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go\OneDrive\EGC - NEREUS\Repositório GitHub\Applied-General-Equilibrium-Models_USP\Aula 2\Atividade\"/>
    </mc:Choice>
  </mc:AlternateContent>
  <xr:revisionPtr revIDLastSave="0" documentId="8_{240F3929-102B-4609-BA25-EE7EE5212D18}" xr6:coauthVersionLast="45" xr6:coauthVersionMax="45" xr10:uidLastSave="{00000000-0000-0000-0000-000000000000}"/>
  <bookViews>
    <workbookView xWindow="-120" yWindow="-120" windowWidth="24240" windowHeight="13140" xr2:uid="{B031C28E-A015-491A-A706-FF355E2749F7}"/>
  </bookViews>
  <sheets>
    <sheet name="PNAD_18setores" sheetId="3" r:id="rId1"/>
    <sheet name="RAIS_67setores" sheetId="1" r:id="rId2"/>
    <sheet name="Gráfico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52" i="3" l="1"/>
  <c r="S52" i="3"/>
  <c r="T52" i="3"/>
  <c r="U52" i="3"/>
  <c r="V52" i="3"/>
  <c r="W52" i="3"/>
  <c r="X52" i="3"/>
  <c r="Y52" i="3"/>
  <c r="Y71" i="3" s="1"/>
  <c r="Z52" i="3"/>
  <c r="AA52" i="3"/>
  <c r="AB52" i="3"/>
  <c r="AC52" i="3"/>
  <c r="R53" i="3"/>
  <c r="S53" i="3"/>
  <c r="T53" i="3"/>
  <c r="U53" i="3"/>
  <c r="U71" i="3" s="1"/>
  <c r="V53" i="3"/>
  <c r="W53" i="3"/>
  <c r="X53" i="3"/>
  <c r="Y53" i="3"/>
  <c r="Z53" i="3"/>
  <c r="AA53" i="3"/>
  <c r="AB53" i="3"/>
  <c r="AC53" i="3"/>
  <c r="AC71" i="3" s="1"/>
  <c r="R54" i="3"/>
  <c r="S54" i="3"/>
  <c r="T54" i="3"/>
  <c r="U54" i="3"/>
  <c r="V54" i="3"/>
  <c r="W54" i="3"/>
  <c r="X54" i="3"/>
  <c r="Y54" i="3"/>
  <c r="Z54" i="3"/>
  <c r="AA54" i="3"/>
  <c r="AB54" i="3"/>
  <c r="AC54" i="3"/>
  <c r="R55" i="3"/>
  <c r="S55" i="3"/>
  <c r="T55" i="3"/>
  <c r="U55" i="3"/>
  <c r="V55" i="3"/>
  <c r="W55" i="3"/>
  <c r="X55" i="3"/>
  <c r="Y55" i="3"/>
  <c r="Z55" i="3"/>
  <c r="AA55" i="3"/>
  <c r="AB55" i="3"/>
  <c r="AC55" i="3"/>
  <c r="R56" i="3"/>
  <c r="S56" i="3"/>
  <c r="T56" i="3"/>
  <c r="U56" i="3"/>
  <c r="V56" i="3"/>
  <c r="W56" i="3"/>
  <c r="X56" i="3"/>
  <c r="Y56" i="3"/>
  <c r="Z56" i="3"/>
  <c r="AA56" i="3"/>
  <c r="AB56" i="3"/>
  <c r="AC56" i="3"/>
  <c r="R57" i="3"/>
  <c r="S57" i="3"/>
  <c r="T57" i="3"/>
  <c r="U57" i="3"/>
  <c r="V57" i="3"/>
  <c r="W57" i="3"/>
  <c r="X57" i="3"/>
  <c r="Y57" i="3"/>
  <c r="Z57" i="3"/>
  <c r="AA57" i="3"/>
  <c r="AB57" i="3"/>
  <c r="AC57" i="3"/>
  <c r="R58" i="3"/>
  <c r="S58" i="3"/>
  <c r="T58" i="3"/>
  <c r="U58" i="3"/>
  <c r="V58" i="3"/>
  <c r="W58" i="3"/>
  <c r="X58" i="3"/>
  <c r="Y58" i="3"/>
  <c r="Z58" i="3"/>
  <c r="AA58" i="3"/>
  <c r="AB58" i="3"/>
  <c r="AC58" i="3"/>
  <c r="R59" i="3"/>
  <c r="S59" i="3"/>
  <c r="T59" i="3"/>
  <c r="U59" i="3"/>
  <c r="V59" i="3"/>
  <c r="W59" i="3"/>
  <c r="X59" i="3"/>
  <c r="Y59" i="3"/>
  <c r="Z59" i="3"/>
  <c r="AA59" i="3"/>
  <c r="AB59" i="3"/>
  <c r="AC59" i="3"/>
  <c r="R60" i="3"/>
  <c r="S60" i="3"/>
  <c r="T60" i="3"/>
  <c r="U60" i="3"/>
  <c r="V60" i="3"/>
  <c r="W60" i="3"/>
  <c r="X60" i="3"/>
  <c r="Y60" i="3"/>
  <c r="Z60" i="3"/>
  <c r="AA60" i="3"/>
  <c r="AB60" i="3"/>
  <c r="AC60" i="3"/>
  <c r="R61" i="3"/>
  <c r="S61" i="3"/>
  <c r="T61" i="3"/>
  <c r="U61" i="3"/>
  <c r="V61" i="3"/>
  <c r="W61" i="3"/>
  <c r="X61" i="3"/>
  <c r="Y61" i="3"/>
  <c r="Z61" i="3"/>
  <c r="AA61" i="3"/>
  <c r="AB61" i="3"/>
  <c r="AC61" i="3"/>
  <c r="R62" i="3"/>
  <c r="S62" i="3"/>
  <c r="T62" i="3"/>
  <c r="U62" i="3"/>
  <c r="V62" i="3"/>
  <c r="W62" i="3"/>
  <c r="X62" i="3"/>
  <c r="Y62" i="3"/>
  <c r="Z62" i="3"/>
  <c r="AA62" i="3"/>
  <c r="AB62" i="3"/>
  <c r="AC62" i="3"/>
  <c r="R63" i="3"/>
  <c r="S63" i="3"/>
  <c r="T63" i="3"/>
  <c r="U63" i="3"/>
  <c r="V63" i="3"/>
  <c r="W63" i="3"/>
  <c r="X63" i="3"/>
  <c r="Y63" i="3"/>
  <c r="Z63" i="3"/>
  <c r="AA63" i="3"/>
  <c r="AB63" i="3"/>
  <c r="AC63" i="3"/>
  <c r="R64" i="3"/>
  <c r="S64" i="3"/>
  <c r="T64" i="3"/>
  <c r="U64" i="3"/>
  <c r="V64" i="3"/>
  <c r="W64" i="3"/>
  <c r="X64" i="3"/>
  <c r="Y64" i="3"/>
  <c r="Z64" i="3"/>
  <c r="AA64" i="3"/>
  <c r="AB64" i="3"/>
  <c r="AC64" i="3"/>
  <c r="R65" i="3"/>
  <c r="S65" i="3"/>
  <c r="T65" i="3"/>
  <c r="U65" i="3"/>
  <c r="V65" i="3"/>
  <c r="W65" i="3"/>
  <c r="X65" i="3"/>
  <c r="Y65" i="3"/>
  <c r="Z65" i="3"/>
  <c r="AA65" i="3"/>
  <c r="AB65" i="3"/>
  <c r="AC65" i="3"/>
  <c r="R66" i="3"/>
  <c r="S66" i="3"/>
  <c r="T66" i="3"/>
  <c r="U66" i="3"/>
  <c r="V66" i="3"/>
  <c r="W66" i="3"/>
  <c r="X66" i="3"/>
  <c r="Y66" i="3"/>
  <c r="Z66" i="3"/>
  <c r="AA66" i="3"/>
  <c r="AB66" i="3"/>
  <c r="AC66" i="3"/>
  <c r="R67" i="3"/>
  <c r="S67" i="3"/>
  <c r="T67" i="3"/>
  <c r="U67" i="3"/>
  <c r="V67" i="3"/>
  <c r="W67" i="3"/>
  <c r="X67" i="3"/>
  <c r="Y67" i="3"/>
  <c r="Z67" i="3"/>
  <c r="AA67" i="3"/>
  <c r="AB67" i="3"/>
  <c r="AC67" i="3"/>
  <c r="R68" i="3"/>
  <c r="S68" i="3"/>
  <c r="T68" i="3"/>
  <c r="U68" i="3"/>
  <c r="V68" i="3"/>
  <c r="W68" i="3"/>
  <c r="X68" i="3"/>
  <c r="Y68" i="3"/>
  <c r="Z68" i="3"/>
  <c r="AA68" i="3"/>
  <c r="AB68" i="3"/>
  <c r="AC68" i="3"/>
  <c r="R69" i="3"/>
  <c r="S69" i="3"/>
  <c r="T69" i="3"/>
  <c r="U69" i="3"/>
  <c r="V69" i="3"/>
  <c r="W69" i="3"/>
  <c r="X69" i="3"/>
  <c r="Y69" i="3"/>
  <c r="Z69" i="3"/>
  <c r="AA69" i="3"/>
  <c r="AB69" i="3"/>
  <c r="AC69" i="3"/>
  <c r="Q52" i="3"/>
  <c r="Q53" i="3"/>
  <c r="Q54" i="3"/>
  <c r="Q55" i="3"/>
  <c r="Q56" i="3"/>
  <c r="Q57" i="3"/>
  <c r="Q58" i="3"/>
  <c r="Q59" i="3"/>
  <c r="Q71" i="3" s="1"/>
  <c r="Q60" i="3"/>
  <c r="Q61" i="3"/>
  <c r="Q62" i="3"/>
  <c r="Q63" i="3"/>
  <c r="Q64" i="3"/>
  <c r="Q65" i="3"/>
  <c r="Q66" i="3"/>
  <c r="Q67" i="3"/>
  <c r="Q68" i="3"/>
  <c r="Q69" i="3"/>
  <c r="P53" i="3"/>
  <c r="P54" i="3"/>
  <c r="P55" i="3"/>
  <c r="P56" i="3"/>
  <c r="P57" i="3"/>
  <c r="P58" i="3"/>
  <c r="P59" i="3"/>
  <c r="P60" i="3"/>
  <c r="P71" i="3" s="1"/>
  <c r="P75" i="3" s="1"/>
  <c r="P61" i="3"/>
  <c r="P62" i="3"/>
  <c r="P63" i="3"/>
  <c r="P64" i="3"/>
  <c r="P65" i="3"/>
  <c r="P66" i="3"/>
  <c r="P67" i="3"/>
  <c r="P68" i="3"/>
  <c r="P69" i="3"/>
  <c r="P52" i="3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Q220" i="1"/>
  <c r="C216" i="1"/>
  <c r="AE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148" i="1"/>
  <c r="Q149" i="1"/>
  <c r="Q150" i="1"/>
  <c r="Q151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AH65" i="1"/>
  <c r="AG65" i="1"/>
  <c r="AC137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R78" i="1"/>
  <c r="S78" i="1"/>
  <c r="T78" i="1"/>
  <c r="U78" i="1"/>
  <c r="V78" i="1"/>
  <c r="W78" i="1"/>
  <c r="X78" i="1"/>
  <c r="Y78" i="1"/>
  <c r="Z78" i="1"/>
  <c r="AA78" i="1"/>
  <c r="AB78" i="1"/>
  <c r="AC78" i="1"/>
  <c r="Q78" i="1"/>
  <c r="AF6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E66" i="3"/>
  <c r="D76" i="3"/>
  <c r="E76" i="3"/>
  <c r="F76" i="3"/>
  <c r="G76" i="3"/>
  <c r="H76" i="3"/>
  <c r="I76" i="3"/>
  <c r="J76" i="3"/>
  <c r="K76" i="3"/>
  <c r="L76" i="3"/>
  <c r="M76" i="3"/>
  <c r="N76" i="3"/>
  <c r="O76" i="3"/>
  <c r="C76" i="3"/>
  <c r="D75" i="3"/>
  <c r="E75" i="3"/>
  <c r="F75" i="3"/>
  <c r="G75" i="3"/>
  <c r="H75" i="3"/>
  <c r="I75" i="3"/>
  <c r="J75" i="3"/>
  <c r="K75" i="3"/>
  <c r="L75" i="3"/>
  <c r="M75" i="3"/>
  <c r="N75" i="3"/>
  <c r="O75" i="3"/>
  <c r="C75" i="3"/>
  <c r="D71" i="3"/>
  <c r="E71" i="3"/>
  <c r="F71" i="3"/>
  <c r="G71" i="3"/>
  <c r="H71" i="3"/>
  <c r="I71" i="3"/>
  <c r="J71" i="3"/>
  <c r="K71" i="3"/>
  <c r="L71" i="3"/>
  <c r="M71" i="3"/>
  <c r="N71" i="3"/>
  <c r="O71" i="3"/>
  <c r="R71" i="3"/>
  <c r="R76" i="3" s="1"/>
  <c r="S71" i="3"/>
  <c r="S76" i="3" s="1"/>
  <c r="T71" i="3"/>
  <c r="T76" i="3" s="1"/>
  <c r="V71" i="3"/>
  <c r="V76" i="3" s="1"/>
  <c r="W71" i="3"/>
  <c r="W76" i="3" s="1"/>
  <c r="X71" i="3"/>
  <c r="X75" i="3" s="1"/>
  <c r="Z71" i="3"/>
  <c r="Z76" i="3" s="1"/>
  <c r="AA71" i="3"/>
  <c r="AA76" i="3" s="1"/>
  <c r="AB71" i="3"/>
  <c r="AB76" i="3" s="1"/>
  <c r="C71" i="3"/>
  <c r="D52" i="3"/>
  <c r="E52" i="3"/>
  <c r="F52" i="3"/>
  <c r="G52" i="3"/>
  <c r="H52" i="3"/>
  <c r="I52" i="3"/>
  <c r="J52" i="3"/>
  <c r="K52" i="3"/>
  <c r="L52" i="3"/>
  <c r="M52" i="3"/>
  <c r="N52" i="3"/>
  <c r="O52" i="3"/>
  <c r="D53" i="3"/>
  <c r="E53" i="3"/>
  <c r="F53" i="3"/>
  <c r="G53" i="3"/>
  <c r="H53" i="3"/>
  <c r="I53" i="3"/>
  <c r="J53" i="3"/>
  <c r="K53" i="3"/>
  <c r="L53" i="3"/>
  <c r="M53" i="3"/>
  <c r="N53" i="3"/>
  <c r="O53" i="3"/>
  <c r="D54" i="3"/>
  <c r="E54" i="3"/>
  <c r="F54" i="3"/>
  <c r="G54" i="3"/>
  <c r="H54" i="3"/>
  <c r="I54" i="3"/>
  <c r="J54" i="3"/>
  <c r="K54" i="3"/>
  <c r="L54" i="3"/>
  <c r="M54" i="3"/>
  <c r="N54" i="3"/>
  <c r="O54" i="3"/>
  <c r="D55" i="3"/>
  <c r="E55" i="3"/>
  <c r="F55" i="3"/>
  <c r="G55" i="3"/>
  <c r="H55" i="3"/>
  <c r="I55" i="3"/>
  <c r="J55" i="3"/>
  <c r="K55" i="3"/>
  <c r="L55" i="3"/>
  <c r="M55" i="3"/>
  <c r="N55" i="3"/>
  <c r="O55" i="3"/>
  <c r="D56" i="3"/>
  <c r="E56" i="3"/>
  <c r="F56" i="3"/>
  <c r="G56" i="3"/>
  <c r="H56" i="3"/>
  <c r="I56" i="3"/>
  <c r="J56" i="3"/>
  <c r="K56" i="3"/>
  <c r="L56" i="3"/>
  <c r="M56" i="3"/>
  <c r="N56" i="3"/>
  <c r="O56" i="3"/>
  <c r="D57" i="3"/>
  <c r="E57" i="3"/>
  <c r="F57" i="3"/>
  <c r="G57" i="3"/>
  <c r="H57" i="3"/>
  <c r="I57" i="3"/>
  <c r="J57" i="3"/>
  <c r="K57" i="3"/>
  <c r="L57" i="3"/>
  <c r="M57" i="3"/>
  <c r="N57" i="3"/>
  <c r="O57" i="3"/>
  <c r="D58" i="3"/>
  <c r="E58" i="3"/>
  <c r="F58" i="3"/>
  <c r="G58" i="3"/>
  <c r="H58" i="3"/>
  <c r="I58" i="3"/>
  <c r="J58" i="3"/>
  <c r="K58" i="3"/>
  <c r="L58" i="3"/>
  <c r="M58" i="3"/>
  <c r="N58" i="3"/>
  <c r="O58" i="3"/>
  <c r="D59" i="3"/>
  <c r="E59" i="3"/>
  <c r="F59" i="3"/>
  <c r="G59" i="3"/>
  <c r="H59" i="3"/>
  <c r="I59" i="3"/>
  <c r="J59" i="3"/>
  <c r="K59" i="3"/>
  <c r="L59" i="3"/>
  <c r="M59" i="3"/>
  <c r="N59" i="3"/>
  <c r="O59" i="3"/>
  <c r="D60" i="3"/>
  <c r="E60" i="3"/>
  <c r="F60" i="3"/>
  <c r="G60" i="3"/>
  <c r="H60" i="3"/>
  <c r="I60" i="3"/>
  <c r="J60" i="3"/>
  <c r="K60" i="3"/>
  <c r="L60" i="3"/>
  <c r="M60" i="3"/>
  <c r="N60" i="3"/>
  <c r="O60" i="3"/>
  <c r="D61" i="3"/>
  <c r="E61" i="3"/>
  <c r="F61" i="3"/>
  <c r="G61" i="3"/>
  <c r="H61" i="3"/>
  <c r="I61" i="3"/>
  <c r="J61" i="3"/>
  <c r="K61" i="3"/>
  <c r="L61" i="3"/>
  <c r="M61" i="3"/>
  <c r="N61" i="3"/>
  <c r="O61" i="3"/>
  <c r="D62" i="3"/>
  <c r="E62" i="3"/>
  <c r="F62" i="3"/>
  <c r="G62" i="3"/>
  <c r="H62" i="3"/>
  <c r="I62" i="3"/>
  <c r="J62" i="3"/>
  <c r="K62" i="3"/>
  <c r="L62" i="3"/>
  <c r="M62" i="3"/>
  <c r="N62" i="3"/>
  <c r="O62" i="3"/>
  <c r="D63" i="3"/>
  <c r="E63" i="3"/>
  <c r="F63" i="3"/>
  <c r="G63" i="3"/>
  <c r="H63" i="3"/>
  <c r="I63" i="3"/>
  <c r="J63" i="3"/>
  <c r="K63" i="3"/>
  <c r="L63" i="3"/>
  <c r="M63" i="3"/>
  <c r="N63" i="3"/>
  <c r="O63" i="3"/>
  <c r="D64" i="3"/>
  <c r="E64" i="3"/>
  <c r="F64" i="3"/>
  <c r="G64" i="3"/>
  <c r="H64" i="3"/>
  <c r="I64" i="3"/>
  <c r="J64" i="3"/>
  <c r="K64" i="3"/>
  <c r="L64" i="3"/>
  <c r="M64" i="3"/>
  <c r="N64" i="3"/>
  <c r="O64" i="3"/>
  <c r="D65" i="3"/>
  <c r="E65" i="3"/>
  <c r="F65" i="3"/>
  <c r="G65" i="3"/>
  <c r="H65" i="3"/>
  <c r="I65" i="3"/>
  <c r="J65" i="3"/>
  <c r="K65" i="3"/>
  <c r="L65" i="3"/>
  <c r="M65" i="3"/>
  <c r="N65" i="3"/>
  <c r="O65" i="3"/>
  <c r="D66" i="3"/>
  <c r="E66" i="3"/>
  <c r="F66" i="3"/>
  <c r="G66" i="3"/>
  <c r="H66" i="3"/>
  <c r="I66" i="3"/>
  <c r="J66" i="3"/>
  <c r="K66" i="3"/>
  <c r="L66" i="3"/>
  <c r="M66" i="3"/>
  <c r="N66" i="3"/>
  <c r="O66" i="3"/>
  <c r="D67" i="3"/>
  <c r="E67" i="3"/>
  <c r="F67" i="3"/>
  <c r="G67" i="3"/>
  <c r="H67" i="3"/>
  <c r="I67" i="3"/>
  <c r="J67" i="3"/>
  <c r="K67" i="3"/>
  <c r="L67" i="3"/>
  <c r="M67" i="3"/>
  <c r="N67" i="3"/>
  <c r="O67" i="3"/>
  <c r="D68" i="3"/>
  <c r="E68" i="3"/>
  <c r="F68" i="3"/>
  <c r="G68" i="3"/>
  <c r="H68" i="3"/>
  <c r="I68" i="3"/>
  <c r="J68" i="3"/>
  <c r="K68" i="3"/>
  <c r="L68" i="3"/>
  <c r="M68" i="3"/>
  <c r="N68" i="3"/>
  <c r="O68" i="3"/>
  <c r="D69" i="3"/>
  <c r="E69" i="3"/>
  <c r="F69" i="3"/>
  <c r="G69" i="3"/>
  <c r="H69" i="3"/>
  <c r="I69" i="3"/>
  <c r="J69" i="3"/>
  <c r="K69" i="3"/>
  <c r="L69" i="3"/>
  <c r="M69" i="3"/>
  <c r="N69" i="3"/>
  <c r="O69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52" i="3"/>
  <c r="AC76" i="3" l="1"/>
  <c r="AC75" i="3"/>
  <c r="Y76" i="3"/>
  <c r="Y75" i="3"/>
  <c r="U75" i="3"/>
  <c r="U76" i="3"/>
  <c r="W75" i="3"/>
  <c r="X76" i="3"/>
  <c r="V75" i="3"/>
  <c r="T75" i="3"/>
  <c r="AB75" i="3"/>
  <c r="S75" i="3"/>
  <c r="AA75" i="3"/>
  <c r="R75" i="3"/>
  <c r="Z75" i="3"/>
  <c r="Q76" i="3"/>
  <c r="Q75" i="3"/>
  <c r="P76" i="3"/>
  <c r="AE23" i="3"/>
  <c r="AE22" i="3"/>
  <c r="AE21" i="3"/>
  <c r="AE20" i="3"/>
  <c r="AE19" i="3"/>
  <c r="AE18" i="3"/>
  <c r="AE17" i="3"/>
  <c r="AE16" i="3"/>
  <c r="AE15" i="3"/>
  <c r="AE14" i="3"/>
  <c r="AE13" i="3"/>
  <c r="AE12" i="3"/>
  <c r="AE11" i="3"/>
  <c r="AE10" i="3"/>
  <c r="AE9" i="3"/>
  <c r="AE8" i="3"/>
  <c r="AE7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3"/>
  <c r="AE6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AF13" i="3" l="1"/>
  <c r="AF14" i="3"/>
  <c r="AF22" i="3"/>
  <c r="AF15" i="3"/>
  <c r="AF8" i="3"/>
  <c r="AE25" i="3"/>
  <c r="AF6" i="3" s="1"/>
  <c r="AF18" i="3"/>
  <c r="AF23" i="3"/>
  <c r="AF11" i="3"/>
  <c r="AF19" i="3"/>
  <c r="AF12" i="3"/>
  <c r="AE74" i="1"/>
  <c r="C38" i="3" l="1"/>
  <c r="K38" i="3"/>
  <c r="S38" i="3"/>
  <c r="AA38" i="3"/>
  <c r="D38" i="3"/>
  <c r="L38" i="3"/>
  <c r="T38" i="3"/>
  <c r="AB38" i="3"/>
  <c r="E38" i="3"/>
  <c r="M38" i="3"/>
  <c r="U38" i="3"/>
  <c r="AC38" i="3"/>
  <c r="O38" i="3"/>
  <c r="F38" i="3"/>
  <c r="N38" i="3"/>
  <c r="V38" i="3"/>
  <c r="W38" i="3"/>
  <c r="G38" i="3"/>
  <c r="H38" i="3"/>
  <c r="P38" i="3"/>
  <c r="X38" i="3"/>
  <c r="I38" i="3"/>
  <c r="Q38" i="3"/>
  <c r="Y38" i="3"/>
  <c r="J38" i="3"/>
  <c r="R38" i="3"/>
  <c r="Z38" i="3"/>
  <c r="J41" i="3"/>
  <c r="R41" i="3"/>
  <c r="Z41" i="3"/>
  <c r="C41" i="3"/>
  <c r="K41" i="3"/>
  <c r="S41" i="3"/>
  <c r="AA41" i="3"/>
  <c r="D41" i="3"/>
  <c r="L41" i="3"/>
  <c r="T41" i="3"/>
  <c r="AB41" i="3"/>
  <c r="V41" i="3"/>
  <c r="W41" i="3"/>
  <c r="E41" i="3"/>
  <c r="M41" i="3"/>
  <c r="U41" i="3"/>
  <c r="AC41" i="3"/>
  <c r="N41" i="3"/>
  <c r="F41" i="3"/>
  <c r="G41" i="3"/>
  <c r="O41" i="3"/>
  <c r="H41" i="3"/>
  <c r="P41" i="3"/>
  <c r="X41" i="3"/>
  <c r="I41" i="3"/>
  <c r="Q41" i="3"/>
  <c r="Y41" i="3"/>
  <c r="AF21" i="3"/>
  <c r="H31" i="3"/>
  <c r="P31" i="3"/>
  <c r="X31" i="3"/>
  <c r="I31" i="3"/>
  <c r="Q31" i="3"/>
  <c r="Y31" i="3"/>
  <c r="J31" i="3"/>
  <c r="R31" i="3"/>
  <c r="Z31" i="3"/>
  <c r="C31" i="3"/>
  <c r="K31" i="3"/>
  <c r="S31" i="3"/>
  <c r="AA31" i="3"/>
  <c r="D31" i="3"/>
  <c r="L31" i="3"/>
  <c r="T31" i="3"/>
  <c r="AB31" i="3"/>
  <c r="E31" i="3"/>
  <c r="M31" i="3"/>
  <c r="U31" i="3"/>
  <c r="AC31" i="3"/>
  <c r="F31" i="3"/>
  <c r="N31" i="3"/>
  <c r="V31" i="3"/>
  <c r="G31" i="3"/>
  <c r="O31" i="3"/>
  <c r="W31" i="3"/>
  <c r="I36" i="3"/>
  <c r="Q36" i="3"/>
  <c r="Y36" i="3"/>
  <c r="J36" i="3"/>
  <c r="R36" i="3"/>
  <c r="Z36" i="3"/>
  <c r="C36" i="3"/>
  <c r="K36" i="3"/>
  <c r="S36" i="3"/>
  <c r="AA36" i="3"/>
  <c r="U36" i="3"/>
  <c r="D36" i="3"/>
  <c r="L36" i="3"/>
  <c r="T36" i="3"/>
  <c r="AB36" i="3"/>
  <c r="M36" i="3"/>
  <c r="E36" i="3"/>
  <c r="AC36" i="3"/>
  <c r="F36" i="3"/>
  <c r="N36" i="3"/>
  <c r="V36" i="3"/>
  <c r="G36" i="3"/>
  <c r="O36" i="3"/>
  <c r="W36" i="3"/>
  <c r="H36" i="3"/>
  <c r="P36" i="3"/>
  <c r="X36" i="3"/>
  <c r="H42" i="3"/>
  <c r="P42" i="3"/>
  <c r="X42" i="3"/>
  <c r="I42" i="3"/>
  <c r="Q42" i="3"/>
  <c r="Y42" i="3"/>
  <c r="S42" i="3"/>
  <c r="J42" i="3"/>
  <c r="R42" i="3"/>
  <c r="Z42" i="3"/>
  <c r="C42" i="3"/>
  <c r="AA42" i="3"/>
  <c r="D42" i="3"/>
  <c r="K42" i="3"/>
  <c r="T42" i="3"/>
  <c r="AB42" i="3"/>
  <c r="E42" i="3"/>
  <c r="M42" i="3"/>
  <c r="U42" i="3"/>
  <c r="AC42" i="3"/>
  <c r="G42" i="3"/>
  <c r="L42" i="3"/>
  <c r="F42" i="3"/>
  <c r="N42" i="3"/>
  <c r="O42" i="3"/>
  <c r="V42" i="3"/>
  <c r="W42" i="3"/>
  <c r="H45" i="3"/>
  <c r="P45" i="3"/>
  <c r="X45" i="3"/>
  <c r="R45" i="3"/>
  <c r="I45" i="3"/>
  <c r="Q45" i="3"/>
  <c r="Y45" i="3"/>
  <c r="J45" i="3"/>
  <c r="Z45" i="3"/>
  <c r="D45" i="3"/>
  <c r="L45" i="3"/>
  <c r="T45" i="3"/>
  <c r="AB45" i="3"/>
  <c r="C45" i="3"/>
  <c r="S45" i="3"/>
  <c r="E45" i="3"/>
  <c r="U45" i="3"/>
  <c r="N45" i="3"/>
  <c r="O45" i="3"/>
  <c r="F45" i="3"/>
  <c r="V45" i="3"/>
  <c r="G45" i="3"/>
  <c r="W45" i="3"/>
  <c r="K45" i="3"/>
  <c r="AA45" i="3"/>
  <c r="M45" i="3"/>
  <c r="AC45" i="3"/>
  <c r="F37" i="3"/>
  <c r="N37" i="3"/>
  <c r="V37" i="3"/>
  <c r="G37" i="3"/>
  <c r="O37" i="3"/>
  <c r="W37" i="3"/>
  <c r="H37" i="3"/>
  <c r="P37" i="3"/>
  <c r="X37" i="3"/>
  <c r="I37" i="3"/>
  <c r="Q37" i="3"/>
  <c r="Y37" i="3"/>
  <c r="Z37" i="3"/>
  <c r="J37" i="3"/>
  <c r="R37" i="3"/>
  <c r="C37" i="3"/>
  <c r="K37" i="3"/>
  <c r="S37" i="3"/>
  <c r="AA37" i="3"/>
  <c r="D37" i="3"/>
  <c r="L37" i="3"/>
  <c r="T37" i="3"/>
  <c r="AB37" i="3"/>
  <c r="U37" i="3"/>
  <c r="AC37" i="3"/>
  <c r="E37" i="3"/>
  <c r="M37" i="3"/>
  <c r="AF10" i="3"/>
  <c r="AF17" i="3"/>
  <c r="AF20" i="3"/>
  <c r="AF9" i="3"/>
  <c r="AF16" i="3"/>
  <c r="G34" i="3"/>
  <c r="O34" i="3"/>
  <c r="W34" i="3"/>
  <c r="H34" i="3"/>
  <c r="P34" i="3"/>
  <c r="X34" i="3"/>
  <c r="I34" i="3"/>
  <c r="Q34" i="3"/>
  <c r="Y34" i="3"/>
  <c r="J34" i="3"/>
  <c r="R34" i="3"/>
  <c r="Z34" i="3"/>
  <c r="C34" i="3"/>
  <c r="K34" i="3"/>
  <c r="S34" i="3"/>
  <c r="AA34" i="3"/>
  <c r="D34" i="3"/>
  <c r="L34" i="3"/>
  <c r="T34" i="3"/>
  <c r="AB34" i="3"/>
  <c r="E34" i="3"/>
  <c r="M34" i="3"/>
  <c r="U34" i="3"/>
  <c r="AC34" i="3"/>
  <c r="F34" i="3"/>
  <c r="N34" i="3"/>
  <c r="V34" i="3"/>
  <c r="E46" i="3"/>
  <c r="M46" i="3"/>
  <c r="U46" i="3"/>
  <c r="AC46" i="3"/>
  <c r="O46" i="3"/>
  <c r="F46" i="3"/>
  <c r="N46" i="3"/>
  <c r="V46" i="3"/>
  <c r="G46" i="3"/>
  <c r="W46" i="3"/>
  <c r="I46" i="3"/>
  <c r="Q46" i="3"/>
  <c r="Y46" i="3"/>
  <c r="H46" i="3"/>
  <c r="X46" i="3"/>
  <c r="J46" i="3"/>
  <c r="Z46" i="3"/>
  <c r="K46" i="3"/>
  <c r="AA46" i="3"/>
  <c r="L46" i="3"/>
  <c r="AB46" i="3"/>
  <c r="C46" i="3"/>
  <c r="D46" i="3"/>
  <c r="P46" i="3"/>
  <c r="R46" i="3"/>
  <c r="S46" i="3"/>
  <c r="T46" i="3"/>
  <c r="D35" i="3"/>
  <c r="L35" i="3"/>
  <c r="T35" i="3"/>
  <c r="AB35" i="3"/>
  <c r="E35" i="3"/>
  <c r="M35" i="3"/>
  <c r="U35" i="3"/>
  <c r="AC35" i="3"/>
  <c r="F35" i="3"/>
  <c r="N35" i="3"/>
  <c r="V35" i="3"/>
  <c r="G35" i="3"/>
  <c r="O35" i="3"/>
  <c r="W35" i="3"/>
  <c r="H35" i="3"/>
  <c r="P35" i="3"/>
  <c r="X35" i="3"/>
  <c r="I35" i="3"/>
  <c r="Q35" i="3"/>
  <c r="Y35" i="3"/>
  <c r="J35" i="3"/>
  <c r="R35" i="3"/>
  <c r="Z35" i="3"/>
  <c r="C35" i="3"/>
  <c r="K35" i="3"/>
  <c r="S35" i="3"/>
  <c r="AA35" i="3"/>
  <c r="K29" i="3"/>
  <c r="S29" i="3"/>
  <c r="AA29" i="3"/>
  <c r="M29" i="3"/>
  <c r="AC29" i="3"/>
  <c r="D29" i="3"/>
  <c r="L29" i="3"/>
  <c r="T29" i="3"/>
  <c r="AB29" i="3"/>
  <c r="U29" i="3"/>
  <c r="E29" i="3"/>
  <c r="G29" i="3"/>
  <c r="O29" i="3"/>
  <c r="W29" i="3"/>
  <c r="N29" i="3"/>
  <c r="C29" i="3"/>
  <c r="P29" i="3"/>
  <c r="Q29" i="3"/>
  <c r="R29" i="3"/>
  <c r="Y29" i="3"/>
  <c r="Z29" i="3"/>
  <c r="F29" i="3"/>
  <c r="V29" i="3"/>
  <c r="H29" i="3"/>
  <c r="X29" i="3"/>
  <c r="I29" i="3"/>
  <c r="J29" i="3"/>
  <c r="AF7" i="3"/>
  <c r="C44" i="3" l="1"/>
  <c r="K44" i="3"/>
  <c r="S44" i="3"/>
  <c r="AA44" i="3"/>
  <c r="E44" i="3"/>
  <c r="AC44" i="3"/>
  <c r="D44" i="3"/>
  <c r="L44" i="3"/>
  <c r="T44" i="3"/>
  <c r="AB44" i="3"/>
  <c r="M44" i="3"/>
  <c r="U44" i="3"/>
  <c r="G44" i="3"/>
  <c r="O44" i="3"/>
  <c r="W44" i="3"/>
  <c r="N44" i="3"/>
  <c r="P44" i="3"/>
  <c r="Q44" i="3"/>
  <c r="R44" i="3"/>
  <c r="I44" i="3"/>
  <c r="J44" i="3"/>
  <c r="F44" i="3"/>
  <c r="V44" i="3"/>
  <c r="H44" i="3"/>
  <c r="X44" i="3"/>
  <c r="Y44" i="3"/>
  <c r="Z44" i="3"/>
  <c r="C30" i="3"/>
  <c r="K30" i="3"/>
  <c r="S30" i="3"/>
  <c r="S48" i="3" s="1"/>
  <c r="AA30" i="3"/>
  <c r="AA48" i="3" s="1"/>
  <c r="D30" i="3"/>
  <c r="D48" i="3" s="1"/>
  <c r="L30" i="3"/>
  <c r="L48" i="3" s="1"/>
  <c r="T30" i="3"/>
  <c r="AB30" i="3"/>
  <c r="E30" i="3"/>
  <c r="M30" i="3"/>
  <c r="U30" i="3"/>
  <c r="U48" i="3" s="1"/>
  <c r="AC30" i="3"/>
  <c r="F30" i="3"/>
  <c r="F48" i="3" s="1"/>
  <c r="N30" i="3"/>
  <c r="N48" i="3" s="1"/>
  <c r="V30" i="3"/>
  <c r="G30" i="3"/>
  <c r="O30" i="3"/>
  <c r="W30" i="3"/>
  <c r="H30" i="3"/>
  <c r="P30" i="3"/>
  <c r="X30" i="3"/>
  <c r="I30" i="3"/>
  <c r="I48" i="3" s="1"/>
  <c r="Q30" i="3"/>
  <c r="Y30" i="3"/>
  <c r="J30" i="3"/>
  <c r="R30" i="3"/>
  <c r="Z30" i="3"/>
  <c r="E40" i="3"/>
  <c r="M40" i="3"/>
  <c r="U40" i="3"/>
  <c r="AC40" i="3"/>
  <c r="F40" i="3"/>
  <c r="N40" i="3"/>
  <c r="V40" i="3"/>
  <c r="G40" i="3"/>
  <c r="O40" i="3"/>
  <c r="W40" i="3"/>
  <c r="I40" i="3"/>
  <c r="Y40" i="3"/>
  <c r="H40" i="3"/>
  <c r="P40" i="3"/>
  <c r="X40" i="3"/>
  <c r="Q40" i="3"/>
  <c r="J40" i="3"/>
  <c r="R40" i="3"/>
  <c r="Z40" i="3"/>
  <c r="C40" i="3"/>
  <c r="K40" i="3"/>
  <c r="S40" i="3"/>
  <c r="AA40" i="3"/>
  <c r="D40" i="3"/>
  <c r="L40" i="3"/>
  <c r="T40" i="3"/>
  <c r="AB40" i="3"/>
  <c r="X48" i="3"/>
  <c r="R48" i="3"/>
  <c r="J33" i="3"/>
  <c r="R33" i="3"/>
  <c r="Z33" i="3"/>
  <c r="C33" i="3"/>
  <c r="K33" i="3"/>
  <c r="S33" i="3"/>
  <c r="AA33" i="3"/>
  <c r="D33" i="3"/>
  <c r="L33" i="3"/>
  <c r="T33" i="3"/>
  <c r="AB33" i="3"/>
  <c r="E33" i="3"/>
  <c r="M33" i="3"/>
  <c r="U33" i="3"/>
  <c r="AC33" i="3"/>
  <c r="F33" i="3"/>
  <c r="N33" i="3"/>
  <c r="V33" i="3"/>
  <c r="G33" i="3"/>
  <c r="O33" i="3"/>
  <c r="W33" i="3"/>
  <c r="H33" i="3"/>
  <c r="P33" i="3"/>
  <c r="X33" i="3"/>
  <c r="I33" i="3"/>
  <c r="Q33" i="3"/>
  <c r="Y33" i="3"/>
  <c r="Y48" i="3" s="1"/>
  <c r="H39" i="3"/>
  <c r="P39" i="3"/>
  <c r="X39" i="3"/>
  <c r="I39" i="3"/>
  <c r="Q39" i="3"/>
  <c r="Y39" i="3"/>
  <c r="J39" i="3"/>
  <c r="R39" i="3"/>
  <c r="Z39" i="3"/>
  <c r="L39" i="3"/>
  <c r="C39" i="3"/>
  <c r="K39" i="3"/>
  <c r="K48" i="3" s="1"/>
  <c r="S39" i="3"/>
  <c r="AA39" i="3"/>
  <c r="T39" i="3"/>
  <c r="D39" i="3"/>
  <c r="AB39" i="3"/>
  <c r="E39" i="3"/>
  <c r="M39" i="3"/>
  <c r="U39" i="3"/>
  <c r="AC39" i="3"/>
  <c r="F39" i="3"/>
  <c r="N39" i="3"/>
  <c r="V39" i="3"/>
  <c r="W39" i="3"/>
  <c r="G39" i="3"/>
  <c r="O39" i="3"/>
  <c r="Z48" i="3"/>
  <c r="E32" i="3"/>
  <c r="E48" i="3" s="1"/>
  <c r="M32" i="3"/>
  <c r="M48" i="3" s="1"/>
  <c r="U32" i="3"/>
  <c r="AC32" i="3"/>
  <c r="AC48" i="3" s="1"/>
  <c r="F32" i="3"/>
  <c r="N32" i="3"/>
  <c r="V32" i="3"/>
  <c r="V48" i="3" s="1"/>
  <c r="G32" i="3"/>
  <c r="G48" i="3" s="1"/>
  <c r="O32" i="3"/>
  <c r="O48" i="3" s="1"/>
  <c r="W32" i="3"/>
  <c r="H32" i="3"/>
  <c r="H48" i="3" s="1"/>
  <c r="P32" i="3"/>
  <c r="P48" i="3" s="1"/>
  <c r="X32" i="3"/>
  <c r="I32" i="3"/>
  <c r="Q32" i="3"/>
  <c r="Y32" i="3"/>
  <c r="J32" i="3"/>
  <c r="R32" i="3"/>
  <c r="Z32" i="3"/>
  <c r="C32" i="3"/>
  <c r="C48" i="3" s="1"/>
  <c r="K32" i="3"/>
  <c r="S32" i="3"/>
  <c r="AA32" i="3"/>
  <c r="D32" i="3"/>
  <c r="L32" i="3"/>
  <c r="T32" i="3"/>
  <c r="T48" i="3" s="1"/>
  <c r="AB32" i="3"/>
  <c r="AB48" i="3" s="1"/>
  <c r="W48" i="3"/>
  <c r="F43" i="3"/>
  <c r="N43" i="3"/>
  <c r="V43" i="3"/>
  <c r="H43" i="3"/>
  <c r="I43" i="3"/>
  <c r="G43" i="3"/>
  <c r="O43" i="3"/>
  <c r="W43" i="3"/>
  <c r="X43" i="3"/>
  <c r="P43" i="3"/>
  <c r="J43" i="3"/>
  <c r="R43" i="3"/>
  <c r="Z43" i="3"/>
  <c r="E43" i="3"/>
  <c r="Y43" i="3"/>
  <c r="K43" i="3"/>
  <c r="AA43" i="3"/>
  <c r="L43" i="3"/>
  <c r="AB43" i="3"/>
  <c r="M43" i="3"/>
  <c r="AC43" i="3"/>
  <c r="C43" i="3"/>
  <c r="D43" i="3"/>
  <c r="Q43" i="3"/>
  <c r="S43" i="3"/>
  <c r="T43" i="3"/>
  <c r="U43" i="3"/>
  <c r="Q48" i="3" l="1"/>
  <c r="J48" i="3"/>
</calcChain>
</file>

<file path=xl/sharedStrings.xml><?xml version="1.0" encoding="utf-8"?>
<sst xmlns="http://schemas.openxmlformats.org/spreadsheetml/2006/main" count="506" uniqueCount="130">
  <si>
    <t>Acre</t>
  </si>
  <si>
    <t>Amazonas</t>
  </si>
  <si>
    <t>Roraima</t>
  </si>
  <si>
    <t>Tocantins</t>
  </si>
  <si>
    <t>Rio Grande do Norte</t>
  </si>
  <si>
    <t>Pernambuco</t>
  </si>
  <si>
    <t>Alagoas</t>
  </si>
  <si>
    <t>Sergipe</t>
  </si>
  <si>
    <t>Bahia</t>
  </si>
  <si>
    <t>Minas Gerais</t>
  </si>
  <si>
    <t>Rio de Janeiro</t>
  </si>
  <si>
    <t>Santa Catarina</t>
  </si>
  <si>
    <t>Rio Grande do Sul</t>
  </si>
  <si>
    <t>Mato Grosso do Sul</t>
  </si>
  <si>
    <t>Mato Grosso</t>
  </si>
  <si>
    <t>Distrito Federal</t>
  </si>
  <si>
    <t>Setor SCN</t>
  </si>
  <si>
    <t>Sistema de Contas Nacionais (SCN)</t>
  </si>
  <si>
    <t>Setor SCR</t>
  </si>
  <si>
    <t>Sistema de Contas Regionais (SCR)</t>
  </si>
  <si>
    <t>Agricultura, inclusive o apoio à agricultura e a pós-colheita</t>
  </si>
  <si>
    <t xml:space="preserve"> Agricultura, inclusive apoio à agricultura e a pós-colheita</t>
  </si>
  <si>
    <t>Pecuária, inclusive o apoio à pecuária</t>
  </si>
  <si>
    <t>Produção florestal; pesca e aquicultura</t>
  </si>
  <si>
    <t xml:space="preserve"> Produção florestal, pesca e aquicultura</t>
  </si>
  <si>
    <t>Extração de carvão mineral e de minerais não-metálicos</t>
  </si>
  <si>
    <t xml:space="preserve"> Indústrias extrativas</t>
  </si>
  <si>
    <t>Extração de petróleo e gás, inclusive as atividades de apoio</t>
  </si>
  <si>
    <t xml:space="preserve"> Indústrias de transformação</t>
  </si>
  <si>
    <t>Extração de minério de ferro, inclusive beneficiamentos e a aglomeração</t>
  </si>
  <si>
    <t xml:space="preserve"> Eletricidade e gás, água, esgoto, atividades de gestão de resíduos e descontaminação</t>
  </si>
  <si>
    <t>Extração de minerais metálicos não-ferrosos, inclusive beneficiamentos</t>
  </si>
  <si>
    <t xml:space="preserve"> Construção</t>
  </si>
  <si>
    <t>Abate e produtos de carne, inclusive os produtos do laticínio e da pesca</t>
  </si>
  <si>
    <t xml:space="preserve"> Comércio e reparação de veículos automotores e motocicletas</t>
  </si>
  <si>
    <t>Fabricação e refino de açúcar</t>
  </si>
  <si>
    <t>Transporte, armazenagem e correio</t>
  </si>
  <si>
    <t>Outros produtos alimentares</t>
  </si>
  <si>
    <t xml:space="preserve"> Alojamento e alimentação</t>
  </si>
  <si>
    <t>Fabricação de bebidas</t>
  </si>
  <si>
    <t xml:space="preserve"> Informação e comunicação</t>
  </si>
  <si>
    <t>Fabricação de produtos do fumo</t>
  </si>
  <si>
    <t xml:space="preserve"> Atividades financeiras, de seguros e serviços relacionados</t>
  </si>
  <si>
    <t>Fabricação de produtos têxteis</t>
  </si>
  <si>
    <t xml:space="preserve"> Atividades imobiliárias</t>
  </si>
  <si>
    <t>Confecção de artefatos do vestuário e acessórios</t>
  </si>
  <si>
    <t xml:space="preserve"> Atividades profissionais, científicas e técnicas, administrativas e serviços complementares</t>
  </si>
  <si>
    <t>Fabricação de calçados e de artefatos de couro</t>
  </si>
  <si>
    <t xml:space="preserve"> Administração, defesa, educação e saúde públicas e seguridade social</t>
  </si>
  <si>
    <t>Fabricação de produtos da madeira</t>
  </si>
  <si>
    <t xml:space="preserve"> Educação e saúde privadas</t>
  </si>
  <si>
    <t>Fabricação de celulose, papel e produtos de papel</t>
  </si>
  <si>
    <t xml:space="preserve"> Artes, cultura, esporte e recreação e outras atividades de serviços</t>
  </si>
  <si>
    <t>Impressão e reprodução de gravações</t>
  </si>
  <si>
    <t xml:space="preserve"> Serviços domésticos</t>
  </si>
  <si>
    <t>Refino de petróleo e coquerias</t>
  </si>
  <si>
    <t>Fabricação de biocombustíveis</t>
  </si>
  <si>
    <t>Fabricação de químicos orgânicos e inorgânicos, resinas e elastômeros</t>
  </si>
  <si>
    <t>Fabricação de defensivos, desinfestantes, tintas e químicos diversos</t>
  </si>
  <si>
    <t>Fabricação de produtos de limpeza, cosméticos/perfumaria e higiene pessoal</t>
  </si>
  <si>
    <t>Fabricação de produtos farmoquímicos e farmacêuticos</t>
  </si>
  <si>
    <t>Fabricação de produtos de borracha e de material plástico</t>
  </si>
  <si>
    <t>Fabricação de produtos de minerais não-metálicos</t>
  </si>
  <si>
    <t>Produção de ferro-gusa/ferroligas, siderurgia e tubos de aço sem costura</t>
  </si>
  <si>
    <t>Metalurgia de metais não-ferosos e a fundição de metais</t>
  </si>
  <si>
    <t>Fabricação de produtos de metal, exceto máquinas e equipamentos</t>
  </si>
  <si>
    <t>Fabricação de equipamentos de informática, produtos eletrônicos e ópticos</t>
  </si>
  <si>
    <t>Fabricação de máquinas e equipamentos elétricos</t>
  </si>
  <si>
    <t>Fabricação de máquinas e equipamentos mecânicos</t>
  </si>
  <si>
    <t>Fabricação de automóveis, caminhões e ônibus, exceto peças</t>
  </si>
  <si>
    <t>Fabricação de peças e acessórios para veículos automotores</t>
  </si>
  <si>
    <t>Fabricação de outros equipamentos de transporte, exceto veículos automotores</t>
  </si>
  <si>
    <t>Fabricação de móveis e de produtos de indústrias diversas</t>
  </si>
  <si>
    <t>Manutenção, reparação e instalação de máquinas e equipamentos</t>
  </si>
  <si>
    <t>Energia elétrica, gás natural e outras utilidades</t>
  </si>
  <si>
    <t>Água, esgoto e gestão de resíduos</t>
  </si>
  <si>
    <t>Construção</t>
  </si>
  <si>
    <t>Comércio por atacado e a varejo</t>
  </si>
  <si>
    <t>Transporte terrestre</t>
  </si>
  <si>
    <t>Transporte aquaviário</t>
  </si>
  <si>
    <t>Transporte aéreo</t>
  </si>
  <si>
    <t>Armazenamento, atividades auxiliares dos transportes e correio</t>
  </si>
  <si>
    <t>Alojamento</t>
  </si>
  <si>
    <t>Alimentação</t>
  </si>
  <si>
    <t>Edição e edição integrada à impressão</t>
  </si>
  <si>
    <t>Atividades de televisão, rádio, cinema e  gravação/edição de som e imagem</t>
  </si>
  <si>
    <t>Telecomunicações</t>
  </si>
  <si>
    <t>Desenvolvimento de sistemas e outros serviços de informação</t>
  </si>
  <si>
    <t>Intermediação financeira, seguros e previdência complementar</t>
  </si>
  <si>
    <t>Atividades imobiliárias</t>
  </si>
  <si>
    <t xml:space="preserve">Atividades jurídicas, contábeis, consultoria e sedes de empresas </t>
  </si>
  <si>
    <t>Serviços de arquitetura, engenharia, testes/análises técnicas e P &amp; D</t>
  </si>
  <si>
    <t>Outras atividades profissionais, científicas e técnicas</t>
  </si>
  <si>
    <t>Aluguéis não-imobiliários e gestão de ativos de propriedade intelectual</t>
  </si>
  <si>
    <t>Outras atividades administrativas e serviços complementares</t>
  </si>
  <si>
    <t>Atividades de vigilância, segurança e investigação</t>
  </si>
  <si>
    <t>Administração pública, defesa e seguridade social</t>
  </si>
  <si>
    <t>Educação pública</t>
  </si>
  <si>
    <t>Educação privada</t>
  </si>
  <si>
    <t>Saúde pública</t>
  </si>
  <si>
    <t>Saúde privada</t>
  </si>
  <si>
    <t>Atividades artísticas, criativas e de espetáculos</t>
  </si>
  <si>
    <t>Organizações associativas e outros serviços pessoais</t>
  </si>
  <si>
    <t>Serviços domésticos</t>
  </si>
  <si>
    <t>Rondônia</t>
  </si>
  <si>
    <t>Pará</t>
  </si>
  <si>
    <t>Amapá</t>
  </si>
  <si>
    <t>Maranhão</t>
  </si>
  <si>
    <t>Piauí</t>
  </si>
  <si>
    <t>Ceará</t>
  </si>
  <si>
    <t>Paraíba</t>
  </si>
  <si>
    <t>Espírito Santo</t>
  </si>
  <si>
    <t>São Paulo</t>
  </si>
  <si>
    <t>Paraná</t>
  </si>
  <si>
    <t>Goiás</t>
  </si>
  <si>
    <t xml:space="preserve"> Pecuária, inclusive apoio à pecuária</t>
  </si>
  <si>
    <t>Total</t>
  </si>
  <si>
    <t>Ano: 2015</t>
  </si>
  <si>
    <t>Força de trabalho (Emprego Formal)</t>
  </si>
  <si>
    <t>Força de trabalho (Emprego Formal e Informal)</t>
  </si>
  <si>
    <t>Pesquisa Nacional por Amostra de Domicílios (PNAD)</t>
  </si>
  <si>
    <t>Relação Anual de Informações Sociais (RAIS)</t>
  </si>
  <si>
    <t>BR</t>
  </si>
  <si>
    <t>Matriz de Quociente Locacional dos Estados</t>
  </si>
  <si>
    <t>Empregos Basicos</t>
  </si>
  <si>
    <t>1/(1-r)</t>
  </si>
  <si>
    <t>Multiplicador de base econômica</t>
  </si>
  <si>
    <t>1/(Eb/Et)</t>
  </si>
  <si>
    <t>Quociente Locacional</t>
  </si>
  <si>
    <t>Multiplicador de Base Econômica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</si>
</sst>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0_-;\-* #,##0.000_-;_-* &quot;-&quot;??_-;_-@_-"/>
  </numFmts>
  <fonts count="5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left"/>
    </xf>
    <xf numFmtId="3" fontId="2" fillId="0" borderId="0" xfId="0" applyNumberFormat="1" applyFont="1"/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/>
    <xf numFmtId="0" fontId="3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/>
    </xf>
    <xf numFmtId="3" fontId="2" fillId="0" borderId="2" xfId="0" applyNumberFormat="1" applyFont="1" applyBorder="1"/>
    <xf numFmtId="4" fontId="2" fillId="0" borderId="0" xfId="0" applyNumberFormat="1" applyFont="1"/>
    <xf numFmtId="9" fontId="2" fillId="0" borderId="0" xfId="2" applyFont="1"/>
    <xf numFmtId="43" fontId="2" fillId="0" borderId="0" xfId="1" applyFont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3" fontId="1" fillId="0" borderId="0" xfId="0" applyNumberFormat="1" applyFont="1" applyBorder="1"/>
    <xf numFmtId="43" fontId="2" fillId="0" borderId="2" xfId="1" applyFont="1" applyBorder="1"/>
    <xf numFmtId="2" fontId="2" fillId="0" borderId="0" xfId="0" applyNumberFormat="1" applyFont="1"/>
    <xf numFmtId="4" fontId="2" fillId="0" borderId="3" xfId="0" applyNumberFormat="1" applyFont="1" applyBorder="1"/>
    <xf numFmtId="4" fontId="2" fillId="0" borderId="0" xfId="0" applyNumberFormat="1" applyFont="1" applyBorder="1"/>
    <xf numFmtId="4" fontId="2" fillId="0" borderId="2" xfId="0" applyNumberFormat="1" applyFont="1" applyBorder="1"/>
    <xf numFmtId="164" fontId="2" fillId="0" borderId="0" xfId="1" applyNumberFormat="1" applyFont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PNAD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PNAD_18setores!$C$74:$AC$74</c:f>
              <c:strCache>
                <c:ptCount val="27"/>
                <c:pt idx="0">
                  <c:v>Rondônia</c:v>
                </c:pt>
                <c:pt idx="1">
                  <c:v>Acre</c:v>
                </c:pt>
                <c:pt idx="2">
                  <c:v>Amazonas</c:v>
                </c:pt>
                <c:pt idx="3">
                  <c:v>Roraima</c:v>
                </c:pt>
                <c:pt idx="4">
                  <c:v>Pará</c:v>
                </c:pt>
                <c:pt idx="5">
                  <c:v>Amapá</c:v>
                </c:pt>
                <c:pt idx="6">
                  <c:v>Tocantins</c:v>
                </c:pt>
                <c:pt idx="7">
                  <c:v>Maranhão</c:v>
                </c:pt>
                <c:pt idx="8">
                  <c:v>Piauí</c:v>
                </c:pt>
                <c:pt idx="9">
                  <c:v>Ceará</c:v>
                </c:pt>
                <c:pt idx="10">
                  <c:v>Rio Grande do Norte</c:v>
                </c:pt>
                <c:pt idx="11">
                  <c:v>Paraíba</c:v>
                </c:pt>
                <c:pt idx="12">
                  <c:v>Pernambuco</c:v>
                </c:pt>
                <c:pt idx="13">
                  <c:v>Alagoas</c:v>
                </c:pt>
                <c:pt idx="14">
                  <c:v>Sergipe</c:v>
                </c:pt>
                <c:pt idx="15">
                  <c:v>Bahia</c:v>
                </c:pt>
                <c:pt idx="16">
                  <c:v>Minas Gerais</c:v>
                </c:pt>
                <c:pt idx="17">
                  <c:v>Espírito Santo</c:v>
                </c:pt>
                <c:pt idx="18">
                  <c:v>Rio de Janeiro</c:v>
                </c:pt>
                <c:pt idx="19">
                  <c:v>São Paulo</c:v>
                </c:pt>
                <c:pt idx="20">
                  <c:v>Paraná</c:v>
                </c:pt>
                <c:pt idx="21">
                  <c:v>Santa Catarina</c:v>
                </c:pt>
                <c:pt idx="22">
                  <c:v>Rio Grande do Sul</c:v>
                </c:pt>
                <c:pt idx="23">
                  <c:v>Mato Grosso do Sul</c:v>
                </c:pt>
                <c:pt idx="24">
                  <c:v>Mato Grosso</c:v>
                </c:pt>
                <c:pt idx="25">
                  <c:v>Goiás</c:v>
                </c:pt>
                <c:pt idx="26">
                  <c:v>Distrito Federal</c:v>
                </c:pt>
              </c:strCache>
            </c:strRef>
          </c:cat>
          <c:val>
            <c:numRef>
              <c:f>PNAD_18setores!$C$75:$AC$75</c:f>
              <c:numCache>
                <c:formatCode>0.00</c:formatCode>
                <c:ptCount val="27"/>
                <c:pt idx="0">
                  <c:v>5.8197899049214925</c:v>
                </c:pt>
                <c:pt idx="1">
                  <c:v>5.6110277221814027</c:v>
                </c:pt>
                <c:pt idx="2">
                  <c:v>8.6042414457994241</c:v>
                </c:pt>
                <c:pt idx="3">
                  <c:v>5.2202517238808852</c:v>
                </c:pt>
                <c:pt idx="4">
                  <c:v>7.9040516701283074</c:v>
                </c:pt>
                <c:pt idx="5">
                  <c:v>5.0160566678664562</c:v>
                </c:pt>
                <c:pt idx="6">
                  <c:v>5.4784869194009254</c:v>
                </c:pt>
                <c:pt idx="7">
                  <c:v>4.1812451105230517</c:v>
                </c:pt>
                <c:pt idx="8">
                  <c:v>4.7864590010915888</c:v>
                </c:pt>
                <c:pt idx="9">
                  <c:v>12.442201685390987</c:v>
                </c:pt>
                <c:pt idx="10">
                  <c:v>10.546318663912183</c:v>
                </c:pt>
                <c:pt idx="11">
                  <c:v>10.973669568912419</c:v>
                </c:pt>
                <c:pt idx="12">
                  <c:v>14.359569135523333</c:v>
                </c:pt>
                <c:pt idx="13">
                  <c:v>7.1927781204357082</c:v>
                </c:pt>
                <c:pt idx="14">
                  <c:v>7.8291825560636283</c:v>
                </c:pt>
                <c:pt idx="15">
                  <c:v>8.5654227382860633</c:v>
                </c:pt>
                <c:pt idx="16">
                  <c:v>14.993279948018607</c:v>
                </c:pt>
                <c:pt idx="17">
                  <c:v>11.920711523055409</c:v>
                </c:pt>
                <c:pt idx="18">
                  <c:v>6.2484062555221147</c:v>
                </c:pt>
                <c:pt idx="19">
                  <c:v>7.4157962200001881</c:v>
                </c:pt>
                <c:pt idx="20">
                  <c:v>15.554506236766457</c:v>
                </c:pt>
                <c:pt idx="21">
                  <c:v>8.7094095723175915</c:v>
                </c:pt>
                <c:pt idx="22">
                  <c:v>16.238252250271625</c:v>
                </c:pt>
                <c:pt idx="23">
                  <c:v>11.012377690360012</c:v>
                </c:pt>
                <c:pt idx="24">
                  <c:v>11.589946246059494</c:v>
                </c:pt>
                <c:pt idx="25">
                  <c:v>11.044404920933927</c:v>
                </c:pt>
                <c:pt idx="26">
                  <c:v>3.8363046126619151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77-4BAE-91FA-7398821D8CB0}"/>
            </c:ext>
          </c:extLst>
        </c:ser>
        <c:ser>
          <c:idx val="1"/>
          <c:order val="1"/>
          <c:tx>
            <c:v>RAIS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RAIS_67setores!$C$220:$AC$220</c:f>
              <c:numCache>
                <c:formatCode>_-* #,##0.000_-;\-* #,##0.000_-;_-* "-"??_-;_-@_-</c:formatCode>
                <c:ptCount val="27"/>
                <c:pt idx="0">
                  <c:v>3.9435241267955261</c:v>
                </c:pt>
                <c:pt idx="1">
                  <c:v>3.9961084245711702</c:v>
                </c:pt>
                <c:pt idx="2">
                  <c:v>4.4684663719815809</c:v>
                </c:pt>
                <c:pt idx="3">
                  <c:v>3.0496948378713795</c:v>
                </c:pt>
                <c:pt idx="4">
                  <c:v>4.5773272361184576</c:v>
                </c:pt>
                <c:pt idx="5">
                  <c:v>3.2758570240367089</c:v>
                </c:pt>
                <c:pt idx="6">
                  <c:v>3.3494757507260013</c:v>
                </c:pt>
                <c:pt idx="7">
                  <c:v>4.3155708185283848</c:v>
                </c:pt>
                <c:pt idx="8">
                  <c:v>4.9889074004758482</c:v>
                </c:pt>
                <c:pt idx="9">
                  <c:v>6.370447068500952</c:v>
                </c:pt>
                <c:pt idx="10">
                  <c:v>6.1388592210139912</c:v>
                </c:pt>
                <c:pt idx="11">
                  <c:v>3.9801275976652462</c:v>
                </c:pt>
                <c:pt idx="12">
                  <c:v>10.145039539460834</c:v>
                </c:pt>
                <c:pt idx="13">
                  <c:v>4.3523552616288512</c:v>
                </c:pt>
                <c:pt idx="14">
                  <c:v>6.3151110130929968</c:v>
                </c:pt>
                <c:pt idx="15">
                  <c:v>9.5133978165549404</c:v>
                </c:pt>
                <c:pt idx="16">
                  <c:v>13.225492438385004</c:v>
                </c:pt>
                <c:pt idx="17">
                  <c:v>10.954895136652944</c:v>
                </c:pt>
                <c:pt idx="18">
                  <c:v>7.6082796728758879</c:v>
                </c:pt>
                <c:pt idx="19">
                  <c:v>9.3113307297124646</c:v>
                </c:pt>
                <c:pt idx="20">
                  <c:v>10.057863716400909</c:v>
                </c:pt>
                <c:pt idx="21">
                  <c:v>5.7157759377655548</c:v>
                </c:pt>
                <c:pt idx="22">
                  <c:v>8.293646712049993</c:v>
                </c:pt>
                <c:pt idx="23">
                  <c:v>5.9267554584014874</c:v>
                </c:pt>
                <c:pt idx="24">
                  <c:v>5.031200320483137</c:v>
                </c:pt>
                <c:pt idx="25">
                  <c:v>8.6249092933167049</c:v>
                </c:pt>
                <c:pt idx="26">
                  <c:v>3.7841556285894939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77-4BAE-91FA-7398821D8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65432976"/>
        <c:axId val="456244208"/>
      </c:barChart>
      <c:catAx>
        <c:axId val="565432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6244208"/>
        <c:crosses val="autoZero"/>
        <c:auto val="1"/>
        <c:lblAlgn val="ctr"/>
        <c:lblOffset val="100"/>
        <c:noMultiLvlLbl val="0"/>
      </c:catAx>
      <c:valAx>
        <c:axId val="45624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543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12</xdr:col>
      <xdr:colOff>57150</xdr:colOff>
      <xdr:row>24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42D8B8-2354-481A-BE59-5C97738D15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9E6FA-15E6-406E-85A8-11C5CE856C18}">
  <dimension ref="A1:AH79"/>
  <sheetViews>
    <sheetView showGridLines="0" tabSelected="1" zoomScaleNormal="100" workbookViewId="0">
      <pane xSplit="2" ySplit="5" topLeftCell="R6" activePane="bottomRight" state="frozen"/>
      <selection activeCell="A3" sqref="A3"/>
      <selection pane="topRight" activeCell="A3" sqref="A3"/>
      <selection pane="bottomLeft" activeCell="A3" sqref="A3"/>
      <selection pane="bottomRight" activeCell="B76" sqref="B76"/>
    </sheetView>
  </sheetViews>
  <sheetFormatPr defaultRowHeight="12.75" x14ac:dyDescent="0.2"/>
  <cols>
    <col min="1" max="1" width="9.140625" style="3"/>
    <col min="2" max="2" width="73.5703125" style="5" bestFit="1" customWidth="1"/>
    <col min="3" max="29" width="11.28515625" style="4" customWidth="1"/>
    <col min="30" max="30" width="2.5703125" style="4" customWidth="1"/>
    <col min="31" max="31" width="11.28515625" style="4" customWidth="1"/>
    <col min="32" max="16384" width="9.140625" style="4"/>
  </cols>
  <sheetData>
    <row r="1" spans="1:32" x14ac:dyDescent="0.2">
      <c r="A1" s="9" t="s">
        <v>120</v>
      </c>
    </row>
    <row r="2" spans="1:32" x14ac:dyDescent="0.2">
      <c r="A2" s="9" t="s">
        <v>117</v>
      </c>
    </row>
    <row r="3" spans="1:32" x14ac:dyDescent="0.2">
      <c r="A3" s="10" t="s">
        <v>119</v>
      </c>
    </row>
    <row r="5" spans="1:32" s="8" customFormat="1" ht="26.25" customHeight="1" x14ac:dyDescent="0.25">
      <c r="A5" s="16" t="s">
        <v>18</v>
      </c>
      <c r="B5" s="16" t="s">
        <v>19</v>
      </c>
      <c r="C5" s="16" t="s">
        <v>104</v>
      </c>
      <c r="D5" s="16" t="s">
        <v>0</v>
      </c>
      <c r="E5" s="16" t="s">
        <v>1</v>
      </c>
      <c r="F5" s="16" t="s">
        <v>2</v>
      </c>
      <c r="G5" s="16" t="s">
        <v>105</v>
      </c>
      <c r="H5" s="16" t="s">
        <v>106</v>
      </c>
      <c r="I5" s="16" t="s">
        <v>3</v>
      </c>
      <c r="J5" s="16" t="s">
        <v>107</v>
      </c>
      <c r="K5" s="16" t="s">
        <v>108</v>
      </c>
      <c r="L5" s="16" t="s">
        <v>109</v>
      </c>
      <c r="M5" s="16" t="s">
        <v>4</v>
      </c>
      <c r="N5" s="16" t="s">
        <v>110</v>
      </c>
      <c r="O5" s="16" t="s">
        <v>5</v>
      </c>
      <c r="P5" s="16" t="s">
        <v>6</v>
      </c>
      <c r="Q5" s="16" t="s">
        <v>7</v>
      </c>
      <c r="R5" s="16" t="s">
        <v>8</v>
      </c>
      <c r="S5" s="16" t="s">
        <v>9</v>
      </c>
      <c r="T5" s="16" t="s">
        <v>111</v>
      </c>
      <c r="U5" s="16" t="s">
        <v>10</v>
      </c>
      <c r="V5" s="16" t="s">
        <v>112</v>
      </c>
      <c r="W5" s="16" t="s">
        <v>113</v>
      </c>
      <c r="X5" s="16" t="s">
        <v>11</v>
      </c>
      <c r="Y5" s="16" t="s">
        <v>12</v>
      </c>
      <c r="Z5" s="16" t="s">
        <v>13</v>
      </c>
      <c r="AA5" s="16" t="s">
        <v>14</v>
      </c>
      <c r="AB5" s="16" t="s">
        <v>114</v>
      </c>
      <c r="AC5" s="16" t="s">
        <v>15</v>
      </c>
      <c r="AE5" s="16" t="s">
        <v>116</v>
      </c>
      <c r="AF5" s="8" t="s">
        <v>122</v>
      </c>
    </row>
    <row r="6" spans="1:32" x14ac:dyDescent="0.2">
      <c r="A6" s="1">
        <v>1</v>
      </c>
      <c r="B6" s="6" t="s">
        <v>21</v>
      </c>
      <c r="C6" s="11">
        <v>55114</v>
      </c>
      <c r="D6" s="11">
        <v>42568</v>
      </c>
      <c r="E6" s="11">
        <v>234665</v>
      </c>
      <c r="F6" s="11">
        <v>21491</v>
      </c>
      <c r="G6" s="11">
        <v>419087</v>
      </c>
      <c r="H6" s="11">
        <v>19448</v>
      </c>
      <c r="I6" s="11">
        <v>69395</v>
      </c>
      <c r="J6" s="11">
        <v>679462</v>
      </c>
      <c r="K6" s="11">
        <v>202642</v>
      </c>
      <c r="L6" s="11">
        <v>422150</v>
      </c>
      <c r="M6" s="11">
        <v>124338</v>
      </c>
      <c r="N6" s="11">
        <v>185528</v>
      </c>
      <c r="O6" s="11">
        <v>537043</v>
      </c>
      <c r="P6" s="11">
        <v>182458</v>
      </c>
      <c r="Q6" s="11">
        <v>175228</v>
      </c>
      <c r="R6" s="11">
        <v>1022651</v>
      </c>
      <c r="S6" s="11">
        <v>1217391</v>
      </c>
      <c r="T6" s="11">
        <v>251270</v>
      </c>
      <c r="U6" s="11">
        <v>46449</v>
      </c>
      <c r="V6" s="11">
        <v>486308</v>
      </c>
      <c r="W6" s="11">
        <v>407090</v>
      </c>
      <c r="X6" s="11">
        <v>245782</v>
      </c>
      <c r="Y6" s="11">
        <v>633618</v>
      </c>
      <c r="Z6" s="11">
        <v>68504</v>
      </c>
      <c r="AA6" s="11">
        <v>127422</v>
      </c>
      <c r="AB6" s="11">
        <v>119816</v>
      </c>
      <c r="AC6" s="11">
        <v>14273</v>
      </c>
      <c r="AD6" s="11"/>
      <c r="AE6" s="11">
        <f>SUM(C6:AC6)</f>
        <v>8011191</v>
      </c>
      <c r="AF6" s="20">
        <f>AE6/$AE$25</f>
        <v>8.5383072396798959E-2</v>
      </c>
    </row>
    <row r="7" spans="1:32" x14ac:dyDescent="0.2">
      <c r="A7" s="1">
        <v>2</v>
      </c>
      <c r="B7" s="6" t="s">
        <v>115</v>
      </c>
      <c r="C7" s="11">
        <v>129145</v>
      </c>
      <c r="D7" s="11">
        <v>36615</v>
      </c>
      <c r="E7" s="11">
        <v>17900</v>
      </c>
      <c r="F7" s="11">
        <v>5374</v>
      </c>
      <c r="G7" s="11">
        <v>312024</v>
      </c>
      <c r="H7" s="11">
        <v>788</v>
      </c>
      <c r="I7" s="11">
        <v>96000</v>
      </c>
      <c r="J7" s="11">
        <v>233751</v>
      </c>
      <c r="K7" s="11">
        <v>298320</v>
      </c>
      <c r="L7" s="11">
        <v>258388</v>
      </c>
      <c r="M7" s="11">
        <v>48754</v>
      </c>
      <c r="N7" s="11">
        <v>133828</v>
      </c>
      <c r="O7" s="11">
        <v>111054</v>
      </c>
      <c r="P7" s="11">
        <v>18876</v>
      </c>
      <c r="Q7" s="11">
        <v>57914</v>
      </c>
      <c r="R7" s="11">
        <v>531250</v>
      </c>
      <c r="S7" s="11">
        <v>730257</v>
      </c>
      <c r="T7" s="11">
        <v>27586</v>
      </c>
      <c r="U7" s="11">
        <v>38737</v>
      </c>
      <c r="V7" s="11">
        <v>163661</v>
      </c>
      <c r="W7" s="11">
        <v>206337</v>
      </c>
      <c r="X7" s="11">
        <v>116077</v>
      </c>
      <c r="Y7" s="11">
        <v>258682</v>
      </c>
      <c r="Z7" s="11">
        <v>130345</v>
      </c>
      <c r="AA7" s="11">
        <v>178652</v>
      </c>
      <c r="AB7" s="11">
        <v>217009</v>
      </c>
      <c r="AC7" s="11">
        <v>4542</v>
      </c>
      <c r="AD7" s="11"/>
      <c r="AE7" s="11">
        <f t="shared" ref="AE7:AE23" si="0">SUM(C7:AC7)</f>
        <v>4361866</v>
      </c>
      <c r="AF7" s="20">
        <f t="shared" ref="AF7:AF23" si="1">AE7/$AE$25</f>
        <v>4.648865823610196E-2</v>
      </c>
    </row>
    <row r="8" spans="1:32" x14ac:dyDescent="0.2">
      <c r="A8" s="1">
        <v>3</v>
      </c>
      <c r="B8" s="6" t="s">
        <v>24</v>
      </c>
      <c r="C8" s="11">
        <v>2701</v>
      </c>
      <c r="D8" s="11">
        <v>2451</v>
      </c>
      <c r="E8" s="11">
        <v>51418</v>
      </c>
      <c r="F8" s="11">
        <v>2479</v>
      </c>
      <c r="G8" s="11">
        <v>131472</v>
      </c>
      <c r="H8" s="11">
        <v>5516</v>
      </c>
      <c r="I8" s="11">
        <v>5827</v>
      </c>
      <c r="J8" s="11">
        <v>157843</v>
      </c>
      <c r="K8" s="11">
        <v>19133</v>
      </c>
      <c r="L8" s="11">
        <v>46668</v>
      </c>
      <c r="M8" s="11">
        <v>35327</v>
      </c>
      <c r="N8" s="11">
        <v>16808</v>
      </c>
      <c r="O8" s="11">
        <v>14084</v>
      </c>
      <c r="P8" s="11">
        <v>15731</v>
      </c>
      <c r="Q8" s="11">
        <v>21993</v>
      </c>
      <c r="R8" s="11">
        <v>65051</v>
      </c>
      <c r="S8" s="11">
        <v>48879</v>
      </c>
      <c r="T8" s="11">
        <v>16192</v>
      </c>
      <c r="U8" s="11">
        <v>16990</v>
      </c>
      <c r="V8" s="11">
        <v>34223</v>
      </c>
      <c r="W8" s="11">
        <v>25235</v>
      </c>
      <c r="X8" s="11">
        <v>40132</v>
      </c>
      <c r="Y8" s="11">
        <v>36811</v>
      </c>
      <c r="Z8" s="11">
        <v>17231</v>
      </c>
      <c r="AA8" s="11">
        <v>7004</v>
      </c>
      <c r="AB8" s="11">
        <v>3164</v>
      </c>
      <c r="AC8" s="11">
        <v>650</v>
      </c>
      <c r="AD8" s="11"/>
      <c r="AE8" s="11">
        <f t="shared" si="0"/>
        <v>841013</v>
      </c>
      <c r="AF8" s="20">
        <f t="shared" si="1"/>
        <v>8.9634954235455234E-3</v>
      </c>
    </row>
    <row r="9" spans="1:32" x14ac:dyDescent="0.2">
      <c r="A9" s="1">
        <v>4</v>
      </c>
      <c r="B9" s="6" t="s">
        <v>26</v>
      </c>
      <c r="C9" s="11">
        <v>3515</v>
      </c>
      <c r="D9" s="11">
        <v>175</v>
      </c>
      <c r="E9" s="11">
        <v>5206</v>
      </c>
      <c r="F9" s="11">
        <v>1239</v>
      </c>
      <c r="G9" s="11">
        <v>28537</v>
      </c>
      <c r="H9" s="11">
        <v>3941</v>
      </c>
      <c r="I9" s="11">
        <v>506</v>
      </c>
      <c r="J9" s="11">
        <v>9773</v>
      </c>
      <c r="K9" s="11">
        <v>1126</v>
      </c>
      <c r="L9" s="11">
        <v>733</v>
      </c>
      <c r="M9" s="11">
        <v>7770</v>
      </c>
      <c r="N9" s="11">
        <v>1294</v>
      </c>
      <c r="O9" s="11">
        <v>6705</v>
      </c>
      <c r="P9" s="11">
        <v>629</v>
      </c>
      <c r="Q9" s="11">
        <v>6966</v>
      </c>
      <c r="R9" s="11">
        <v>20829</v>
      </c>
      <c r="S9" s="11">
        <v>84851</v>
      </c>
      <c r="T9" s="11">
        <v>26991</v>
      </c>
      <c r="U9" s="11">
        <v>66009</v>
      </c>
      <c r="V9" s="11">
        <v>6669</v>
      </c>
      <c r="W9" s="11">
        <v>7010</v>
      </c>
      <c r="X9" s="11">
        <v>7883</v>
      </c>
      <c r="Y9" s="11">
        <v>12092</v>
      </c>
      <c r="Z9" s="11">
        <v>1768</v>
      </c>
      <c r="AA9" s="11">
        <v>11387</v>
      </c>
      <c r="AB9" s="11">
        <v>8138</v>
      </c>
      <c r="AC9" s="11">
        <v>324</v>
      </c>
      <c r="AD9" s="11"/>
      <c r="AE9" s="11">
        <f t="shared" si="0"/>
        <v>332066</v>
      </c>
      <c r="AF9" s="20">
        <f t="shared" si="1"/>
        <v>3.539151084840624E-3</v>
      </c>
    </row>
    <row r="10" spans="1:32" x14ac:dyDescent="0.2">
      <c r="A10" s="1">
        <v>5</v>
      </c>
      <c r="B10" s="6" t="s">
        <v>28</v>
      </c>
      <c r="C10" s="11">
        <v>68099</v>
      </c>
      <c r="D10" s="11">
        <v>20849</v>
      </c>
      <c r="E10" s="11">
        <v>197873</v>
      </c>
      <c r="F10" s="11">
        <v>11994</v>
      </c>
      <c r="G10" s="11">
        <v>302823</v>
      </c>
      <c r="H10" s="11">
        <v>12082</v>
      </c>
      <c r="I10" s="11">
        <v>39002</v>
      </c>
      <c r="J10" s="11">
        <v>133792</v>
      </c>
      <c r="K10" s="11">
        <v>90619</v>
      </c>
      <c r="L10" s="11">
        <v>454519</v>
      </c>
      <c r="M10" s="11">
        <v>154712</v>
      </c>
      <c r="N10" s="11">
        <v>159669</v>
      </c>
      <c r="O10" s="11">
        <v>444763</v>
      </c>
      <c r="P10" s="11">
        <v>62293</v>
      </c>
      <c r="Q10" s="11">
        <v>82113</v>
      </c>
      <c r="R10" s="11">
        <v>421691</v>
      </c>
      <c r="S10" s="11">
        <v>1134328</v>
      </c>
      <c r="T10" s="11">
        <v>198505</v>
      </c>
      <c r="U10" s="11">
        <v>638855</v>
      </c>
      <c r="V10" s="11">
        <v>3434675</v>
      </c>
      <c r="W10" s="11">
        <v>904481</v>
      </c>
      <c r="X10" s="11">
        <v>771031</v>
      </c>
      <c r="Y10" s="11">
        <v>920081</v>
      </c>
      <c r="Z10" s="11">
        <v>136095</v>
      </c>
      <c r="AA10" s="11">
        <v>145379</v>
      </c>
      <c r="AB10" s="11">
        <v>373911</v>
      </c>
      <c r="AC10" s="11">
        <v>70752</v>
      </c>
      <c r="AD10" s="11"/>
      <c r="AE10" s="11">
        <f t="shared" si="0"/>
        <v>11384986</v>
      </c>
      <c r="AF10" s="20">
        <f t="shared" si="1"/>
        <v>0.12134089474018815</v>
      </c>
    </row>
    <row r="11" spans="1:32" x14ac:dyDescent="0.2">
      <c r="A11" s="1">
        <v>6</v>
      </c>
      <c r="B11" s="6" t="s">
        <v>30</v>
      </c>
      <c r="C11" s="11">
        <v>7569</v>
      </c>
      <c r="D11" s="11">
        <v>1927</v>
      </c>
      <c r="E11" s="11">
        <v>8462</v>
      </c>
      <c r="F11" s="11">
        <v>1446</v>
      </c>
      <c r="G11" s="11">
        <v>20540</v>
      </c>
      <c r="H11" s="11">
        <v>2367</v>
      </c>
      <c r="I11" s="11">
        <v>5065</v>
      </c>
      <c r="J11" s="11">
        <v>15783</v>
      </c>
      <c r="K11" s="11">
        <v>5629</v>
      </c>
      <c r="L11" s="11">
        <v>20827</v>
      </c>
      <c r="M11" s="11">
        <v>12012</v>
      </c>
      <c r="N11" s="11">
        <v>14869</v>
      </c>
      <c r="O11" s="11">
        <v>21953</v>
      </c>
      <c r="P11" s="11">
        <v>13213</v>
      </c>
      <c r="Q11" s="11">
        <v>6964</v>
      </c>
      <c r="R11" s="11">
        <v>43666</v>
      </c>
      <c r="S11" s="11">
        <v>64966</v>
      </c>
      <c r="T11" s="11">
        <v>11394</v>
      </c>
      <c r="U11" s="11">
        <v>62960</v>
      </c>
      <c r="V11" s="11">
        <v>130166</v>
      </c>
      <c r="W11" s="11">
        <v>36286</v>
      </c>
      <c r="X11" s="11">
        <v>27948</v>
      </c>
      <c r="Y11" s="11">
        <v>38625</v>
      </c>
      <c r="Z11" s="11">
        <v>9280</v>
      </c>
      <c r="AA11" s="11">
        <v>11823</v>
      </c>
      <c r="AB11" s="11">
        <v>19895</v>
      </c>
      <c r="AC11" s="11">
        <v>7140</v>
      </c>
      <c r="AD11" s="11"/>
      <c r="AE11" s="11">
        <f t="shared" si="0"/>
        <v>622775</v>
      </c>
      <c r="AF11" s="20">
        <f t="shared" si="1"/>
        <v>6.6375203027760135E-3</v>
      </c>
    </row>
    <row r="12" spans="1:32" x14ac:dyDescent="0.2">
      <c r="A12" s="1">
        <v>7</v>
      </c>
      <c r="B12" s="6" t="s">
        <v>32</v>
      </c>
      <c r="C12" s="11">
        <v>82398</v>
      </c>
      <c r="D12" s="11">
        <v>25756</v>
      </c>
      <c r="E12" s="11">
        <v>127582</v>
      </c>
      <c r="F12" s="11">
        <v>23772</v>
      </c>
      <c r="G12" s="11">
        <v>347700</v>
      </c>
      <c r="H12" s="11">
        <v>34951</v>
      </c>
      <c r="I12" s="11">
        <v>53947</v>
      </c>
      <c r="J12" s="11">
        <v>296907</v>
      </c>
      <c r="K12" s="11">
        <v>179549</v>
      </c>
      <c r="L12" s="11">
        <v>307551</v>
      </c>
      <c r="M12" s="11">
        <v>106679</v>
      </c>
      <c r="N12" s="11">
        <v>160968</v>
      </c>
      <c r="O12" s="11">
        <v>311004</v>
      </c>
      <c r="P12" s="11">
        <v>103816</v>
      </c>
      <c r="Q12" s="11">
        <v>69289</v>
      </c>
      <c r="R12" s="11">
        <v>667895</v>
      </c>
      <c r="S12" s="11">
        <v>953673</v>
      </c>
      <c r="T12" s="11">
        <v>179305</v>
      </c>
      <c r="U12" s="11">
        <v>761280</v>
      </c>
      <c r="V12" s="11">
        <v>1703646</v>
      </c>
      <c r="W12" s="11">
        <v>492723</v>
      </c>
      <c r="X12" s="11">
        <v>278040</v>
      </c>
      <c r="Y12" s="11">
        <v>468177</v>
      </c>
      <c r="Z12" s="11">
        <v>131236</v>
      </c>
      <c r="AA12" s="11">
        <v>141873</v>
      </c>
      <c r="AB12" s="11">
        <v>345421</v>
      </c>
      <c r="AC12" s="11">
        <v>82430</v>
      </c>
      <c r="AD12" s="11"/>
      <c r="AE12" s="11">
        <f t="shared" si="0"/>
        <v>8437568</v>
      </c>
      <c r="AF12" s="20">
        <f t="shared" si="1"/>
        <v>8.9927387750075388E-2</v>
      </c>
    </row>
    <row r="13" spans="1:32" x14ac:dyDescent="0.2">
      <c r="A13" s="1">
        <v>8</v>
      </c>
      <c r="B13" s="6" t="s">
        <v>34</v>
      </c>
      <c r="C13" s="11">
        <v>145364</v>
      </c>
      <c r="D13" s="11">
        <v>55010</v>
      </c>
      <c r="E13" s="11">
        <v>289008</v>
      </c>
      <c r="F13" s="11">
        <v>37819</v>
      </c>
      <c r="G13" s="11">
        <v>680621</v>
      </c>
      <c r="H13" s="11">
        <v>63317</v>
      </c>
      <c r="I13" s="11">
        <v>102579</v>
      </c>
      <c r="J13" s="11">
        <v>460746</v>
      </c>
      <c r="K13" s="11">
        <v>262863</v>
      </c>
      <c r="L13" s="11">
        <v>686813</v>
      </c>
      <c r="M13" s="11">
        <v>294583</v>
      </c>
      <c r="N13" s="11">
        <v>352326</v>
      </c>
      <c r="O13" s="11">
        <v>682776</v>
      </c>
      <c r="P13" s="11">
        <v>217079</v>
      </c>
      <c r="Q13" s="11">
        <v>193946</v>
      </c>
      <c r="R13" s="11">
        <v>1133055</v>
      </c>
      <c r="S13" s="11">
        <v>1745055</v>
      </c>
      <c r="T13" s="11">
        <v>312436</v>
      </c>
      <c r="U13" s="11">
        <v>1340112</v>
      </c>
      <c r="V13" s="11">
        <v>3717251</v>
      </c>
      <c r="W13" s="11">
        <v>1047250</v>
      </c>
      <c r="X13" s="11">
        <v>642023</v>
      </c>
      <c r="Y13" s="11">
        <v>976803</v>
      </c>
      <c r="Z13" s="11">
        <v>245233</v>
      </c>
      <c r="AA13" s="11">
        <v>273248</v>
      </c>
      <c r="AB13" s="11">
        <v>653329</v>
      </c>
      <c r="AC13" s="11">
        <v>228783</v>
      </c>
      <c r="AD13" s="11"/>
      <c r="AE13" s="11">
        <f t="shared" si="0"/>
        <v>16839428</v>
      </c>
      <c r="AF13" s="20">
        <f t="shared" si="1"/>
        <v>0.17947420053331439</v>
      </c>
    </row>
    <row r="14" spans="1:32" x14ac:dyDescent="0.2">
      <c r="A14" s="1">
        <v>9</v>
      </c>
      <c r="B14" s="6" t="s">
        <v>36</v>
      </c>
      <c r="C14" s="11">
        <v>34054</v>
      </c>
      <c r="D14" s="11">
        <v>11210</v>
      </c>
      <c r="E14" s="11">
        <v>91777</v>
      </c>
      <c r="F14" s="11">
        <v>7644</v>
      </c>
      <c r="G14" s="11">
        <v>181008</v>
      </c>
      <c r="H14" s="11">
        <v>11038</v>
      </c>
      <c r="I14" s="11">
        <v>23296</v>
      </c>
      <c r="J14" s="11">
        <v>103720</v>
      </c>
      <c r="K14" s="11">
        <v>45592</v>
      </c>
      <c r="L14" s="11">
        <v>127149</v>
      </c>
      <c r="M14" s="11">
        <v>63584</v>
      </c>
      <c r="N14" s="11">
        <v>62059</v>
      </c>
      <c r="O14" s="11">
        <v>177287</v>
      </c>
      <c r="P14" s="11">
        <v>57261</v>
      </c>
      <c r="Q14" s="11">
        <v>43258</v>
      </c>
      <c r="R14" s="11">
        <v>316665</v>
      </c>
      <c r="S14" s="11">
        <v>479286</v>
      </c>
      <c r="T14" s="11">
        <v>112135</v>
      </c>
      <c r="U14" s="11">
        <v>443636</v>
      </c>
      <c r="V14" s="11">
        <v>1238595</v>
      </c>
      <c r="W14" s="11">
        <v>317947</v>
      </c>
      <c r="X14" s="11">
        <v>146888</v>
      </c>
      <c r="Y14" s="11">
        <v>296922</v>
      </c>
      <c r="Z14" s="11">
        <v>58766</v>
      </c>
      <c r="AA14" s="11">
        <v>85384</v>
      </c>
      <c r="AB14" s="11">
        <v>171818</v>
      </c>
      <c r="AC14" s="11">
        <v>57779</v>
      </c>
      <c r="AD14" s="11"/>
      <c r="AE14" s="11">
        <f t="shared" si="0"/>
        <v>4765758</v>
      </c>
      <c r="AF14" s="20">
        <f t="shared" si="1"/>
        <v>5.0793329024314091E-2</v>
      </c>
    </row>
    <row r="15" spans="1:32" x14ac:dyDescent="0.2">
      <c r="A15" s="1">
        <v>10</v>
      </c>
      <c r="B15" s="6" t="s">
        <v>38</v>
      </c>
      <c r="C15" s="11">
        <v>34313</v>
      </c>
      <c r="D15" s="11">
        <v>15415</v>
      </c>
      <c r="E15" s="11">
        <v>83636</v>
      </c>
      <c r="F15" s="11">
        <v>12599</v>
      </c>
      <c r="G15" s="11">
        <v>173061</v>
      </c>
      <c r="H15" s="11">
        <v>21808</v>
      </c>
      <c r="I15" s="11">
        <v>25839</v>
      </c>
      <c r="J15" s="11">
        <v>95456</v>
      </c>
      <c r="K15" s="11">
        <v>67545</v>
      </c>
      <c r="L15" s="11">
        <v>184110</v>
      </c>
      <c r="M15" s="11">
        <v>90426</v>
      </c>
      <c r="N15" s="11">
        <v>69174</v>
      </c>
      <c r="O15" s="11">
        <v>207923</v>
      </c>
      <c r="P15" s="11">
        <v>59780</v>
      </c>
      <c r="Q15" s="11">
        <v>50222</v>
      </c>
      <c r="R15" s="11">
        <v>347107</v>
      </c>
      <c r="S15" s="11">
        <v>431476</v>
      </c>
      <c r="T15" s="11">
        <v>77350</v>
      </c>
      <c r="U15" s="11">
        <v>485417</v>
      </c>
      <c r="V15" s="11">
        <v>1140720</v>
      </c>
      <c r="W15" s="11">
        <v>219425</v>
      </c>
      <c r="X15" s="11">
        <v>125398</v>
      </c>
      <c r="Y15" s="11">
        <v>209332</v>
      </c>
      <c r="Z15" s="11">
        <v>55667</v>
      </c>
      <c r="AA15" s="11">
        <v>83201</v>
      </c>
      <c r="AB15" s="11">
        <v>174527</v>
      </c>
      <c r="AC15" s="11">
        <v>84706</v>
      </c>
      <c r="AD15" s="11"/>
      <c r="AE15" s="11">
        <f t="shared" si="0"/>
        <v>4625633</v>
      </c>
      <c r="AF15" s="20">
        <f t="shared" si="1"/>
        <v>4.929988029495519E-2</v>
      </c>
    </row>
    <row r="16" spans="1:32" x14ac:dyDescent="0.2">
      <c r="A16" s="1">
        <v>11</v>
      </c>
      <c r="B16" s="6" t="s">
        <v>40</v>
      </c>
      <c r="C16" s="11">
        <v>2160</v>
      </c>
      <c r="D16" s="11">
        <v>2979</v>
      </c>
      <c r="E16" s="11">
        <v>9114</v>
      </c>
      <c r="F16" s="11">
        <v>414</v>
      </c>
      <c r="G16" s="11">
        <v>14919</v>
      </c>
      <c r="H16" s="11">
        <v>1052</v>
      </c>
      <c r="I16" s="11">
        <v>2532</v>
      </c>
      <c r="J16" s="11">
        <v>11277</v>
      </c>
      <c r="K16" s="11">
        <v>9571</v>
      </c>
      <c r="L16" s="11">
        <v>20349</v>
      </c>
      <c r="M16" s="11">
        <v>9181</v>
      </c>
      <c r="N16" s="11">
        <v>7112</v>
      </c>
      <c r="O16" s="11">
        <v>33131</v>
      </c>
      <c r="P16" s="11">
        <v>5663</v>
      </c>
      <c r="Q16" s="11">
        <v>5499</v>
      </c>
      <c r="R16" s="11">
        <v>22735</v>
      </c>
      <c r="S16" s="11">
        <v>70079</v>
      </c>
      <c r="T16" s="11">
        <v>12592</v>
      </c>
      <c r="U16" s="11">
        <v>119322</v>
      </c>
      <c r="V16" s="11">
        <v>334505</v>
      </c>
      <c r="W16" s="11">
        <v>66247</v>
      </c>
      <c r="X16" s="11">
        <v>43705</v>
      </c>
      <c r="Y16" s="11">
        <v>50968</v>
      </c>
      <c r="Z16" s="11">
        <v>9278</v>
      </c>
      <c r="AA16" s="11">
        <v>10074</v>
      </c>
      <c r="AB16" s="11">
        <v>22152</v>
      </c>
      <c r="AC16" s="11">
        <v>24663</v>
      </c>
      <c r="AD16" s="11"/>
      <c r="AE16" s="11">
        <f t="shared" si="0"/>
        <v>921273</v>
      </c>
      <c r="AF16" s="20">
        <f t="shared" si="1"/>
        <v>9.8189044870127511E-3</v>
      </c>
    </row>
    <row r="17" spans="1:34" x14ac:dyDescent="0.2">
      <c r="A17" s="1">
        <v>12</v>
      </c>
      <c r="B17" s="6" t="s">
        <v>42</v>
      </c>
      <c r="C17" s="11">
        <v>3515</v>
      </c>
      <c r="D17" s="11">
        <v>2276</v>
      </c>
      <c r="E17" s="11">
        <v>7810</v>
      </c>
      <c r="F17" s="11">
        <v>827</v>
      </c>
      <c r="G17" s="11">
        <v>20176</v>
      </c>
      <c r="H17" s="11">
        <v>4205</v>
      </c>
      <c r="I17" s="11">
        <v>4053</v>
      </c>
      <c r="J17" s="11">
        <v>12025</v>
      </c>
      <c r="K17" s="11">
        <v>9005</v>
      </c>
      <c r="L17" s="11">
        <v>23684</v>
      </c>
      <c r="M17" s="11">
        <v>7061</v>
      </c>
      <c r="N17" s="11">
        <v>11635</v>
      </c>
      <c r="O17" s="11">
        <v>29600</v>
      </c>
      <c r="P17" s="11">
        <v>10696</v>
      </c>
      <c r="Q17" s="11">
        <v>10264</v>
      </c>
      <c r="R17" s="11">
        <v>44341</v>
      </c>
      <c r="S17" s="11">
        <v>89895</v>
      </c>
      <c r="T17" s="11">
        <v>19191</v>
      </c>
      <c r="U17" s="11">
        <v>123056</v>
      </c>
      <c r="V17" s="11">
        <v>450872</v>
      </c>
      <c r="W17" s="11">
        <v>75751</v>
      </c>
      <c r="X17" s="11">
        <v>36545</v>
      </c>
      <c r="Y17" s="11">
        <v>73937</v>
      </c>
      <c r="Z17" s="11">
        <v>10603</v>
      </c>
      <c r="AA17" s="11">
        <v>23204</v>
      </c>
      <c r="AB17" s="11">
        <v>31648</v>
      </c>
      <c r="AC17" s="11">
        <v>57428</v>
      </c>
      <c r="AD17" s="11"/>
      <c r="AE17" s="11">
        <f t="shared" si="0"/>
        <v>1193303</v>
      </c>
      <c r="AF17" s="20">
        <f t="shared" si="1"/>
        <v>1.2718193392258079E-2</v>
      </c>
    </row>
    <row r="18" spans="1:34" x14ac:dyDescent="0.2">
      <c r="A18" s="1">
        <v>13</v>
      </c>
      <c r="B18" s="6" t="s">
        <v>44</v>
      </c>
      <c r="C18" s="11">
        <v>2431</v>
      </c>
      <c r="D18" s="11">
        <v>1226</v>
      </c>
      <c r="E18" s="11">
        <v>3581</v>
      </c>
      <c r="F18" s="11">
        <v>1448</v>
      </c>
      <c r="G18" s="11">
        <v>6428</v>
      </c>
      <c r="H18" s="11">
        <v>262</v>
      </c>
      <c r="I18" s="11">
        <v>2280</v>
      </c>
      <c r="J18" s="11">
        <v>3757</v>
      </c>
      <c r="K18" s="11">
        <v>4502</v>
      </c>
      <c r="L18" s="11">
        <v>21941</v>
      </c>
      <c r="M18" s="11">
        <v>8477</v>
      </c>
      <c r="N18" s="11">
        <v>5819</v>
      </c>
      <c r="O18" s="11">
        <v>12161</v>
      </c>
      <c r="P18" s="11">
        <v>4405</v>
      </c>
      <c r="Q18" s="11">
        <v>2565</v>
      </c>
      <c r="R18" s="11">
        <v>20603</v>
      </c>
      <c r="S18" s="11">
        <v>46699</v>
      </c>
      <c r="T18" s="11">
        <v>8996</v>
      </c>
      <c r="U18" s="11">
        <v>59989</v>
      </c>
      <c r="V18" s="11">
        <v>193915</v>
      </c>
      <c r="W18" s="11">
        <v>36954</v>
      </c>
      <c r="X18" s="11">
        <v>25083</v>
      </c>
      <c r="Y18" s="11">
        <v>43776</v>
      </c>
      <c r="Z18" s="11">
        <v>6186</v>
      </c>
      <c r="AA18" s="11">
        <v>5693</v>
      </c>
      <c r="AB18" s="11">
        <v>22156</v>
      </c>
      <c r="AC18" s="11">
        <v>14604</v>
      </c>
      <c r="AD18" s="11"/>
      <c r="AE18" s="11">
        <f t="shared" si="0"/>
        <v>565937</v>
      </c>
      <c r="AF18" s="20">
        <f t="shared" si="1"/>
        <v>6.0317423268309561E-3</v>
      </c>
    </row>
    <row r="19" spans="1:34" x14ac:dyDescent="0.2">
      <c r="A19" s="1">
        <v>14</v>
      </c>
      <c r="B19" s="6" t="s">
        <v>46</v>
      </c>
      <c r="C19" s="11">
        <v>31879</v>
      </c>
      <c r="D19" s="11">
        <v>9114</v>
      </c>
      <c r="E19" s="11">
        <v>69649</v>
      </c>
      <c r="F19" s="11">
        <v>10953</v>
      </c>
      <c r="G19" s="11">
        <v>102893</v>
      </c>
      <c r="H19" s="11">
        <v>17866</v>
      </c>
      <c r="I19" s="11">
        <v>20264</v>
      </c>
      <c r="J19" s="11">
        <v>57877</v>
      </c>
      <c r="K19" s="11">
        <v>54033</v>
      </c>
      <c r="L19" s="11">
        <v>148989</v>
      </c>
      <c r="M19" s="11">
        <v>68527</v>
      </c>
      <c r="N19" s="11">
        <v>83392</v>
      </c>
      <c r="O19" s="11">
        <v>239975</v>
      </c>
      <c r="P19" s="11">
        <v>45302</v>
      </c>
      <c r="Q19" s="11">
        <v>46925</v>
      </c>
      <c r="R19" s="11">
        <v>323950</v>
      </c>
      <c r="S19" s="11">
        <v>536602</v>
      </c>
      <c r="T19" s="11">
        <v>95959</v>
      </c>
      <c r="U19" s="11">
        <v>660340</v>
      </c>
      <c r="V19" s="11">
        <v>1921009</v>
      </c>
      <c r="W19" s="11">
        <v>322683</v>
      </c>
      <c r="X19" s="11">
        <v>198488</v>
      </c>
      <c r="Y19" s="11">
        <v>343893</v>
      </c>
      <c r="Z19" s="11">
        <v>74230</v>
      </c>
      <c r="AA19" s="11">
        <v>69622</v>
      </c>
      <c r="AB19" s="11">
        <v>170447</v>
      </c>
      <c r="AC19" s="11">
        <v>174580</v>
      </c>
      <c r="AD19" s="11"/>
      <c r="AE19" s="11">
        <f t="shared" si="0"/>
        <v>5899441</v>
      </c>
      <c r="AF19" s="20">
        <f t="shared" si="1"/>
        <v>6.287609395452487E-2</v>
      </c>
    </row>
    <row r="20" spans="1:34" x14ac:dyDescent="0.2">
      <c r="A20" s="1">
        <v>15</v>
      </c>
      <c r="B20" s="6" t="s">
        <v>48</v>
      </c>
      <c r="C20" s="11">
        <v>109695</v>
      </c>
      <c r="D20" s="11">
        <v>51668</v>
      </c>
      <c r="E20" s="11">
        <v>189109</v>
      </c>
      <c r="F20" s="11">
        <v>54125</v>
      </c>
      <c r="G20" s="11">
        <v>314470</v>
      </c>
      <c r="H20" s="11">
        <v>53062</v>
      </c>
      <c r="I20" s="11">
        <v>100048</v>
      </c>
      <c r="J20" s="11">
        <v>261551</v>
      </c>
      <c r="K20" s="11">
        <v>128334</v>
      </c>
      <c r="L20" s="11">
        <v>299280</v>
      </c>
      <c r="M20" s="11">
        <v>173094</v>
      </c>
      <c r="N20" s="11">
        <v>185525</v>
      </c>
      <c r="O20" s="11">
        <v>313290</v>
      </c>
      <c r="P20" s="11">
        <v>133405</v>
      </c>
      <c r="Q20" s="11">
        <v>96788</v>
      </c>
      <c r="R20" s="11">
        <v>606885</v>
      </c>
      <c r="S20" s="11">
        <v>927395</v>
      </c>
      <c r="T20" s="11">
        <v>166101</v>
      </c>
      <c r="U20" s="11">
        <v>735059</v>
      </c>
      <c r="V20" s="11">
        <v>1553814</v>
      </c>
      <c r="W20" s="11">
        <v>484990</v>
      </c>
      <c r="X20" s="11">
        <v>286623</v>
      </c>
      <c r="Y20" s="11">
        <v>479226</v>
      </c>
      <c r="Z20" s="11">
        <v>147582</v>
      </c>
      <c r="AA20" s="11">
        <v>152816</v>
      </c>
      <c r="AB20" s="11">
        <v>321923</v>
      </c>
      <c r="AC20" s="11">
        <v>278116</v>
      </c>
      <c r="AD20" s="11"/>
      <c r="AE20" s="11">
        <f t="shared" si="0"/>
        <v>8603974</v>
      </c>
      <c r="AF20" s="20">
        <f t="shared" si="1"/>
        <v>9.1700938717124078E-2</v>
      </c>
    </row>
    <row r="21" spans="1:34" x14ac:dyDescent="0.2">
      <c r="A21" s="1">
        <v>16</v>
      </c>
      <c r="B21" s="6" t="s">
        <v>50</v>
      </c>
      <c r="C21" s="11">
        <v>29723</v>
      </c>
      <c r="D21" s="11">
        <v>16827</v>
      </c>
      <c r="E21" s="11">
        <v>102527</v>
      </c>
      <c r="F21" s="11">
        <v>10332</v>
      </c>
      <c r="G21" s="11">
        <v>174118</v>
      </c>
      <c r="H21" s="11">
        <v>16815</v>
      </c>
      <c r="I21" s="11">
        <v>46089</v>
      </c>
      <c r="J21" s="11">
        <v>154074</v>
      </c>
      <c r="K21" s="11">
        <v>81619</v>
      </c>
      <c r="L21" s="11">
        <v>223919</v>
      </c>
      <c r="M21" s="11">
        <v>85489</v>
      </c>
      <c r="N21" s="11">
        <v>122175</v>
      </c>
      <c r="O21" s="11">
        <v>248000</v>
      </c>
      <c r="P21" s="11">
        <v>74884</v>
      </c>
      <c r="Q21" s="11">
        <v>48755</v>
      </c>
      <c r="R21" s="11">
        <v>417639</v>
      </c>
      <c r="S21" s="11">
        <v>676868</v>
      </c>
      <c r="T21" s="11">
        <v>121136</v>
      </c>
      <c r="U21" s="11">
        <v>645271</v>
      </c>
      <c r="V21" s="11">
        <v>1717844</v>
      </c>
      <c r="W21" s="11">
        <v>342215</v>
      </c>
      <c r="X21" s="11">
        <v>207095</v>
      </c>
      <c r="Y21" s="11">
        <v>385078</v>
      </c>
      <c r="Z21" s="11">
        <v>96328</v>
      </c>
      <c r="AA21" s="11">
        <v>98528</v>
      </c>
      <c r="AB21" s="11">
        <v>192147</v>
      </c>
      <c r="AC21" s="11">
        <v>134030</v>
      </c>
      <c r="AD21" s="11"/>
      <c r="AE21" s="11">
        <f t="shared" si="0"/>
        <v>6469525</v>
      </c>
      <c r="AF21" s="20">
        <f t="shared" si="1"/>
        <v>6.8952034903162443E-2</v>
      </c>
    </row>
    <row r="22" spans="1:34" x14ac:dyDescent="0.2">
      <c r="A22" s="1">
        <v>17</v>
      </c>
      <c r="B22" s="6" t="s">
        <v>52</v>
      </c>
      <c r="C22" s="11">
        <v>22152</v>
      </c>
      <c r="D22" s="11">
        <v>8411</v>
      </c>
      <c r="E22" s="11">
        <v>49149</v>
      </c>
      <c r="F22" s="11">
        <v>5785</v>
      </c>
      <c r="G22" s="11">
        <v>114929</v>
      </c>
      <c r="H22" s="11">
        <v>6835</v>
      </c>
      <c r="I22" s="11">
        <v>16723</v>
      </c>
      <c r="J22" s="11">
        <v>72913</v>
      </c>
      <c r="K22" s="11">
        <v>41653</v>
      </c>
      <c r="L22" s="11">
        <v>124084</v>
      </c>
      <c r="M22" s="11">
        <v>61464</v>
      </c>
      <c r="N22" s="11">
        <v>74343</v>
      </c>
      <c r="O22" s="11">
        <v>125331</v>
      </c>
      <c r="P22" s="11">
        <v>40267</v>
      </c>
      <c r="Q22" s="11">
        <v>33363</v>
      </c>
      <c r="R22" s="11">
        <v>219584</v>
      </c>
      <c r="S22" s="11">
        <v>420085</v>
      </c>
      <c r="T22" s="11">
        <v>67161</v>
      </c>
      <c r="U22" s="11">
        <v>388398</v>
      </c>
      <c r="V22" s="11">
        <v>950434</v>
      </c>
      <c r="W22" s="11">
        <v>195905</v>
      </c>
      <c r="X22" s="11">
        <v>112501</v>
      </c>
      <c r="Y22" s="11">
        <v>219068</v>
      </c>
      <c r="Z22" s="11">
        <v>51703</v>
      </c>
      <c r="AA22" s="11">
        <v>49042</v>
      </c>
      <c r="AB22" s="11">
        <v>142869</v>
      </c>
      <c r="AC22" s="11">
        <v>68797</v>
      </c>
      <c r="AD22" s="11"/>
      <c r="AE22" s="11">
        <f t="shared" si="0"/>
        <v>3682949</v>
      </c>
      <c r="AF22" s="20">
        <f t="shared" si="1"/>
        <v>3.9252777907893888E-2</v>
      </c>
    </row>
    <row r="23" spans="1:34" x14ac:dyDescent="0.2">
      <c r="A23" s="2">
        <v>18</v>
      </c>
      <c r="B23" s="7" t="s">
        <v>54</v>
      </c>
      <c r="C23" s="18">
        <v>46475</v>
      </c>
      <c r="D23" s="18">
        <v>22253</v>
      </c>
      <c r="E23" s="18">
        <v>81684</v>
      </c>
      <c r="F23" s="18">
        <v>12811</v>
      </c>
      <c r="G23" s="18">
        <v>208732</v>
      </c>
      <c r="H23" s="18">
        <v>20232</v>
      </c>
      <c r="I23" s="18">
        <v>43812</v>
      </c>
      <c r="J23" s="18">
        <v>150312</v>
      </c>
      <c r="K23" s="18">
        <v>89503</v>
      </c>
      <c r="L23" s="18">
        <v>222119</v>
      </c>
      <c r="M23" s="18">
        <v>77704</v>
      </c>
      <c r="N23" s="18">
        <v>128638</v>
      </c>
      <c r="O23" s="18">
        <v>217560</v>
      </c>
      <c r="P23" s="18">
        <v>86826</v>
      </c>
      <c r="Q23" s="18">
        <v>65983</v>
      </c>
      <c r="R23" s="18">
        <v>470391</v>
      </c>
      <c r="S23" s="18">
        <v>728354</v>
      </c>
      <c r="T23" s="18">
        <v>112751</v>
      </c>
      <c r="U23" s="18">
        <v>623505</v>
      </c>
      <c r="V23" s="18">
        <v>1441676</v>
      </c>
      <c r="W23" s="18">
        <v>320605</v>
      </c>
      <c r="X23" s="18">
        <v>155485</v>
      </c>
      <c r="Y23" s="18">
        <v>379458</v>
      </c>
      <c r="Z23" s="18">
        <v>99869</v>
      </c>
      <c r="AA23" s="18">
        <v>99404</v>
      </c>
      <c r="AB23" s="18">
        <v>259075</v>
      </c>
      <c r="AC23" s="18">
        <v>102552</v>
      </c>
      <c r="AD23" s="11"/>
      <c r="AE23" s="18">
        <f t="shared" si="0"/>
        <v>6267769</v>
      </c>
      <c r="AF23" s="20">
        <f t="shared" si="1"/>
        <v>6.6801724524282624E-2</v>
      </c>
    </row>
    <row r="24" spans="1:34" x14ac:dyDescent="0.2"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</row>
    <row r="25" spans="1:34" x14ac:dyDescent="0.2">
      <c r="A25" s="13"/>
      <c r="B25" s="14" t="s">
        <v>116</v>
      </c>
      <c r="C25" s="15">
        <f>SUM(C6:C23)</f>
        <v>810302</v>
      </c>
      <c r="D25" s="15">
        <f t="shared" ref="D25:AE25" si="2">SUM(D6:D23)</f>
        <v>326730</v>
      </c>
      <c r="E25" s="15">
        <f t="shared" si="2"/>
        <v>1620150</v>
      </c>
      <c r="F25" s="15">
        <f t="shared" si="2"/>
        <v>222552</v>
      </c>
      <c r="G25" s="15">
        <f t="shared" si="2"/>
        <v>3553538</v>
      </c>
      <c r="H25" s="15">
        <f t="shared" si="2"/>
        <v>295585</v>
      </c>
      <c r="I25" s="15">
        <f t="shared" si="2"/>
        <v>657257</v>
      </c>
      <c r="J25" s="15">
        <f t="shared" si="2"/>
        <v>2911019</v>
      </c>
      <c r="K25" s="15">
        <f t="shared" si="2"/>
        <v>1591238</v>
      </c>
      <c r="L25" s="15">
        <f t="shared" si="2"/>
        <v>3593273</v>
      </c>
      <c r="M25" s="15">
        <f t="shared" si="2"/>
        <v>1429182</v>
      </c>
      <c r="N25" s="15">
        <f t="shared" si="2"/>
        <v>1775162</v>
      </c>
      <c r="O25" s="15">
        <f t="shared" si="2"/>
        <v>3733640</v>
      </c>
      <c r="P25" s="15">
        <f t="shared" si="2"/>
        <v>1132584</v>
      </c>
      <c r="Q25" s="15">
        <f t="shared" si="2"/>
        <v>1018035</v>
      </c>
      <c r="R25" s="15">
        <f t="shared" si="2"/>
        <v>6695988</v>
      </c>
      <c r="S25" s="15">
        <f t="shared" si="2"/>
        <v>10386139</v>
      </c>
      <c r="T25" s="15">
        <f t="shared" si="2"/>
        <v>1817051</v>
      </c>
      <c r="U25" s="15">
        <f t="shared" si="2"/>
        <v>7255385</v>
      </c>
      <c r="V25" s="15">
        <f t="shared" si="2"/>
        <v>20619983</v>
      </c>
      <c r="W25" s="15">
        <f t="shared" si="2"/>
        <v>5509134</v>
      </c>
      <c r="X25" s="15">
        <f t="shared" si="2"/>
        <v>3466727</v>
      </c>
      <c r="Y25" s="15">
        <f t="shared" si="2"/>
        <v>5826547</v>
      </c>
      <c r="Z25" s="15">
        <f t="shared" si="2"/>
        <v>1349904</v>
      </c>
      <c r="AA25" s="15">
        <f t="shared" si="2"/>
        <v>1573756</v>
      </c>
      <c r="AB25" s="15">
        <f t="shared" si="2"/>
        <v>3249445</v>
      </c>
      <c r="AC25" s="15">
        <f t="shared" si="2"/>
        <v>1406149</v>
      </c>
      <c r="AD25" s="11"/>
      <c r="AE25" s="15">
        <f t="shared" si="2"/>
        <v>93826455</v>
      </c>
      <c r="AF25" s="11"/>
      <c r="AG25" s="11"/>
      <c r="AH25" s="11"/>
    </row>
    <row r="26" spans="1:34" x14ac:dyDescent="0.2">
      <c r="A26" s="22"/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11"/>
      <c r="AE26" s="24"/>
      <c r="AF26" s="11"/>
      <c r="AG26" s="11"/>
      <c r="AH26" s="11"/>
    </row>
    <row r="27" spans="1:34" x14ac:dyDescent="0.2">
      <c r="A27" s="10" t="s">
        <v>123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</row>
    <row r="28" spans="1:34" ht="25.5" x14ac:dyDescent="0.2">
      <c r="A28" s="16" t="s">
        <v>18</v>
      </c>
      <c r="B28" s="16" t="s">
        <v>19</v>
      </c>
      <c r="C28" s="16" t="s">
        <v>104</v>
      </c>
      <c r="D28" s="16" t="s">
        <v>0</v>
      </c>
      <c r="E28" s="16" t="s">
        <v>1</v>
      </c>
      <c r="F28" s="16" t="s">
        <v>2</v>
      </c>
      <c r="G28" s="16" t="s">
        <v>105</v>
      </c>
      <c r="H28" s="16" t="s">
        <v>106</v>
      </c>
      <c r="I28" s="16" t="s">
        <v>3</v>
      </c>
      <c r="J28" s="16" t="s">
        <v>107</v>
      </c>
      <c r="K28" s="16" t="s">
        <v>108</v>
      </c>
      <c r="L28" s="16" t="s">
        <v>109</v>
      </c>
      <c r="M28" s="16" t="s">
        <v>4</v>
      </c>
      <c r="N28" s="16" t="s">
        <v>110</v>
      </c>
      <c r="O28" s="16" t="s">
        <v>5</v>
      </c>
      <c r="P28" s="16" t="s">
        <v>6</v>
      </c>
      <c r="Q28" s="16" t="s">
        <v>7</v>
      </c>
      <c r="R28" s="16" t="s">
        <v>8</v>
      </c>
      <c r="S28" s="16" t="s">
        <v>9</v>
      </c>
      <c r="T28" s="16" t="s">
        <v>111</v>
      </c>
      <c r="U28" s="16" t="s">
        <v>10</v>
      </c>
      <c r="V28" s="16" t="s">
        <v>112</v>
      </c>
      <c r="W28" s="16" t="s">
        <v>113</v>
      </c>
      <c r="X28" s="16" t="s">
        <v>11</v>
      </c>
      <c r="Y28" s="16" t="s">
        <v>12</v>
      </c>
      <c r="Z28" s="16" t="s">
        <v>13</v>
      </c>
      <c r="AA28" s="16" t="s">
        <v>14</v>
      </c>
      <c r="AB28" s="16" t="s">
        <v>114</v>
      </c>
      <c r="AC28" s="16" t="s">
        <v>15</v>
      </c>
      <c r="AD28" s="11"/>
      <c r="AE28" s="11"/>
      <c r="AF28" s="11"/>
    </row>
    <row r="29" spans="1:34" x14ac:dyDescent="0.2">
      <c r="A29" s="1">
        <v>1</v>
      </c>
      <c r="B29" s="6" t="s">
        <v>21</v>
      </c>
      <c r="C29" s="21">
        <f>C6/C$25/$AF6</f>
        <v>0.79660539399447583</v>
      </c>
      <c r="D29" s="21">
        <f t="shared" ref="D29:AC29" si="3">D6/D$25/$AF6</f>
        <v>1.5258872877066092</v>
      </c>
      <c r="E29" s="21">
        <f t="shared" si="3"/>
        <v>1.6963728635341695</v>
      </c>
      <c r="F29" s="21">
        <f t="shared" si="3"/>
        <v>1.1309758837994721</v>
      </c>
      <c r="G29" s="21">
        <f t="shared" si="3"/>
        <v>1.3812473158928118</v>
      </c>
      <c r="H29" s="21">
        <f t="shared" si="3"/>
        <v>0.77058540003894804</v>
      </c>
      <c r="I29" s="21">
        <f t="shared" si="3"/>
        <v>1.2365770489217174</v>
      </c>
      <c r="J29" s="21">
        <f t="shared" si="3"/>
        <v>2.7336842764741944</v>
      </c>
      <c r="K29" s="21">
        <f t="shared" si="3"/>
        <v>1.4914975466616893</v>
      </c>
      <c r="L29" s="21">
        <f t="shared" si="3"/>
        <v>1.3759568075315498</v>
      </c>
      <c r="M29" s="21">
        <f t="shared" si="3"/>
        <v>1.0189304976646771</v>
      </c>
      <c r="N29" s="21">
        <f t="shared" si="3"/>
        <v>1.2240515044837643</v>
      </c>
      <c r="O29" s="21">
        <f t="shared" si="3"/>
        <v>1.6846312060253261</v>
      </c>
      <c r="P29" s="21">
        <f t="shared" si="3"/>
        <v>1.8867775918542877</v>
      </c>
      <c r="Q29" s="21">
        <f t="shared" si="3"/>
        <v>2.015900147060584</v>
      </c>
      <c r="R29" s="21">
        <f t="shared" si="3"/>
        <v>1.7887143964713119</v>
      </c>
      <c r="S29" s="21">
        <f t="shared" si="3"/>
        <v>1.3727902244498564</v>
      </c>
      <c r="T29" s="21">
        <f t="shared" si="3"/>
        <v>1.6195775364687068</v>
      </c>
      <c r="U29" s="21">
        <f t="shared" si="3"/>
        <v>7.4979774066517804E-2</v>
      </c>
      <c r="V29" s="21">
        <f t="shared" si="3"/>
        <v>0.27621759069760138</v>
      </c>
      <c r="W29" s="21">
        <f t="shared" si="3"/>
        <v>0.86543672379263914</v>
      </c>
      <c r="X29" s="21">
        <f t="shared" si="3"/>
        <v>0.830345148847351</v>
      </c>
      <c r="Y29" s="21">
        <f t="shared" si="3"/>
        <v>1.2736335010056126</v>
      </c>
      <c r="Z29" s="21">
        <f t="shared" si="3"/>
        <v>0.59434863348132472</v>
      </c>
      <c r="AA29" s="21">
        <f t="shared" si="3"/>
        <v>0.94827705066740031</v>
      </c>
      <c r="AB29" s="21">
        <f t="shared" si="3"/>
        <v>0.43185091887616583</v>
      </c>
      <c r="AC29" s="21">
        <f t="shared" si="3"/>
        <v>0.11888091666798035</v>
      </c>
      <c r="AE29" s="11"/>
    </row>
    <row r="30" spans="1:34" x14ac:dyDescent="0.2">
      <c r="A30" s="1">
        <v>2</v>
      </c>
      <c r="B30" s="6" t="s">
        <v>115</v>
      </c>
      <c r="C30" s="21">
        <f t="shared" ref="C30:AC30" si="4">C7/C$25/$AF7</f>
        <v>3.4283383285487061</v>
      </c>
      <c r="D30" s="21">
        <f t="shared" si="4"/>
        <v>2.4105881317431175</v>
      </c>
      <c r="E30" s="21">
        <f t="shared" si="4"/>
        <v>0.23765710044088012</v>
      </c>
      <c r="F30" s="21">
        <f t="shared" si="4"/>
        <v>0.51942057530686569</v>
      </c>
      <c r="G30" s="21">
        <f t="shared" si="4"/>
        <v>1.8887741241597595</v>
      </c>
      <c r="H30" s="21">
        <f t="shared" si="4"/>
        <v>5.7345166045230454E-2</v>
      </c>
      <c r="I30" s="21">
        <f t="shared" si="4"/>
        <v>3.1418757133719208</v>
      </c>
      <c r="J30" s="21">
        <f t="shared" si="4"/>
        <v>1.7272747554650427</v>
      </c>
      <c r="K30" s="21">
        <f t="shared" si="4"/>
        <v>4.0327399460976379</v>
      </c>
      <c r="L30" s="21">
        <f t="shared" si="4"/>
        <v>1.5468033877890834</v>
      </c>
      <c r="M30" s="21">
        <f t="shared" si="4"/>
        <v>0.73379661414440067</v>
      </c>
      <c r="N30" s="21">
        <f t="shared" si="4"/>
        <v>1.6216681360341243</v>
      </c>
      <c r="O30" s="21">
        <f t="shared" si="4"/>
        <v>0.6398154948071777</v>
      </c>
      <c r="P30" s="21">
        <f t="shared" si="4"/>
        <v>0.35850278593407003</v>
      </c>
      <c r="Q30" s="21">
        <f t="shared" si="4"/>
        <v>1.2236968464353712</v>
      </c>
      <c r="R30" s="21">
        <f t="shared" si="4"/>
        <v>1.706621704857282</v>
      </c>
      <c r="S30" s="21">
        <f t="shared" si="4"/>
        <v>1.5124275732250061</v>
      </c>
      <c r="T30" s="21">
        <f t="shared" si="4"/>
        <v>0.32656873441066847</v>
      </c>
      <c r="U30" s="21">
        <f t="shared" si="4"/>
        <v>0.11484669693483597</v>
      </c>
      <c r="V30" s="21">
        <f t="shared" si="4"/>
        <v>0.17073001791303299</v>
      </c>
      <c r="W30" s="21">
        <f t="shared" si="4"/>
        <v>0.80565065454959184</v>
      </c>
      <c r="X30" s="21">
        <f t="shared" si="4"/>
        <v>0.72024378707720982</v>
      </c>
      <c r="Y30" s="21">
        <f t="shared" si="4"/>
        <v>0.95501005532198291</v>
      </c>
      <c r="Z30" s="21">
        <f t="shared" si="4"/>
        <v>2.0770381833607945</v>
      </c>
      <c r="AA30" s="21">
        <f t="shared" si="4"/>
        <v>2.4418752436826918</v>
      </c>
      <c r="AB30" s="21">
        <f t="shared" si="4"/>
        <v>1.4365526363753147</v>
      </c>
      <c r="AC30" s="21">
        <f t="shared" si="4"/>
        <v>6.9481434442045811E-2</v>
      </c>
      <c r="AE30" s="11"/>
    </row>
    <row r="31" spans="1:34" x14ac:dyDescent="0.2">
      <c r="A31" s="1">
        <v>3</v>
      </c>
      <c r="B31" s="6" t="s">
        <v>24</v>
      </c>
      <c r="C31" s="21">
        <f t="shared" ref="C31:AC31" si="5">C8/C$25/$AF8</f>
        <v>0.37187781645897816</v>
      </c>
      <c r="D31" s="21">
        <f t="shared" si="5"/>
        <v>0.83690641617590611</v>
      </c>
      <c r="E31" s="21">
        <f t="shared" si="5"/>
        <v>3.5406463775726262</v>
      </c>
      <c r="F31" s="21">
        <f t="shared" si="5"/>
        <v>1.2427037938350363</v>
      </c>
      <c r="G31" s="21">
        <f t="shared" si="5"/>
        <v>4.1275743465191699</v>
      </c>
      <c r="H31" s="21">
        <f t="shared" si="5"/>
        <v>2.0819220514538017</v>
      </c>
      <c r="I31" s="21">
        <f t="shared" si="5"/>
        <v>0.9890822242935523</v>
      </c>
      <c r="J31" s="21">
        <f t="shared" si="5"/>
        <v>6.0492688364906879</v>
      </c>
      <c r="K31" s="21">
        <f t="shared" si="5"/>
        <v>1.3414377655726994</v>
      </c>
      <c r="L31" s="21">
        <f t="shared" si="5"/>
        <v>1.4489439105227175</v>
      </c>
      <c r="M31" s="21">
        <f t="shared" si="5"/>
        <v>2.7576669831867595</v>
      </c>
      <c r="N31" s="21">
        <f t="shared" si="5"/>
        <v>1.0563325093794891</v>
      </c>
      <c r="O31" s="21">
        <f t="shared" si="5"/>
        <v>0.42083918865124986</v>
      </c>
      <c r="P31" s="21">
        <f t="shared" si="5"/>
        <v>1.5495603954772432</v>
      </c>
      <c r="Q31" s="21">
        <f t="shared" si="5"/>
        <v>2.4101516168643853</v>
      </c>
      <c r="R31" s="21">
        <f t="shared" si="5"/>
        <v>1.0838318503833193</v>
      </c>
      <c r="S31" s="21">
        <f t="shared" si="5"/>
        <v>0.5250380528010139</v>
      </c>
      <c r="T31" s="21">
        <f t="shared" si="5"/>
        <v>0.99415929432352024</v>
      </c>
      <c r="U31" s="21">
        <f t="shared" si="5"/>
        <v>0.2612495283034395</v>
      </c>
      <c r="V31" s="21">
        <f t="shared" si="5"/>
        <v>0.18516221752233183</v>
      </c>
      <c r="W31" s="21">
        <f t="shared" si="5"/>
        <v>0.51102550024914739</v>
      </c>
      <c r="X31" s="21">
        <f t="shared" si="5"/>
        <v>1.2914980642865601</v>
      </c>
      <c r="Y31" s="21">
        <f t="shared" si="5"/>
        <v>0.70483743234048257</v>
      </c>
      <c r="Z31" s="21">
        <f t="shared" si="5"/>
        <v>1.4240662605654422</v>
      </c>
      <c r="AA31" s="21">
        <f t="shared" si="5"/>
        <v>0.49651381572905678</v>
      </c>
      <c r="AB31" s="21">
        <f t="shared" si="5"/>
        <v>0.10863002593722715</v>
      </c>
      <c r="AC31" s="21">
        <f t="shared" si="5"/>
        <v>5.1570888430380872E-2</v>
      </c>
      <c r="AE31" s="11"/>
    </row>
    <row r="32" spans="1:34" x14ac:dyDescent="0.2">
      <c r="A32" s="1">
        <v>4</v>
      </c>
      <c r="B32" s="6" t="s">
        <v>26</v>
      </c>
      <c r="C32" s="21">
        <f t="shared" ref="C32:AC32" si="6">C9/C$25/$AF9</f>
        <v>1.225686254279595</v>
      </c>
      <c r="D32" s="21">
        <f t="shared" si="6"/>
        <v>0.15133867699729472</v>
      </c>
      <c r="E32" s="21">
        <f t="shared" si="6"/>
        <v>0.90792470954385252</v>
      </c>
      <c r="F32" s="21">
        <f t="shared" si="6"/>
        <v>1.5730433895094578</v>
      </c>
      <c r="G32" s="21">
        <f t="shared" si="6"/>
        <v>2.269071852071133</v>
      </c>
      <c r="H32" s="21">
        <f t="shared" si="6"/>
        <v>3.7672543304414772</v>
      </c>
      <c r="I32" s="21">
        <f t="shared" si="6"/>
        <v>0.21752851435826701</v>
      </c>
      <c r="J32" s="21">
        <f t="shared" si="6"/>
        <v>0.94860138812646921</v>
      </c>
      <c r="K32" s="21">
        <f t="shared" si="6"/>
        <v>0.19994205253367756</v>
      </c>
      <c r="L32" s="21">
        <f t="shared" si="6"/>
        <v>5.7638763784587863E-2</v>
      </c>
      <c r="M32" s="21">
        <f t="shared" si="6"/>
        <v>1.5361526632216744</v>
      </c>
      <c r="N32" s="21">
        <f t="shared" si="6"/>
        <v>0.20596678065860866</v>
      </c>
      <c r="O32" s="21">
        <f t="shared" si="6"/>
        <v>0.50741960001708264</v>
      </c>
      <c r="P32" s="21">
        <f t="shared" si="6"/>
        <v>0.15692101930917077</v>
      </c>
      <c r="Q32" s="21">
        <f t="shared" si="6"/>
        <v>1.9333997493798301</v>
      </c>
      <c r="R32" s="21">
        <f t="shared" si="6"/>
        <v>0.8789307329761451</v>
      </c>
      <c r="S32" s="21">
        <f t="shared" si="6"/>
        <v>2.3083610176427616</v>
      </c>
      <c r="T32" s="21">
        <f t="shared" si="6"/>
        <v>4.1971332301794408</v>
      </c>
      <c r="U32" s="21">
        <f t="shared" si="6"/>
        <v>2.5706537724974061</v>
      </c>
      <c r="V32" s="21">
        <f t="shared" si="6"/>
        <v>9.1384662372747796E-2</v>
      </c>
      <c r="W32" s="21">
        <f t="shared" si="6"/>
        <v>0.35953036788580667</v>
      </c>
      <c r="X32" s="21">
        <f t="shared" si="6"/>
        <v>0.6424994803920252</v>
      </c>
      <c r="Y32" s="21">
        <f t="shared" si="6"/>
        <v>0.58639165552325867</v>
      </c>
      <c r="Z32" s="21">
        <f t="shared" si="6"/>
        <v>0.37006692680646308</v>
      </c>
      <c r="AA32" s="21">
        <f t="shared" si="6"/>
        <v>2.0444327007510639</v>
      </c>
      <c r="AB32" s="21">
        <f t="shared" si="6"/>
        <v>0.70763514163483987</v>
      </c>
      <c r="AC32" s="21">
        <f t="shared" si="6"/>
        <v>6.5105033242446098E-2</v>
      </c>
      <c r="AE32" s="11"/>
    </row>
    <row r="33" spans="1:31" x14ac:dyDescent="0.2">
      <c r="A33" s="1">
        <v>5</v>
      </c>
      <c r="B33" s="6" t="s">
        <v>28</v>
      </c>
      <c r="C33" s="21">
        <f t="shared" ref="C33:AC33" si="7">C10/C$25/$AF10</f>
        <v>0.69260660795939277</v>
      </c>
      <c r="D33" s="21">
        <f t="shared" si="7"/>
        <v>0.52588286896191871</v>
      </c>
      <c r="E33" s="21">
        <f t="shared" si="7"/>
        <v>1.0065239658522727</v>
      </c>
      <c r="F33" s="21">
        <f t="shared" si="7"/>
        <v>0.44414558562162409</v>
      </c>
      <c r="G33" s="21">
        <f t="shared" si="7"/>
        <v>0.70229681788565368</v>
      </c>
      <c r="H33" s="21">
        <f t="shared" si="7"/>
        <v>0.33685984708544425</v>
      </c>
      <c r="I33" s="21">
        <f t="shared" si="7"/>
        <v>0.48904009233321549</v>
      </c>
      <c r="J33" s="21">
        <f t="shared" si="7"/>
        <v>0.37877203984229152</v>
      </c>
      <c r="K33" s="21">
        <f t="shared" si="7"/>
        <v>0.46932850348863325</v>
      </c>
      <c r="L33" s="21">
        <f t="shared" si="7"/>
        <v>1.0424485639019021</v>
      </c>
      <c r="M33" s="21">
        <f t="shared" si="7"/>
        <v>0.89213231260677583</v>
      </c>
      <c r="N33" s="21">
        <f t="shared" si="7"/>
        <v>0.74126828567883551</v>
      </c>
      <c r="O33" s="21">
        <f t="shared" si="7"/>
        <v>0.98172311624051145</v>
      </c>
      <c r="P33" s="21">
        <f t="shared" si="7"/>
        <v>0.45327485924739686</v>
      </c>
      <c r="Q33" s="21">
        <f t="shared" si="7"/>
        <v>0.66472500671742274</v>
      </c>
      <c r="R33" s="21">
        <f t="shared" si="7"/>
        <v>0.51900611217942549</v>
      </c>
      <c r="S33" s="21">
        <f t="shared" si="7"/>
        <v>0.90007216012120506</v>
      </c>
      <c r="T33" s="21">
        <f t="shared" si="7"/>
        <v>0.90032050277973663</v>
      </c>
      <c r="U33" s="21">
        <f t="shared" si="7"/>
        <v>0.72566243596470581</v>
      </c>
      <c r="V33" s="21">
        <f t="shared" si="7"/>
        <v>1.372745893119985</v>
      </c>
      <c r="W33" s="21">
        <f t="shared" si="7"/>
        <v>1.3530346521304488</v>
      </c>
      <c r="X33" s="21">
        <f t="shared" si="7"/>
        <v>1.8329263037590722</v>
      </c>
      <c r="Y33" s="21">
        <f t="shared" si="7"/>
        <v>1.3013904499218778</v>
      </c>
      <c r="Z33" s="21">
        <f t="shared" si="7"/>
        <v>0.8308681143889769</v>
      </c>
      <c r="AA33" s="21">
        <f t="shared" si="7"/>
        <v>0.76130220087933087</v>
      </c>
      <c r="AB33" s="21">
        <f t="shared" si="7"/>
        <v>0.94831333644578431</v>
      </c>
      <c r="AC33" s="21">
        <f t="shared" si="7"/>
        <v>0.4146676786797307</v>
      </c>
      <c r="AE33" s="11"/>
    </row>
    <row r="34" spans="1:31" x14ac:dyDescent="0.2">
      <c r="A34" s="1">
        <v>6</v>
      </c>
      <c r="B34" s="6" t="s">
        <v>30</v>
      </c>
      <c r="C34" s="21">
        <f t="shared" ref="C34:AC34" si="8">C11/C$25/$AF11</f>
        <v>1.407296902875939</v>
      </c>
      <c r="D34" s="21">
        <f t="shared" si="8"/>
        <v>0.8885601647567295</v>
      </c>
      <c r="E34" s="21">
        <f t="shared" si="8"/>
        <v>0.78688620798811471</v>
      </c>
      <c r="F34" s="21">
        <f t="shared" si="8"/>
        <v>0.97888332155128355</v>
      </c>
      <c r="G34" s="21">
        <f t="shared" si="8"/>
        <v>0.8708304627279817</v>
      </c>
      <c r="H34" s="21">
        <f t="shared" si="8"/>
        <v>1.2064518791418994</v>
      </c>
      <c r="I34" s="21">
        <f t="shared" si="8"/>
        <v>1.1610164336235083</v>
      </c>
      <c r="J34" s="21">
        <f t="shared" si="8"/>
        <v>0.81684311713287172</v>
      </c>
      <c r="K34" s="21">
        <f t="shared" si="8"/>
        <v>0.53295463633713647</v>
      </c>
      <c r="L34" s="21">
        <f t="shared" si="8"/>
        <v>0.87323400698380482</v>
      </c>
      <c r="M34" s="21">
        <f t="shared" si="8"/>
        <v>1.2662571866842318</v>
      </c>
      <c r="N34" s="21">
        <f t="shared" si="8"/>
        <v>1.2619376749755045</v>
      </c>
      <c r="O34" s="21">
        <f t="shared" si="8"/>
        <v>0.88584058603252025</v>
      </c>
      <c r="P34" s="21">
        <f t="shared" si="8"/>
        <v>1.7576206662844815</v>
      </c>
      <c r="Q34" s="21">
        <f t="shared" si="8"/>
        <v>1.0306001246563627</v>
      </c>
      <c r="R34" s="21">
        <f t="shared" si="8"/>
        <v>0.98247810625986975</v>
      </c>
      <c r="S34" s="21">
        <f t="shared" si="8"/>
        <v>0.94238016090730259</v>
      </c>
      <c r="T34" s="21">
        <f t="shared" si="8"/>
        <v>0.94472027408296422</v>
      </c>
      <c r="U34" s="21">
        <f t="shared" si="8"/>
        <v>1.3073696356895581</v>
      </c>
      <c r="V34" s="21">
        <f t="shared" si="8"/>
        <v>0.95105009608902558</v>
      </c>
      <c r="W34" s="21">
        <f t="shared" si="8"/>
        <v>0.99231578029470524</v>
      </c>
      <c r="X34" s="21">
        <f t="shared" si="8"/>
        <v>1.214577493273252</v>
      </c>
      <c r="Y34" s="21">
        <f t="shared" si="8"/>
        <v>0.99873754383406443</v>
      </c>
      <c r="Z34" s="21">
        <f t="shared" si="8"/>
        <v>1.035712527916097</v>
      </c>
      <c r="AA34" s="21">
        <f t="shared" si="8"/>
        <v>1.131838410405607</v>
      </c>
      <c r="AB34" s="21">
        <f t="shared" si="8"/>
        <v>0.92242038159033624</v>
      </c>
      <c r="AC34" s="21">
        <f t="shared" si="8"/>
        <v>0.76499924569204047</v>
      </c>
      <c r="AE34" s="11"/>
    </row>
    <row r="35" spans="1:31" x14ac:dyDescent="0.2">
      <c r="A35" s="1">
        <v>7</v>
      </c>
      <c r="B35" s="6" t="s">
        <v>32</v>
      </c>
      <c r="C35" s="21">
        <f t="shared" ref="C35:AC35" si="9">C12/C$25/$AF12</f>
        <v>1.1307791225975279</v>
      </c>
      <c r="D35" s="21">
        <f t="shared" si="9"/>
        <v>0.87659184414014246</v>
      </c>
      <c r="E35" s="21">
        <f t="shared" si="9"/>
        <v>0.87567349131587602</v>
      </c>
      <c r="F35" s="21">
        <f t="shared" si="9"/>
        <v>1.1877970492805179</v>
      </c>
      <c r="G35" s="21">
        <f t="shared" si="9"/>
        <v>1.0880572539783786</v>
      </c>
      <c r="H35" s="21">
        <f t="shared" si="9"/>
        <v>1.3148773273680101</v>
      </c>
      <c r="I35" s="21">
        <f t="shared" si="9"/>
        <v>0.91272532380825089</v>
      </c>
      <c r="J35" s="21">
        <f t="shared" si="9"/>
        <v>1.1341837450277867</v>
      </c>
      <c r="K35" s="21">
        <f t="shared" si="9"/>
        <v>1.2547461480385238</v>
      </c>
      <c r="L35" s="21">
        <f t="shared" si="9"/>
        <v>0.9517764424952857</v>
      </c>
      <c r="M35" s="21">
        <f t="shared" si="9"/>
        <v>0.8300407615463461</v>
      </c>
      <c r="N35" s="21">
        <f t="shared" si="9"/>
        <v>1.008345994418907</v>
      </c>
      <c r="O35" s="21">
        <f t="shared" si="9"/>
        <v>0.92627844110531432</v>
      </c>
      <c r="P35" s="21">
        <f t="shared" si="9"/>
        <v>1.0192996886243209</v>
      </c>
      <c r="Q35" s="21">
        <f t="shared" si="9"/>
        <v>0.75684963566924079</v>
      </c>
      <c r="R35" s="21">
        <f t="shared" si="9"/>
        <v>1.1091787676858336</v>
      </c>
      <c r="S35" s="21">
        <f t="shared" si="9"/>
        <v>1.0210649739801112</v>
      </c>
      <c r="T35" s="21">
        <f t="shared" si="9"/>
        <v>1.0973200261870855</v>
      </c>
      <c r="U35" s="21">
        <f t="shared" si="9"/>
        <v>1.1667880688446419</v>
      </c>
      <c r="V35" s="21">
        <f t="shared" si="9"/>
        <v>0.91875364902885848</v>
      </c>
      <c r="W35" s="21">
        <f t="shared" si="9"/>
        <v>0.99455206021324161</v>
      </c>
      <c r="X35" s="21">
        <f t="shared" si="9"/>
        <v>0.89185789034189245</v>
      </c>
      <c r="Y35" s="21">
        <f t="shared" si="9"/>
        <v>0.89352527606366727</v>
      </c>
      <c r="Z35" s="21">
        <f t="shared" si="9"/>
        <v>1.0810807209974094</v>
      </c>
      <c r="AA35" s="21">
        <f t="shared" si="9"/>
        <v>1.0024676700866164</v>
      </c>
      <c r="AB35" s="21">
        <f t="shared" si="9"/>
        <v>1.182081903041925</v>
      </c>
      <c r="AC35" s="21">
        <f t="shared" si="9"/>
        <v>0.6518714782355326</v>
      </c>
      <c r="AE35" s="11"/>
    </row>
    <row r="36" spans="1:31" x14ac:dyDescent="0.2">
      <c r="A36" s="1">
        <v>8</v>
      </c>
      <c r="B36" s="6" t="s">
        <v>34</v>
      </c>
      <c r="C36" s="21">
        <f t="shared" ref="C36:AC36" si="10">C13/C$25/$AF13</f>
        <v>0.99955783269875265</v>
      </c>
      <c r="D36" s="21">
        <f t="shared" si="10"/>
        <v>0.93810317264568788</v>
      </c>
      <c r="E36" s="21">
        <f t="shared" si="10"/>
        <v>0.99392270577475217</v>
      </c>
      <c r="F36" s="21">
        <f t="shared" si="10"/>
        <v>0.94683981569333064</v>
      </c>
      <c r="G36" s="21">
        <f t="shared" si="10"/>
        <v>1.0671914898083132</v>
      </c>
      <c r="H36" s="21">
        <f t="shared" si="10"/>
        <v>1.1935370661073028</v>
      </c>
      <c r="I36" s="21">
        <f t="shared" si="10"/>
        <v>0.86960336849983966</v>
      </c>
      <c r="J36" s="21">
        <f t="shared" si="10"/>
        <v>0.88189017870038044</v>
      </c>
      <c r="K36" s="21">
        <f t="shared" si="10"/>
        <v>0.9204332336027844</v>
      </c>
      <c r="L36" s="21">
        <f t="shared" si="10"/>
        <v>1.0649918035232855</v>
      </c>
      <c r="M36" s="21">
        <f t="shared" si="10"/>
        <v>1.1484659282373981</v>
      </c>
      <c r="N36" s="21">
        <f t="shared" si="10"/>
        <v>1.1058715189249038</v>
      </c>
      <c r="O36" s="21">
        <f t="shared" si="10"/>
        <v>1.0189286618809792</v>
      </c>
      <c r="P36" s="21">
        <f t="shared" si="10"/>
        <v>1.0679363344247146</v>
      </c>
      <c r="Q36" s="21">
        <f t="shared" si="10"/>
        <v>1.0614904475878895</v>
      </c>
      <c r="R36" s="21">
        <f t="shared" si="10"/>
        <v>0.94283196373357681</v>
      </c>
      <c r="S36" s="21">
        <f t="shared" si="10"/>
        <v>0.93616620956477514</v>
      </c>
      <c r="T36" s="21">
        <f t="shared" si="10"/>
        <v>0.95805827113541953</v>
      </c>
      <c r="U36" s="21">
        <f t="shared" si="10"/>
        <v>1.0291498280922611</v>
      </c>
      <c r="V36" s="21">
        <f t="shared" si="10"/>
        <v>1.0044574786023996</v>
      </c>
      <c r="W36" s="21">
        <f t="shared" si="10"/>
        <v>1.0591683765935682</v>
      </c>
      <c r="X36" s="21">
        <f t="shared" si="10"/>
        <v>1.0318793377520059</v>
      </c>
      <c r="Y36" s="21">
        <f t="shared" si="10"/>
        <v>0.9341007123247741</v>
      </c>
      <c r="Z36" s="21">
        <f t="shared" si="10"/>
        <v>1.0122178679494926</v>
      </c>
      <c r="AA36" s="21">
        <f t="shared" si="10"/>
        <v>0.96742557783384264</v>
      </c>
      <c r="AB36" s="21">
        <f t="shared" si="10"/>
        <v>1.1202648721907837</v>
      </c>
      <c r="AC36" s="21">
        <f t="shared" si="10"/>
        <v>0.90654711627662665</v>
      </c>
      <c r="AE36" s="11"/>
    </row>
    <row r="37" spans="1:31" x14ac:dyDescent="0.2">
      <c r="A37" s="1">
        <v>9</v>
      </c>
      <c r="B37" s="6" t="s">
        <v>36</v>
      </c>
      <c r="C37" s="21">
        <f t="shared" ref="C37:AC37" si="11">C14/C$25/$AF14</f>
        <v>0.82739814555685531</v>
      </c>
      <c r="D37" s="21">
        <f t="shared" si="11"/>
        <v>0.67547599879681564</v>
      </c>
      <c r="E37" s="21">
        <f t="shared" si="11"/>
        <v>1.1152492878612226</v>
      </c>
      <c r="F37" s="21">
        <f t="shared" si="11"/>
        <v>0.67621141730067058</v>
      </c>
      <c r="G37" s="21">
        <f t="shared" si="11"/>
        <v>1.0028364899784727</v>
      </c>
      <c r="H37" s="21">
        <f t="shared" si="11"/>
        <v>0.73519292804241299</v>
      </c>
      <c r="I37" s="21">
        <f t="shared" si="11"/>
        <v>0.69781364888709729</v>
      </c>
      <c r="J37" s="21">
        <f t="shared" si="11"/>
        <v>0.70147272681264294</v>
      </c>
      <c r="K37" s="21">
        <f t="shared" si="11"/>
        <v>0.56408795298713521</v>
      </c>
      <c r="L37" s="21">
        <f t="shared" si="11"/>
        <v>0.69665227085375137</v>
      </c>
      <c r="M37" s="21">
        <f t="shared" si="11"/>
        <v>0.87589819215366216</v>
      </c>
      <c r="N37" s="21">
        <f t="shared" si="11"/>
        <v>0.68827200129557931</v>
      </c>
      <c r="O37" s="21">
        <f t="shared" si="11"/>
        <v>0.93484104609712604</v>
      </c>
      <c r="P37" s="21">
        <f t="shared" si="11"/>
        <v>0.99536376901643575</v>
      </c>
      <c r="Q37" s="21">
        <f t="shared" si="11"/>
        <v>0.83655991203045665</v>
      </c>
      <c r="R37" s="21">
        <f t="shared" si="11"/>
        <v>0.93106225418443078</v>
      </c>
      <c r="S37" s="21">
        <f t="shared" si="11"/>
        <v>0.90851883462278571</v>
      </c>
      <c r="T37" s="21">
        <f t="shared" si="11"/>
        <v>1.2149751425435829</v>
      </c>
      <c r="U37" s="21">
        <f t="shared" si="11"/>
        <v>1.2038146947845767</v>
      </c>
      <c r="V37" s="21">
        <f t="shared" si="11"/>
        <v>1.1825903802821598</v>
      </c>
      <c r="W37" s="21">
        <f t="shared" si="11"/>
        <v>1.1362259869083158</v>
      </c>
      <c r="X37" s="21">
        <f t="shared" si="11"/>
        <v>0.83418043000003594</v>
      </c>
      <c r="Y37" s="21">
        <f t="shared" si="11"/>
        <v>1.0032852916946804</v>
      </c>
      <c r="Z37" s="21">
        <f t="shared" si="11"/>
        <v>0.85707054291864182</v>
      </c>
      <c r="AA37" s="21">
        <f t="shared" si="11"/>
        <v>1.0681504305033735</v>
      </c>
      <c r="AB37" s="21">
        <f t="shared" si="11"/>
        <v>1.0410049420034058</v>
      </c>
      <c r="AC37" s="21">
        <f t="shared" si="11"/>
        <v>0.80896922628508583</v>
      </c>
      <c r="AE37" s="11"/>
    </row>
    <row r="38" spans="1:31" x14ac:dyDescent="0.2">
      <c r="A38" s="1">
        <v>10</v>
      </c>
      <c r="B38" s="6" t="s">
        <v>38</v>
      </c>
      <c r="C38" s="21">
        <f t="shared" ref="C38:AC38" si="12">C15/C$25/$AF15</f>
        <v>0.85894610498636237</v>
      </c>
      <c r="D38" s="21">
        <f t="shared" si="12"/>
        <v>0.95699275854452837</v>
      </c>
      <c r="E38" s="21">
        <f t="shared" si="12"/>
        <v>1.0471096549305421</v>
      </c>
      <c r="F38" s="21">
        <f t="shared" si="12"/>
        <v>1.1483088440030824</v>
      </c>
      <c r="G38" s="21">
        <f t="shared" si="12"/>
        <v>0.9878531297765164</v>
      </c>
      <c r="H38" s="21">
        <f t="shared" si="12"/>
        <v>1.4965374266410545</v>
      </c>
      <c r="I38" s="21">
        <f t="shared" si="12"/>
        <v>0.79743375828472041</v>
      </c>
      <c r="J38" s="21">
        <f t="shared" si="12"/>
        <v>0.66513886782628873</v>
      </c>
      <c r="K38" s="21">
        <f t="shared" si="12"/>
        <v>0.86101793860930598</v>
      </c>
      <c r="L38" s="21">
        <f t="shared" si="12"/>
        <v>1.0393008898346132</v>
      </c>
      <c r="M38" s="21">
        <f t="shared" si="12"/>
        <v>1.2833937431200007</v>
      </c>
      <c r="N38" s="21">
        <f t="shared" si="12"/>
        <v>0.79042202299080944</v>
      </c>
      <c r="O38" s="21">
        <f t="shared" si="12"/>
        <v>1.1295988128256729</v>
      </c>
      <c r="P38" s="21">
        <f t="shared" si="12"/>
        <v>1.0706305308611102</v>
      </c>
      <c r="Q38" s="21">
        <f t="shared" si="12"/>
        <v>1.0006574420995595</v>
      </c>
      <c r="R38" s="21">
        <f t="shared" si="12"/>
        <v>1.0514844164440942</v>
      </c>
      <c r="S38" s="21">
        <f t="shared" si="12"/>
        <v>0.84266828437323593</v>
      </c>
      <c r="T38" s="21">
        <f t="shared" si="12"/>
        <v>0.86347016503484253</v>
      </c>
      <c r="U38" s="21">
        <f t="shared" si="12"/>
        <v>1.357090012466998</v>
      </c>
      <c r="V38" s="21">
        <f t="shared" si="12"/>
        <v>1.1221344312550541</v>
      </c>
      <c r="W38" s="21">
        <f t="shared" si="12"/>
        <v>0.80789869443036311</v>
      </c>
      <c r="X38" s="21">
        <f t="shared" si="12"/>
        <v>0.73371112168872077</v>
      </c>
      <c r="Y38" s="21">
        <f t="shared" si="12"/>
        <v>0.72874989296708603</v>
      </c>
      <c r="Z38" s="21">
        <f t="shared" si="12"/>
        <v>0.836467493026818</v>
      </c>
      <c r="AA38" s="21">
        <f t="shared" si="12"/>
        <v>1.0723715471772879</v>
      </c>
      <c r="AB38" s="21">
        <f t="shared" si="12"/>
        <v>1.0894506648362863</v>
      </c>
      <c r="AC38" s="21">
        <f t="shared" si="12"/>
        <v>1.2219036631894793</v>
      </c>
      <c r="AE38" s="11"/>
    </row>
    <row r="39" spans="1:31" x14ac:dyDescent="0.2">
      <c r="A39" s="1">
        <v>11</v>
      </c>
      <c r="B39" s="6" t="s">
        <v>40</v>
      </c>
      <c r="C39" s="21">
        <f t="shared" ref="C39:AC39" si="13">C16/C$25/$AF16</f>
        <v>0.27148372835917373</v>
      </c>
      <c r="D39" s="21">
        <f t="shared" si="13"/>
        <v>0.92857813876432527</v>
      </c>
      <c r="E39" s="21">
        <f t="shared" si="13"/>
        <v>0.57291575272252537</v>
      </c>
      <c r="F39" s="21">
        <f t="shared" si="13"/>
        <v>0.1894548834021034</v>
      </c>
      <c r="G39" s="21">
        <f t="shared" si="13"/>
        <v>0.42757835737968902</v>
      </c>
      <c r="H39" s="21">
        <f t="shared" si="13"/>
        <v>0.36246853552160802</v>
      </c>
      <c r="I39" s="21">
        <f t="shared" si="13"/>
        <v>0.39234258187187127</v>
      </c>
      <c r="J39" s="21">
        <f t="shared" si="13"/>
        <v>0.39453497139559734</v>
      </c>
      <c r="K39" s="21">
        <f t="shared" si="13"/>
        <v>0.61257481739018671</v>
      </c>
      <c r="L39" s="21">
        <f t="shared" si="13"/>
        <v>0.5767529468915944</v>
      </c>
      <c r="M39" s="21">
        <f t="shared" si="13"/>
        <v>0.65424349634783141</v>
      </c>
      <c r="N39" s="21">
        <f t="shared" si="13"/>
        <v>0.40802870774523331</v>
      </c>
      <c r="O39" s="21">
        <f t="shared" si="13"/>
        <v>0.90373076803971286</v>
      </c>
      <c r="P39" s="21">
        <f t="shared" si="13"/>
        <v>0.50922897167916603</v>
      </c>
      <c r="Q39" s="21">
        <f t="shared" si="13"/>
        <v>0.55012068479457554</v>
      </c>
      <c r="R39" s="21">
        <f t="shared" si="13"/>
        <v>0.34579384314225231</v>
      </c>
      <c r="S39" s="21">
        <f t="shared" si="13"/>
        <v>0.68718034630806346</v>
      </c>
      <c r="T39" s="21">
        <f t="shared" si="13"/>
        <v>0.70577222405272799</v>
      </c>
      <c r="U39" s="21">
        <f t="shared" si="13"/>
        <v>1.6749314056721984</v>
      </c>
      <c r="V39" s="21">
        <f t="shared" si="13"/>
        <v>1.6521568501740325</v>
      </c>
      <c r="W39" s="21">
        <f t="shared" si="13"/>
        <v>1.2246721579532933</v>
      </c>
      <c r="X39" s="21">
        <f t="shared" si="13"/>
        <v>1.2839509891337741</v>
      </c>
      <c r="Y39" s="21">
        <f t="shared" si="13"/>
        <v>0.89088839672932718</v>
      </c>
      <c r="Z39" s="21">
        <f t="shared" si="13"/>
        <v>0.6999845404479359</v>
      </c>
      <c r="AA39" s="21">
        <f t="shared" si="13"/>
        <v>0.65193081909267991</v>
      </c>
      <c r="AB39" s="21">
        <f t="shared" si="13"/>
        <v>0.69428969096265936</v>
      </c>
      <c r="AC39" s="21">
        <f t="shared" si="13"/>
        <v>1.7862881826295074</v>
      </c>
      <c r="AE39" s="11"/>
    </row>
    <row r="40" spans="1:31" x14ac:dyDescent="0.2">
      <c r="A40" s="1">
        <v>12</v>
      </c>
      <c r="B40" s="6" t="s">
        <v>42</v>
      </c>
      <c r="C40" s="21">
        <f t="shared" ref="C40:AC40" si="14">C17/C$25/$AF17</f>
        <v>0.34107743943793656</v>
      </c>
      <c r="D40" s="21">
        <f t="shared" si="14"/>
        <v>0.54771901744281515</v>
      </c>
      <c r="E40" s="21">
        <f t="shared" si="14"/>
        <v>0.37902720608400148</v>
      </c>
      <c r="F40" s="21">
        <f t="shared" si="14"/>
        <v>0.29217872090334296</v>
      </c>
      <c r="G40" s="21">
        <f t="shared" si="14"/>
        <v>0.44642517825629019</v>
      </c>
      <c r="H40" s="21">
        <f t="shared" si="14"/>
        <v>1.118557165766727</v>
      </c>
      <c r="I40" s="21">
        <f t="shared" si="14"/>
        <v>0.48485955549604398</v>
      </c>
      <c r="J40" s="21">
        <f t="shared" si="14"/>
        <v>0.32479895286701155</v>
      </c>
      <c r="K40" s="21">
        <f t="shared" si="14"/>
        <v>0.44496223307746929</v>
      </c>
      <c r="L40" s="21">
        <f t="shared" si="14"/>
        <v>0.51825012287818495</v>
      </c>
      <c r="M40" s="21">
        <f t="shared" si="14"/>
        <v>0.38846621058054609</v>
      </c>
      <c r="N40" s="21">
        <f t="shared" si="14"/>
        <v>0.51535081887676526</v>
      </c>
      <c r="O40" s="21">
        <f t="shared" si="14"/>
        <v>0.62335270128699316</v>
      </c>
      <c r="P40" s="21">
        <f t="shared" si="14"/>
        <v>0.74254973534080393</v>
      </c>
      <c r="Q40" s="21">
        <f t="shared" si="14"/>
        <v>0.79273586958377462</v>
      </c>
      <c r="R40" s="21">
        <f t="shared" si="14"/>
        <v>0.52067340111637062</v>
      </c>
      <c r="S40" s="21">
        <f t="shared" si="14"/>
        <v>0.6805436431037577</v>
      </c>
      <c r="T40" s="21">
        <f t="shared" si="14"/>
        <v>0.83043388892333359</v>
      </c>
      <c r="U40" s="21">
        <f t="shared" si="14"/>
        <v>1.3335733458262253</v>
      </c>
      <c r="V40" s="21">
        <f t="shared" si="14"/>
        <v>1.7192519998230082</v>
      </c>
      <c r="W40" s="21">
        <f t="shared" si="14"/>
        <v>1.0811342101810117</v>
      </c>
      <c r="X40" s="21">
        <f t="shared" si="14"/>
        <v>0.8288632774174487</v>
      </c>
      <c r="Y40" s="21">
        <f t="shared" si="14"/>
        <v>0.99775783415962227</v>
      </c>
      <c r="Z40" s="21">
        <f t="shared" si="14"/>
        <v>0.6175902805903859</v>
      </c>
      <c r="AA40" s="21">
        <f t="shared" si="14"/>
        <v>1.1593112047772385</v>
      </c>
      <c r="AB40" s="21">
        <f t="shared" si="14"/>
        <v>0.76579346311062912</v>
      </c>
      <c r="AC40" s="21">
        <f t="shared" si="14"/>
        <v>3.211196818094439</v>
      </c>
      <c r="AE40" s="11"/>
    </row>
    <row r="41" spans="1:31" x14ac:dyDescent="0.2">
      <c r="A41" s="1">
        <v>13</v>
      </c>
      <c r="B41" s="6" t="s">
        <v>44</v>
      </c>
      <c r="C41" s="21">
        <f t="shared" ref="C41:AC41" si="15">C18/C$25/$AF18</f>
        <v>0.49738795916159301</v>
      </c>
      <c r="D41" s="21">
        <f t="shared" si="15"/>
        <v>0.62209781650053209</v>
      </c>
      <c r="E41" s="21">
        <f t="shared" si="15"/>
        <v>0.36644290339190733</v>
      </c>
      <c r="F41" s="21">
        <f t="shared" si="15"/>
        <v>1.0786841068615074</v>
      </c>
      <c r="G41" s="21">
        <f t="shared" si="15"/>
        <v>0.29989700164469746</v>
      </c>
      <c r="H41" s="21">
        <f t="shared" si="15"/>
        <v>0.14695220929934955</v>
      </c>
      <c r="I41" s="21">
        <f t="shared" si="15"/>
        <v>0.57511784915386299</v>
      </c>
      <c r="J41" s="21">
        <f t="shared" si="15"/>
        <v>0.21397024039402981</v>
      </c>
      <c r="K41" s="21">
        <f t="shared" si="15"/>
        <v>0.46905910302707077</v>
      </c>
      <c r="L41" s="21">
        <f t="shared" si="15"/>
        <v>1.0123330669401234</v>
      </c>
      <c r="M41" s="21">
        <f t="shared" si="15"/>
        <v>0.98335847475488014</v>
      </c>
      <c r="N41" s="21">
        <f t="shared" si="15"/>
        <v>0.54345999967324565</v>
      </c>
      <c r="O41" s="21">
        <f t="shared" si="15"/>
        <v>0.5400003824353431</v>
      </c>
      <c r="P41" s="21">
        <f t="shared" si="15"/>
        <v>0.64481140485591537</v>
      </c>
      <c r="Q41" s="21">
        <f t="shared" si="15"/>
        <v>0.41771673980166263</v>
      </c>
      <c r="R41" s="21">
        <f t="shared" si="15"/>
        <v>0.51012078044343701</v>
      </c>
      <c r="S41" s="21">
        <f t="shared" si="15"/>
        <v>0.7454365271946416</v>
      </c>
      <c r="T41" s="21">
        <f t="shared" si="15"/>
        <v>0.82080416089643882</v>
      </c>
      <c r="U41" s="21">
        <f t="shared" si="15"/>
        <v>1.3707819565407879</v>
      </c>
      <c r="V41" s="21">
        <f t="shared" si="15"/>
        <v>1.5591227954260112</v>
      </c>
      <c r="W41" s="21">
        <f t="shared" si="15"/>
        <v>1.1120782274848859</v>
      </c>
      <c r="X41" s="21">
        <f t="shared" si="15"/>
        <v>1.1995464086791607</v>
      </c>
      <c r="Y41" s="21">
        <f t="shared" si="15"/>
        <v>1.2456098711434671</v>
      </c>
      <c r="Z41" s="21">
        <f t="shared" si="15"/>
        <v>0.75973870301525814</v>
      </c>
      <c r="AA41" s="21">
        <f t="shared" si="15"/>
        <v>0.5997372231938588</v>
      </c>
      <c r="AB41" s="21">
        <f t="shared" si="15"/>
        <v>1.1304188361949608</v>
      </c>
      <c r="AC41" s="21">
        <f t="shared" si="15"/>
        <v>1.7218594621670029</v>
      </c>
      <c r="AE41" s="11"/>
    </row>
    <row r="42" spans="1:31" x14ac:dyDescent="0.2">
      <c r="A42" s="1">
        <v>14</v>
      </c>
      <c r="B42" s="6" t="s">
        <v>46</v>
      </c>
      <c r="C42" s="21">
        <f t="shared" ref="C42:AC42" si="16">C19/C$25/$AF19</f>
        <v>0.62570874479953398</v>
      </c>
      <c r="D42" s="21">
        <f t="shared" si="16"/>
        <v>0.4436438415690595</v>
      </c>
      <c r="E42" s="21">
        <f t="shared" si="16"/>
        <v>0.68371342252004663</v>
      </c>
      <c r="F42" s="21">
        <f t="shared" si="16"/>
        <v>0.78273730373019856</v>
      </c>
      <c r="G42" s="21">
        <f t="shared" si="16"/>
        <v>0.46051026122599631</v>
      </c>
      <c r="H42" s="21">
        <f t="shared" si="16"/>
        <v>0.96130097811070703</v>
      </c>
      <c r="I42" s="21">
        <f t="shared" si="16"/>
        <v>0.49034799333840062</v>
      </c>
      <c r="J42" s="21">
        <f t="shared" si="16"/>
        <v>0.31620986698363401</v>
      </c>
      <c r="K42" s="21">
        <f t="shared" si="16"/>
        <v>0.5400554898376646</v>
      </c>
      <c r="L42" s="21">
        <f t="shared" si="16"/>
        <v>0.65944478308541654</v>
      </c>
      <c r="M42" s="21">
        <f t="shared" si="16"/>
        <v>0.76258564798237316</v>
      </c>
      <c r="N42" s="21">
        <f t="shared" si="16"/>
        <v>0.74713802984216404</v>
      </c>
      <c r="O42" s="21">
        <f t="shared" si="16"/>
        <v>1.0222285480254463</v>
      </c>
      <c r="P42" s="21">
        <f t="shared" si="16"/>
        <v>0.63615273612563195</v>
      </c>
      <c r="Q42" s="21">
        <f t="shared" si="16"/>
        <v>0.73308784339724653</v>
      </c>
      <c r="R42" s="21">
        <f t="shared" si="16"/>
        <v>0.76944532156563117</v>
      </c>
      <c r="S42" s="21">
        <f t="shared" si="16"/>
        <v>0.82169870444280257</v>
      </c>
      <c r="T42" s="21">
        <f t="shared" si="16"/>
        <v>0.83991056126031283</v>
      </c>
      <c r="U42" s="21">
        <f t="shared" si="16"/>
        <v>1.4475100521977118</v>
      </c>
      <c r="V42" s="21">
        <f t="shared" si="16"/>
        <v>1.4816838336907299</v>
      </c>
      <c r="W42" s="21">
        <f t="shared" si="16"/>
        <v>0.93155219985946658</v>
      </c>
      <c r="X42" s="21">
        <f t="shared" si="16"/>
        <v>0.91060296187630496</v>
      </c>
      <c r="Y42" s="21">
        <f t="shared" si="16"/>
        <v>0.93869937236413192</v>
      </c>
      <c r="Z42" s="21">
        <f t="shared" si="16"/>
        <v>0.87456284356082181</v>
      </c>
      <c r="AA42" s="21">
        <f t="shared" si="16"/>
        <v>0.70359629161570536</v>
      </c>
      <c r="AB42" s="21">
        <f t="shared" si="16"/>
        <v>0.83424692966074032</v>
      </c>
      <c r="AC42" s="21">
        <f t="shared" si="16"/>
        <v>1.9745929976765997</v>
      </c>
      <c r="AE42" s="11"/>
    </row>
    <row r="43" spans="1:31" x14ac:dyDescent="0.2">
      <c r="A43" s="1">
        <v>15</v>
      </c>
      <c r="B43" s="6" t="s">
        <v>48</v>
      </c>
      <c r="C43" s="21">
        <f t="shared" ref="C43:AC43" si="17">C20/C$25/$AF20</f>
        <v>1.4762711756597042</v>
      </c>
      <c r="D43" s="21">
        <f t="shared" si="17"/>
        <v>1.7244827588170708</v>
      </c>
      <c r="E43" s="21">
        <f t="shared" si="17"/>
        <v>1.2728674815306864</v>
      </c>
      <c r="F43" s="21">
        <f t="shared" si="17"/>
        <v>2.6521166767155808</v>
      </c>
      <c r="G43" s="21">
        <f t="shared" si="17"/>
        <v>0.96503813444493325</v>
      </c>
      <c r="H43" s="21">
        <f t="shared" si="17"/>
        <v>1.9576157145738571</v>
      </c>
      <c r="I43" s="21">
        <f t="shared" si="17"/>
        <v>1.6599668292319183</v>
      </c>
      <c r="J43" s="21">
        <f t="shared" si="17"/>
        <v>0.97980028923784457</v>
      </c>
      <c r="K43" s="21">
        <f t="shared" si="17"/>
        <v>0.87949385192778029</v>
      </c>
      <c r="L43" s="21">
        <f t="shared" si="17"/>
        <v>0.90826734371110096</v>
      </c>
      <c r="M43" s="21">
        <f t="shared" si="17"/>
        <v>1.3207502295552438</v>
      </c>
      <c r="N43" s="21">
        <f t="shared" si="17"/>
        <v>1.1397003095086919</v>
      </c>
      <c r="O43" s="21">
        <f t="shared" si="17"/>
        <v>0.91504048755189904</v>
      </c>
      <c r="P43" s="21">
        <f t="shared" si="17"/>
        <v>1.2844816479951404</v>
      </c>
      <c r="Q43" s="21">
        <f t="shared" si="17"/>
        <v>1.036776214344395</v>
      </c>
      <c r="R43" s="21">
        <f t="shared" si="17"/>
        <v>0.98836635991050736</v>
      </c>
      <c r="S43" s="21">
        <f t="shared" si="17"/>
        <v>0.97372616050794414</v>
      </c>
      <c r="T43" s="21">
        <f t="shared" si="17"/>
        <v>0.99685352433107821</v>
      </c>
      <c r="U43" s="21">
        <f t="shared" si="17"/>
        <v>1.1048109123518743</v>
      </c>
      <c r="V43" s="21">
        <f t="shared" si="17"/>
        <v>0.82174476456359813</v>
      </c>
      <c r="W43" s="21">
        <f t="shared" si="17"/>
        <v>0.96000980032714445</v>
      </c>
      <c r="X43" s="21">
        <f t="shared" si="17"/>
        <v>0.90160770189679007</v>
      </c>
      <c r="Y43" s="21">
        <f t="shared" si="17"/>
        <v>0.89692336334187472</v>
      </c>
      <c r="Z43" s="21">
        <f t="shared" si="17"/>
        <v>1.1922208861652426</v>
      </c>
      <c r="AA43" s="21">
        <f t="shared" si="17"/>
        <v>1.0589065809582909</v>
      </c>
      <c r="AB43" s="21">
        <f t="shared" si="17"/>
        <v>1.0803613385895561</v>
      </c>
      <c r="AC43" s="21">
        <f t="shared" si="17"/>
        <v>2.156854509287057</v>
      </c>
      <c r="AE43" s="11"/>
    </row>
    <row r="44" spans="1:31" x14ac:dyDescent="0.2">
      <c r="A44" s="1">
        <v>16</v>
      </c>
      <c r="B44" s="6" t="s">
        <v>50</v>
      </c>
      <c r="C44" s="21">
        <f t="shared" ref="C44:AC44" si="18">C21/C$25/$AF21</f>
        <v>0.53198408879840786</v>
      </c>
      <c r="D44" s="21">
        <f t="shared" si="18"/>
        <v>0.74691399068824715</v>
      </c>
      <c r="E44" s="21">
        <f t="shared" si="18"/>
        <v>0.91777439507346492</v>
      </c>
      <c r="F44" s="21">
        <f t="shared" si="18"/>
        <v>0.67329564978273171</v>
      </c>
      <c r="G44" s="21">
        <f t="shared" si="18"/>
        <v>0.71061704197849063</v>
      </c>
      <c r="H44" s="21">
        <f t="shared" si="18"/>
        <v>0.82502553970932369</v>
      </c>
      <c r="I44" s="21">
        <f t="shared" si="18"/>
        <v>1.0169860073982915</v>
      </c>
      <c r="J44" s="21">
        <f t="shared" si="18"/>
        <v>0.76760400157165332</v>
      </c>
      <c r="K44" s="21">
        <f t="shared" si="18"/>
        <v>0.74389054779027852</v>
      </c>
      <c r="L44" s="21">
        <f t="shared" si="18"/>
        <v>0.90376109989529818</v>
      </c>
      <c r="M44" s="21">
        <f t="shared" si="18"/>
        <v>0.86751224110725789</v>
      </c>
      <c r="N44" s="21">
        <f t="shared" si="18"/>
        <v>0.998153347412707</v>
      </c>
      <c r="O44" s="21">
        <f t="shared" si="18"/>
        <v>0.96332349491049607</v>
      </c>
      <c r="P44" s="21">
        <f t="shared" si="18"/>
        <v>0.95889603976903437</v>
      </c>
      <c r="Q44" s="21">
        <f t="shared" si="18"/>
        <v>0.69455935301842109</v>
      </c>
      <c r="R44" s="21">
        <f t="shared" si="18"/>
        <v>0.9045639861845437</v>
      </c>
      <c r="S44" s="21">
        <f t="shared" si="18"/>
        <v>0.94515440886171298</v>
      </c>
      <c r="T44" s="21">
        <f t="shared" si="18"/>
        <v>0.96684982794128449</v>
      </c>
      <c r="U44" s="21">
        <f t="shared" si="18"/>
        <v>1.2898363053903412</v>
      </c>
      <c r="V44" s="21">
        <f t="shared" si="18"/>
        <v>1.208226430573871</v>
      </c>
      <c r="W44" s="21">
        <f t="shared" si="18"/>
        <v>0.90088346977973754</v>
      </c>
      <c r="X44" s="21">
        <f t="shared" si="18"/>
        <v>0.86636895810721593</v>
      </c>
      <c r="Y44" s="21">
        <f t="shared" si="18"/>
        <v>0.95849613489081653</v>
      </c>
      <c r="Z44" s="21">
        <f t="shared" si="18"/>
        <v>1.0349099718758146</v>
      </c>
      <c r="AA44" s="21">
        <f t="shared" si="18"/>
        <v>0.90797769676492424</v>
      </c>
      <c r="AB44" s="21">
        <f t="shared" si="18"/>
        <v>0.85758530402121502</v>
      </c>
      <c r="AC44" s="21">
        <f t="shared" si="18"/>
        <v>1.382367731999997</v>
      </c>
      <c r="AE44" s="11"/>
    </row>
    <row r="45" spans="1:31" x14ac:dyDescent="0.2">
      <c r="A45" s="1">
        <v>17</v>
      </c>
      <c r="B45" s="6" t="s">
        <v>52</v>
      </c>
      <c r="C45" s="21">
        <f t="shared" ref="C45:AC45" si="19">C22/C$25/$AF22</f>
        <v>0.69645912812784805</v>
      </c>
      <c r="D45" s="21">
        <f t="shared" si="19"/>
        <v>0.65582538541471824</v>
      </c>
      <c r="E45" s="21">
        <f t="shared" si="19"/>
        <v>0.77283906030234284</v>
      </c>
      <c r="F45" s="21">
        <f t="shared" si="19"/>
        <v>0.66221873713681423</v>
      </c>
      <c r="G45" s="21">
        <f t="shared" si="19"/>
        <v>0.823945083968464</v>
      </c>
      <c r="H45" s="21">
        <f t="shared" si="19"/>
        <v>0.58909553441954499</v>
      </c>
      <c r="I45" s="21">
        <f t="shared" si="19"/>
        <v>0.64819932212426312</v>
      </c>
      <c r="J45" s="21">
        <f t="shared" si="19"/>
        <v>0.63810115467012385</v>
      </c>
      <c r="K45" s="21">
        <f t="shared" si="19"/>
        <v>0.66686933538057569</v>
      </c>
      <c r="L45" s="21">
        <f t="shared" si="19"/>
        <v>0.8797416913535866</v>
      </c>
      <c r="M45" s="21">
        <f t="shared" si="19"/>
        <v>1.0956274013882339</v>
      </c>
      <c r="N45" s="21">
        <f t="shared" si="19"/>
        <v>1.0669195982249493</v>
      </c>
      <c r="O45" s="21">
        <f t="shared" si="19"/>
        <v>0.85517632089561357</v>
      </c>
      <c r="P45" s="21">
        <f t="shared" si="19"/>
        <v>0.90575023539875765</v>
      </c>
      <c r="Q45" s="21">
        <f t="shared" si="19"/>
        <v>0.83489524789862779</v>
      </c>
      <c r="R45" s="21">
        <f t="shared" si="19"/>
        <v>0.83544069886969519</v>
      </c>
      <c r="S45" s="21">
        <f t="shared" si="19"/>
        <v>1.0304161260972782</v>
      </c>
      <c r="T45" s="21">
        <f t="shared" si="19"/>
        <v>0.94162859799199661</v>
      </c>
      <c r="U45" s="21">
        <f t="shared" si="19"/>
        <v>1.3637856770969647</v>
      </c>
      <c r="V45" s="21">
        <f t="shared" si="19"/>
        <v>1.1742572872545358</v>
      </c>
      <c r="W45" s="21">
        <f t="shared" si="19"/>
        <v>0.90592404624057987</v>
      </c>
      <c r="X45" s="21">
        <f t="shared" si="19"/>
        <v>0.82673503595443176</v>
      </c>
      <c r="Y45" s="21">
        <f t="shared" si="19"/>
        <v>0.95784953384940263</v>
      </c>
      <c r="Z45" s="21">
        <f t="shared" si="19"/>
        <v>0.97575876673694206</v>
      </c>
      <c r="AA45" s="21">
        <f t="shared" si="19"/>
        <v>0.79389008323114596</v>
      </c>
      <c r="AB45" s="21">
        <f t="shared" si="19"/>
        <v>1.120104178508798</v>
      </c>
      <c r="AC45" s="21">
        <f t="shared" si="19"/>
        <v>1.2464296205327345</v>
      </c>
      <c r="AE45" s="11"/>
    </row>
    <row r="46" spans="1:31" x14ac:dyDescent="0.2">
      <c r="A46" s="2">
        <v>18</v>
      </c>
      <c r="B46" s="7" t="s">
        <v>54</v>
      </c>
      <c r="C46" s="25">
        <f t="shared" ref="C46:AC46" si="20">C23/C$25/$AF23</f>
        <v>0.85858799827677867</v>
      </c>
      <c r="D46" s="25">
        <f t="shared" si="20"/>
        <v>1.0195578692135991</v>
      </c>
      <c r="E46" s="25">
        <f t="shared" si="20"/>
        <v>0.75473431695411874</v>
      </c>
      <c r="F46" s="25">
        <f t="shared" si="20"/>
        <v>0.86171540215110243</v>
      </c>
      <c r="G46" s="25">
        <f t="shared" si="20"/>
        <v>0.87930672817818067</v>
      </c>
      <c r="H46" s="25">
        <f t="shared" si="20"/>
        <v>1.0246339720452127</v>
      </c>
      <c r="I46" s="25">
        <f t="shared" si="20"/>
        <v>0.99786131127254629</v>
      </c>
      <c r="J46" s="25">
        <f t="shared" si="20"/>
        <v>0.7729669751585535</v>
      </c>
      <c r="K46" s="25">
        <f t="shared" si="20"/>
        <v>0.84200520606075302</v>
      </c>
      <c r="L46" s="25">
        <f t="shared" si="20"/>
        <v>0.92535381817805218</v>
      </c>
      <c r="M46" s="25">
        <f t="shared" si="20"/>
        <v>0.81389459383261575</v>
      </c>
      <c r="N46" s="25">
        <f t="shared" si="20"/>
        <v>1.0847848530787123</v>
      </c>
      <c r="O46" s="25">
        <f t="shared" si="20"/>
        <v>0.87228606646216</v>
      </c>
      <c r="P46" s="25">
        <f t="shared" si="20"/>
        <v>1.1476030602032299</v>
      </c>
      <c r="Q46" s="25">
        <f t="shared" si="20"/>
        <v>0.97024558217625667</v>
      </c>
      <c r="R46" s="25">
        <f t="shared" si="20"/>
        <v>1.0516147355038752</v>
      </c>
      <c r="S46" s="25">
        <f t="shared" si="20"/>
        <v>1.0497858264672051</v>
      </c>
      <c r="T46" s="25">
        <f t="shared" si="20"/>
        <v>0.92889283115467991</v>
      </c>
      <c r="U46" s="25">
        <f t="shared" si="20"/>
        <v>1.2864467186149522</v>
      </c>
      <c r="V46" s="25">
        <f t="shared" si="20"/>
        <v>1.0466264155984948</v>
      </c>
      <c r="W46" s="25">
        <f t="shared" si="20"/>
        <v>0.87116271753723873</v>
      </c>
      <c r="X46" s="25">
        <f t="shared" si="20"/>
        <v>0.67139975880970337</v>
      </c>
      <c r="Y46" s="25">
        <f t="shared" si="20"/>
        <v>0.97491058365877403</v>
      </c>
      <c r="Z46" s="25">
        <f t="shared" si="20"/>
        <v>1.1074908399042547</v>
      </c>
      <c r="AA46" s="25">
        <f t="shared" si="20"/>
        <v>0.94553756529599331</v>
      </c>
      <c r="AB46" s="25">
        <f t="shared" si="20"/>
        <v>1.1935170902119692</v>
      </c>
      <c r="AC46" s="25">
        <f t="shared" si="20"/>
        <v>1.0917548201044958</v>
      </c>
      <c r="AE46" s="11"/>
    </row>
    <row r="47" spans="1:31" x14ac:dyDescent="0.2"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E47" s="11"/>
    </row>
    <row r="48" spans="1:31" x14ac:dyDescent="0.2">
      <c r="A48" s="13"/>
      <c r="B48" s="14" t="s">
        <v>116</v>
      </c>
      <c r="C48" s="15">
        <f>SUM(C29:C46)</f>
        <v>17.038052772577561</v>
      </c>
      <c r="D48" s="15">
        <f t="shared" ref="D48:AC48" si="21">SUM(D29:D46)</f>
        <v>16.475146138879118</v>
      </c>
      <c r="E48" s="15">
        <f t="shared" si="21"/>
        <v>17.928280903393404</v>
      </c>
      <c r="F48" s="15">
        <f t="shared" si="21"/>
        <v>17.040731156584723</v>
      </c>
      <c r="G48" s="15">
        <f t="shared" si="21"/>
        <v>20.399051069874933</v>
      </c>
      <c r="H48" s="15">
        <f t="shared" si="21"/>
        <v>19.946213071811911</v>
      </c>
      <c r="I48" s="15">
        <f t="shared" si="21"/>
        <v>16.778377576269285</v>
      </c>
      <c r="J48" s="15">
        <f t="shared" si="21"/>
        <v>20.445116384177105</v>
      </c>
      <c r="K48" s="15">
        <f t="shared" si="21"/>
        <v>16.867096308421004</v>
      </c>
      <c r="L48" s="15">
        <f t="shared" si="21"/>
        <v>16.481651720153938</v>
      </c>
      <c r="M48" s="15">
        <f t="shared" si="21"/>
        <v>19.229173178114909</v>
      </c>
      <c r="N48" s="15">
        <f t="shared" si="21"/>
        <v>16.207672093202994</v>
      </c>
      <c r="O48" s="15">
        <f t="shared" si="21"/>
        <v>15.825054923290624</v>
      </c>
      <c r="P48" s="15">
        <f t="shared" si="21"/>
        <v>17.145361472400911</v>
      </c>
      <c r="Q48" s="15">
        <f t="shared" si="21"/>
        <v>18.964168463516064</v>
      </c>
      <c r="R48" s="15">
        <f t="shared" si="21"/>
        <v>16.9201594319116</v>
      </c>
      <c r="S48" s="15">
        <f t="shared" si="21"/>
        <v>18.203429234671457</v>
      </c>
      <c r="T48" s="15">
        <f t="shared" si="21"/>
        <v>20.147448793697823</v>
      </c>
      <c r="U48" s="15">
        <f t="shared" si="21"/>
        <v>20.683280821335998</v>
      </c>
      <c r="V48" s="15">
        <f t="shared" si="21"/>
        <v>17.93829679398748</v>
      </c>
      <c r="W48" s="15">
        <f t="shared" si="21"/>
        <v>16.872255626411185</v>
      </c>
      <c r="X48" s="15">
        <f t="shared" si="21"/>
        <v>17.512794149292954</v>
      </c>
      <c r="Y48" s="15">
        <f t="shared" si="21"/>
        <v>17.2407969011349</v>
      </c>
      <c r="Z48" s="15">
        <f t="shared" si="21"/>
        <v>17.381194103708118</v>
      </c>
      <c r="AA48" s="15">
        <f t="shared" si="21"/>
        <v>18.755542112646111</v>
      </c>
      <c r="AB48" s="15">
        <f t="shared" si="21"/>
        <v>16.664521654192598</v>
      </c>
      <c r="AC48" s="15">
        <f t="shared" si="21"/>
        <v>19.645340823633184</v>
      </c>
      <c r="AE48" s="11"/>
    </row>
    <row r="49" spans="1:31" x14ac:dyDescent="0.2">
      <c r="AE49" s="11"/>
    </row>
    <row r="50" spans="1:31" x14ac:dyDescent="0.2">
      <c r="A50" s="10" t="s">
        <v>124</v>
      </c>
      <c r="AE50" s="11"/>
    </row>
    <row r="51" spans="1:31" ht="25.5" x14ac:dyDescent="0.2">
      <c r="A51" s="16" t="s">
        <v>18</v>
      </c>
      <c r="B51" s="16" t="s">
        <v>19</v>
      </c>
      <c r="C51" s="16" t="s">
        <v>104</v>
      </c>
      <c r="D51" s="16" t="s">
        <v>0</v>
      </c>
      <c r="E51" s="16" t="s">
        <v>1</v>
      </c>
      <c r="F51" s="16" t="s">
        <v>2</v>
      </c>
      <c r="G51" s="16" t="s">
        <v>105</v>
      </c>
      <c r="H51" s="16" t="s">
        <v>106</v>
      </c>
      <c r="I51" s="16" t="s">
        <v>3</v>
      </c>
      <c r="J51" s="16" t="s">
        <v>107</v>
      </c>
      <c r="K51" s="16" t="s">
        <v>108</v>
      </c>
      <c r="L51" s="16" t="s">
        <v>109</v>
      </c>
      <c r="M51" s="16" t="s">
        <v>4</v>
      </c>
      <c r="N51" s="16" t="s">
        <v>110</v>
      </c>
      <c r="O51" s="16" t="s">
        <v>5</v>
      </c>
      <c r="P51" s="16" t="s">
        <v>6</v>
      </c>
      <c r="Q51" s="16" t="s">
        <v>7</v>
      </c>
      <c r="R51" s="16" t="s">
        <v>8</v>
      </c>
      <c r="S51" s="16" t="s">
        <v>9</v>
      </c>
      <c r="T51" s="16" t="s">
        <v>111</v>
      </c>
      <c r="U51" s="16" t="s">
        <v>10</v>
      </c>
      <c r="V51" s="16" t="s">
        <v>112</v>
      </c>
      <c r="W51" s="16" t="s">
        <v>113</v>
      </c>
      <c r="X51" s="16" t="s">
        <v>11</v>
      </c>
      <c r="Y51" s="16" t="s">
        <v>12</v>
      </c>
      <c r="Z51" s="16" t="s">
        <v>13</v>
      </c>
      <c r="AA51" s="16" t="s">
        <v>14</v>
      </c>
      <c r="AB51" s="16" t="s">
        <v>114</v>
      </c>
      <c r="AC51" s="16" t="s">
        <v>15</v>
      </c>
      <c r="AE51" s="11"/>
    </row>
    <row r="52" spans="1:31" x14ac:dyDescent="0.2">
      <c r="A52" s="1">
        <v>1</v>
      </c>
      <c r="B52" s="6" t="s">
        <v>21</v>
      </c>
      <c r="C52" s="21">
        <f>IF(C6-(C6/IF(C29&lt;0,0,C29))&lt;0,0,C6-(C6/IF(C29&lt;0,0,C29)))</f>
        <v>0</v>
      </c>
      <c r="D52" s="21">
        <f t="shared" ref="D52:O62" si="22">IF(D6-(D6/IF(D29&lt;0,0,D29))&lt;0,0,D6-(D6/IF(D29&lt;0,0,D29)))</f>
        <v>14670.788755793877</v>
      </c>
      <c r="E52" s="21">
        <f t="shared" si="22"/>
        <v>96331.615256326157</v>
      </c>
      <c r="F52" s="21">
        <f t="shared" si="22"/>
        <v>2488.8264719475956</v>
      </c>
      <c r="G52" s="21">
        <f t="shared" si="22"/>
        <v>115675.00768122385</v>
      </c>
      <c r="H52" s="21">
        <f t="shared" si="22"/>
        <v>0</v>
      </c>
      <c r="I52" s="21">
        <f t="shared" si="22"/>
        <v>13276.377985697101</v>
      </c>
      <c r="J52" s="21">
        <f t="shared" si="22"/>
        <v>430910.25397454272</v>
      </c>
      <c r="K52" s="21">
        <f t="shared" si="22"/>
        <v>66777.210645462415</v>
      </c>
      <c r="L52" s="21">
        <f t="shared" si="22"/>
        <v>115345.31129953702</v>
      </c>
      <c r="M52" s="21">
        <f t="shared" si="22"/>
        <v>2310.0498257980653</v>
      </c>
      <c r="N52" s="21">
        <f t="shared" si="22"/>
        <v>33959.214437953575</v>
      </c>
      <c r="O52" s="21">
        <f t="shared" si="22"/>
        <v>218253.34557641554</v>
      </c>
      <c r="P52" s="21">
        <f>IF(IF(P29&lt;1,0,P6/P29)=0,0,P6-IF(P29&lt;1,0,P6/P29))</f>
        <v>85754.498332543852</v>
      </c>
      <c r="Q52" s="21">
        <f>IF(IF(Q29&lt;1,0,Q6/Q29)=0,0,Q6-IF(Q29&lt;1,0,Q6/Q29))</f>
        <v>88305.043892524773</v>
      </c>
      <c r="R52" s="21">
        <f t="shared" ref="R52:AC52" si="23">IF(IF(R29&lt;1,0,R6/R29)=0,0,R6-IF(R29&lt;1,0,R6/R29))</f>
        <v>450926.97182790295</v>
      </c>
      <c r="S52" s="21">
        <f t="shared" si="23"/>
        <v>330590.54183978285</v>
      </c>
      <c r="T52" s="21">
        <f t="shared" si="23"/>
        <v>96124.602918324061</v>
      </c>
      <c r="U52" s="21">
        <f t="shared" si="23"/>
        <v>0</v>
      </c>
      <c r="V52" s="21">
        <f t="shared" si="23"/>
        <v>0</v>
      </c>
      <c r="W52" s="21">
        <f t="shared" si="23"/>
        <v>0</v>
      </c>
      <c r="X52" s="21">
        <f t="shared" si="23"/>
        <v>0</v>
      </c>
      <c r="Y52" s="21">
        <f t="shared" si="23"/>
        <v>136129.51567564817</v>
      </c>
      <c r="Z52" s="21">
        <f t="shared" si="23"/>
        <v>0</v>
      </c>
      <c r="AA52" s="21">
        <f t="shared" si="23"/>
        <v>0</v>
      </c>
      <c r="AB52" s="21">
        <f t="shared" si="23"/>
        <v>0</v>
      </c>
      <c r="AC52" s="21">
        <f t="shared" si="23"/>
        <v>0</v>
      </c>
      <c r="AE52" s="11"/>
    </row>
    <row r="53" spans="1:31" x14ac:dyDescent="0.2">
      <c r="A53" s="1">
        <v>2</v>
      </c>
      <c r="B53" s="6" t="s">
        <v>115</v>
      </c>
      <c r="C53" s="21">
        <f t="shared" ref="C53:O69" si="24">IF(C7-(C7/IF(C30&lt;0,0,C30))&lt;0,0,C7-(C7/IF(C30&lt;0,0,C30)))</f>
        <v>91475.147253970121</v>
      </c>
      <c r="D53" s="21">
        <f t="shared" si="24"/>
        <v>21425.760694518409</v>
      </c>
      <c r="E53" s="21">
        <f t="shared" si="24"/>
        <v>0</v>
      </c>
      <c r="F53" s="21">
        <f t="shared" si="24"/>
        <v>0</v>
      </c>
      <c r="G53" s="21">
        <f t="shared" si="24"/>
        <v>146824.78638899871</v>
      </c>
      <c r="H53" s="21">
        <f t="shared" si="24"/>
        <v>0</v>
      </c>
      <c r="I53" s="21">
        <f t="shared" si="24"/>
        <v>65445.003953714331</v>
      </c>
      <c r="J53" s="21">
        <f t="shared" si="24"/>
        <v>98421.632590200694</v>
      </c>
      <c r="K53" s="21">
        <f t="shared" si="24"/>
        <v>224345.4804457016</v>
      </c>
      <c r="L53" s="21">
        <f t="shared" si="24"/>
        <v>91341.559553987172</v>
      </c>
      <c r="M53" s="21">
        <f t="shared" si="24"/>
        <v>0</v>
      </c>
      <c r="N53" s="21">
        <f t="shared" si="24"/>
        <v>51303.100468284785</v>
      </c>
      <c r="O53" s="21">
        <f t="shared" si="24"/>
        <v>0</v>
      </c>
      <c r="P53" s="21">
        <f t="shared" ref="P53:Q69" si="25">IF(IF(P30&lt;1,0,P7/P30)=0,0,P7-IF(P30&lt;1,0,P7/P30))</f>
        <v>0</v>
      </c>
      <c r="Q53" s="21">
        <f t="shared" si="25"/>
        <v>10586.91881260994</v>
      </c>
      <c r="R53" s="21">
        <f t="shared" ref="R53:AC53" si="26">IF(IF(R30&lt;1,0,R7/R30)=0,0,R7-IF(R30&lt;1,0,R7/R30))</f>
        <v>219962.50231496012</v>
      </c>
      <c r="S53" s="21">
        <f t="shared" si="26"/>
        <v>247419.33363635023</v>
      </c>
      <c r="T53" s="21">
        <f t="shared" si="26"/>
        <v>0</v>
      </c>
      <c r="U53" s="21">
        <f t="shared" si="26"/>
        <v>0</v>
      </c>
      <c r="V53" s="21">
        <f t="shared" si="26"/>
        <v>0</v>
      </c>
      <c r="W53" s="21">
        <f t="shared" si="26"/>
        <v>0</v>
      </c>
      <c r="X53" s="21">
        <f t="shared" si="26"/>
        <v>0</v>
      </c>
      <c r="Y53" s="21">
        <f t="shared" si="26"/>
        <v>0</v>
      </c>
      <c r="Z53" s="21">
        <f t="shared" si="26"/>
        <v>67589.774292453018</v>
      </c>
      <c r="AA53" s="21">
        <f t="shared" si="26"/>
        <v>105490.19516898513</v>
      </c>
      <c r="AB53" s="21">
        <f t="shared" si="26"/>
        <v>65946.661937989673</v>
      </c>
      <c r="AC53" s="21">
        <f t="shared" si="26"/>
        <v>0</v>
      </c>
      <c r="AE53" s="11"/>
    </row>
    <row r="54" spans="1:31" x14ac:dyDescent="0.2">
      <c r="A54" s="1">
        <v>3</v>
      </c>
      <c r="B54" s="6" t="s">
        <v>24</v>
      </c>
      <c r="C54" s="21">
        <f t="shared" si="24"/>
        <v>0</v>
      </c>
      <c r="D54" s="21">
        <f t="shared" si="22"/>
        <v>0</v>
      </c>
      <c r="E54" s="21">
        <f t="shared" si="22"/>
        <v>36895.792889542718</v>
      </c>
      <c r="F54" s="21">
        <f t="shared" si="22"/>
        <v>484.15616649909657</v>
      </c>
      <c r="G54" s="21">
        <f t="shared" si="22"/>
        <v>99619.878399604888</v>
      </c>
      <c r="H54" s="21">
        <f t="shared" si="22"/>
        <v>2866.5252052312962</v>
      </c>
      <c r="I54" s="21">
        <f t="shared" si="22"/>
        <v>0</v>
      </c>
      <c r="J54" s="21">
        <f t="shared" si="22"/>
        <v>131750.09451564593</v>
      </c>
      <c r="K54" s="21">
        <f t="shared" si="22"/>
        <v>4869.945469228267</v>
      </c>
      <c r="L54" s="21">
        <f t="shared" si="22"/>
        <v>14459.713908950303</v>
      </c>
      <c r="M54" s="21">
        <f t="shared" si="22"/>
        <v>22516.53368358636</v>
      </c>
      <c r="N54" s="21">
        <f t="shared" si="22"/>
        <v>896.34353694808124</v>
      </c>
      <c r="O54" s="21">
        <f t="shared" si="22"/>
        <v>0</v>
      </c>
      <c r="P54" s="21">
        <f t="shared" si="25"/>
        <v>5579.0884992191168</v>
      </c>
      <c r="Q54" s="21">
        <f t="shared" si="25"/>
        <v>12867.847936490833</v>
      </c>
      <c r="R54" s="21">
        <f t="shared" ref="R54:AC54" si="27">IF(IF(R31&lt;1,0,R8/R31)=0,0,R8-IF(R31&lt;1,0,R8/R31))</f>
        <v>5031.5422058842596</v>
      </c>
      <c r="S54" s="21">
        <f t="shared" si="27"/>
        <v>0</v>
      </c>
      <c r="T54" s="21">
        <f t="shared" si="27"/>
        <v>0</v>
      </c>
      <c r="U54" s="21">
        <f t="shared" si="27"/>
        <v>0</v>
      </c>
      <c r="V54" s="21">
        <f t="shared" si="27"/>
        <v>0</v>
      </c>
      <c r="W54" s="21">
        <f t="shared" si="27"/>
        <v>0</v>
      </c>
      <c r="X54" s="21">
        <f t="shared" si="27"/>
        <v>9058.0084008182966</v>
      </c>
      <c r="Y54" s="21">
        <f t="shared" si="27"/>
        <v>0</v>
      </c>
      <c r="Z54" s="21">
        <f t="shared" si="27"/>
        <v>5131.1416737742038</v>
      </c>
      <c r="AA54" s="21">
        <f t="shared" si="27"/>
        <v>0</v>
      </c>
      <c r="AB54" s="21">
        <f t="shared" si="27"/>
        <v>0</v>
      </c>
      <c r="AC54" s="21">
        <f t="shared" si="27"/>
        <v>0</v>
      </c>
      <c r="AE54" s="11"/>
    </row>
    <row r="55" spans="1:31" x14ac:dyDescent="0.2">
      <c r="A55" s="1">
        <v>4</v>
      </c>
      <c r="B55" s="6" t="s">
        <v>26</v>
      </c>
      <c r="C55" s="21">
        <f t="shared" si="24"/>
        <v>647.21879765147241</v>
      </c>
      <c r="D55" s="21">
        <f t="shared" si="22"/>
        <v>0</v>
      </c>
      <c r="E55" s="21">
        <f t="shared" si="22"/>
        <v>0</v>
      </c>
      <c r="F55" s="21">
        <f t="shared" si="22"/>
        <v>451.35484776654937</v>
      </c>
      <c r="G55" s="21">
        <f t="shared" si="22"/>
        <v>15960.492132277619</v>
      </c>
      <c r="H55" s="21">
        <f t="shared" si="22"/>
        <v>2894.8800265873842</v>
      </c>
      <c r="I55" s="21">
        <f t="shared" si="22"/>
        <v>0</v>
      </c>
      <c r="J55" s="21">
        <f t="shared" si="22"/>
        <v>0</v>
      </c>
      <c r="K55" s="21">
        <f t="shared" si="22"/>
        <v>0</v>
      </c>
      <c r="L55" s="21">
        <f t="shared" si="22"/>
        <v>0</v>
      </c>
      <c r="M55" s="21">
        <f t="shared" si="22"/>
        <v>2711.9089742653068</v>
      </c>
      <c r="N55" s="21">
        <f t="shared" si="22"/>
        <v>0</v>
      </c>
      <c r="O55" s="21">
        <f t="shared" si="22"/>
        <v>0</v>
      </c>
      <c r="P55" s="21">
        <f t="shared" si="25"/>
        <v>0</v>
      </c>
      <c r="Q55" s="21">
        <f t="shared" si="25"/>
        <v>3363.0203253442751</v>
      </c>
      <c r="R55" s="21">
        <f t="shared" ref="R55:AC55" si="28">IF(IF(R32&lt;1,0,R9/R32)=0,0,R9-IF(R32&lt;1,0,R9/R32))</f>
        <v>0</v>
      </c>
      <c r="S55" s="21">
        <f t="shared" si="28"/>
        <v>48092.884890844485</v>
      </c>
      <c r="T55" s="21">
        <f t="shared" si="28"/>
        <v>20560.18198213926</v>
      </c>
      <c r="U55" s="21">
        <f t="shared" si="28"/>
        <v>40331.096306313608</v>
      </c>
      <c r="V55" s="21">
        <f t="shared" si="28"/>
        <v>0</v>
      </c>
      <c r="W55" s="21">
        <f t="shared" si="28"/>
        <v>0</v>
      </c>
      <c r="X55" s="21">
        <f t="shared" si="28"/>
        <v>0</v>
      </c>
      <c r="Y55" s="21">
        <f t="shared" si="28"/>
        <v>0</v>
      </c>
      <c r="Z55" s="21">
        <f t="shared" si="28"/>
        <v>0</v>
      </c>
      <c r="AA55" s="21">
        <f t="shared" si="28"/>
        <v>5817.2397453255589</v>
      </c>
      <c r="AB55" s="21">
        <f t="shared" si="28"/>
        <v>0</v>
      </c>
      <c r="AC55" s="21">
        <f t="shared" si="28"/>
        <v>0</v>
      </c>
      <c r="AE55" s="11"/>
    </row>
    <row r="56" spans="1:31" x14ac:dyDescent="0.2">
      <c r="A56" s="1">
        <v>5</v>
      </c>
      <c r="B56" s="6" t="s">
        <v>28</v>
      </c>
      <c r="C56" s="21">
        <f t="shared" si="24"/>
        <v>0</v>
      </c>
      <c r="D56" s="21">
        <f t="shared" si="22"/>
        <v>0</v>
      </c>
      <c r="E56" s="21">
        <f t="shared" si="22"/>
        <v>1282.5493866841716</v>
      </c>
      <c r="F56" s="21">
        <f t="shared" si="22"/>
        <v>0</v>
      </c>
      <c r="G56" s="21">
        <f t="shared" si="22"/>
        <v>0</v>
      </c>
      <c r="H56" s="21">
        <f t="shared" si="22"/>
        <v>0</v>
      </c>
      <c r="I56" s="21">
        <f t="shared" si="22"/>
        <v>0</v>
      </c>
      <c r="J56" s="21">
        <f t="shared" si="22"/>
        <v>0</v>
      </c>
      <c r="K56" s="21">
        <f t="shared" si="22"/>
        <v>0</v>
      </c>
      <c r="L56" s="21">
        <f t="shared" si="22"/>
        <v>18508.039134239953</v>
      </c>
      <c r="M56" s="21">
        <f t="shared" si="22"/>
        <v>0</v>
      </c>
      <c r="N56" s="21">
        <f t="shared" si="22"/>
        <v>0</v>
      </c>
      <c r="O56" s="21">
        <f t="shared" si="22"/>
        <v>0</v>
      </c>
      <c r="P56" s="21">
        <f t="shared" si="25"/>
        <v>0</v>
      </c>
      <c r="Q56" s="21">
        <f t="shared" si="25"/>
        <v>0</v>
      </c>
      <c r="R56" s="21">
        <f t="shared" ref="R56:AC56" si="29">IF(IF(R33&lt;1,0,R10/R33)=0,0,R10-IF(R33&lt;1,0,R10/R33))</f>
        <v>0</v>
      </c>
      <c r="S56" s="21">
        <f t="shared" si="29"/>
        <v>0</v>
      </c>
      <c r="T56" s="21">
        <f t="shared" si="29"/>
        <v>0</v>
      </c>
      <c r="U56" s="21">
        <f t="shared" si="29"/>
        <v>0</v>
      </c>
      <c r="V56" s="21">
        <f t="shared" si="29"/>
        <v>932627.81325253099</v>
      </c>
      <c r="W56" s="21">
        <f t="shared" si="29"/>
        <v>235997.7511964083</v>
      </c>
      <c r="X56" s="21">
        <f t="shared" si="29"/>
        <v>350375.24400003173</v>
      </c>
      <c r="Y56" s="21">
        <f t="shared" si="29"/>
        <v>213082.57377424103</v>
      </c>
      <c r="Z56" s="21">
        <f t="shared" si="29"/>
        <v>0</v>
      </c>
      <c r="AA56" s="21">
        <f t="shared" si="29"/>
        <v>0</v>
      </c>
      <c r="AB56" s="21">
        <f t="shared" si="29"/>
        <v>0</v>
      </c>
      <c r="AC56" s="21">
        <f t="shared" si="29"/>
        <v>0</v>
      </c>
      <c r="AE56" s="11"/>
    </row>
    <row r="57" spans="1:31" x14ac:dyDescent="0.2">
      <c r="A57" s="1">
        <v>6</v>
      </c>
      <c r="B57" s="6" t="s">
        <v>30</v>
      </c>
      <c r="C57" s="21">
        <f t="shared" si="24"/>
        <v>2190.6040236199897</v>
      </c>
      <c r="D57" s="21">
        <f t="shared" si="22"/>
        <v>0</v>
      </c>
      <c r="E57" s="21">
        <f t="shared" si="22"/>
        <v>0</v>
      </c>
      <c r="F57" s="21">
        <f t="shared" si="22"/>
        <v>0</v>
      </c>
      <c r="G57" s="21">
        <f t="shared" si="22"/>
        <v>0</v>
      </c>
      <c r="H57" s="21">
        <f t="shared" si="22"/>
        <v>405.04856130395228</v>
      </c>
      <c r="I57" s="21">
        <f t="shared" si="22"/>
        <v>702.443318358346</v>
      </c>
      <c r="J57" s="21">
        <f t="shared" si="22"/>
        <v>0</v>
      </c>
      <c r="K57" s="21">
        <f t="shared" si="22"/>
        <v>0</v>
      </c>
      <c r="L57" s="21">
        <f t="shared" si="22"/>
        <v>0</v>
      </c>
      <c r="M57" s="21">
        <f t="shared" si="22"/>
        <v>2525.7754586379706</v>
      </c>
      <c r="N57" s="21">
        <f t="shared" si="22"/>
        <v>3086.3261842835291</v>
      </c>
      <c r="O57" s="21">
        <f t="shared" si="22"/>
        <v>0</v>
      </c>
      <c r="P57" s="21">
        <f t="shared" si="25"/>
        <v>5695.4507054007317</v>
      </c>
      <c r="Q57" s="21">
        <f t="shared" si="25"/>
        <v>206.77201856342163</v>
      </c>
      <c r="R57" s="21">
        <f t="shared" ref="R57:AC57" si="30">IF(IF(R34&lt;1,0,R11/R34)=0,0,R11-IF(R34&lt;1,0,R11/R34))</f>
        <v>0</v>
      </c>
      <c r="S57" s="21">
        <f t="shared" si="30"/>
        <v>0</v>
      </c>
      <c r="T57" s="21">
        <f t="shared" si="30"/>
        <v>0</v>
      </c>
      <c r="U57" s="21">
        <f t="shared" si="30"/>
        <v>14802.234758043451</v>
      </c>
      <c r="V57" s="21">
        <f t="shared" si="30"/>
        <v>0</v>
      </c>
      <c r="W57" s="21">
        <f t="shared" si="30"/>
        <v>0</v>
      </c>
      <c r="X57" s="21">
        <f t="shared" si="30"/>
        <v>4937.5291533182208</v>
      </c>
      <c r="Y57" s="21">
        <f t="shared" si="30"/>
        <v>0</v>
      </c>
      <c r="Z57" s="21">
        <f t="shared" si="30"/>
        <v>319.98479320144725</v>
      </c>
      <c r="AA57" s="21">
        <f t="shared" si="30"/>
        <v>1377.1625983844315</v>
      </c>
      <c r="AB57" s="21">
        <f t="shared" si="30"/>
        <v>0</v>
      </c>
      <c r="AC57" s="21">
        <f t="shared" si="30"/>
        <v>0</v>
      </c>
      <c r="AE57" s="11"/>
    </row>
    <row r="58" spans="1:31" x14ac:dyDescent="0.2">
      <c r="A58" s="1">
        <v>7</v>
      </c>
      <c r="B58" s="6" t="s">
        <v>32</v>
      </c>
      <c r="C58" s="21">
        <f t="shared" si="24"/>
        <v>9529.6578513384156</v>
      </c>
      <c r="D58" s="21">
        <f t="shared" si="22"/>
        <v>0</v>
      </c>
      <c r="E58" s="21">
        <f t="shared" si="22"/>
        <v>0</v>
      </c>
      <c r="F58" s="21">
        <f t="shared" si="22"/>
        <v>3758.480001445223</v>
      </c>
      <c r="G58" s="21">
        <f t="shared" si="22"/>
        <v>28139.610389372625</v>
      </c>
      <c r="H58" s="21">
        <f t="shared" si="22"/>
        <v>8369.8130918939678</v>
      </c>
      <c r="I58" s="21">
        <f t="shared" si="22"/>
        <v>0</v>
      </c>
      <c r="J58" s="21">
        <f t="shared" si="22"/>
        <v>35126.665639163286</v>
      </c>
      <c r="K58" s="21">
        <f t="shared" si="22"/>
        <v>36453.123371345544</v>
      </c>
      <c r="L58" s="21">
        <f t="shared" si="22"/>
        <v>0</v>
      </c>
      <c r="M58" s="21">
        <f t="shared" si="22"/>
        <v>0</v>
      </c>
      <c r="N58" s="21">
        <f t="shared" si="22"/>
        <v>1332.3185068006569</v>
      </c>
      <c r="O58" s="21">
        <f t="shared" si="22"/>
        <v>0</v>
      </c>
      <c r="P58" s="21">
        <f t="shared" si="25"/>
        <v>1965.6794724686333</v>
      </c>
      <c r="Q58" s="21">
        <f t="shared" si="25"/>
        <v>0</v>
      </c>
      <c r="R58" s="21">
        <f t="shared" ref="R58:AC58" si="31">IF(IF(R35&lt;1,0,R12/R35)=0,0,R12-IF(R35&lt;1,0,R12/R35))</f>
        <v>65742.290754148155</v>
      </c>
      <c r="S58" s="21">
        <f t="shared" si="31"/>
        <v>19674.650920819724</v>
      </c>
      <c r="T58" s="21">
        <f t="shared" si="31"/>
        <v>15902.350161337759</v>
      </c>
      <c r="U58" s="21">
        <f t="shared" si="31"/>
        <v>108822.17982891924</v>
      </c>
      <c r="V58" s="21">
        <f t="shared" si="31"/>
        <v>0</v>
      </c>
      <c r="W58" s="21">
        <f t="shared" si="31"/>
        <v>0</v>
      </c>
      <c r="X58" s="21">
        <f t="shared" si="31"/>
        <v>0</v>
      </c>
      <c r="Y58" s="21">
        <f t="shared" si="31"/>
        <v>0</v>
      </c>
      <c r="Z58" s="21">
        <f t="shared" si="31"/>
        <v>9842.659566622242</v>
      </c>
      <c r="AA58" s="21">
        <f t="shared" si="31"/>
        <v>349.23396399235935</v>
      </c>
      <c r="AB58" s="21">
        <f t="shared" si="31"/>
        <v>53206.899512456264</v>
      </c>
      <c r="AC58" s="21">
        <f t="shared" si="31"/>
        <v>0</v>
      </c>
      <c r="AE58" s="11"/>
    </row>
    <row r="59" spans="1:31" x14ac:dyDescent="0.2">
      <c r="A59" s="1">
        <v>8</v>
      </c>
      <c r="B59" s="6" t="s">
        <v>34</v>
      </c>
      <c r="C59" s="21">
        <f t="shared" si="24"/>
        <v>0</v>
      </c>
      <c r="D59" s="21">
        <f t="shared" si="22"/>
        <v>0</v>
      </c>
      <c r="E59" s="21">
        <f t="shared" si="22"/>
        <v>0</v>
      </c>
      <c r="F59" s="21">
        <f t="shared" si="22"/>
        <v>0</v>
      </c>
      <c r="G59" s="21">
        <f t="shared" si="22"/>
        <v>42852.608385247062</v>
      </c>
      <c r="H59" s="21">
        <f t="shared" si="22"/>
        <v>10267.118435360266</v>
      </c>
      <c r="I59" s="21">
        <f t="shared" si="22"/>
        <v>0</v>
      </c>
      <c r="J59" s="21">
        <f t="shared" si="22"/>
        <v>0</v>
      </c>
      <c r="K59" s="21">
        <f t="shared" si="22"/>
        <v>0</v>
      </c>
      <c r="L59" s="21">
        <f t="shared" si="22"/>
        <v>41913.201027055853</v>
      </c>
      <c r="M59" s="21">
        <f t="shared" si="22"/>
        <v>38081.703133396688</v>
      </c>
      <c r="N59" s="21">
        <f t="shared" si="22"/>
        <v>33730.219232880569</v>
      </c>
      <c r="O59" s="21">
        <f t="shared" si="22"/>
        <v>12683.945920796017</v>
      </c>
      <c r="P59" s="21">
        <f t="shared" si="25"/>
        <v>13809.392063176638</v>
      </c>
      <c r="Q59" s="21">
        <f t="shared" si="25"/>
        <v>11234.982260067278</v>
      </c>
      <c r="R59" s="21">
        <f t="shared" ref="R59:AC59" si="32">IF(IF(R36&lt;1,0,R13/R36)=0,0,R13-IF(R36&lt;1,0,R13/R36))</f>
        <v>0</v>
      </c>
      <c r="S59" s="21">
        <f t="shared" si="32"/>
        <v>0</v>
      </c>
      <c r="T59" s="21">
        <f t="shared" si="32"/>
        <v>0</v>
      </c>
      <c r="U59" s="21">
        <f t="shared" si="32"/>
        <v>37957.577563598519</v>
      </c>
      <c r="V59" s="21">
        <f t="shared" si="32"/>
        <v>16496.036064466927</v>
      </c>
      <c r="W59" s="21">
        <f t="shared" si="32"/>
        <v>58502.579719099449</v>
      </c>
      <c r="X59" s="21">
        <f t="shared" si="32"/>
        <v>19834.943207744509</v>
      </c>
      <c r="Y59" s="21">
        <f t="shared" si="32"/>
        <v>0</v>
      </c>
      <c r="Z59" s="21">
        <f t="shared" si="32"/>
        <v>2960.05880327677</v>
      </c>
      <c r="AA59" s="21">
        <f t="shared" si="32"/>
        <v>0</v>
      </c>
      <c r="AB59" s="21">
        <f t="shared" si="32"/>
        <v>70137.456448024255</v>
      </c>
      <c r="AC59" s="21">
        <f t="shared" si="32"/>
        <v>0</v>
      </c>
      <c r="AE59" s="11"/>
    </row>
    <row r="60" spans="1:31" x14ac:dyDescent="0.2">
      <c r="A60" s="1">
        <v>9</v>
      </c>
      <c r="B60" s="6" t="s">
        <v>36</v>
      </c>
      <c r="C60" s="21">
        <f t="shared" si="24"/>
        <v>0</v>
      </c>
      <c r="D60" s="21">
        <f t="shared" si="22"/>
        <v>0</v>
      </c>
      <c r="E60" s="21">
        <f t="shared" si="22"/>
        <v>9484.1879812575207</v>
      </c>
      <c r="F60" s="21">
        <f t="shared" si="22"/>
        <v>0</v>
      </c>
      <c r="G60" s="21">
        <f t="shared" si="22"/>
        <v>511.97516559695941</v>
      </c>
      <c r="H60" s="21">
        <f t="shared" si="22"/>
        <v>0</v>
      </c>
      <c r="I60" s="21">
        <f t="shared" si="22"/>
        <v>0</v>
      </c>
      <c r="J60" s="21">
        <f t="shared" si="22"/>
        <v>0</v>
      </c>
      <c r="K60" s="21">
        <f t="shared" si="22"/>
        <v>0</v>
      </c>
      <c r="L60" s="21">
        <f t="shared" si="22"/>
        <v>0</v>
      </c>
      <c r="M60" s="21">
        <f t="shared" si="22"/>
        <v>0</v>
      </c>
      <c r="N60" s="21">
        <f t="shared" si="22"/>
        <v>0</v>
      </c>
      <c r="O60" s="21">
        <f t="shared" si="22"/>
        <v>0</v>
      </c>
      <c r="P60" s="21">
        <f t="shared" si="25"/>
        <v>0</v>
      </c>
      <c r="Q60" s="21">
        <f t="shared" si="25"/>
        <v>0</v>
      </c>
      <c r="R60" s="21">
        <f t="shared" ref="R60:AC60" si="33">IF(IF(R37&lt;1,0,R14/R37)=0,0,R14-IF(R37&lt;1,0,R14/R37))</f>
        <v>0</v>
      </c>
      <c r="S60" s="21">
        <f t="shared" si="33"/>
        <v>0</v>
      </c>
      <c r="T60" s="21">
        <f t="shared" si="33"/>
        <v>19840.930703041056</v>
      </c>
      <c r="U60" s="21">
        <f t="shared" si="33"/>
        <v>75110.842496926896</v>
      </c>
      <c r="V60" s="21">
        <f t="shared" si="33"/>
        <v>191237.41900523682</v>
      </c>
      <c r="W60" s="21">
        <f t="shared" si="33"/>
        <v>38119.74409896438</v>
      </c>
      <c r="X60" s="21">
        <f t="shared" si="33"/>
        <v>0</v>
      </c>
      <c r="Y60" s="21">
        <f t="shared" si="33"/>
        <v>972.28115336981136</v>
      </c>
      <c r="Z60" s="21">
        <f t="shared" si="33"/>
        <v>0</v>
      </c>
      <c r="AA60" s="21">
        <f t="shared" si="33"/>
        <v>5447.6936880115536</v>
      </c>
      <c r="AB60" s="21">
        <f t="shared" si="33"/>
        <v>6767.8709685876966</v>
      </c>
      <c r="AC60" s="21">
        <f t="shared" si="33"/>
        <v>0</v>
      </c>
      <c r="AE60" s="11"/>
    </row>
    <row r="61" spans="1:31" x14ac:dyDescent="0.2">
      <c r="A61" s="1">
        <v>10</v>
      </c>
      <c r="B61" s="6" t="s">
        <v>38</v>
      </c>
      <c r="C61" s="21">
        <f t="shared" si="24"/>
        <v>0</v>
      </c>
      <c r="D61" s="21">
        <f t="shared" si="22"/>
        <v>0</v>
      </c>
      <c r="E61" s="21">
        <f t="shared" si="22"/>
        <v>3762.7989401283558</v>
      </c>
      <c r="F61" s="21">
        <f t="shared" si="22"/>
        <v>1627.2130405971329</v>
      </c>
      <c r="G61" s="21">
        <f t="shared" si="22"/>
        <v>0</v>
      </c>
      <c r="H61" s="21">
        <f t="shared" si="22"/>
        <v>7235.6948830156707</v>
      </c>
      <c r="I61" s="21">
        <f t="shared" si="22"/>
        <v>0</v>
      </c>
      <c r="J61" s="21">
        <f t="shared" si="22"/>
        <v>0</v>
      </c>
      <c r="K61" s="21">
        <f t="shared" si="22"/>
        <v>0</v>
      </c>
      <c r="L61" s="21">
        <f t="shared" si="22"/>
        <v>6962.071232905495</v>
      </c>
      <c r="M61" s="21">
        <f t="shared" si="22"/>
        <v>19967.498480295355</v>
      </c>
      <c r="N61" s="21">
        <f t="shared" si="22"/>
        <v>0</v>
      </c>
      <c r="O61" s="21">
        <f t="shared" si="22"/>
        <v>23854.994935543509</v>
      </c>
      <c r="P61" s="21">
        <f t="shared" si="25"/>
        <v>3943.7443760184615</v>
      </c>
      <c r="Q61" s="21">
        <f t="shared" si="25"/>
        <v>32.99636392530374</v>
      </c>
      <c r="R61" s="21">
        <f t="shared" ref="R61:AC61" si="34">IF(IF(R38&lt;1,0,R15/R38)=0,0,R15-IF(R38&lt;1,0,R15/R38))</f>
        <v>16995.593143543636</v>
      </c>
      <c r="S61" s="21">
        <f t="shared" si="34"/>
        <v>0</v>
      </c>
      <c r="T61" s="21">
        <f t="shared" si="34"/>
        <v>0</v>
      </c>
      <c r="U61" s="21">
        <f t="shared" si="34"/>
        <v>127727.38800618652</v>
      </c>
      <c r="V61" s="21">
        <f t="shared" si="34"/>
        <v>124157.30641598895</v>
      </c>
      <c r="W61" s="21">
        <f t="shared" si="34"/>
        <v>0</v>
      </c>
      <c r="X61" s="21">
        <f t="shared" si="34"/>
        <v>0</v>
      </c>
      <c r="Y61" s="21">
        <f t="shared" si="34"/>
        <v>0</v>
      </c>
      <c r="Z61" s="21">
        <f t="shared" si="34"/>
        <v>0</v>
      </c>
      <c r="AA61" s="21">
        <f t="shared" si="34"/>
        <v>5615.0175865324854</v>
      </c>
      <c r="AB61" s="21">
        <f t="shared" si="34"/>
        <v>14329.750474959321</v>
      </c>
      <c r="AC61" s="21">
        <f t="shared" si="34"/>
        <v>15383.022623129058</v>
      </c>
      <c r="AE61" s="11"/>
    </row>
    <row r="62" spans="1:31" x14ac:dyDescent="0.2">
      <c r="A62" s="1">
        <v>11</v>
      </c>
      <c r="B62" s="6" t="s">
        <v>40</v>
      </c>
      <c r="C62" s="21">
        <f t="shared" si="24"/>
        <v>0</v>
      </c>
      <c r="D62" s="21">
        <f t="shared" si="22"/>
        <v>0</v>
      </c>
      <c r="E62" s="21">
        <f t="shared" si="22"/>
        <v>0</v>
      </c>
      <c r="F62" s="21">
        <f t="shared" si="22"/>
        <v>0</v>
      </c>
      <c r="G62" s="21">
        <f t="shared" si="22"/>
        <v>0</v>
      </c>
      <c r="H62" s="21">
        <f t="shared" si="22"/>
        <v>0</v>
      </c>
      <c r="I62" s="21">
        <f t="shared" si="22"/>
        <v>0</v>
      </c>
      <c r="J62" s="21">
        <f t="shared" si="22"/>
        <v>0</v>
      </c>
      <c r="K62" s="21">
        <f t="shared" si="22"/>
        <v>0</v>
      </c>
      <c r="L62" s="21">
        <f t="shared" si="22"/>
        <v>0</v>
      </c>
      <c r="M62" s="21">
        <f t="shared" si="22"/>
        <v>0</v>
      </c>
      <c r="N62" s="21">
        <f t="shared" ref="D62:O69" si="35">IF(N16-(N16/IF(N39&lt;0,0,N39))&lt;0,0,N16-(N16/IF(N39&lt;0,0,N39)))</f>
        <v>0</v>
      </c>
      <c r="O62" s="21">
        <f t="shared" si="35"/>
        <v>0</v>
      </c>
      <c r="P62" s="21">
        <f t="shared" si="25"/>
        <v>0</v>
      </c>
      <c r="Q62" s="21">
        <f t="shared" si="25"/>
        <v>0</v>
      </c>
      <c r="R62" s="21">
        <f t="shared" ref="R62:AC62" si="36">IF(IF(R39&lt;1,0,R16/R39)=0,0,R16-IF(R39&lt;1,0,R16/R39))</f>
        <v>0</v>
      </c>
      <c r="S62" s="21">
        <f t="shared" si="36"/>
        <v>0</v>
      </c>
      <c r="T62" s="21">
        <f t="shared" si="36"/>
        <v>0</v>
      </c>
      <c r="U62" s="21">
        <f t="shared" si="36"/>
        <v>48082.067668494987</v>
      </c>
      <c r="V62" s="21">
        <f t="shared" si="36"/>
        <v>132039.35639917335</v>
      </c>
      <c r="W62" s="21">
        <f t="shared" si="36"/>
        <v>12153.339447845487</v>
      </c>
      <c r="X62" s="21">
        <f t="shared" si="36"/>
        <v>9665.5387044517483</v>
      </c>
      <c r="Y62" s="21">
        <f t="shared" si="36"/>
        <v>0</v>
      </c>
      <c r="Z62" s="21">
        <f t="shared" si="36"/>
        <v>0</v>
      </c>
      <c r="AA62" s="21">
        <f t="shared" si="36"/>
        <v>0</v>
      </c>
      <c r="AB62" s="21">
        <f t="shared" si="36"/>
        <v>0</v>
      </c>
      <c r="AC62" s="21">
        <f t="shared" si="36"/>
        <v>10856.157274491507</v>
      </c>
      <c r="AE62" s="11"/>
    </row>
    <row r="63" spans="1:31" x14ac:dyDescent="0.2">
      <c r="A63" s="1">
        <v>12</v>
      </c>
      <c r="B63" s="6" t="s">
        <v>42</v>
      </c>
      <c r="C63" s="21">
        <f t="shared" si="24"/>
        <v>0</v>
      </c>
      <c r="D63" s="21">
        <f t="shared" si="35"/>
        <v>0</v>
      </c>
      <c r="E63" s="21">
        <f t="shared" si="35"/>
        <v>0</v>
      </c>
      <c r="F63" s="21">
        <f t="shared" si="35"/>
        <v>0</v>
      </c>
      <c r="G63" s="21">
        <f t="shared" si="35"/>
        <v>0</v>
      </c>
      <c r="H63" s="21">
        <f t="shared" si="35"/>
        <v>445.69280614939544</v>
      </c>
      <c r="I63" s="21">
        <f t="shared" si="35"/>
        <v>0</v>
      </c>
      <c r="J63" s="21">
        <f t="shared" si="35"/>
        <v>0</v>
      </c>
      <c r="K63" s="21">
        <f t="shared" si="35"/>
        <v>0</v>
      </c>
      <c r="L63" s="21">
        <f t="shared" si="35"/>
        <v>0</v>
      </c>
      <c r="M63" s="21">
        <f t="shared" si="35"/>
        <v>0</v>
      </c>
      <c r="N63" s="21">
        <f t="shared" si="35"/>
        <v>0</v>
      </c>
      <c r="O63" s="21">
        <f t="shared" si="35"/>
        <v>0</v>
      </c>
      <c r="P63" s="21">
        <f t="shared" si="25"/>
        <v>0</v>
      </c>
      <c r="Q63" s="21">
        <f t="shared" si="25"/>
        <v>0</v>
      </c>
      <c r="R63" s="21">
        <f t="shared" ref="R63:AC63" si="37">IF(IF(R40&lt;1,0,R17/R40)=0,0,R17-IF(R40&lt;1,0,R17/R40))</f>
        <v>0</v>
      </c>
      <c r="S63" s="21">
        <f t="shared" si="37"/>
        <v>0</v>
      </c>
      <c r="T63" s="21">
        <f t="shared" si="37"/>
        <v>0</v>
      </c>
      <c r="U63" s="21">
        <f t="shared" si="37"/>
        <v>30780.610434711605</v>
      </c>
      <c r="V63" s="21">
        <f t="shared" si="37"/>
        <v>188623.06846092606</v>
      </c>
      <c r="W63" s="21">
        <f t="shared" si="37"/>
        <v>5684.7683641356707</v>
      </c>
      <c r="X63" s="21">
        <f t="shared" si="37"/>
        <v>0</v>
      </c>
      <c r="Y63" s="21">
        <f t="shared" si="37"/>
        <v>0</v>
      </c>
      <c r="Z63" s="21">
        <f t="shared" si="37"/>
        <v>0</v>
      </c>
      <c r="AA63" s="21">
        <f t="shared" si="37"/>
        <v>3188.6668397734975</v>
      </c>
      <c r="AB63" s="21">
        <f t="shared" si="37"/>
        <v>0</v>
      </c>
      <c r="AC63" s="21">
        <f t="shared" si="37"/>
        <v>39544.325079669696</v>
      </c>
      <c r="AE63" s="11"/>
    </row>
    <row r="64" spans="1:31" x14ac:dyDescent="0.2">
      <c r="A64" s="1">
        <v>13</v>
      </c>
      <c r="B64" s="6" t="s">
        <v>44</v>
      </c>
      <c r="C64" s="21">
        <f t="shared" si="24"/>
        <v>0</v>
      </c>
      <c r="D64" s="21">
        <f t="shared" si="35"/>
        <v>0</v>
      </c>
      <c r="E64" s="21">
        <f t="shared" si="35"/>
        <v>0</v>
      </c>
      <c r="F64" s="21">
        <f t="shared" si="35"/>
        <v>105.62368167911723</v>
      </c>
      <c r="G64" s="21">
        <f t="shared" si="35"/>
        <v>0</v>
      </c>
      <c r="H64" s="21">
        <f t="shared" si="35"/>
        <v>0</v>
      </c>
      <c r="I64" s="21">
        <f t="shared" si="35"/>
        <v>0</v>
      </c>
      <c r="J64" s="21">
        <f t="shared" si="35"/>
        <v>0</v>
      </c>
      <c r="K64" s="21">
        <f t="shared" si="35"/>
        <v>0</v>
      </c>
      <c r="L64" s="21">
        <f t="shared" si="35"/>
        <v>267.30315404115026</v>
      </c>
      <c r="M64" s="21">
        <f t="shared" si="35"/>
        <v>0</v>
      </c>
      <c r="N64" s="21">
        <f t="shared" si="35"/>
        <v>0</v>
      </c>
      <c r="O64" s="21">
        <f t="shared" si="35"/>
        <v>0</v>
      </c>
      <c r="P64" s="21">
        <f t="shared" si="25"/>
        <v>0</v>
      </c>
      <c r="Q64" s="21">
        <f t="shared" si="25"/>
        <v>0</v>
      </c>
      <c r="R64" s="21">
        <f t="shared" ref="R64:AC64" si="38">IF(IF(R41&lt;1,0,R18/R41)=0,0,R18-IF(R41&lt;1,0,R18/R41))</f>
        <v>0</v>
      </c>
      <c r="S64" s="21">
        <f t="shared" si="38"/>
        <v>0</v>
      </c>
      <c r="T64" s="21">
        <f t="shared" si="38"/>
        <v>0</v>
      </c>
      <c r="U64" s="21">
        <f t="shared" si="38"/>
        <v>16226.387198045588</v>
      </c>
      <c r="V64" s="21">
        <f t="shared" si="38"/>
        <v>69540.575760365231</v>
      </c>
      <c r="W64" s="21">
        <f t="shared" si="38"/>
        <v>3724.3232680164729</v>
      </c>
      <c r="X64" s="21">
        <f t="shared" si="38"/>
        <v>4172.596018532302</v>
      </c>
      <c r="Y64" s="21">
        <f t="shared" si="38"/>
        <v>8631.7698408300785</v>
      </c>
      <c r="Z64" s="21">
        <f t="shared" si="38"/>
        <v>0</v>
      </c>
      <c r="AA64" s="21">
        <f t="shared" si="38"/>
        <v>0</v>
      </c>
      <c r="AB64" s="21">
        <f t="shared" si="38"/>
        <v>2556.1850547907852</v>
      </c>
      <c r="AC64" s="21">
        <f t="shared" si="38"/>
        <v>6122.4715588689778</v>
      </c>
      <c r="AE64" s="11"/>
    </row>
    <row r="65" spans="1:31" x14ac:dyDescent="0.2">
      <c r="A65" s="1">
        <v>14</v>
      </c>
      <c r="B65" s="6" t="s">
        <v>46</v>
      </c>
      <c r="C65" s="21">
        <f t="shared" si="24"/>
        <v>0</v>
      </c>
      <c r="D65" s="21">
        <f t="shared" si="35"/>
        <v>0</v>
      </c>
      <c r="E65" s="21">
        <f t="shared" si="35"/>
        <v>0</v>
      </c>
      <c r="F65" s="21">
        <f t="shared" si="35"/>
        <v>0</v>
      </c>
      <c r="G65" s="21">
        <f t="shared" si="35"/>
        <v>0</v>
      </c>
      <c r="H65" s="21">
        <f t="shared" si="35"/>
        <v>0</v>
      </c>
      <c r="I65" s="21">
        <f t="shared" si="35"/>
        <v>0</v>
      </c>
      <c r="J65" s="21">
        <f t="shared" si="35"/>
        <v>0</v>
      </c>
      <c r="K65" s="21">
        <f t="shared" si="35"/>
        <v>0</v>
      </c>
      <c r="L65" s="21">
        <f t="shared" si="35"/>
        <v>0</v>
      </c>
      <c r="M65" s="21">
        <f t="shared" si="35"/>
        <v>0</v>
      </c>
      <c r="N65" s="21">
        <f t="shared" si="35"/>
        <v>0</v>
      </c>
      <c r="O65" s="21">
        <f t="shared" si="35"/>
        <v>5218.3005676277389</v>
      </c>
      <c r="P65" s="21">
        <f t="shared" si="25"/>
        <v>0</v>
      </c>
      <c r="Q65" s="21">
        <f t="shared" si="25"/>
        <v>0</v>
      </c>
      <c r="R65" s="21">
        <f t="shared" ref="R65:AC65" si="39">IF(IF(R42&lt;1,0,R19/R42)=0,0,R19-IF(R42&lt;1,0,R19/R42))</f>
        <v>0</v>
      </c>
      <c r="S65" s="21">
        <f t="shared" si="39"/>
        <v>0</v>
      </c>
      <c r="T65" s="21">
        <f t="shared" si="39"/>
        <v>0</v>
      </c>
      <c r="U65" s="21">
        <f t="shared" si="39"/>
        <v>204149.73106374958</v>
      </c>
      <c r="V65" s="21">
        <f t="shared" si="39"/>
        <v>624505.01155129424</v>
      </c>
      <c r="W65" s="21">
        <f t="shared" si="39"/>
        <v>0</v>
      </c>
      <c r="X65" s="21">
        <f t="shared" si="39"/>
        <v>0</v>
      </c>
      <c r="Y65" s="21">
        <f t="shared" si="39"/>
        <v>0</v>
      </c>
      <c r="Z65" s="21">
        <f t="shared" si="39"/>
        <v>0</v>
      </c>
      <c r="AA65" s="21">
        <f t="shared" si="39"/>
        <v>0</v>
      </c>
      <c r="AB65" s="21">
        <f t="shared" si="39"/>
        <v>0</v>
      </c>
      <c r="AC65" s="21">
        <f t="shared" si="39"/>
        <v>86166.843361938809</v>
      </c>
      <c r="AE65" s="11"/>
    </row>
    <row r="66" spans="1:31" x14ac:dyDescent="0.2">
      <c r="A66" s="1">
        <v>15</v>
      </c>
      <c r="B66" s="6" t="s">
        <v>48</v>
      </c>
      <c r="C66" s="21">
        <f t="shared" si="24"/>
        <v>35389.545955636931</v>
      </c>
      <c r="D66" s="21">
        <f t="shared" si="35"/>
        <v>21706.552292954049</v>
      </c>
      <c r="E66" s="21">
        <f t="shared" si="35"/>
        <v>40539.724137451412</v>
      </c>
      <c r="F66" s="21">
        <f t="shared" si="35"/>
        <v>33716.772686626602</v>
      </c>
      <c r="G66" s="21">
        <f t="shared" si="35"/>
        <v>0</v>
      </c>
      <c r="H66" s="21">
        <f t="shared" si="35"/>
        <v>25956.578029298878</v>
      </c>
      <c r="I66" s="21">
        <f t="shared" si="35"/>
        <v>39776.916121599177</v>
      </c>
      <c r="J66" s="21">
        <f t="shared" si="35"/>
        <v>0</v>
      </c>
      <c r="K66" s="21">
        <f t="shared" si="35"/>
        <v>0</v>
      </c>
      <c r="L66" s="21">
        <f t="shared" si="35"/>
        <v>0</v>
      </c>
      <c r="M66" s="21">
        <f t="shared" si="35"/>
        <v>42036.669002383162</v>
      </c>
      <c r="N66" s="21">
        <f t="shared" si="35"/>
        <v>22740.978225032595</v>
      </c>
      <c r="O66" s="21">
        <f t="shared" si="35"/>
        <v>0</v>
      </c>
      <c r="P66" s="21">
        <f t="shared" si="25"/>
        <v>29545.984024004749</v>
      </c>
      <c r="Q66" s="21">
        <f t="shared" si="25"/>
        <v>3433.2348531125899</v>
      </c>
      <c r="R66" s="21">
        <f t="shared" ref="R66:AC66" si="40">IF(IF(R43&lt;1,0,R20/R43)=0,0,R20-IF(R43&lt;1,0,R20/R43))</f>
        <v>0</v>
      </c>
      <c r="S66" s="21">
        <f t="shared" si="40"/>
        <v>0</v>
      </c>
      <c r="T66" s="21">
        <f t="shared" si="40"/>
        <v>0</v>
      </c>
      <c r="U66" s="21">
        <f t="shared" si="40"/>
        <v>69733.384745858726</v>
      </c>
      <c r="V66" s="21">
        <f t="shared" si="40"/>
        <v>0</v>
      </c>
      <c r="W66" s="21">
        <f t="shared" si="40"/>
        <v>0</v>
      </c>
      <c r="X66" s="21">
        <f t="shared" si="40"/>
        <v>0</v>
      </c>
      <c r="Y66" s="21">
        <f t="shared" si="40"/>
        <v>0</v>
      </c>
      <c r="Z66" s="21">
        <f t="shared" si="40"/>
        <v>23794.536021999331</v>
      </c>
      <c r="AA66" s="21">
        <f t="shared" si="40"/>
        <v>8501.0974882936862</v>
      </c>
      <c r="AB66" s="21">
        <f t="shared" si="40"/>
        <v>23945.843190334737</v>
      </c>
      <c r="AC66" s="21">
        <f t="shared" si="40"/>
        <v>149170.81672385469</v>
      </c>
      <c r="AE66" s="11">
        <f>AC20/AC43-AC20</f>
        <v>-149170.81672385469</v>
      </c>
    </row>
    <row r="67" spans="1:31" x14ac:dyDescent="0.2">
      <c r="A67" s="1">
        <v>16</v>
      </c>
      <c r="B67" s="6" t="s">
        <v>50</v>
      </c>
      <c r="C67" s="21">
        <f t="shared" si="24"/>
        <v>0</v>
      </c>
      <c r="D67" s="21">
        <f t="shared" si="35"/>
        <v>0</v>
      </c>
      <c r="E67" s="21">
        <f t="shared" si="35"/>
        <v>0</v>
      </c>
      <c r="F67" s="21">
        <f t="shared" si="35"/>
        <v>0</v>
      </c>
      <c r="G67" s="21">
        <f t="shared" si="35"/>
        <v>0</v>
      </c>
      <c r="H67" s="21">
        <f t="shared" si="35"/>
        <v>0</v>
      </c>
      <c r="I67" s="21">
        <f t="shared" si="35"/>
        <v>769.79239565216267</v>
      </c>
      <c r="J67" s="21">
        <f t="shared" si="35"/>
        <v>0</v>
      </c>
      <c r="K67" s="21">
        <f t="shared" si="35"/>
        <v>0</v>
      </c>
      <c r="L67" s="21">
        <f t="shared" si="35"/>
        <v>0</v>
      </c>
      <c r="M67" s="21">
        <f t="shared" si="35"/>
        <v>0</v>
      </c>
      <c r="N67" s="21">
        <f t="shared" si="35"/>
        <v>0</v>
      </c>
      <c r="O67" s="21">
        <f t="shared" si="35"/>
        <v>0</v>
      </c>
      <c r="P67" s="21">
        <f t="shared" si="25"/>
        <v>0</v>
      </c>
      <c r="Q67" s="21">
        <f t="shared" si="25"/>
        <v>0</v>
      </c>
      <c r="R67" s="21">
        <f t="shared" ref="R67:AC67" si="41">IF(IF(R44&lt;1,0,R21/R44)=0,0,R21-IF(R44&lt;1,0,R21/R44))</f>
        <v>0</v>
      </c>
      <c r="S67" s="21">
        <f t="shared" si="41"/>
        <v>0</v>
      </c>
      <c r="T67" s="21">
        <f t="shared" si="41"/>
        <v>0</v>
      </c>
      <c r="U67" s="21">
        <f t="shared" si="41"/>
        <v>144997.44024411874</v>
      </c>
      <c r="V67" s="21">
        <f t="shared" si="41"/>
        <v>296054.21248138393</v>
      </c>
      <c r="W67" s="21">
        <f t="shared" si="41"/>
        <v>0</v>
      </c>
      <c r="X67" s="21">
        <f t="shared" si="41"/>
        <v>0</v>
      </c>
      <c r="Y67" s="21">
        <f t="shared" si="41"/>
        <v>0</v>
      </c>
      <c r="Z67" s="21">
        <f t="shared" si="41"/>
        <v>3249.3722760814126</v>
      </c>
      <c r="AA67" s="21">
        <f t="shared" si="41"/>
        <v>0</v>
      </c>
      <c r="AB67" s="21">
        <f t="shared" si="41"/>
        <v>0</v>
      </c>
      <c r="AC67" s="21">
        <f t="shared" si="41"/>
        <v>37073.165072953037</v>
      </c>
      <c r="AE67" s="11"/>
    </row>
    <row r="68" spans="1:31" x14ac:dyDescent="0.2">
      <c r="A68" s="1">
        <v>17</v>
      </c>
      <c r="B68" s="6" t="s">
        <v>52</v>
      </c>
      <c r="C68" s="21">
        <f t="shared" si="24"/>
        <v>0</v>
      </c>
      <c r="D68" s="21">
        <f t="shared" si="35"/>
        <v>0</v>
      </c>
      <c r="E68" s="21">
        <f t="shared" si="35"/>
        <v>0</v>
      </c>
      <c r="F68" s="21">
        <f t="shared" si="35"/>
        <v>0</v>
      </c>
      <c r="G68" s="21">
        <f t="shared" si="35"/>
        <v>0</v>
      </c>
      <c r="H68" s="21">
        <f t="shared" si="35"/>
        <v>0</v>
      </c>
      <c r="I68" s="21">
        <f t="shared" si="35"/>
        <v>0</v>
      </c>
      <c r="J68" s="21">
        <f t="shared" si="35"/>
        <v>0</v>
      </c>
      <c r="K68" s="21">
        <f t="shared" si="35"/>
        <v>0</v>
      </c>
      <c r="L68" s="21">
        <f t="shared" si="35"/>
        <v>0</v>
      </c>
      <c r="M68" s="21">
        <f t="shared" si="35"/>
        <v>5364.6363640404015</v>
      </c>
      <c r="N68" s="21">
        <f t="shared" si="35"/>
        <v>4662.9602634672774</v>
      </c>
      <c r="O68" s="21">
        <f t="shared" si="35"/>
        <v>0</v>
      </c>
      <c r="P68" s="21">
        <f t="shared" si="25"/>
        <v>0</v>
      </c>
      <c r="Q68" s="21">
        <f t="shared" si="25"/>
        <v>0</v>
      </c>
      <c r="R68" s="21">
        <f t="shared" ref="R68:AC68" si="42">IF(IF(R45&lt;1,0,R22/R45)=0,0,R22-IF(R45&lt;1,0,R22/R45))</f>
        <v>0</v>
      </c>
      <c r="S68" s="21">
        <f t="shared" si="42"/>
        <v>12400.192512484849</v>
      </c>
      <c r="T68" s="21">
        <f t="shared" si="42"/>
        <v>0</v>
      </c>
      <c r="U68" s="21">
        <f t="shared" si="42"/>
        <v>103603.98395873531</v>
      </c>
      <c r="V68" s="21">
        <f t="shared" si="42"/>
        <v>141042.38683645241</v>
      </c>
      <c r="W68" s="21">
        <f t="shared" si="42"/>
        <v>0</v>
      </c>
      <c r="X68" s="21">
        <f t="shared" si="42"/>
        <v>0</v>
      </c>
      <c r="Y68" s="21">
        <f t="shared" si="42"/>
        <v>0</v>
      </c>
      <c r="Z68" s="21">
        <f t="shared" si="42"/>
        <v>0</v>
      </c>
      <c r="AA68" s="21">
        <f t="shared" si="42"/>
        <v>0</v>
      </c>
      <c r="AB68" s="21">
        <f t="shared" si="42"/>
        <v>15319.257091083768</v>
      </c>
      <c r="AC68" s="21">
        <f t="shared" si="42"/>
        <v>13601.745597592919</v>
      </c>
      <c r="AE68" s="11"/>
    </row>
    <row r="69" spans="1:31" x14ac:dyDescent="0.2">
      <c r="A69" s="2">
        <v>18</v>
      </c>
      <c r="B69" s="7" t="s">
        <v>54</v>
      </c>
      <c r="C69" s="25">
        <f t="shared" si="24"/>
        <v>0</v>
      </c>
      <c r="D69" s="25">
        <f t="shared" si="35"/>
        <v>426.87254618113366</v>
      </c>
      <c r="E69" s="25">
        <f t="shared" si="35"/>
        <v>0</v>
      </c>
      <c r="F69" s="25">
        <f t="shared" si="35"/>
        <v>0</v>
      </c>
      <c r="G69" s="25">
        <f t="shared" si="35"/>
        <v>0</v>
      </c>
      <c r="H69" s="25">
        <f t="shared" si="35"/>
        <v>486.41225648992258</v>
      </c>
      <c r="I69" s="25">
        <f t="shared" si="35"/>
        <v>0</v>
      </c>
      <c r="J69" s="25">
        <f t="shared" si="35"/>
        <v>0</v>
      </c>
      <c r="K69" s="25">
        <f t="shared" si="35"/>
        <v>0</v>
      </c>
      <c r="L69" s="25">
        <f t="shared" si="35"/>
        <v>0</v>
      </c>
      <c r="M69" s="25">
        <f t="shared" si="35"/>
        <v>0</v>
      </c>
      <c r="N69" s="25">
        <f t="shared" si="35"/>
        <v>10054.117090025422</v>
      </c>
      <c r="O69" s="25">
        <f t="shared" si="35"/>
        <v>0</v>
      </c>
      <c r="P69" s="25">
        <f t="shared" si="25"/>
        <v>11167.435631389904</v>
      </c>
      <c r="Q69" s="25">
        <f t="shared" si="25"/>
        <v>0</v>
      </c>
      <c r="R69" s="25">
        <f t="shared" ref="R69:AC69" si="43">IF(IF(R46&lt;1,0,R23/R46)=0,0,R23-IF(R46&lt;1,0,R23/R46))</f>
        <v>23087.454206097813</v>
      </c>
      <c r="S69" s="25">
        <f t="shared" si="43"/>
        <v>34542.003651091829</v>
      </c>
      <c r="T69" s="25">
        <f t="shared" si="43"/>
        <v>0</v>
      </c>
      <c r="U69" s="25">
        <f t="shared" si="43"/>
        <v>138832.76991238765</v>
      </c>
      <c r="V69" s="25">
        <f t="shared" si="43"/>
        <v>64225.575938609196</v>
      </c>
      <c r="W69" s="25">
        <f t="shared" si="43"/>
        <v>0</v>
      </c>
      <c r="X69" s="25">
        <f t="shared" si="43"/>
        <v>0</v>
      </c>
      <c r="Y69" s="25">
        <f t="shared" si="43"/>
        <v>0</v>
      </c>
      <c r="Z69" s="25">
        <f t="shared" si="43"/>
        <v>9693.0848577728029</v>
      </c>
      <c r="AA69" s="25">
        <f t="shared" si="43"/>
        <v>0</v>
      </c>
      <c r="AB69" s="25">
        <f t="shared" si="43"/>
        <v>42006.47025319247</v>
      </c>
      <c r="AC69" s="25">
        <f t="shared" si="43"/>
        <v>8618.8218619045074</v>
      </c>
      <c r="AE69" s="11"/>
    </row>
    <row r="70" spans="1:31" x14ac:dyDescent="0.2"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E70" s="11"/>
    </row>
    <row r="71" spans="1:31" x14ac:dyDescent="0.2">
      <c r="A71" s="13"/>
      <c r="B71" s="14" t="s">
        <v>116</v>
      </c>
      <c r="C71" s="15">
        <f>SUM(C52:C70)</f>
        <v>139232.17388221691</v>
      </c>
      <c r="D71" s="15">
        <f t="shared" ref="D71:AC71" si="44">SUM(D52:D70)</f>
        <v>58229.974289447469</v>
      </c>
      <c r="E71" s="15">
        <f t="shared" si="44"/>
        <v>188296.66859139033</v>
      </c>
      <c r="F71" s="15">
        <f t="shared" si="44"/>
        <v>42632.426896561316</v>
      </c>
      <c r="G71" s="15">
        <f t="shared" si="44"/>
        <v>449584.35854232172</v>
      </c>
      <c r="H71" s="15">
        <f t="shared" si="44"/>
        <v>58927.763295330733</v>
      </c>
      <c r="I71" s="15">
        <f t="shared" si="44"/>
        <v>119970.53377502112</v>
      </c>
      <c r="J71" s="15">
        <f t="shared" si="44"/>
        <v>696208.64671955258</v>
      </c>
      <c r="K71" s="15">
        <f t="shared" si="44"/>
        <v>332445.75993173779</v>
      </c>
      <c r="L71" s="15">
        <f t="shared" si="44"/>
        <v>288797.19931071694</v>
      </c>
      <c r="M71" s="15">
        <f t="shared" si="44"/>
        <v>135514.7749224033</v>
      </c>
      <c r="N71" s="15">
        <f t="shared" si="44"/>
        <v>161765.57794567649</v>
      </c>
      <c r="O71" s="15">
        <f t="shared" si="44"/>
        <v>260010.5870003828</v>
      </c>
      <c r="P71" s="15">
        <f t="shared" si="44"/>
        <v>157461.27310422208</v>
      </c>
      <c r="Q71" s="15">
        <f t="shared" si="44"/>
        <v>130030.8164626384</v>
      </c>
      <c r="R71" s="15">
        <f t="shared" si="44"/>
        <v>781746.35445253691</v>
      </c>
      <c r="S71" s="15">
        <f t="shared" si="44"/>
        <v>692719.60745137394</v>
      </c>
      <c r="T71" s="15">
        <f t="shared" si="44"/>
        <v>152428.06576484212</v>
      </c>
      <c r="U71" s="15">
        <f t="shared" si="44"/>
        <v>1161157.6941860907</v>
      </c>
      <c r="V71" s="15">
        <f t="shared" si="44"/>
        <v>2780548.7621664284</v>
      </c>
      <c r="W71" s="15">
        <f t="shared" si="44"/>
        <v>354182.50609446969</v>
      </c>
      <c r="X71" s="15">
        <f t="shared" si="44"/>
        <v>398043.85948489676</v>
      </c>
      <c r="Y71" s="15">
        <f t="shared" si="44"/>
        <v>358816.14044408908</v>
      </c>
      <c r="Z71" s="15">
        <f t="shared" si="44"/>
        <v>122580.61228518123</v>
      </c>
      <c r="AA71" s="15">
        <f t="shared" si="44"/>
        <v>135786.30707929868</v>
      </c>
      <c r="AB71" s="15">
        <f t="shared" si="44"/>
        <v>294216.39493141894</v>
      </c>
      <c r="AC71" s="15">
        <f t="shared" si="44"/>
        <v>366537.36915440322</v>
      </c>
      <c r="AE71" s="11"/>
    </row>
    <row r="72" spans="1:31" x14ac:dyDescent="0.2">
      <c r="AE72" s="11"/>
    </row>
    <row r="73" spans="1:31" x14ac:dyDescent="0.2">
      <c r="AE73" s="11"/>
    </row>
    <row r="74" spans="1:31" ht="25.5" x14ac:dyDescent="0.2">
      <c r="B74" s="16" t="s">
        <v>126</v>
      </c>
      <c r="C74" s="16" t="s">
        <v>104</v>
      </c>
      <c r="D74" s="16" t="s">
        <v>0</v>
      </c>
      <c r="E74" s="16" t="s">
        <v>1</v>
      </c>
      <c r="F74" s="16" t="s">
        <v>2</v>
      </c>
      <c r="G74" s="16" t="s">
        <v>105</v>
      </c>
      <c r="H74" s="16" t="s">
        <v>106</v>
      </c>
      <c r="I74" s="16" t="s">
        <v>3</v>
      </c>
      <c r="J74" s="16" t="s">
        <v>107</v>
      </c>
      <c r="K74" s="16" t="s">
        <v>108</v>
      </c>
      <c r="L74" s="16" t="s">
        <v>109</v>
      </c>
      <c r="M74" s="16" t="s">
        <v>4</v>
      </c>
      <c r="N74" s="16" t="s">
        <v>110</v>
      </c>
      <c r="O74" s="16" t="s">
        <v>5</v>
      </c>
      <c r="P74" s="16" t="s">
        <v>6</v>
      </c>
      <c r="Q74" s="16" t="s">
        <v>7</v>
      </c>
      <c r="R74" s="16" t="s">
        <v>8</v>
      </c>
      <c r="S74" s="16" t="s">
        <v>9</v>
      </c>
      <c r="T74" s="16" t="s">
        <v>111</v>
      </c>
      <c r="U74" s="16" t="s">
        <v>10</v>
      </c>
      <c r="V74" s="16" t="s">
        <v>112</v>
      </c>
      <c r="W74" s="16" t="s">
        <v>113</v>
      </c>
      <c r="X74" s="16" t="s">
        <v>11</v>
      </c>
      <c r="Y74" s="16" t="s">
        <v>12</v>
      </c>
      <c r="Z74" s="16" t="s">
        <v>13</v>
      </c>
      <c r="AA74" s="16" t="s">
        <v>14</v>
      </c>
      <c r="AB74" s="16" t="s">
        <v>114</v>
      </c>
      <c r="AC74" s="16" t="s">
        <v>15</v>
      </c>
      <c r="AE74" s="11"/>
    </row>
    <row r="75" spans="1:31" x14ac:dyDescent="0.2">
      <c r="B75" s="6" t="s">
        <v>125</v>
      </c>
      <c r="C75" s="26">
        <f>1/(1-((C25-C71)/C25))</f>
        <v>5.8197899049214925</v>
      </c>
      <c r="D75" s="26">
        <f t="shared" ref="D75:AC75" si="45">1/(1-((D25-D71)/D25))</f>
        <v>5.6110277221814027</v>
      </c>
      <c r="E75" s="26">
        <f t="shared" si="45"/>
        <v>8.6042414457994241</v>
      </c>
      <c r="F75" s="26">
        <f t="shared" si="45"/>
        <v>5.2202517238808852</v>
      </c>
      <c r="G75" s="26">
        <f t="shared" si="45"/>
        <v>7.9040516701283074</v>
      </c>
      <c r="H75" s="26">
        <f t="shared" si="45"/>
        <v>5.0160566678664562</v>
      </c>
      <c r="I75" s="26">
        <f t="shared" si="45"/>
        <v>5.4784869194009254</v>
      </c>
      <c r="J75" s="26">
        <f t="shared" si="45"/>
        <v>4.1812451105230517</v>
      </c>
      <c r="K75" s="26">
        <f t="shared" si="45"/>
        <v>4.7864590010915888</v>
      </c>
      <c r="L75" s="26">
        <f t="shared" si="45"/>
        <v>12.442201685390987</v>
      </c>
      <c r="M75" s="26">
        <f t="shared" si="45"/>
        <v>10.546318663912183</v>
      </c>
      <c r="N75" s="26">
        <f t="shared" si="45"/>
        <v>10.973669568912419</v>
      </c>
      <c r="O75" s="26">
        <f t="shared" si="45"/>
        <v>14.359569135523333</v>
      </c>
      <c r="P75" s="26">
        <f t="shared" si="45"/>
        <v>7.1927781204357082</v>
      </c>
      <c r="Q75" s="26">
        <f t="shared" si="45"/>
        <v>7.8291825560636283</v>
      </c>
      <c r="R75" s="26">
        <f t="shared" si="45"/>
        <v>8.5654227382860633</v>
      </c>
      <c r="S75" s="26">
        <f t="shared" si="45"/>
        <v>14.993279948018607</v>
      </c>
      <c r="T75" s="26">
        <f t="shared" si="45"/>
        <v>11.920711523055409</v>
      </c>
      <c r="U75" s="26">
        <f t="shared" si="45"/>
        <v>6.2484062555221147</v>
      </c>
      <c r="V75" s="26">
        <f t="shared" si="45"/>
        <v>7.4157962200001881</v>
      </c>
      <c r="W75" s="26">
        <f t="shared" si="45"/>
        <v>15.554506236766457</v>
      </c>
      <c r="X75" s="26">
        <f t="shared" si="45"/>
        <v>8.7094095723175915</v>
      </c>
      <c r="Y75" s="26">
        <f>1/(1-((Y25-Y71)/Y25))</f>
        <v>16.238252250271625</v>
      </c>
      <c r="Z75" s="26">
        <f t="shared" si="45"/>
        <v>11.012377690360012</v>
      </c>
      <c r="AA75" s="26">
        <f t="shared" si="45"/>
        <v>11.589946246059494</v>
      </c>
      <c r="AB75" s="26">
        <f t="shared" si="45"/>
        <v>11.044404920933927</v>
      </c>
      <c r="AC75" s="26">
        <f t="shared" si="45"/>
        <v>3.8363046126619151</v>
      </c>
      <c r="AE75" s="11"/>
    </row>
    <row r="76" spans="1:31" x14ac:dyDescent="0.2">
      <c r="B76" s="5" t="s">
        <v>127</v>
      </c>
      <c r="C76" s="26">
        <f>1/(C71/C25)</f>
        <v>5.8197899049214925</v>
      </c>
      <c r="D76" s="26">
        <f t="shared" ref="D76:AC76" si="46">1/(D71/D25)</f>
        <v>5.6110277221814018</v>
      </c>
      <c r="E76" s="26">
        <f t="shared" si="46"/>
        <v>8.6042414457994276</v>
      </c>
      <c r="F76" s="26">
        <f t="shared" si="46"/>
        <v>5.2202517238808843</v>
      </c>
      <c r="G76" s="26">
        <f t="shared" si="46"/>
        <v>7.9040516701283039</v>
      </c>
      <c r="H76" s="26">
        <f t="shared" si="46"/>
        <v>5.0160566678664571</v>
      </c>
      <c r="I76" s="26">
        <f t="shared" si="46"/>
        <v>5.4784869194009245</v>
      </c>
      <c r="J76" s="26">
        <f t="shared" si="46"/>
        <v>4.1812451105230517</v>
      </c>
      <c r="K76" s="26">
        <f t="shared" si="46"/>
        <v>4.7864590010915888</v>
      </c>
      <c r="L76" s="26">
        <f t="shared" si="46"/>
        <v>12.442201685390991</v>
      </c>
      <c r="M76" s="26">
        <f t="shared" si="46"/>
        <v>10.546318663912178</v>
      </c>
      <c r="N76" s="26">
        <f t="shared" si="46"/>
        <v>10.973669568912419</v>
      </c>
      <c r="O76" s="26">
        <f t="shared" si="46"/>
        <v>14.359569135523328</v>
      </c>
      <c r="P76" s="26">
        <f t="shared" si="46"/>
        <v>7.1927781204357073</v>
      </c>
      <c r="Q76" s="26">
        <f t="shared" si="46"/>
        <v>7.8291825560636301</v>
      </c>
      <c r="R76" s="26">
        <f t="shared" si="46"/>
        <v>8.5654227382860686</v>
      </c>
      <c r="S76" s="26">
        <f t="shared" si="46"/>
        <v>14.993279948018598</v>
      </c>
      <c r="T76" s="26">
        <f t="shared" si="46"/>
        <v>11.920711523055402</v>
      </c>
      <c r="U76" s="26">
        <f t="shared" si="46"/>
        <v>6.2484062555221112</v>
      </c>
      <c r="V76" s="26">
        <f t="shared" si="46"/>
        <v>7.4157962200001881</v>
      </c>
      <c r="W76" s="26">
        <f t="shared" si="46"/>
        <v>15.55450623676645</v>
      </c>
      <c r="X76" s="26">
        <f t="shared" si="46"/>
        <v>8.7094095723175968</v>
      </c>
      <c r="Y76" s="26">
        <f t="shared" si="46"/>
        <v>16.2382522502716</v>
      </c>
      <c r="Z76" s="26">
        <f t="shared" si="46"/>
        <v>11.01237769036001</v>
      </c>
      <c r="AA76" s="26">
        <f t="shared" si="46"/>
        <v>11.589946246059499</v>
      </c>
      <c r="AB76" s="26">
        <f t="shared" si="46"/>
        <v>11.044404920933916</v>
      </c>
      <c r="AC76" s="26">
        <f t="shared" si="46"/>
        <v>3.8363046126619142</v>
      </c>
      <c r="AE76" s="11"/>
    </row>
    <row r="77" spans="1:31" x14ac:dyDescent="0.2">
      <c r="AE77" s="11"/>
    </row>
    <row r="78" spans="1:31" x14ac:dyDescent="0.2">
      <c r="AE78" s="11"/>
    </row>
    <row r="79" spans="1:31" x14ac:dyDescent="0.2">
      <c r="AE79" s="11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307F0-D486-484B-BCCF-FB05281DDC91}">
  <dimension ref="A1:AH220"/>
  <sheetViews>
    <sheetView showGridLines="0" workbookViewId="0">
      <pane xSplit="2" ySplit="5" topLeftCell="C6" activePane="bottomRight" state="frozen"/>
      <selection pane="topRight" activeCell="C1" sqref="C1"/>
      <selection pane="bottomLeft" activeCell="A5" sqref="A5"/>
      <selection pane="bottomRight" activeCell="Q220" sqref="Q220"/>
    </sheetView>
  </sheetViews>
  <sheetFormatPr defaultRowHeight="12.75" x14ac:dyDescent="0.2"/>
  <cols>
    <col min="1" max="1" width="9.140625" style="3"/>
    <col min="2" max="2" width="63.140625" style="5" bestFit="1" customWidth="1"/>
    <col min="3" max="29" width="11.28515625" style="4" customWidth="1"/>
    <col min="30" max="30" width="2.5703125" style="4" customWidth="1"/>
    <col min="31" max="31" width="11.28515625" style="4" customWidth="1"/>
    <col min="32" max="16384" width="9.140625" style="4"/>
  </cols>
  <sheetData>
    <row r="1" spans="1:34" x14ac:dyDescent="0.2">
      <c r="A1" s="9" t="s">
        <v>121</v>
      </c>
    </row>
    <row r="2" spans="1:34" x14ac:dyDescent="0.2">
      <c r="A2" s="9" t="s">
        <v>117</v>
      </c>
    </row>
    <row r="3" spans="1:34" x14ac:dyDescent="0.2">
      <c r="A3" s="10" t="s">
        <v>118</v>
      </c>
    </row>
    <row r="5" spans="1:34" s="8" customFormat="1" ht="26.25" customHeight="1" x14ac:dyDescent="0.25">
      <c r="A5" s="16" t="s">
        <v>16</v>
      </c>
      <c r="B5" s="16" t="s">
        <v>17</v>
      </c>
      <c r="C5" s="16" t="s">
        <v>104</v>
      </c>
      <c r="D5" s="16" t="s">
        <v>0</v>
      </c>
      <c r="E5" s="16" t="s">
        <v>1</v>
      </c>
      <c r="F5" s="16" t="s">
        <v>2</v>
      </c>
      <c r="G5" s="16" t="s">
        <v>105</v>
      </c>
      <c r="H5" s="16" t="s">
        <v>106</v>
      </c>
      <c r="I5" s="16" t="s">
        <v>3</v>
      </c>
      <c r="J5" s="16" t="s">
        <v>107</v>
      </c>
      <c r="K5" s="16" t="s">
        <v>108</v>
      </c>
      <c r="L5" s="16" t="s">
        <v>109</v>
      </c>
      <c r="M5" s="16" t="s">
        <v>4</v>
      </c>
      <c r="N5" s="16" t="s">
        <v>110</v>
      </c>
      <c r="O5" s="16" t="s">
        <v>5</v>
      </c>
      <c r="P5" s="16" t="s">
        <v>6</v>
      </c>
      <c r="Q5" s="16" t="s">
        <v>7</v>
      </c>
      <c r="R5" s="16" t="s">
        <v>8</v>
      </c>
      <c r="S5" s="16" t="s">
        <v>9</v>
      </c>
      <c r="T5" s="16" t="s">
        <v>111</v>
      </c>
      <c r="U5" s="16" t="s">
        <v>10</v>
      </c>
      <c r="V5" s="16" t="s">
        <v>112</v>
      </c>
      <c r="W5" s="16" t="s">
        <v>113</v>
      </c>
      <c r="X5" s="16" t="s">
        <v>11</v>
      </c>
      <c r="Y5" s="16" t="s">
        <v>12</v>
      </c>
      <c r="Z5" s="16" t="s">
        <v>13</v>
      </c>
      <c r="AA5" s="16" t="s">
        <v>14</v>
      </c>
      <c r="AB5" s="16" t="s">
        <v>114</v>
      </c>
      <c r="AC5" s="16" t="s">
        <v>15</v>
      </c>
      <c r="AE5" s="16" t="s">
        <v>116</v>
      </c>
    </row>
    <row r="6" spans="1:34" x14ac:dyDescent="0.2">
      <c r="A6" s="3">
        <v>1</v>
      </c>
      <c r="B6" s="5" t="s">
        <v>20</v>
      </c>
      <c r="C6" s="11">
        <v>2182</v>
      </c>
      <c r="D6" s="11">
        <v>167</v>
      </c>
      <c r="E6" s="11">
        <v>1940</v>
      </c>
      <c r="F6" s="11">
        <v>999</v>
      </c>
      <c r="G6" s="11">
        <v>20396</v>
      </c>
      <c r="H6" s="11">
        <v>142</v>
      </c>
      <c r="I6" s="11">
        <v>5926</v>
      </c>
      <c r="J6" s="11">
        <v>7005</v>
      </c>
      <c r="K6" s="11">
        <v>5974</v>
      </c>
      <c r="L6" s="11">
        <v>12545</v>
      </c>
      <c r="M6" s="11">
        <v>11351</v>
      </c>
      <c r="N6" s="11">
        <v>9387</v>
      </c>
      <c r="O6" s="11">
        <v>36186</v>
      </c>
      <c r="P6" s="11">
        <v>7316</v>
      </c>
      <c r="Q6" s="11">
        <v>6400</v>
      </c>
      <c r="R6" s="11">
        <v>59038</v>
      </c>
      <c r="S6" s="11">
        <v>129499</v>
      </c>
      <c r="T6" s="11">
        <v>19943</v>
      </c>
      <c r="U6" s="11">
        <v>6782</v>
      </c>
      <c r="V6" s="11">
        <v>231998</v>
      </c>
      <c r="W6" s="11">
        <v>60343</v>
      </c>
      <c r="X6" s="11">
        <v>18772</v>
      </c>
      <c r="Y6" s="11">
        <v>51530</v>
      </c>
      <c r="Z6" s="11">
        <v>20661</v>
      </c>
      <c r="AA6" s="11">
        <v>60227</v>
      </c>
      <c r="AB6" s="11">
        <v>41748</v>
      </c>
      <c r="AC6" s="11">
        <v>3483</v>
      </c>
      <c r="AD6" s="11"/>
      <c r="AE6" s="11">
        <f>SUM(C6:AC6)</f>
        <v>831940</v>
      </c>
      <c r="AF6" s="20">
        <f t="shared" ref="AF6:AF70" si="0">AE6/$AE$74</f>
        <v>1.7313511346131231E-2</v>
      </c>
      <c r="AG6" s="11"/>
      <c r="AH6" s="11"/>
    </row>
    <row r="7" spans="1:34" x14ac:dyDescent="0.2">
      <c r="A7" s="3">
        <v>2</v>
      </c>
      <c r="B7" s="5" t="s">
        <v>22</v>
      </c>
      <c r="C7" s="11">
        <v>10510</v>
      </c>
      <c r="D7" s="11">
        <v>3255</v>
      </c>
      <c r="E7" s="11">
        <v>1715</v>
      </c>
      <c r="F7" s="11">
        <v>433</v>
      </c>
      <c r="G7" s="11">
        <v>27285</v>
      </c>
      <c r="H7" s="11">
        <v>385</v>
      </c>
      <c r="I7" s="11">
        <v>12638</v>
      </c>
      <c r="J7" s="11">
        <v>7448</v>
      </c>
      <c r="K7" s="11">
        <v>1695</v>
      </c>
      <c r="L7" s="11">
        <v>10033</v>
      </c>
      <c r="M7" s="11">
        <v>2079</v>
      </c>
      <c r="N7" s="11">
        <v>3387</v>
      </c>
      <c r="O7" s="11">
        <v>9962</v>
      </c>
      <c r="P7" s="11">
        <v>3029</v>
      </c>
      <c r="Q7" s="11">
        <v>4188</v>
      </c>
      <c r="R7" s="11">
        <v>25240</v>
      </c>
      <c r="S7" s="11">
        <v>110111</v>
      </c>
      <c r="T7" s="11">
        <v>9602</v>
      </c>
      <c r="U7" s="11">
        <v>13103</v>
      </c>
      <c r="V7" s="11">
        <v>80410</v>
      </c>
      <c r="W7" s="11">
        <v>36013</v>
      </c>
      <c r="X7" s="11">
        <v>16726</v>
      </c>
      <c r="Y7" s="11">
        <v>26780</v>
      </c>
      <c r="Z7" s="11">
        <v>42027</v>
      </c>
      <c r="AA7" s="11">
        <v>43411</v>
      </c>
      <c r="AB7" s="11">
        <v>49258</v>
      </c>
      <c r="AC7" s="11">
        <v>2839</v>
      </c>
      <c r="AD7" s="11"/>
      <c r="AE7" s="11">
        <f t="shared" ref="AE7:AE70" si="1">SUM(C7:AC7)</f>
        <v>553562</v>
      </c>
      <c r="AF7" s="20">
        <f t="shared" si="0"/>
        <v>1.1520184109175055E-2</v>
      </c>
      <c r="AG7" s="11"/>
      <c r="AH7" s="11"/>
    </row>
    <row r="8" spans="1:34" x14ac:dyDescent="0.2">
      <c r="A8" s="3">
        <v>3</v>
      </c>
      <c r="B8" s="5" t="s">
        <v>23</v>
      </c>
      <c r="C8" s="11">
        <v>713</v>
      </c>
      <c r="D8" s="11">
        <v>367</v>
      </c>
      <c r="E8" s="11">
        <v>421</v>
      </c>
      <c r="F8" s="11">
        <v>109</v>
      </c>
      <c r="G8" s="11">
        <v>5591</v>
      </c>
      <c r="H8" s="11">
        <v>460</v>
      </c>
      <c r="I8" s="11">
        <v>1592</v>
      </c>
      <c r="J8" s="11">
        <v>6044</v>
      </c>
      <c r="K8" s="11">
        <v>1182</v>
      </c>
      <c r="L8" s="11">
        <v>4675</v>
      </c>
      <c r="M8" s="11">
        <v>3158</v>
      </c>
      <c r="N8" s="11">
        <v>226</v>
      </c>
      <c r="O8" s="11">
        <v>915</v>
      </c>
      <c r="P8" s="11">
        <v>122</v>
      </c>
      <c r="Q8" s="11">
        <v>179</v>
      </c>
      <c r="R8" s="11">
        <v>8982</v>
      </c>
      <c r="S8" s="11">
        <v>25713</v>
      </c>
      <c r="T8" s="11">
        <v>3589</v>
      </c>
      <c r="U8" s="11">
        <v>1683</v>
      </c>
      <c r="V8" s="11">
        <v>16842</v>
      </c>
      <c r="W8" s="11">
        <v>11880</v>
      </c>
      <c r="X8" s="11">
        <v>9196</v>
      </c>
      <c r="Y8" s="11">
        <v>7426</v>
      </c>
      <c r="Z8" s="11">
        <v>7579</v>
      </c>
      <c r="AA8" s="11">
        <v>3393</v>
      </c>
      <c r="AB8" s="11">
        <v>1452</v>
      </c>
      <c r="AC8" s="11">
        <v>59</v>
      </c>
      <c r="AD8" s="11"/>
      <c r="AE8" s="11">
        <f t="shared" si="1"/>
        <v>123548</v>
      </c>
      <c r="AF8" s="20">
        <f t="shared" si="0"/>
        <v>2.5711586169577388E-3</v>
      </c>
      <c r="AG8" s="11"/>
      <c r="AH8" s="11"/>
    </row>
    <row r="9" spans="1:34" x14ac:dyDescent="0.2">
      <c r="A9" s="3">
        <v>4</v>
      </c>
      <c r="B9" s="5" t="s">
        <v>25</v>
      </c>
      <c r="C9" s="11">
        <v>652</v>
      </c>
      <c r="D9" s="11">
        <v>286</v>
      </c>
      <c r="E9" s="11">
        <v>266</v>
      </c>
      <c r="F9" s="11">
        <v>117</v>
      </c>
      <c r="G9" s="11">
        <v>1815</v>
      </c>
      <c r="H9" s="11">
        <v>118</v>
      </c>
      <c r="I9" s="11">
        <v>869</v>
      </c>
      <c r="J9" s="11">
        <v>1021</v>
      </c>
      <c r="K9" s="11">
        <v>624</v>
      </c>
      <c r="L9" s="11">
        <v>2893</v>
      </c>
      <c r="M9" s="11">
        <v>5245</v>
      </c>
      <c r="N9" s="11">
        <v>1172</v>
      </c>
      <c r="O9" s="11">
        <v>2249</v>
      </c>
      <c r="P9" s="11">
        <v>445</v>
      </c>
      <c r="Q9" s="11">
        <v>1677</v>
      </c>
      <c r="R9" s="11">
        <v>5224</v>
      </c>
      <c r="S9" s="11">
        <v>19600</v>
      </c>
      <c r="T9" s="11">
        <v>6424</v>
      </c>
      <c r="U9" s="11">
        <v>4724</v>
      </c>
      <c r="V9" s="11">
        <v>16409</v>
      </c>
      <c r="W9" s="11">
        <v>6031</v>
      </c>
      <c r="X9" s="11">
        <v>6971</v>
      </c>
      <c r="Y9" s="11">
        <v>6538</v>
      </c>
      <c r="Z9" s="11">
        <v>1330</v>
      </c>
      <c r="AA9" s="11">
        <v>1890</v>
      </c>
      <c r="AB9" s="11">
        <v>4209</v>
      </c>
      <c r="AC9" s="11">
        <v>258</v>
      </c>
      <c r="AD9" s="11"/>
      <c r="AE9" s="11">
        <f t="shared" si="1"/>
        <v>99057</v>
      </c>
      <c r="AF9" s="20">
        <f t="shared" si="0"/>
        <v>2.0614761802698767E-3</v>
      </c>
      <c r="AG9" s="11"/>
      <c r="AH9" s="11"/>
    </row>
    <row r="10" spans="1:34" x14ac:dyDescent="0.2">
      <c r="A10" s="3">
        <v>5</v>
      </c>
      <c r="B10" s="5" t="s">
        <v>27</v>
      </c>
      <c r="C10" s="11">
        <v>0</v>
      </c>
      <c r="D10" s="11">
        <v>0</v>
      </c>
      <c r="E10" s="11">
        <v>1073</v>
      </c>
      <c r="F10" s="11">
        <v>0</v>
      </c>
      <c r="G10" s="11">
        <v>36</v>
      </c>
      <c r="H10" s="11">
        <v>0</v>
      </c>
      <c r="I10" s="11">
        <v>1</v>
      </c>
      <c r="J10" s="11">
        <v>123</v>
      </c>
      <c r="K10" s="11">
        <v>6</v>
      </c>
      <c r="L10" s="11">
        <v>215</v>
      </c>
      <c r="M10" s="11">
        <v>3866</v>
      </c>
      <c r="N10" s="11">
        <v>2</v>
      </c>
      <c r="O10" s="11">
        <v>128</v>
      </c>
      <c r="P10" s="11">
        <v>533</v>
      </c>
      <c r="Q10" s="11">
        <v>2609</v>
      </c>
      <c r="R10" s="11">
        <v>5473</v>
      </c>
      <c r="S10" s="11">
        <v>58</v>
      </c>
      <c r="T10" s="11">
        <v>3071</v>
      </c>
      <c r="U10" s="11">
        <v>37053</v>
      </c>
      <c r="V10" s="11">
        <v>2489</v>
      </c>
      <c r="W10" s="11">
        <v>1</v>
      </c>
      <c r="X10" s="11">
        <v>180</v>
      </c>
      <c r="Y10" s="11">
        <v>40</v>
      </c>
      <c r="Z10" s="11">
        <v>0</v>
      </c>
      <c r="AA10" s="11">
        <v>73</v>
      </c>
      <c r="AB10" s="11">
        <v>3</v>
      </c>
      <c r="AC10" s="11">
        <v>4</v>
      </c>
      <c r="AD10" s="11"/>
      <c r="AE10" s="11">
        <f t="shared" si="1"/>
        <v>57037</v>
      </c>
      <c r="AF10" s="20">
        <f t="shared" si="0"/>
        <v>1.1869975558925969E-3</v>
      </c>
      <c r="AG10" s="11"/>
      <c r="AH10" s="11"/>
    </row>
    <row r="11" spans="1:34" x14ac:dyDescent="0.2">
      <c r="A11" s="3">
        <v>6</v>
      </c>
      <c r="B11" s="5" t="s">
        <v>29</v>
      </c>
      <c r="C11" s="11">
        <v>81</v>
      </c>
      <c r="D11" s="11">
        <v>0</v>
      </c>
      <c r="E11" s="11">
        <v>0</v>
      </c>
      <c r="F11" s="11">
        <v>0</v>
      </c>
      <c r="G11" s="11">
        <v>10903</v>
      </c>
      <c r="H11" s="11">
        <v>31</v>
      </c>
      <c r="I11" s="11">
        <v>0</v>
      </c>
      <c r="J11" s="11">
        <v>0</v>
      </c>
      <c r="K11" s="11">
        <v>0</v>
      </c>
      <c r="L11" s="11">
        <v>38</v>
      </c>
      <c r="M11" s="11">
        <v>33</v>
      </c>
      <c r="N11" s="11">
        <v>0</v>
      </c>
      <c r="O11" s="11">
        <v>0</v>
      </c>
      <c r="P11" s="11">
        <v>0</v>
      </c>
      <c r="Q11" s="11">
        <v>0</v>
      </c>
      <c r="R11" s="11">
        <v>144</v>
      </c>
      <c r="S11" s="11">
        <v>30871</v>
      </c>
      <c r="T11" s="11">
        <v>3786</v>
      </c>
      <c r="U11" s="11">
        <v>3029</v>
      </c>
      <c r="V11" s="11">
        <v>132</v>
      </c>
      <c r="W11" s="11">
        <v>0</v>
      </c>
      <c r="X11" s="11">
        <v>0</v>
      </c>
      <c r="Y11" s="11">
        <v>0</v>
      </c>
      <c r="Z11" s="11">
        <v>1196</v>
      </c>
      <c r="AA11" s="11">
        <v>0</v>
      </c>
      <c r="AB11" s="11">
        <v>13</v>
      </c>
      <c r="AC11" s="11">
        <v>0</v>
      </c>
      <c r="AD11" s="11"/>
      <c r="AE11" s="11">
        <f t="shared" si="1"/>
        <v>50257</v>
      </c>
      <c r="AF11" s="20">
        <f t="shared" si="0"/>
        <v>1.0458989106456201E-3</v>
      </c>
      <c r="AG11" s="11"/>
      <c r="AH11" s="11"/>
    </row>
    <row r="12" spans="1:34" x14ac:dyDescent="0.2">
      <c r="A12" s="3">
        <v>7</v>
      </c>
      <c r="B12" s="5" t="s">
        <v>31</v>
      </c>
      <c r="C12" s="11">
        <v>540</v>
      </c>
      <c r="D12" s="11">
        <v>1</v>
      </c>
      <c r="E12" s="11">
        <v>2</v>
      </c>
      <c r="F12" s="11">
        <v>0</v>
      </c>
      <c r="G12" s="11">
        <v>7507</v>
      </c>
      <c r="H12" s="11">
        <v>709</v>
      </c>
      <c r="I12" s="11">
        <v>77</v>
      </c>
      <c r="J12" s="11">
        <v>174</v>
      </c>
      <c r="K12" s="11">
        <v>14</v>
      </c>
      <c r="L12" s="11">
        <v>43</v>
      </c>
      <c r="M12" s="11">
        <v>440</v>
      </c>
      <c r="N12" s="11">
        <v>181</v>
      </c>
      <c r="O12" s="11">
        <v>16</v>
      </c>
      <c r="P12" s="11">
        <v>20</v>
      </c>
      <c r="Q12" s="11">
        <v>0</v>
      </c>
      <c r="R12" s="11">
        <v>5002</v>
      </c>
      <c r="S12" s="11">
        <v>8793</v>
      </c>
      <c r="T12" s="11">
        <v>9</v>
      </c>
      <c r="U12" s="11">
        <v>208</v>
      </c>
      <c r="V12" s="11">
        <v>446</v>
      </c>
      <c r="W12" s="11">
        <v>240</v>
      </c>
      <c r="X12" s="11">
        <v>55</v>
      </c>
      <c r="Y12" s="11">
        <v>8</v>
      </c>
      <c r="Z12" s="11">
        <v>2</v>
      </c>
      <c r="AA12" s="11">
        <v>1477</v>
      </c>
      <c r="AB12" s="11">
        <v>4521</v>
      </c>
      <c r="AC12" s="11">
        <v>6</v>
      </c>
      <c r="AD12" s="11"/>
      <c r="AE12" s="11">
        <f t="shared" si="1"/>
        <v>30491</v>
      </c>
      <c r="AF12" s="20">
        <f t="shared" si="0"/>
        <v>6.345484944285494E-4</v>
      </c>
      <c r="AG12" s="11"/>
      <c r="AH12" s="11"/>
    </row>
    <row r="13" spans="1:34" x14ac:dyDescent="0.2">
      <c r="A13" s="3">
        <v>8</v>
      </c>
      <c r="B13" s="5" t="s">
        <v>33</v>
      </c>
      <c r="C13" s="11">
        <v>12225</v>
      </c>
      <c r="D13" s="11">
        <v>1760</v>
      </c>
      <c r="E13" s="11">
        <v>1433</v>
      </c>
      <c r="F13" s="11">
        <v>461</v>
      </c>
      <c r="G13" s="11">
        <v>13235</v>
      </c>
      <c r="H13" s="11">
        <v>346</v>
      </c>
      <c r="I13" s="11">
        <v>6653</v>
      </c>
      <c r="J13" s="11">
        <v>2651</v>
      </c>
      <c r="K13" s="11">
        <v>1436</v>
      </c>
      <c r="L13" s="11">
        <v>5814</v>
      </c>
      <c r="M13" s="11">
        <v>2955</v>
      </c>
      <c r="N13" s="11">
        <v>2907</v>
      </c>
      <c r="O13" s="11">
        <v>9644</v>
      </c>
      <c r="P13" s="11">
        <v>1756</v>
      </c>
      <c r="Q13" s="11">
        <v>1149</v>
      </c>
      <c r="R13" s="11">
        <v>12300</v>
      </c>
      <c r="S13" s="11">
        <v>70121</v>
      </c>
      <c r="T13" s="11">
        <v>8966</v>
      </c>
      <c r="U13" s="11">
        <v>15032</v>
      </c>
      <c r="V13" s="11">
        <v>87070</v>
      </c>
      <c r="W13" s="11">
        <v>103044</v>
      </c>
      <c r="X13" s="11">
        <v>72798</v>
      </c>
      <c r="Y13" s="11">
        <v>67651</v>
      </c>
      <c r="Z13" s="11">
        <v>25668</v>
      </c>
      <c r="AA13" s="11">
        <v>33740</v>
      </c>
      <c r="AB13" s="11">
        <v>42585</v>
      </c>
      <c r="AC13" s="11">
        <v>4124</v>
      </c>
      <c r="AD13" s="11"/>
      <c r="AE13" s="11">
        <f t="shared" si="1"/>
        <v>607524</v>
      </c>
      <c r="AF13" s="20">
        <f t="shared" si="0"/>
        <v>1.264318781047555E-2</v>
      </c>
      <c r="AG13" s="11"/>
      <c r="AH13" s="11"/>
    </row>
    <row r="14" spans="1:34" x14ac:dyDescent="0.2">
      <c r="A14" s="3">
        <v>9</v>
      </c>
      <c r="B14" s="5" t="s">
        <v>35</v>
      </c>
      <c r="C14" s="11">
        <v>0</v>
      </c>
      <c r="D14" s="11">
        <v>5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1002</v>
      </c>
      <c r="K14" s="11">
        <v>135</v>
      </c>
      <c r="L14" s="11">
        <v>40</v>
      </c>
      <c r="M14" s="11">
        <v>1695</v>
      </c>
      <c r="N14" s="11">
        <v>5851</v>
      </c>
      <c r="O14" s="11">
        <v>34134</v>
      </c>
      <c r="P14" s="11">
        <v>53092</v>
      </c>
      <c r="Q14" s="11">
        <v>3260</v>
      </c>
      <c r="R14" s="11">
        <v>2534</v>
      </c>
      <c r="S14" s="11">
        <v>22021</v>
      </c>
      <c r="T14" s="11">
        <v>271</v>
      </c>
      <c r="U14" s="11">
        <v>400</v>
      </c>
      <c r="V14" s="11">
        <v>115965</v>
      </c>
      <c r="W14" s="11">
        <v>23702</v>
      </c>
      <c r="X14" s="11">
        <v>5</v>
      </c>
      <c r="Y14" s="11">
        <v>74</v>
      </c>
      <c r="Z14" s="11">
        <v>11058</v>
      </c>
      <c r="AA14" s="11">
        <v>798</v>
      </c>
      <c r="AB14" s="11">
        <v>9749</v>
      </c>
      <c r="AC14" s="11">
        <v>17</v>
      </c>
      <c r="AD14" s="11"/>
      <c r="AE14" s="11">
        <f t="shared" si="1"/>
        <v>285808</v>
      </c>
      <c r="AF14" s="20">
        <f t="shared" si="0"/>
        <v>5.9479530384583916E-3</v>
      </c>
      <c r="AG14" s="11"/>
      <c r="AH14" s="11"/>
    </row>
    <row r="15" spans="1:34" x14ac:dyDescent="0.2">
      <c r="A15" s="3">
        <v>10</v>
      </c>
      <c r="B15" s="5" t="s">
        <v>37</v>
      </c>
      <c r="C15" s="11">
        <v>3266</v>
      </c>
      <c r="D15" s="11">
        <v>934</v>
      </c>
      <c r="E15" s="11">
        <v>5101</v>
      </c>
      <c r="F15" s="11">
        <v>397</v>
      </c>
      <c r="G15" s="11">
        <v>12341</v>
      </c>
      <c r="H15" s="11">
        <v>566</v>
      </c>
      <c r="I15" s="11">
        <v>2080</v>
      </c>
      <c r="J15" s="11">
        <v>3373</v>
      </c>
      <c r="K15" s="11">
        <v>5929</v>
      </c>
      <c r="L15" s="11">
        <v>30452</v>
      </c>
      <c r="M15" s="11">
        <v>9156</v>
      </c>
      <c r="N15" s="11">
        <v>8875</v>
      </c>
      <c r="O15" s="11">
        <v>27249</v>
      </c>
      <c r="P15" s="11">
        <v>5564</v>
      </c>
      <c r="Q15" s="11">
        <v>6592</v>
      </c>
      <c r="R15" s="11">
        <v>23248</v>
      </c>
      <c r="S15" s="11">
        <v>73044</v>
      </c>
      <c r="T15" s="11">
        <v>12113</v>
      </c>
      <c r="U15" s="11">
        <v>25072</v>
      </c>
      <c r="V15" s="11">
        <v>173840</v>
      </c>
      <c r="W15" s="11">
        <v>60427</v>
      </c>
      <c r="X15" s="11">
        <v>35215</v>
      </c>
      <c r="Y15" s="11">
        <v>57530</v>
      </c>
      <c r="Z15" s="11">
        <v>6801</v>
      </c>
      <c r="AA15" s="11">
        <v>9358</v>
      </c>
      <c r="AB15" s="11">
        <v>32519</v>
      </c>
      <c r="AC15" s="11">
        <v>5104</v>
      </c>
      <c r="AD15" s="11"/>
      <c r="AE15" s="11">
        <f t="shared" si="1"/>
        <v>636146</v>
      </c>
      <c r="AF15" s="20">
        <f t="shared" si="0"/>
        <v>1.3238840527917876E-2</v>
      </c>
      <c r="AG15" s="11"/>
      <c r="AH15" s="11"/>
    </row>
    <row r="16" spans="1:34" x14ac:dyDescent="0.2">
      <c r="A16" s="3">
        <v>11</v>
      </c>
      <c r="B16" s="5" t="s">
        <v>39</v>
      </c>
      <c r="C16" s="11">
        <v>1325</v>
      </c>
      <c r="D16" s="11">
        <v>500</v>
      </c>
      <c r="E16" s="11">
        <v>3317</v>
      </c>
      <c r="F16" s="11">
        <v>132</v>
      </c>
      <c r="G16" s="11">
        <v>3154</v>
      </c>
      <c r="H16" s="11">
        <v>315</v>
      </c>
      <c r="I16" s="11">
        <v>95</v>
      </c>
      <c r="J16" s="11">
        <v>3225</v>
      </c>
      <c r="K16" s="11">
        <v>1642</v>
      </c>
      <c r="L16" s="11">
        <v>7927</v>
      </c>
      <c r="M16" s="11">
        <v>2210</v>
      </c>
      <c r="N16" s="11">
        <v>2475</v>
      </c>
      <c r="O16" s="11">
        <v>9026</v>
      </c>
      <c r="P16" s="11">
        <v>1947</v>
      </c>
      <c r="Q16" s="11">
        <v>904</v>
      </c>
      <c r="R16" s="11">
        <v>6437</v>
      </c>
      <c r="S16" s="11">
        <v>8496</v>
      </c>
      <c r="T16" s="11">
        <v>1475</v>
      </c>
      <c r="U16" s="11">
        <v>13872</v>
      </c>
      <c r="V16" s="11">
        <v>30264</v>
      </c>
      <c r="W16" s="11">
        <v>5214</v>
      </c>
      <c r="X16" s="11">
        <v>3672</v>
      </c>
      <c r="Y16" s="11">
        <v>10559</v>
      </c>
      <c r="Z16" s="11">
        <v>971</v>
      </c>
      <c r="AA16" s="11">
        <v>2941</v>
      </c>
      <c r="AB16" s="11">
        <v>5462</v>
      </c>
      <c r="AC16" s="11">
        <v>2276</v>
      </c>
      <c r="AD16" s="11"/>
      <c r="AE16" s="11">
        <f t="shared" si="1"/>
        <v>129833</v>
      </c>
      <c r="AF16" s="20">
        <f t="shared" si="0"/>
        <v>2.7019558124411086E-3</v>
      </c>
      <c r="AG16" s="11"/>
      <c r="AH16" s="11"/>
    </row>
    <row r="17" spans="1:34" x14ac:dyDescent="0.2">
      <c r="A17" s="3">
        <v>12</v>
      </c>
      <c r="B17" s="5" t="s">
        <v>41</v>
      </c>
      <c r="C17" s="11">
        <v>3</v>
      </c>
      <c r="D17" s="11">
        <v>13</v>
      </c>
      <c r="E17" s="11">
        <v>52</v>
      </c>
      <c r="F17" s="11">
        <v>2</v>
      </c>
      <c r="G17" s="11">
        <v>71</v>
      </c>
      <c r="H17" s="11">
        <v>3</v>
      </c>
      <c r="I17" s="11">
        <v>6</v>
      </c>
      <c r="J17" s="11">
        <v>101</v>
      </c>
      <c r="K17" s="11">
        <v>37</v>
      </c>
      <c r="L17" s="11">
        <v>139</v>
      </c>
      <c r="M17" s="11">
        <v>149</v>
      </c>
      <c r="N17" s="11">
        <v>54</v>
      </c>
      <c r="O17" s="11">
        <v>163</v>
      </c>
      <c r="P17" s="11">
        <v>347</v>
      </c>
      <c r="Q17" s="11">
        <v>392</v>
      </c>
      <c r="R17" s="11">
        <v>415</v>
      </c>
      <c r="S17" s="11">
        <v>1557</v>
      </c>
      <c r="T17" s="11">
        <v>62</v>
      </c>
      <c r="U17" s="11">
        <v>1200</v>
      </c>
      <c r="V17" s="11">
        <v>1789</v>
      </c>
      <c r="W17" s="11">
        <v>804</v>
      </c>
      <c r="X17" s="11">
        <v>496</v>
      </c>
      <c r="Y17" s="11">
        <v>5670</v>
      </c>
      <c r="Z17" s="11">
        <v>48</v>
      </c>
      <c r="AA17" s="11">
        <v>43</v>
      </c>
      <c r="AB17" s="11">
        <v>157</v>
      </c>
      <c r="AC17" s="11">
        <v>90</v>
      </c>
      <c r="AD17" s="11"/>
      <c r="AE17" s="11">
        <f t="shared" si="1"/>
        <v>13863</v>
      </c>
      <c r="AF17" s="20">
        <f t="shared" si="0"/>
        <v>2.8850302640985798E-4</v>
      </c>
      <c r="AG17" s="11"/>
      <c r="AH17" s="11"/>
    </row>
    <row r="18" spans="1:34" x14ac:dyDescent="0.2">
      <c r="A18" s="3">
        <v>13</v>
      </c>
      <c r="B18" s="5" t="s">
        <v>43</v>
      </c>
      <c r="C18" s="11">
        <v>93</v>
      </c>
      <c r="D18" s="11">
        <v>29</v>
      </c>
      <c r="E18" s="11">
        <v>1135</v>
      </c>
      <c r="F18" s="11">
        <v>3</v>
      </c>
      <c r="G18" s="11">
        <v>1264</v>
      </c>
      <c r="H18" s="11">
        <v>20</v>
      </c>
      <c r="I18" s="11">
        <v>82</v>
      </c>
      <c r="J18" s="11">
        <v>184</v>
      </c>
      <c r="K18" s="11">
        <v>132</v>
      </c>
      <c r="L18" s="11">
        <v>13447</v>
      </c>
      <c r="M18" s="11">
        <v>5209</v>
      </c>
      <c r="N18" s="11">
        <v>8590</v>
      </c>
      <c r="O18" s="11">
        <v>6113</v>
      </c>
      <c r="P18" s="11">
        <v>727</v>
      </c>
      <c r="Q18" s="11">
        <v>3932</v>
      </c>
      <c r="R18" s="11">
        <v>6653</v>
      </c>
      <c r="S18" s="11">
        <v>29105</v>
      </c>
      <c r="T18" s="11">
        <v>1136</v>
      </c>
      <c r="U18" s="11">
        <v>6456</v>
      </c>
      <c r="V18" s="11">
        <v>91811</v>
      </c>
      <c r="W18" s="11">
        <v>13999</v>
      </c>
      <c r="X18" s="11">
        <v>53902</v>
      </c>
      <c r="Y18" s="11">
        <v>9002</v>
      </c>
      <c r="Z18" s="11">
        <v>2008</v>
      </c>
      <c r="AA18" s="11">
        <v>1981</v>
      </c>
      <c r="AB18" s="11">
        <v>3301</v>
      </c>
      <c r="AC18" s="11">
        <v>164</v>
      </c>
      <c r="AD18" s="11"/>
      <c r="AE18" s="11">
        <f t="shared" si="1"/>
        <v>260478</v>
      </c>
      <c r="AF18" s="20">
        <f t="shared" si="0"/>
        <v>5.4208101646964569E-3</v>
      </c>
      <c r="AG18" s="11"/>
      <c r="AH18" s="11"/>
    </row>
    <row r="19" spans="1:34" x14ac:dyDescent="0.2">
      <c r="A19" s="3">
        <v>14</v>
      </c>
      <c r="B19" s="5" t="s">
        <v>45</v>
      </c>
      <c r="C19" s="11">
        <v>1103</v>
      </c>
      <c r="D19" s="11">
        <v>192</v>
      </c>
      <c r="E19" s="11">
        <v>956</v>
      </c>
      <c r="F19" s="11">
        <v>68</v>
      </c>
      <c r="G19" s="11">
        <v>1380</v>
      </c>
      <c r="H19" s="11">
        <v>94</v>
      </c>
      <c r="I19" s="11">
        <v>429</v>
      </c>
      <c r="J19" s="11">
        <v>1121</v>
      </c>
      <c r="K19" s="11">
        <v>3699</v>
      </c>
      <c r="L19" s="11">
        <v>48236</v>
      </c>
      <c r="M19" s="11">
        <v>17418</v>
      </c>
      <c r="N19" s="11">
        <v>4561</v>
      </c>
      <c r="O19" s="11">
        <v>21107</v>
      </c>
      <c r="P19" s="11">
        <v>802</v>
      </c>
      <c r="Q19" s="11">
        <v>2598</v>
      </c>
      <c r="R19" s="11">
        <v>12505</v>
      </c>
      <c r="S19" s="11">
        <v>68967</v>
      </c>
      <c r="T19" s="11">
        <v>11551</v>
      </c>
      <c r="U19" s="11">
        <v>46494</v>
      </c>
      <c r="V19" s="11">
        <v>151605</v>
      </c>
      <c r="W19" s="11">
        <v>59003</v>
      </c>
      <c r="X19" s="11">
        <v>107119</v>
      </c>
      <c r="Y19" s="11">
        <v>21766</v>
      </c>
      <c r="Z19" s="11">
        <v>4465</v>
      </c>
      <c r="AA19" s="11">
        <v>1793</v>
      </c>
      <c r="AB19" s="11">
        <v>24564</v>
      </c>
      <c r="AC19" s="11">
        <v>1018</v>
      </c>
      <c r="AD19" s="11"/>
      <c r="AE19" s="11">
        <f t="shared" si="1"/>
        <v>614614</v>
      </c>
      <c r="AF19" s="20">
        <f t="shared" si="0"/>
        <v>1.2790737868705796E-2</v>
      </c>
      <c r="AG19" s="11"/>
      <c r="AH19" s="11"/>
    </row>
    <row r="20" spans="1:34" x14ac:dyDescent="0.2">
      <c r="A20" s="3">
        <v>15</v>
      </c>
      <c r="B20" s="5" t="s">
        <v>47</v>
      </c>
      <c r="C20" s="11">
        <v>713</v>
      </c>
      <c r="D20" s="11">
        <v>93</v>
      </c>
      <c r="E20" s="11">
        <v>75</v>
      </c>
      <c r="F20" s="11">
        <v>0</v>
      </c>
      <c r="G20" s="11">
        <v>1154</v>
      </c>
      <c r="H20" s="11">
        <v>0</v>
      </c>
      <c r="I20" s="11">
        <v>639</v>
      </c>
      <c r="J20" s="11">
        <v>711</v>
      </c>
      <c r="K20" s="11">
        <v>467</v>
      </c>
      <c r="L20" s="11">
        <v>57529</v>
      </c>
      <c r="M20" s="11">
        <v>421</v>
      </c>
      <c r="N20" s="11">
        <v>14872</v>
      </c>
      <c r="O20" s="11">
        <v>2848</v>
      </c>
      <c r="P20" s="11">
        <v>85</v>
      </c>
      <c r="Q20" s="11">
        <v>4576</v>
      </c>
      <c r="R20" s="11">
        <v>27417</v>
      </c>
      <c r="S20" s="11">
        <v>33344</v>
      </c>
      <c r="T20" s="11">
        <v>2089</v>
      </c>
      <c r="U20" s="11">
        <v>3002</v>
      </c>
      <c r="V20" s="11">
        <v>56211</v>
      </c>
      <c r="W20" s="11">
        <v>7035</v>
      </c>
      <c r="X20" s="11">
        <v>9121</v>
      </c>
      <c r="Y20" s="11">
        <v>109457</v>
      </c>
      <c r="Z20" s="11">
        <v>3420</v>
      </c>
      <c r="AA20" s="11">
        <v>1504</v>
      </c>
      <c r="AB20" s="11">
        <v>4597</v>
      </c>
      <c r="AC20" s="11">
        <v>109</v>
      </c>
      <c r="AD20" s="11"/>
      <c r="AE20" s="11">
        <f t="shared" si="1"/>
        <v>341489</v>
      </c>
      <c r="AF20" s="20">
        <f>AE20/$AE$74</f>
        <v>7.1067308653015937E-3</v>
      </c>
      <c r="AG20" s="11"/>
      <c r="AH20" s="11"/>
    </row>
    <row r="21" spans="1:34" x14ac:dyDescent="0.2">
      <c r="A21" s="3">
        <v>16</v>
      </c>
      <c r="B21" s="5" t="s">
        <v>49</v>
      </c>
      <c r="C21" s="11">
        <v>6520</v>
      </c>
      <c r="D21" s="11">
        <v>523</v>
      </c>
      <c r="E21" s="11">
        <v>1267</v>
      </c>
      <c r="F21" s="11">
        <v>629</v>
      </c>
      <c r="G21" s="11">
        <v>14779</v>
      </c>
      <c r="H21" s="11">
        <v>270</v>
      </c>
      <c r="I21" s="11">
        <v>136</v>
      </c>
      <c r="J21" s="11">
        <v>347</v>
      </c>
      <c r="K21" s="11">
        <v>309</v>
      </c>
      <c r="L21" s="11">
        <v>1410</v>
      </c>
      <c r="M21" s="11">
        <v>546</v>
      </c>
      <c r="N21" s="11">
        <v>278</v>
      </c>
      <c r="O21" s="11">
        <v>971</v>
      </c>
      <c r="P21" s="11">
        <v>267</v>
      </c>
      <c r="Q21" s="11">
        <v>536</v>
      </c>
      <c r="R21" s="11">
        <v>2749</v>
      </c>
      <c r="S21" s="11">
        <v>9910</v>
      </c>
      <c r="T21" s="11">
        <v>3569</v>
      </c>
      <c r="U21" s="11">
        <v>2092</v>
      </c>
      <c r="V21" s="11">
        <v>24497</v>
      </c>
      <c r="W21" s="11">
        <v>36522</v>
      </c>
      <c r="X21" s="11">
        <v>38188</v>
      </c>
      <c r="Y21" s="11">
        <v>16185</v>
      </c>
      <c r="Z21" s="11">
        <v>1324</v>
      </c>
      <c r="AA21" s="11">
        <v>10474</v>
      </c>
      <c r="AB21" s="11">
        <v>1294</v>
      </c>
      <c r="AC21" s="11">
        <v>627</v>
      </c>
      <c r="AD21" s="11"/>
      <c r="AE21" s="11">
        <f t="shared" si="1"/>
        <v>176219</v>
      </c>
      <c r="AF21" s="20">
        <f t="shared" si="0"/>
        <v>3.6672953048343623E-3</v>
      </c>
      <c r="AG21" s="11"/>
      <c r="AH21" s="11"/>
    </row>
    <row r="22" spans="1:34" x14ac:dyDescent="0.2">
      <c r="A22" s="3">
        <v>17</v>
      </c>
      <c r="B22" s="5" t="s">
        <v>51</v>
      </c>
      <c r="C22" s="11">
        <v>186</v>
      </c>
      <c r="D22" s="11">
        <v>3</v>
      </c>
      <c r="E22" s="11">
        <v>2522</v>
      </c>
      <c r="F22" s="11">
        <v>12</v>
      </c>
      <c r="G22" s="11">
        <v>1830</v>
      </c>
      <c r="H22" s="11">
        <v>0</v>
      </c>
      <c r="I22" s="11">
        <v>3</v>
      </c>
      <c r="J22" s="11">
        <v>834</v>
      </c>
      <c r="K22" s="11">
        <v>143</v>
      </c>
      <c r="L22" s="11">
        <v>2818</v>
      </c>
      <c r="M22" s="11">
        <v>480</v>
      </c>
      <c r="N22" s="11">
        <v>831</v>
      </c>
      <c r="O22" s="11">
        <v>4807</v>
      </c>
      <c r="P22" s="11">
        <v>132</v>
      </c>
      <c r="Q22" s="11">
        <v>375</v>
      </c>
      <c r="R22" s="11">
        <v>6604</v>
      </c>
      <c r="S22" s="11">
        <v>10652</v>
      </c>
      <c r="T22" s="11">
        <v>1192</v>
      </c>
      <c r="U22" s="11">
        <v>7552</v>
      </c>
      <c r="V22" s="11">
        <v>73509</v>
      </c>
      <c r="W22" s="11">
        <v>21998</v>
      </c>
      <c r="X22" s="11">
        <v>20062</v>
      </c>
      <c r="Y22" s="11">
        <v>10564</v>
      </c>
      <c r="Z22" s="11">
        <v>3597</v>
      </c>
      <c r="AA22" s="11">
        <v>231</v>
      </c>
      <c r="AB22" s="11">
        <v>6150</v>
      </c>
      <c r="AC22" s="11">
        <v>236</v>
      </c>
      <c r="AD22" s="11"/>
      <c r="AE22" s="11">
        <f t="shared" si="1"/>
        <v>177323</v>
      </c>
      <c r="AF22" s="20">
        <f t="shared" si="0"/>
        <v>3.6902706594586485E-3</v>
      </c>
      <c r="AG22" s="11"/>
      <c r="AH22" s="11"/>
    </row>
    <row r="23" spans="1:34" x14ac:dyDescent="0.2">
      <c r="A23" s="3">
        <v>18</v>
      </c>
      <c r="B23" s="5" t="s">
        <v>53</v>
      </c>
      <c r="C23" s="11">
        <v>545</v>
      </c>
      <c r="D23" s="11">
        <v>146</v>
      </c>
      <c r="E23" s="11">
        <v>1669</v>
      </c>
      <c r="F23" s="11">
        <v>33</v>
      </c>
      <c r="G23" s="11">
        <v>1088</v>
      </c>
      <c r="H23" s="11">
        <v>188</v>
      </c>
      <c r="I23" s="11">
        <v>348</v>
      </c>
      <c r="J23" s="11">
        <v>1128</v>
      </c>
      <c r="K23" s="11">
        <v>843</v>
      </c>
      <c r="L23" s="11">
        <v>3581</v>
      </c>
      <c r="M23" s="11">
        <v>903</v>
      </c>
      <c r="N23" s="11">
        <v>1738</v>
      </c>
      <c r="O23" s="11">
        <v>2754</v>
      </c>
      <c r="P23" s="11">
        <v>599</v>
      </c>
      <c r="Q23" s="11">
        <v>606</v>
      </c>
      <c r="R23" s="11">
        <v>3470</v>
      </c>
      <c r="S23" s="11">
        <v>9562</v>
      </c>
      <c r="T23" s="11">
        <v>1870</v>
      </c>
      <c r="U23" s="11">
        <v>10511</v>
      </c>
      <c r="V23" s="11">
        <v>43240</v>
      </c>
      <c r="W23" s="11">
        <v>7242</v>
      </c>
      <c r="X23" s="11">
        <v>6308</v>
      </c>
      <c r="Y23" s="11">
        <v>7521</v>
      </c>
      <c r="Z23" s="11">
        <v>815</v>
      </c>
      <c r="AA23" s="11">
        <v>2134</v>
      </c>
      <c r="AB23" s="11">
        <v>2847</v>
      </c>
      <c r="AC23" s="11">
        <v>1554</v>
      </c>
      <c r="AD23" s="11"/>
      <c r="AE23" s="11">
        <f t="shared" si="1"/>
        <v>113243</v>
      </c>
      <c r="AF23" s="20">
        <f t="shared" si="0"/>
        <v>2.3567011627881082E-3</v>
      </c>
      <c r="AG23" s="11"/>
      <c r="AH23" s="11"/>
    </row>
    <row r="24" spans="1:34" x14ac:dyDescent="0.2">
      <c r="A24" s="3">
        <v>19</v>
      </c>
      <c r="B24" s="5" t="s">
        <v>55</v>
      </c>
      <c r="C24" s="11">
        <v>0</v>
      </c>
      <c r="D24" s="11">
        <v>0</v>
      </c>
      <c r="E24" s="11">
        <v>537</v>
      </c>
      <c r="F24" s="11">
        <v>3</v>
      </c>
      <c r="G24" s="11">
        <v>232</v>
      </c>
      <c r="H24" s="11">
        <v>0</v>
      </c>
      <c r="I24" s="11">
        <v>0</v>
      </c>
      <c r="J24" s="11">
        <v>156</v>
      </c>
      <c r="K24" s="11">
        <v>47</v>
      </c>
      <c r="L24" s="11">
        <v>429</v>
      </c>
      <c r="M24" s="11">
        <v>459</v>
      </c>
      <c r="N24" s="11">
        <v>103</v>
      </c>
      <c r="O24" s="11">
        <v>173</v>
      </c>
      <c r="P24" s="11">
        <v>3</v>
      </c>
      <c r="Q24" s="11">
        <v>552</v>
      </c>
      <c r="R24" s="11">
        <v>1957</v>
      </c>
      <c r="S24" s="11">
        <v>1663</v>
      </c>
      <c r="T24" s="11">
        <v>309</v>
      </c>
      <c r="U24" s="11">
        <v>17528</v>
      </c>
      <c r="V24" s="11">
        <v>7567</v>
      </c>
      <c r="W24" s="11">
        <v>1699</v>
      </c>
      <c r="X24" s="11">
        <v>343</v>
      </c>
      <c r="Y24" s="11">
        <v>1648</v>
      </c>
      <c r="Z24" s="11">
        <v>49</v>
      </c>
      <c r="AA24" s="11">
        <v>32</v>
      </c>
      <c r="AB24" s="11">
        <v>18</v>
      </c>
      <c r="AC24" s="11">
        <v>0</v>
      </c>
      <c r="AD24" s="11"/>
      <c r="AE24" s="11">
        <f t="shared" si="1"/>
        <v>35507</v>
      </c>
      <c r="AF24" s="20">
        <f t="shared" si="0"/>
        <v>7.3893651869976395E-4</v>
      </c>
      <c r="AG24" s="11"/>
      <c r="AH24" s="11"/>
    </row>
    <row r="25" spans="1:34" x14ac:dyDescent="0.2">
      <c r="A25" s="3">
        <v>20</v>
      </c>
      <c r="B25" s="5" t="s">
        <v>56</v>
      </c>
      <c r="C25" s="11">
        <v>149</v>
      </c>
      <c r="D25" s="11">
        <v>115</v>
      </c>
      <c r="E25" s="11">
        <v>3</v>
      </c>
      <c r="F25" s="11">
        <v>94</v>
      </c>
      <c r="G25" s="11">
        <v>958</v>
      </c>
      <c r="H25" s="11">
        <v>0</v>
      </c>
      <c r="I25" s="11">
        <v>1248</v>
      </c>
      <c r="J25" s="11">
        <v>2810</v>
      </c>
      <c r="K25" s="11">
        <v>1055</v>
      </c>
      <c r="L25" s="11">
        <v>59</v>
      </c>
      <c r="M25" s="11">
        <v>2801</v>
      </c>
      <c r="N25" s="11">
        <v>4666</v>
      </c>
      <c r="O25" s="11">
        <v>5533</v>
      </c>
      <c r="P25" s="11">
        <v>1995</v>
      </c>
      <c r="Q25" s="11">
        <v>3023</v>
      </c>
      <c r="R25" s="11">
        <v>1354</v>
      </c>
      <c r="S25" s="11">
        <v>10541</v>
      </c>
      <c r="T25" s="11">
        <v>1381</v>
      </c>
      <c r="U25" s="11">
        <v>582</v>
      </c>
      <c r="V25" s="11">
        <v>35901</v>
      </c>
      <c r="W25" s="11">
        <v>7838</v>
      </c>
      <c r="X25" s="11">
        <v>26</v>
      </c>
      <c r="Y25" s="11">
        <v>796</v>
      </c>
      <c r="Z25" s="11">
        <v>9993</v>
      </c>
      <c r="AA25" s="11">
        <v>4788</v>
      </c>
      <c r="AB25" s="11">
        <v>18046</v>
      </c>
      <c r="AC25" s="11">
        <v>0</v>
      </c>
      <c r="AD25" s="11"/>
      <c r="AE25" s="11">
        <f t="shared" si="1"/>
        <v>115755</v>
      </c>
      <c r="AF25" s="20">
        <f t="shared" si="0"/>
        <v>2.4089784189622095E-3</v>
      </c>
      <c r="AG25" s="11"/>
      <c r="AH25" s="11"/>
    </row>
    <row r="26" spans="1:34" x14ac:dyDescent="0.2">
      <c r="A26" s="3">
        <v>21</v>
      </c>
      <c r="B26" s="5" t="s">
        <v>57</v>
      </c>
      <c r="C26" s="11">
        <v>29</v>
      </c>
      <c r="D26" s="11">
        <v>5</v>
      </c>
      <c r="E26" s="11">
        <v>615</v>
      </c>
      <c r="F26" s="11">
        <v>1</v>
      </c>
      <c r="G26" s="11">
        <v>254</v>
      </c>
      <c r="H26" s="11">
        <v>0</v>
      </c>
      <c r="I26" s="11">
        <v>194</v>
      </c>
      <c r="J26" s="11">
        <v>576</v>
      </c>
      <c r="K26" s="11">
        <v>99</v>
      </c>
      <c r="L26" s="11">
        <v>392</v>
      </c>
      <c r="M26" s="11">
        <v>167</v>
      </c>
      <c r="N26" s="11">
        <v>74</v>
      </c>
      <c r="O26" s="11">
        <v>1441</v>
      </c>
      <c r="P26" s="11">
        <v>669</v>
      </c>
      <c r="Q26" s="11">
        <v>867</v>
      </c>
      <c r="R26" s="11">
        <v>6794</v>
      </c>
      <c r="S26" s="11">
        <v>7596</v>
      </c>
      <c r="T26" s="11">
        <v>695</v>
      </c>
      <c r="U26" s="11">
        <v>3591</v>
      </c>
      <c r="V26" s="11">
        <v>34267</v>
      </c>
      <c r="W26" s="11">
        <v>7426</v>
      </c>
      <c r="X26" s="11">
        <v>1512</v>
      </c>
      <c r="Y26" s="11">
        <v>7558</v>
      </c>
      <c r="Z26" s="11">
        <v>591</v>
      </c>
      <c r="AA26" s="11">
        <v>1764</v>
      </c>
      <c r="AB26" s="11">
        <v>1790</v>
      </c>
      <c r="AC26" s="11">
        <v>63</v>
      </c>
      <c r="AD26" s="11"/>
      <c r="AE26" s="11">
        <f t="shared" si="1"/>
        <v>79030</v>
      </c>
      <c r="AF26" s="20">
        <f t="shared" si="0"/>
        <v>1.6446940905410861E-3</v>
      </c>
      <c r="AG26" s="11"/>
      <c r="AH26" s="11"/>
    </row>
    <row r="27" spans="1:34" x14ac:dyDescent="0.2">
      <c r="A27" s="3">
        <v>22</v>
      </c>
      <c r="B27" s="5" t="s">
        <v>58</v>
      </c>
      <c r="C27" s="11">
        <v>51</v>
      </c>
      <c r="D27" s="11">
        <v>19</v>
      </c>
      <c r="E27" s="11">
        <v>692</v>
      </c>
      <c r="F27" s="11">
        <v>0</v>
      </c>
      <c r="G27" s="11">
        <v>706</v>
      </c>
      <c r="H27" s="11">
        <v>0</v>
      </c>
      <c r="I27" s="11">
        <v>187</v>
      </c>
      <c r="J27" s="11">
        <v>85</v>
      </c>
      <c r="K27" s="11">
        <v>307</v>
      </c>
      <c r="L27" s="11">
        <v>2553</v>
      </c>
      <c r="M27" s="11">
        <v>238</v>
      </c>
      <c r="N27" s="11">
        <v>359</v>
      </c>
      <c r="O27" s="11">
        <v>2089</v>
      </c>
      <c r="P27" s="11">
        <v>245</v>
      </c>
      <c r="Q27" s="11">
        <v>34</v>
      </c>
      <c r="R27" s="11">
        <v>2605</v>
      </c>
      <c r="S27" s="11">
        <v>6805</v>
      </c>
      <c r="T27" s="11">
        <v>613</v>
      </c>
      <c r="U27" s="11">
        <v>8335</v>
      </c>
      <c r="V27" s="11">
        <v>56944</v>
      </c>
      <c r="W27" s="11">
        <v>8267</v>
      </c>
      <c r="X27" s="11">
        <v>5492</v>
      </c>
      <c r="Y27" s="11">
        <v>5086</v>
      </c>
      <c r="Z27" s="11">
        <v>375</v>
      </c>
      <c r="AA27" s="11">
        <v>391</v>
      </c>
      <c r="AB27" s="11">
        <v>2360</v>
      </c>
      <c r="AC27" s="11">
        <v>156</v>
      </c>
      <c r="AD27" s="11"/>
      <c r="AE27" s="11">
        <f t="shared" si="1"/>
        <v>104994</v>
      </c>
      <c r="AF27" s="20">
        <f t="shared" si="0"/>
        <v>2.1850311444042867E-3</v>
      </c>
      <c r="AG27" s="11"/>
      <c r="AH27" s="11"/>
    </row>
    <row r="28" spans="1:34" x14ac:dyDescent="0.2">
      <c r="A28" s="3">
        <v>23</v>
      </c>
      <c r="B28" s="5" t="s">
        <v>59</v>
      </c>
      <c r="C28" s="11">
        <v>130</v>
      </c>
      <c r="D28" s="11">
        <v>41</v>
      </c>
      <c r="E28" s="11">
        <v>524</v>
      </c>
      <c r="F28" s="11">
        <v>19</v>
      </c>
      <c r="G28" s="11">
        <v>1394</v>
      </c>
      <c r="H28" s="11">
        <v>29</v>
      </c>
      <c r="I28" s="11">
        <v>12</v>
      </c>
      <c r="J28" s="11">
        <v>995</v>
      </c>
      <c r="K28" s="11">
        <v>349</v>
      </c>
      <c r="L28" s="11">
        <v>1315</v>
      </c>
      <c r="M28" s="11">
        <v>650</v>
      </c>
      <c r="N28" s="11">
        <v>353</v>
      </c>
      <c r="O28" s="11">
        <v>5023</v>
      </c>
      <c r="P28" s="11">
        <v>363</v>
      </c>
      <c r="Q28" s="11">
        <v>524</v>
      </c>
      <c r="R28" s="11">
        <v>3577</v>
      </c>
      <c r="S28" s="11">
        <v>8049</v>
      </c>
      <c r="T28" s="11">
        <v>651</v>
      </c>
      <c r="U28" s="11">
        <v>7268</v>
      </c>
      <c r="V28" s="11">
        <v>39157</v>
      </c>
      <c r="W28" s="11">
        <v>4683</v>
      </c>
      <c r="X28" s="11">
        <v>2149</v>
      </c>
      <c r="Y28" s="11">
        <v>4274</v>
      </c>
      <c r="Z28" s="11">
        <v>114</v>
      </c>
      <c r="AA28" s="11">
        <v>301</v>
      </c>
      <c r="AB28" s="11">
        <v>3511</v>
      </c>
      <c r="AC28" s="11">
        <v>139</v>
      </c>
      <c r="AD28" s="11"/>
      <c r="AE28" s="11">
        <f t="shared" si="1"/>
        <v>85594</v>
      </c>
      <c r="AF28" s="20">
        <f t="shared" si="0"/>
        <v>1.781297557709398E-3</v>
      </c>
      <c r="AG28" s="11"/>
      <c r="AH28" s="11"/>
    </row>
    <row r="29" spans="1:34" x14ac:dyDescent="0.2">
      <c r="A29" s="3">
        <v>24</v>
      </c>
      <c r="B29" s="5" t="s">
        <v>60</v>
      </c>
      <c r="C29" s="11">
        <v>16</v>
      </c>
      <c r="D29" s="11">
        <v>0</v>
      </c>
      <c r="E29" s="11">
        <v>526</v>
      </c>
      <c r="F29" s="11">
        <v>0</v>
      </c>
      <c r="G29" s="11">
        <v>11</v>
      </c>
      <c r="H29" s="11">
        <v>12</v>
      </c>
      <c r="I29" s="11">
        <v>5</v>
      </c>
      <c r="J29" s="11">
        <v>1</v>
      </c>
      <c r="K29" s="11">
        <v>285</v>
      </c>
      <c r="L29" s="11">
        <v>2912</v>
      </c>
      <c r="M29" s="11">
        <v>5</v>
      </c>
      <c r="N29" s="11">
        <v>18</v>
      </c>
      <c r="O29" s="11">
        <v>1290</v>
      </c>
      <c r="P29" s="11">
        <v>1</v>
      </c>
      <c r="Q29" s="11">
        <v>35</v>
      </c>
      <c r="R29" s="11">
        <v>1066</v>
      </c>
      <c r="S29" s="11">
        <v>8838</v>
      </c>
      <c r="T29" s="11">
        <v>187</v>
      </c>
      <c r="U29" s="11">
        <v>8900</v>
      </c>
      <c r="V29" s="11">
        <v>56947</v>
      </c>
      <c r="W29" s="11">
        <v>5263</v>
      </c>
      <c r="X29" s="11">
        <v>770</v>
      </c>
      <c r="Y29" s="11">
        <v>2246</v>
      </c>
      <c r="Z29" s="11">
        <v>82</v>
      </c>
      <c r="AA29" s="11">
        <v>13</v>
      </c>
      <c r="AB29" s="11">
        <v>12016</v>
      </c>
      <c r="AC29" s="11">
        <v>1742</v>
      </c>
      <c r="AD29" s="11"/>
      <c r="AE29" s="11">
        <f t="shared" si="1"/>
        <v>103187</v>
      </c>
      <c r="AF29" s="20">
        <f t="shared" si="0"/>
        <v>2.1474256500147166E-3</v>
      </c>
      <c r="AG29" s="11"/>
      <c r="AH29" s="11"/>
    </row>
    <row r="30" spans="1:34" x14ac:dyDescent="0.2">
      <c r="A30" s="3">
        <v>25</v>
      </c>
      <c r="B30" s="5" t="s">
        <v>61</v>
      </c>
      <c r="C30" s="11">
        <v>542</v>
      </c>
      <c r="D30" s="11">
        <v>206</v>
      </c>
      <c r="E30" s="11">
        <v>9492</v>
      </c>
      <c r="F30" s="11">
        <v>17</v>
      </c>
      <c r="G30" s="11">
        <v>1851</v>
      </c>
      <c r="H30" s="11">
        <v>26</v>
      </c>
      <c r="I30" s="11">
        <v>235</v>
      </c>
      <c r="J30" s="11">
        <v>699</v>
      </c>
      <c r="K30" s="11">
        <v>771</v>
      </c>
      <c r="L30" s="11">
        <v>5545</v>
      </c>
      <c r="M30" s="11">
        <v>1486</v>
      </c>
      <c r="N30" s="11">
        <v>3549</v>
      </c>
      <c r="O30" s="11">
        <v>10472</v>
      </c>
      <c r="P30" s="11">
        <v>2952</v>
      </c>
      <c r="Q30" s="11">
        <v>1099</v>
      </c>
      <c r="R30" s="11">
        <v>17568</v>
      </c>
      <c r="S30" s="11">
        <v>28451</v>
      </c>
      <c r="T30" s="11">
        <v>4648</v>
      </c>
      <c r="U30" s="11">
        <v>25176</v>
      </c>
      <c r="V30" s="11">
        <v>180518</v>
      </c>
      <c r="W30" s="11">
        <v>29254</v>
      </c>
      <c r="X30" s="11">
        <v>41121</v>
      </c>
      <c r="Y30" s="11">
        <v>35159</v>
      </c>
      <c r="Z30" s="11">
        <v>2260</v>
      </c>
      <c r="AA30" s="11">
        <v>2724</v>
      </c>
      <c r="AB30" s="11">
        <v>6155</v>
      </c>
      <c r="AC30" s="11">
        <v>455</v>
      </c>
      <c r="AD30" s="11"/>
      <c r="AE30" s="11">
        <f t="shared" si="1"/>
        <v>412431</v>
      </c>
      <c r="AF30" s="20">
        <f t="shared" si="0"/>
        <v>8.5831055100082324E-3</v>
      </c>
      <c r="AG30" s="11"/>
      <c r="AH30" s="11"/>
    </row>
    <row r="31" spans="1:34" x14ac:dyDescent="0.2">
      <c r="A31" s="3">
        <v>26</v>
      </c>
      <c r="B31" s="5" t="s">
        <v>62</v>
      </c>
      <c r="C31" s="11">
        <v>3407</v>
      </c>
      <c r="D31" s="11">
        <v>1050</v>
      </c>
      <c r="E31" s="11">
        <v>2452</v>
      </c>
      <c r="F31" s="11">
        <v>505</v>
      </c>
      <c r="G31" s="11">
        <v>9648</v>
      </c>
      <c r="H31" s="11">
        <v>491</v>
      </c>
      <c r="I31" s="11">
        <v>3434</v>
      </c>
      <c r="J31" s="11">
        <v>8210</v>
      </c>
      <c r="K31" s="11">
        <v>5012</v>
      </c>
      <c r="L31" s="11">
        <v>15211</v>
      </c>
      <c r="M31" s="11">
        <v>6543</v>
      </c>
      <c r="N31" s="11">
        <v>7875</v>
      </c>
      <c r="O31" s="11">
        <v>19581</v>
      </c>
      <c r="P31" s="11">
        <v>2334</v>
      </c>
      <c r="Q31" s="11">
        <v>5735</v>
      </c>
      <c r="R31" s="11">
        <v>19767</v>
      </c>
      <c r="S31" s="11">
        <v>53045</v>
      </c>
      <c r="T31" s="11">
        <v>23904</v>
      </c>
      <c r="U31" s="11">
        <v>21314</v>
      </c>
      <c r="V31" s="11">
        <v>105380</v>
      </c>
      <c r="W31" s="11">
        <v>30070</v>
      </c>
      <c r="X31" s="11">
        <v>35440</v>
      </c>
      <c r="Y31" s="11">
        <v>19734</v>
      </c>
      <c r="Z31" s="11">
        <v>4083</v>
      </c>
      <c r="AA31" s="11">
        <v>6870</v>
      </c>
      <c r="AB31" s="11">
        <v>13650</v>
      </c>
      <c r="AC31" s="11">
        <v>2702</v>
      </c>
      <c r="AD31" s="11"/>
      <c r="AE31" s="11">
        <f t="shared" si="1"/>
        <v>427447</v>
      </c>
      <c r="AF31" s="20">
        <f t="shared" si="0"/>
        <v>8.895603630513926E-3</v>
      </c>
      <c r="AG31" s="11"/>
      <c r="AH31" s="11"/>
    </row>
    <row r="32" spans="1:34" x14ac:dyDescent="0.2">
      <c r="A32" s="3">
        <v>27</v>
      </c>
      <c r="B32" s="5" t="s">
        <v>63</v>
      </c>
      <c r="C32" s="11">
        <v>51</v>
      </c>
      <c r="D32" s="11">
        <v>34</v>
      </c>
      <c r="E32" s="11">
        <v>113</v>
      </c>
      <c r="F32" s="11">
        <v>8</v>
      </c>
      <c r="G32" s="11">
        <v>1455</v>
      </c>
      <c r="H32" s="11">
        <v>0</v>
      </c>
      <c r="I32" s="11">
        <v>5</v>
      </c>
      <c r="J32" s="11">
        <v>2440</v>
      </c>
      <c r="K32" s="11">
        <v>438</v>
      </c>
      <c r="L32" s="11">
        <v>5118</v>
      </c>
      <c r="M32" s="11">
        <v>45</v>
      </c>
      <c r="N32" s="11">
        <v>21</v>
      </c>
      <c r="O32" s="11">
        <v>1001</v>
      </c>
      <c r="P32" s="11">
        <v>107</v>
      </c>
      <c r="Q32" s="11">
        <v>130</v>
      </c>
      <c r="R32" s="11">
        <v>2662</v>
      </c>
      <c r="S32" s="11">
        <v>37904</v>
      </c>
      <c r="T32" s="11">
        <v>6858</v>
      </c>
      <c r="U32" s="11">
        <v>21227</v>
      </c>
      <c r="V32" s="11">
        <v>23235</v>
      </c>
      <c r="W32" s="11">
        <v>1109</v>
      </c>
      <c r="X32" s="11">
        <v>2725</v>
      </c>
      <c r="Y32" s="11">
        <v>3594</v>
      </c>
      <c r="Z32" s="11">
        <v>760</v>
      </c>
      <c r="AA32" s="11">
        <v>726</v>
      </c>
      <c r="AB32" s="11">
        <v>1110</v>
      </c>
      <c r="AC32" s="11">
        <v>11</v>
      </c>
      <c r="AD32" s="11"/>
      <c r="AE32" s="11">
        <f t="shared" si="1"/>
        <v>112887</v>
      </c>
      <c r="AF32" s="20">
        <f t="shared" si="0"/>
        <v>2.349292443362161E-3</v>
      </c>
      <c r="AG32" s="11"/>
      <c r="AH32" s="11"/>
    </row>
    <row r="33" spans="1:34" x14ac:dyDescent="0.2">
      <c r="A33" s="3">
        <v>28</v>
      </c>
      <c r="B33" s="5" t="s">
        <v>64</v>
      </c>
      <c r="C33" s="11">
        <v>296</v>
      </c>
      <c r="D33" s="11">
        <v>5</v>
      </c>
      <c r="E33" s="11">
        <v>1400</v>
      </c>
      <c r="F33" s="11">
        <v>1</v>
      </c>
      <c r="G33" s="11">
        <v>3622</v>
      </c>
      <c r="H33" s="11">
        <v>0</v>
      </c>
      <c r="I33" s="11">
        <v>2</v>
      </c>
      <c r="J33" s="11">
        <v>1062</v>
      </c>
      <c r="K33" s="11">
        <v>77</v>
      </c>
      <c r="L33" s="11">
        <v>844</v>
      </c>
      <c r="M33" s="11">
        <v>67</v>
      </c>
      <c r="N33" s="11">
        <v>349</v>
      </c>
      <c r="O33" s="11">
        <v>1812</v>
      </c>
      <c r="P33" s="11">
        <v>148</v>
      </c>
      <c r="Q33" s="11">
        <v>78</v>
      </c>
      <c r="R33" s="11">
        <v>1672</v>
      </c>
      <c r="S33" s="11">
        <v>19534</v>
      </c>
      <c r="T33" s="11">
        <v>535</v>
      </c>
      <c r="U33" s="11">
        <v>2424</v>
      </c>
      <c r="V33" s="11">
        <v>38309</v>
      </c>
      <c r="W33" s="11">
        <v>5950</v>
      </c>
      <c r="X33" s="11">
        <v>15030</v>
      </c>
      <c r="Y33" s="11">
        <v>6319</v>
      </c>
      <c r="Z33" s="11">
        <v>298</v>
      </c>
      <c r="AA33" s="11">
        <v>280</v>
      </c>
      <c r="AB33" s="11">
        <v>663</v>
      </c>
      <c r="AC33" s="11">
        <v>126</v>
      </c>
      <c r="AD33" s="11"/>
      <c r="AE33" s="11">
        <f t="shared" si="1"/>
        <v>100903</v>
      </c>
      <c r="AF33" s="20">
        <f t="shared" si="0"/>
        <v>2.0998933040347616E-3</v>
      </c>
      <c r="AG33" s="11"/>
      <c r="AH33" s="11"/>
    </row>
    <row r="34" spans="1:34" x14ac:dyDescent="0.2">
      <c r="A34" s="3">
        <v>29</v>
      </c>
      <c r="B34" s="5" t="s">
        <v>65</v>
      </c>
      <c r="C34" s="11">
        <v>1186</v>
      </c>
      <c r="D34" s="11">
        <v>151</v>
      </c>
      <c r="E34" s="11">
        <v>5874</v>
      </c>
      <c r="F34" s="11">
        <v>46</v>
      </c>
      <c r="G34" s="11">
        <v>2847</v>
      </c>
      <c r="H34" s="11">
        <v>80</v>
      </c>
      <c r="I34" s="11">
        <v>634</v>
      </c>
      <c r="J34" s="11">
        <v>1541</v>
      </c>
      <c r="K34" s="11">
        <v>1338</v>
      </c>
      <c r="L34" s="11">
        <v>7456</v>
      </c>
      <c r="M34" s="11">
        <v>1280</v>
      </c>
      <c r="N34" s="11">
        <v>2753</v>
      </c>
      <c r="O34" s="11">
        <v>8493</v>
      </c>
      <c r="P34" s="11">
        <v>1034</v>
      </c>
      <c r="Q34" s="11">
        <v>1397</v>
      </c>
      <c r="R34" s="11">
        <v>9920</v>
      </c>
      <c r="S34" s="11">
        <v>46437</v>
      </c>
      <c r="T34" s="11">
        <v>6475</v>
      </c>
      <c r="U34" s="11">
        <v>26553</v>
      </c>
      <c r="V34" s="11">
        <v>180507</v>
      </c>
      <c r="W34" s="11">
        <v>35056</v>
      </c>
      <c r="X34" s="11">
        <v>33630</v>
      </c>
      <c r="Y34" s="11">
        <v>57269</v>
      </c>
      <c r="Z34" s="11">
        <v>3047</v>
      </c>
      <c r="AA34" s="11">
        <v>3709</v>
      </c>
      <c r="AB34" s="11">
        <v>9626</v>
      </c>
      <c r="AC34" s="11">
        <v>2460</v>
      </c>
      <c r="AD34" s="11"/>
      <c r="AE34" s="11">
        <f t="shared" si="1"/>
        <v>450799</v>
      </c>
      <c r="AF34" s="20">
        <f t="shared" si="0"/>
        <v>9.3815823272406819E-3</v>
      </c>
      <c r="AG34" s="11"/>
      <c r="AH34" s="11"/>
    </row>
    <row r="35" spans="1:34" x14ac:dyDescent="0.2">
      <c r="A35" s="3">
        <v>30</v>
      </c>
      <c r="B35" s="5" t="s">
        <v>66</v>
      </c>
      <c r="C35" s="11">
        <v>4</v>
      </c>
      <c r="D35" s="11">
        <v>0</v>
      </c>
      <c r="E35" s="11">
        <v>26368</v>
      </c>
      <c r="F35" s="11">
        <v>0</v>
      </c>
      <c r="G35" s="11">
        <v>43</v>
      </c>
      <c r="H35" s="11">
        <v>0</v>
      </c>
      <c r="I35" s="11">
        <v>5</v>
      </c>
      <c r="J35" s="11">
        <v>16</v>
      </c>
      <c r="K35" s="11">
        <v>20</v>
      </c>
      <c r="L35" s="11">
        <v>711</v>
      </c>
      <c r="M35" s="11">
        <v>108</v>
      </c>
      <c r="N35" s="11">
        <v>278</v>
      </c>
      <c r="O35" s="11">
        <v>474</v>
      </c>
      <c r="P35" s="11">
        <v>5</v>
      </c>
      <c r="Q35" s="11">
        <v>239</v>
      </c>
      <c r="R35" s="11">
        <v>1680</v>
      </c>
      <c r="S35" s="11">
        <v>12324</v>
      </c>
      <c r="T35" s="11">
        <v>159</v>
      </c>
      <c r="U35" s="11">
        <v>2959</v>
      </c>
      <c r="V35" s="11">
        <v>62250</v>
      </c>
      <c r="W35" s="11">
        <v>8953</v>
      </c>
      <c r="X35" s="11">
        <v>7823</v>
      </c>
      <c r="Y35" s="11">
        <v>10972</v>
      </c>
      <c r="Z35" s="11">
        <v>13</v>
      </c>
      <c r="AA35" s="11">
        <v>36</v>
      </c>
      <c r="AB35" s="11">
        <v>425</v>
      </c>
      <c r="AC35" s="11">
        <v>369</v>
      </c>
      <c r="AD35" s="11"/>
      <c r="AE35" s="11">
        <f t="shared" si="1"/>
        <v>136234</v>
      </c>
      <c r="AF35" s="20">
        <f t="shared" si="0"/>
        <v>2.8351670850407986E-3</v>
      </c>
      <c r="AG35" s="11"/>
      <c r="AH35" s="11"/>
    </row>
    <row r="36" spans="1:34" x14ac:dyDescent="0.2">
      <c r="A36" s="3">
        <v>31</v>
      </c>
      <c r="B36" s="5" t="s">
        <v>67</v>
      </c>
      <c r="C36" s="11">
        <v>96</v>
      </c>
      <c r="D36" s="11">
        <v>20</v>
      </c>
      <c r="E36" s="11">
        <v>7225</v>
      </c>
      <c r="F36" s="11">
        <v>0</v>
      </c>
      <c r="G36" s="11">
        <v>682</v>
      </c>
      <c r="H36" s="11">
        <v>0</v>
      </c>
      <c r="I36" s="11">
        <v>8</v>
      </c>
      <c r="J36" s="11">
        <v>179</v>
      </c>
      <c r="K36" s="11">
        <v>229</v>
      </c>
      <c r="L36" s="11">
        <v>6208</v>
      </c>
      <c r="M36" s="11">
        <v>59</v>
      </c>
      <c r="N36" s="11">
        <v>171</v>
      </c>
      <c r="O36" s="11">
        <v>3992</v>
      </c>
      <c r="P36" s="11">
        <v>80</v>
      </c>
      <c r="Q36" s="11">
        <v>755</v>
      </c>
      <c r="R36" s="11">
        <v>4232</v>
      </c>
      <c r="S36" s="11">
        <v>16491</v>
      </c>
      <c r="T36" s="11">
        <v>3488</v>
      </c>
      <c r="U36" s="11">
        <v>3479</v>
      </c>
      <c r="V36" s="11">
        <v>88989</v>
      </c>
      <c r="W36" s="11">
        <v>16881</v>
      </c>
      <c r="X36" s="11">
        <v>29142</v>
      </c>
      <c r="Y36" s="11">
        <v>11872</v>
      </c>
      <c r="Z36" s="11">
        <v>1363</v>
      </c>
      <c r="AA36" s="11">
        <v>455</v>
      </c>
      <c r="AB36" s="11">
        <v>1836</v>
      </c>
      <c r="AC36" s="11">
        <v>356</v>
      </c>
      <c r="AD36" s="11"/>
      <c r="AE36" s="11">
        <f t="shared" si="1"/>
        <v>198288</v>
      </c>
      <c r="AF36" s="20">
        <f t="shared" si="0"/>
        <v>4.1265734762142335E-3</v>
      </c>
      <c r="AG36" s="11"/>
      <c r="AH36" s="11"/>
    </row>
    <row r="37" spans="1:34" x14ac:dyDescent="0.2">
      <c r="A37" s="3">
        <v>32</v>
      </c>
      <c r="B37" s="5" t="s">
        <v>68</v>
      </c>
      <c r="C37" s="11">
        <v>408</v>
      </c>
      <c r="D37" s="11">
        <v>28</v>
      </c>
      <c r="E37" s="11">
        <v>4300</v>
      </c>
      <c r="F37" s="11">
        <v>0</v>
      </c>
      <c r="G37" s="11">
        <v>968</v>
      </c>
      <c r="H37" s="11">
        <v>4</v>
      </c>
      <c r="I37" s="11">
        <v>69</v>
      </c>
      <c r="J37" s="11">
        <v>329</v>
      </c>
      <c r="K37" s="11">
        <v>109</v>
      </c>
      <c r="L37" s="11">
        <v>2555</v>
      </c>
      <c r="M37" s="11">
        <v>762</v>
      </c>
      <c r="N37" s="11">
        <v>369</v>
      </c>
      <c r="O37" s="11">
        <v>3187</v>
      </c>
      <c r="P37" s="11">
        <v>337</v>
      </c>
      <c r="Q37" s="11">
        <v>138</v>
      </c>
      <c r="R37" s="11">
        <v>2158</v>
      </c>
      <c r="S37" s="11">
        <v>19094</v>
      </c>
      <c r="T37" s="11">
        <v>2264</v>
      </c>
      <c r="U37" s="11">
        <v>11976</v>
      </c>
      <c r="V37" s="11">
        <v>175012</v>
      </c>
      <c r="W37" s="11">
        <v>32534</v>
      </c>
      <c r="X37" s="11">
        <v>41654</v>
      </c>
      <c r="Y37" s="11">
        <v>57522</v>
      </c>
      <c r="Z37" s="11">
        <v>828</v>
      </c>
      <c r="AA37" s="11">
        <v>1022</v>
      </c>
      <c r="AB37" s="11">
        <v>3495</v>
      </c>
      <c r="AC37" s="11">
        <v>294</v>
      </c>
      <c r="AD37" s="11"/>
      <c r="AE37" s="11">
        <f t="shared" si="1"/>
        <v>361416</v>
      </c>
      <c r="AF37" s="20">
        <f t="shared" si="0"/>
        <v>7.5214318540680397E-3</v>
      </c>
      <c r="AG37" s="11"/>
      <c r="AH37" s="11"/>
    </row>
    <row r="38" spans="1:34" x14ac:dyDescent="0.2">
      <c r="A38" s="3">
        <v>33</v>
      </c>
      <c r="B38" s="5" t="s">
        <v>69</v>
      </c>
      <c r="C38" s="11">
        <v>276</v>
      </c>
      <c r="D38" s="11">
        <v>22</v>
      </c>
      <c r="E38" s="11">
        <v>121</v>
      </c>
      <c r="F38" s="11">
        <v>5</v>
      </c>
      <c r="G38" s="11">
        <v>272</v>
      </c>
      <c r="H38" s="11">
        <v>0</v>
      </c>
      <c r="I38" s="11">
        <v>112</v>
      </c>
      <c r="J38" s="11">
        <v>127</v>
      </c>
      <c r="K38" s="11">
        <v>199</v>
      </c>
      <c r="L38" s="11">
        <v>961</v>
      </c>
      <c r="M38" s="11">
        <v>142</v>
      </c>
      <c r="N38" s="11">
        <v>64</v>
      </c>
      <c r="O38" s="11">
        <v>4383</v>
      </c>
      <c r="P38" s="11">
        <v>72</v>
      </c>
      <c r="Q38" s="11">
        <v>335</v>
      </c>
      <c r="R38" s="11">
        <v>5872</v>
      </c>
      <c r="S38" s="11">
        <v>22099</v>
      </c>
      <c r="T38" s="11">
        <v>623</v>
      </c>
      <c r="U38" s="11">
        <v>6198</v>
      </c>
      <c r="V38" s="11">
        <v>74588</v>
      </c>
      <c r="W38" s="11">
        <v>17821</v>
      </c>
      <c r="X38" s="11">
        <v>3864</v>
      </c>
      <c r="Y38" s="11">
        <v>20213</v>
      </c>
      <c r="Z38" s="11">
        <v>121</v>
      </c>
      <c r="AA38" s="11">
        <v>295</v>
      </c>
      <c r="AB38" s="11">
        <v>4713</v>
      </c>
      <c r="AC38" s="11">
        <v>124</v>
      </c>
      <c r="AD38" s="11"/>
      <c r="AE38" s="11">
        <f t="shared" si="1"/>
        <v>163622</v>
      </c>
      <c r="AF38" s="20">
        <f t="shared" si="0"/>
        <v>3.4051390166077891E-3</v>
      </c>
      <c r="AG38" s="11"/>
      <c r="AH38" s="11"/>
    </row>
    <row r="39" spans="1:34" x14ac:dyDescent="0.2">
      <c r="A39" s="3">
        <v>34</v>
      </c>
      <c r="B39" s="5" t="s">
        <v>70</v>
      </c>
      <c r="C39" s="11">
        <v>176</v>
      </c>
      <c r="D39" s="11">
        <v>26</v>
      </c>
      <c r="E39" s="11">
        <v>4077</v>
      </c>
      <c r="F39" s="11">
        <v>13</v>
      </c>
      <c r="G39" s="11">
        <v>209</v>
      </c>
      <c r="H39" s="11">
        <v>20</v>
      </c>
      <c r="I39" s="11">
        <v>163</v>
      </c>
      <c r="J39" s="11">
        <v>115</v>
      </c>
      <c r="K39" s="11">
        <v>28</v>
      </c>
      <c r="L39" s="11">
        <v>1187</v>
      </c>
      <c r="M39" s="11">
        <v>149</v>
      </c>
      <c r="N39" s="11">
        <v>73</v>
      </c>
      <c r="O39" s="11">
        <v>4558</v>
      </c>
      <c r="P39" s="11">
        <v>74</v>
      </c>
      <c r="Q39" s="11">
        <v>2449</v>
      </c>
      <c r="R39" s="11">
        <v>4108</v>
      </c>
      <c r="S39" s="11">
        <v>34862</v>
      </c>
      <c r="T39" s="11">
        <v>415</v>
      </c>
      <c r="U39" s="11">
        <v>4324</v>
      </c>
      <c r="V39" s="11">
        <v>154711</v>
      </c>
      <c r="W39" s="11">
        <v>18502</v>
      </c>
      <c r="X39" s="11">
        <v>10168</v>
      </c>
      <c r="Y39" s="11">
        <v>20658</v>
      </c>
      <c r="Z39" s="11">
        <v>255</v>
      </c>
      <c r="AA39" s="11">
        <v>384</v>
      </c>
      <c r="AB39" s="11">
        <v>691</v>
      </c>
      <c r="AC39" s="11">
        <v>90</v>
      </c>
      <c r="AD39" s="11"/>
      <c r="AE39" s="11">
        <f t="shared" si="1"/>
        <v>262485</v>
      </c>
      <c r="AF39" s="20">
        <f t="shared" si="0"/>
        <v>5.4625778610107173E-3</v>
      </c>
      <c r="AG39" s="11"/>
      <c r="AH39" s="11"/>
    </row>
    <row r="40" spans="1:34" x14ac:dyDescent="0.2">
      <c r="A40" s="3">
        <v>35</v>
      </c>
      <c r="B40" s="5" t="s">
        <v>71</v>
      </c>
      <c r="C40" s="11">
        <v>490</v>
      </c>
      <c r="D40" s="11">
        <v>0</v>
      </c>
      <c r="E40" s="11">
        <v>14396</v>
      </c>
      <c r="F40" s="11">
        <v>0</v>
      </c>
      <c r="G40" s="11">
        <v>834</v>
      </c>
      <c r="H40" s="11">
        <v>150</v>
      </c>
      <c r="I40" s="11">
        <v>16</v>
      </c>
      <c r="J40" s="11">
        <v>447</v>
      </c>
      <c r="K40" s="11">
        <v>505</v>
      </c>
      <c r="L40" s="11">
        <v>966</v>
      </c>
      <c r="M40" s="11">
        <v>21</v>
      </c>
      <c r="N40" s="11">
        <v>35</v>
      </c>
      <c r="O40" s="11">
        <v>5364</v>
      </c>
      <c r="P40" s="11">
        <v>14</v>
      </c>
      <c r="Q40" s="11">
        <v>57</v>
      </c>
      <c r="R40" s="11">
        <v>561</v>
      </c>
      <c r="S40" s="11">
        <v>2215</v>
      </c>
      <c r="T40" s="11">
        <v>2066</v>
      </c>
      <c r="U40" s="11">
        <v>17770</v>
      </c>
      <c r="V40" s="11">
        <v>32214</v>
      </c>
      <c r="W40" s="11">
        <v>2748</v>
      </c>
      <c r="X40" s="11">
        <v>6954</v>
      </c>
      <c r="Y40" s="11">
        <v>10097</v>
      </c>
      <c r="Z40" s="11">
        <v>18</v>
      </c>
      <c r="AA40" s="11">
        <v>118</v>
      </c>
      <c r="AB40" s="11">
        <v>211</v>
      </c>
      <c r="AC40" s="11">
        <v>2</v>
      </c>
      <c r="AD40" s="11"/>
      <c r="AE40" s="11">
        <f t="shared" si="1"/>
        <v>98269</v>
      </c>
      <c r="AF40" s="20">
        <f t="shared" si="0"/>
        <v>2.0450771046865998E-3</v>
      </c>
      <c r="AG40" s="11"/>
      <c r="AH40" s="11"/>
    </row>
    <row r="41" spans="1:34" x14ac:dyDescent="0.2">
      <c r="A41" s="3">
        <v>36</v>
      </c>
      <c r="B41" s="5" t="s">
        <v>72</v>
      </c>
      <c r="C41" s="11">
        <v>1562</v>
      </c>
      <c r="D41" s="11">
        <v>216</v>
      </c>
      <c r="E41" s="11">
        <v>2951</v>
      </c>
      <c r="F41" s="11">
        <v>98</v>
      </c>
      <c r="G41" s="11">
        <v>2715</v>
      </c>
      <c r="H41" s="11">
        <v>196</v>
      </c>
      <c r="I41" s="11">
        <v>689</v>
      </c>
      <c r="J41" s="11">
        <v>2366</v>
      </c>
      <c r="K41" s="11">
        <v>1823</v>
      </c>
      <c r="L41" s="11">
        <v>9086</v>
      </c>
      <c r="M41" s="11">
        <v>2514</v>
      </c>
      <c r="N41" s="11">
        <v>2403</v>
      </c>
      <c r="O41" s="11">
        <v>7293</v>
      </c>
      <c r="P41" s="11">
        <v>825</v>
      </c>
      <c r="Q41" s="11">
        <v>2718</v>
      </c>
      <c r="R41" s="11">
        <v>9144</v>
      </c>
      <c r="S41" s="11">
        <v>48225</v>
      </c>
      <c r="T41" s="11">
        <v>6562</v>
      </c>
      <c r="U41" s="11">
        <v>18999</v>
      </c>
      <c r="V41" s="11">
        <v>125027</v>
      </c>
      <c r="W41" s="11">
        <v>49443</v>
      </c>
      <c r="X41" s="11">
        <v>37552</v>
      </c>
      <c r="Y41" s="11">
        <v>52079</v>
      </c>
      <c r="Z41" s="11">
        <v>2292</v>
      </c>
      <c r="AA41" s="11">
        <v>3672</v>
      </c>
      <c r="AB41" s="11">
        <v>11241</v>
      </c>
      <c r="AC41" s="11">
        <v>1968</v>
      </c>
      <c r="AD41" s="11"/>
      <c r="AE41" s="11">
        <f t="shared" si="1"/>
        <v>403659</v>
      </c>
      <c r="AF41" s="20">
        <f t="shared" si="0"/>
        <v>8.4005513335913481E-3</v>
      </c>
      <c r="AG41" s="11"/>
      <c r="AH41" s="11"/>
    </row>
    <row r="42" spans="1:34" x14ac:dyDescent="0.2">
      <c r="A42" s="3">
        <v>37</v>
      </c>
      <c r="B42" s="5" t="s">
        <v>73</v>
      </c>
      <c r="C42" s="11">
        <v>414</v>
      </c>
      <c r="D42" s="11">
        <v>80</v>
      </c>
      <c r="E42" s="11">
        <v>2559</v>
      </c>
      <c r="F42" s="11">
        <v>98</v>
      </c>
      <c r="G42" s="11">
        <v>2418</v>
      </c>
      <c r="H42" s="11">
        <v>71</v>
      </c>
      <c r="I42" s="11">
        <v>345</v>
      </c>
      <c r="J42" s="11">
        <v>1011</v>
      </c>
      <c r="K42" s="11">
        <v>483</v>
      </c>
      <c r="L42" s="11">
        <v>4273</v>
      </c>
      <c r="M42" s="11">
        <v>1275</v>
      </c>
      <c r="N42" s="11">
        <v>807</v>
      </c>
      <c r="O42" s="11">
        <v>3972</v>
      </c>
      <c r="P42" s="11">
        <v>903</v>
      </c>
      <c r="Q42" s="11">
        <v>640</v>
      </c>
      <c r="R42" s="11">
        <v>7057</v>
      </c>
      <c r="S42" s="11">
        <v>20052</v>
      </c>
      <c r="T42" s="11">
        <v>7679</v>
      </c>
      <c r="U42" s="11">
        <v>29560</v>
      </c>
      <c r="V42" s="11">
        <v>50297</v>
      </c>
      <c r="W42" s="11">
        <v>12362</v>
      </c>
      <c r="X42" s="11">
        <v>8122</v>
      </c>
      <c r="Y42" s="11">
        <v>10760</v>
      </c>
      <c r="Z42" s="11">
        <v>1789</v>
      </c>
      <c r="AA42" s="11">
        <v>1934</v>
      </c>
      <c r="AB42" s="11">
        <v>6181</v>
      </c>
      <c r="AC42" s="11">
        <v>1323</v>
      </c>
      <c r="AD42" s="11"/>
      <c r="AE42" s="11">
        <f t="shared" si="1"/>
        <v>176465</v>
      </c>
      <c r="AF42" s="20">
        <f t="shared" si="0"/>
        <v>3.6724148132017305E-3</v>
      </c>
      <c r="AG42" s="11"/>
      <c r="AH42" s="11"/>
    </row>
    <row r="43" spans="1:34" x14ac:dyDescent="0.2">
      <c r="A43" s="3">
        <v>38</v>
      </c>
      <c r="B43" s="5" t="s">
        <v>74</v>
      </c>
      <c r="C43" s="11">
        <v>2446</v>
      </c>
      <c r="D43" s="11">
        <v>520</v>
      </c>
      <c r="E43" s="11">
        <v>2902</v>
      </c>
      <c r="F43" s="11">
        <v>1147</v>
      </c>
      <c r="G43" s="11">
        <v>3065</v>
      </c>
      <c r="H43" s="11">
        <v>851</v>
      </c>
      <c r="I43" s="11">
        <v>1605</v>
      </c>
      <c r="J43" s="11">
        <v>1993</v>
      </c>
      <c r="K43" s="11">
        <v>3389</v>
      </c>
      <c r="L43" s="11">
        <v>2436</v>
      </c>
      <c r="M43" s="11">
        <v>1170</v>
      </c>
      <c r="N43" s="11">
        <v>2762</v>
      </c>
      <c r="O43" s="11">
        <v>5337</v>
      </c>
      <c r="P43" s="11">
        <v>1386</v>
      </c>
      <c r="Q43" s="11">
        <v>1913</v>
      </c>
      <c r="R43" s="11">
        <v>5154</v>
      </c>
      <c r="S43" s="11">
        <v>11100</v>
      </c>
      <c r="T43" s="11">
        <v>1654</v>
      </c>
      <c r="U43" s="11">
        <v>12677</v>
      </c>
      <c r="V43" s="11">
        <v>28084</v>
      </c>
      <c r="W43" s="11">
        <v>10552</v>
      </c>
      <c r="X43" s="11">
        <v>7886</v>
      </c>
      <c r="Y43" s="11">
        <v>10691</v>
      </c>
      <c r="Z43" s="11">
        <v>1866</v>
      </c>
      <c r="AA43" s="11">
        <v>3675</v>
      </c>
      <c r="AB43" s="11">
        <v>3003</v>
      </c>
      <c r="AC43" s="11">
        <v>2749</v>
      </c>
      <c r="AD43" s="11"/>
      <c r="AE43" s="11">
        <f t="shared" si="1"/>
        <v>132013</v>
      </c>
      <c r="AF43" s="20">
        <f t="shared" si="0"/>
        <v>2.7473238134202251E-3</v>
      </c>
      <c r="AG43" s="11"/>
      <c r="AH43" s="11"/>
    </row>
    <row r="44" spans="1:34" x14ac:dyDescent="0.2">
      <c r="A44" s="3">
        <v>39</v>
      </c>
      <c r="B44" s="5" t="s">
        <v>75</v>
      </c>
      <c r="C44" s="11">
        <v>1197</v>
      </c>
      <c r="D44" s="11">
        <v>1304</v>
      </c>
      <c r="E44" s="11">
        <v>4041</v>
      </c>
      <c r="F44" s="11">
        <v>670</v>
      </c>
      <c r="G44" s="11">
        <v>5494</v>
      </c>
      <c r="H44" s="11">
        <v>327</v>
      </c>
      <c r="I44" s="11">
        <v>2037</v>
      </c>
      <c r="J44" s="11">
        <v>4198</v>
      </c>
      <c r="K44" s="11">
        <v>3703</v>
      </c>
      <c r="L44" s="11">
        <v>8478</v>
      </c>
      <c r="M44" s="11">
        <v>5648</v>
      </c>
      <c r="N44" s="11">
        <v>5582</v>
      </c>
      <c r="O44" s="11">
        <v>14840</v>
      </c>
      <c r="P44" s="11">
        <v>4346</v>
      </c>
      <c r="Q44" s="11">
        <v>4301</v>
      </c>
      <c r="R44" s="11">
        <v>17599</v>
      </c>
      <c r="S44" s="11">
        <v>33438</v>
      </c>
      <c r="T44" s="11">
        <v>8060</v>
      </c>
      <c r="U44" s="11">
        <v>46608</v>
      </c>
      <c r="V44" s="11">
        <v>95174</v>
      </c>
      <c r="W44" s="11">
        <v>18873</v>
      </c>
      <c r="X44" s="11">
        <v>15456</v>
      </c>
      <c r="Y44" s="11">
        <v>20634</v>
      </c>
      <c r="Z44" s="11">
        <v>4349</v>
      </c>
      <c r="AA44" s="11">
        <v>2928</v>
      </c>
      <c r="AB44" s="11">
        <v>10638</v>
      </c>
      <c r="AC44" s="11">
        <v>8408</v>
      </c>
      <c r="AD44" s="11"/>
      <c r="AE44" s="11">
        <f t="shared" si="1"/>
        <v>348331</v>
      </c>
      <c r="AF44" s="20">
        <f t="shared" si="0"/>
        <v>7.249119793145224E-3</v>
      </c>
      <c r="AG44" s="11"/>
      <c r="AH44" s="11"/>
    </row>
    <row r="45" spans="1:34" x14ac:dyDescent="0.2">
      <c r="A45" s="3">
        <v>40</v>
      </c>
      <c r="B45" s="5" t="s">
        <v>76</v>
      </c>
      <c r="C45" s="11">
        <v>20691</v>
      </c>
      <c r="D45" s="11">
        <v>5674</v>
      </c>
      <c r="E45" s="11">
        <v>26054</v>
      </c>
      <c r="F45" s="11">
        <v>3448</v>
      </c>
      <c r="G45" s="11">
        <v>92015</v>
      </c>
      <c r="H45" s="11">
        <v>5987</v>
      </c>
      <c r="I45" s="11">
        <v>11172</v>
      </c>
      <c r="J45" s="11">
        <v>51449</v>
      </c>
      <c r="K45" s="11">
        <v>28312</v>
      </c>
      <c r="L45" s="11">
        <v>94755</v>
      </c>
      <c r="M45" s="11">
        <v>38342</v>
      </c>
      <c r="N45" s="11">
        <v>41541</v>
      </c>
      <c r="O45" s="11">
        <v>92419</v>
      </c>
      <c r="P45" s="11">
        <v>28569</v>
      </c>
      <c r="Q45" s="11">
        <v>27567</v>
      </c>
      <c r="R45" s="11">
        <v>141306</v>
      </c>
      <c r="S45" s="11">
        <v>285170</v>
      </c>
      <c r="T45" s="11">
        <v>51387</v>
      </c>
      <c r="U45" s="11">
        <v>274713</v>
      </c>
      <c r="V45" s="11">
        <v>679475</v>
      </c>
      <c r="W45" s="11">
        <v>151193</v>
      </c>
      <c r="X45" s="11">
        <v>104750</v>
      </c>
      <c r="Y45" s="11">
        <v>133871</v>
      </c>
      <c r="Z45" s="11">
        <v>25818</v>
      </c>
      <c r="AA45" s="11">
        <v>41012</v>
      </c>
      <c r="AB45" s="11">
        <v>75051</v>
      </c>
      <c r="AC45" s="11">
        <v>53427</v>
      </c>
      <c r="AD45" s="11"/>
      <c r="AE45" s="11">
        <f t="shared" si="1"/>
        <v>2585168</v>
      </c>
      <c r="AF45" s="20">
        <f t="shared" si="0"/>
        <v>5.3799956126229509E-2</v>
      </c>
      <c r="AG45" s="11"/>
      <c r="AH45" s="11"/>
    </row>
    <row r="46" spans="1:34" x14ac:dyDescent="0.2">
      <c r="A46" s="3">
        <v>41</v>
      </c>
      <c r="B46" s="5" t="s">
        <v>77</v>
      </c>
      <c r="C46" s="11">
        <v>85054</v>
      </c>
      <c r="D46" s="11">
        <v>25362</v>
      </c>
      <c r="E46" s="11">
        <v>100824</v>
      </c>
      <c r="F46" s="11">
        <v>19100</v>
      </c>
      <c r="G46" s="11">
        <v>216593</v>
      </c>
      <c r="H46" s="11">
        <v>26521</v>
      </c>
      <c r="I46" s="11">
        <v>49550</v>
      </c>
      <c r="J46" s="11">
        <v>151256</v>
      </c>
      <c r="K46" s="11">
        <v>89910</v>
      </c>
      <c r="L46" s="11">
        <v>271525</v>
      </c>
      <c r="M46" s="11">
        <v>118642</v>
      </c>
      <c r="N46" s="11">
        <v>106185</v>
      </c>
      <c r="O46" s="11">
        <v>313066</v>
      </c>
      <c r="P46" s="11">
        <v>88721</v>
      </c>
      <c r="Q46" s="11">
        <v>67478</v>
      </c>
      <c r="R46" s="11">
        <v>454132</v>
      </c>
      <c r="S46" s="11">
        <v>988268</v>
      </c>
      <c r="T46" s="11">
        <v>197288</v>
      </c>
      <c r="U46" s="11">
        <v>860391</v>
      </c>
      <c r="V46" s="11">
        <v>2708901</v>
      </c>
      <c r="W46" s="11">
        <v>666085</v>
      </c>
      <c r="X46" s="11">
        <v>440785</v>
      </c>
      <c r="Y46" s="11">
        <v>620563</v>
      </c>
      <c r="Z46" s="11">
        <v>126487</v>
      </c>
      <c r="AA46" s="11">
        <v>192574</v>
      </c>
      <c r="AB46" s="11">
        <v>297816</v>
      </c>
      <c r="AC46" s="11">
        <v>169921</v>
      </c>
      <c r="AD46" s="11"/>
      <c r="AE46" s="11">
        <f t="shared" si="1"/>
        <v>9452998</v>
      </c>
      <c r="AF46" s="20">
        <f t="shared" si="0"/>
        <v>0.19672643234843357</v>
      </c>
      <c r="AG46" s="11"/>
      <c r="AH46" s="11"/>
    </row>
    <row r="47" spans="1:34" x14ac:dyDescent="0.2">
      <c r="A47" s="3">
        <v>42</v>
      </c>
      <c r="B47" s="5" t="s">
        <v>78</v>
      </c>
      <c r="C47" s="11">
        <v>8922</v>
      </c>
      <c r="D47" s="11">
        <v>2294</v>
      </c>
      <c r="E47" s="11">
        <v>22534</v>
      </c>
      <c r="F47" s="11">
        <v>1188</v>
      </c>
      <c r="G47" s="11">
        <v>29905</v>
      </c>
      <c r="H47" s="11">
        <v>2359</v>
      </c>
      <c r="I47" s="11">
        <v>5279</v>
      </c>
      <c r="J47" s="11">
        <v>21079</v>
      </c>
      <c r="K47" s="11">
        <v>8026</v>
      </c>
      <c r="L47" s="11">
        <v>33866</v>
      </c>
      <c r="M47" s="11">
        <v>11827</v>
      </c>
      <c r="N47" s="11">
        <v>10346</v>
      </c>
      <c r="O47" s="11">
        <v>50692</v>
      </c>
      <c r="P47" s="11">
        <v>11122</v>
      </c>
      <c r="Q47" s="11">
        <v>11057</v>
      </c>
      <c r="R47" s="11">
        <v>78876</v>
      </c>
      <c r="S47" s="11">
        <v>195532</v>
      </c>
      <c r="T47" s="11">
        <v>51946</v>
      </c>
      <c r="U47" s="11">
        <v>201196</v>
      </c>
      <c r="V47" s="11">
        <v>512268</v>
      </c>
      <c r="W47" s="11">
        <v>127691</v>
      </c>
      <c r="X47" s="11">
        <v>88256</v>
      </c>
      <c r="Y47" s="11">
        <v>126785</v>
      </c>
      <c r="Z47" s="11">
        <v>21952</v>
      </c>
      <c r="AA47" s="11">
        <v>31229</v>
      </c>
      <c r="AB47" s="11">
        <v>45387</v>
      </c>
      <c r="AC47" s="11">
        <v>28513</v>
      </c>
      <c r="AD47" s="11"/>
      <c r="AE47" s="11">
        <f t="shared" si="1"/>
        <v>1740127</v>
      </c>
      <c r="AF47" s="20">
        <f t="shared" si="0"/>
        <v>3.6213799743021489E-2</v>
      </c>
      <c r="AG47" s="11"/>
      <c r="AH47" s="11"/>
    </row>
    <row r="48" spans="1:34" x14ac:dyDescent="0.2">
      <c r="A48" s="3">
        <v>43</v>
      </c>
      <c r="B48" s="5" t="s">
        <v>79</v>
      </c>
      <c r="C48" s="11">
        <v>674</v>
      </c>
      <c r="D48" s="11">
        <v>48</v>
      </c>
      <c r="E48" s="11">
        <v>3990</v>
      </c>
      <c r="F48" s="11">
        <v>6</v>
      </c>
      <c r="G48" s="11">
        <v>4441</v>
      </c>
      <c r="H48" s="11">
        <v>374</v>
      </c>
      <c r="I48" s="11">
        <v>387</v>
      </c>
      <c r="J48" s="11">
        <v>1220</v>
      </c>
      <c r="K48" s="11">
        <v>9</v>
      </c>
      <c r="L48" s="11">
        <v>385</v>
      </c>
      <c r="M48" s="11">
        <v>458</v>
      </c>
      <c r="N48" s="11">
        <v>113</v>
      </c>
      <c r="O48" s="11">
        <v>379</v>
      </c>
      <c r="P48" s="11">
        <v>89</v>
      </c>
      <c r="Q48" s="11">
        <v>77</v>
      </c>
      <c r="R48" s="11">
        <v>1541</v>
      </c>
      <c r="S48" s="11">
        <v>107</v>
      </c>
      <c r="T48" s="11">
        <v>1138</v>
      </c>
      <c r="U48" s="11">
        <v>21861</v>
      </c>
      <c r="V48" s="11">
        <v>2773</v>
      </c>
      <c r="W48" s="11">
        <v>533</v>
      </c>
      <c r="X48" s="11">
        <v>1279</v>
      </c>
      <c r="Y48" s="11">
        <v>1143</v>
      </c>
      <c r="Z48" s="11">
        <v>326</v>
      </c>
      <c r="AA48" s="11">
        <v>106</v>
      </c>
      <c r="AB48" s="11">
        <v>34</v>
      </c>
      <c r="AC48" s="11">
        <v>1</v>
      </c>
      <c r="AD48" s="11"/>
      <c r="AE48" s="11">
        <f t="shared" si="1"/>
        <v>43492</v>
      </c>
      <c r="AF48" s="20">
        <f t="shared" si="0"/>
        <v>9.0511243054299526E-4</v>
      </c>
      <c r="AG48" s="11"/>
      <c r="AH48" s="11"/>
    </row>
    <row r="49" spans="1:34" x14ac:dyDescent="0.2">
      <c r="A49" s="3">
        <v>44</v>
      </c>
      <c r="B49" s="5" t="s">
        <v>80</v>
      </c>
      <c r="C49" s="11">
        <v>226</v>
      </c>
      <c r="D49" s="11">
        <v>163</v>
      </c>
      <c r="E49" s="11">
        <v>1143</v>
      </c>
      <c r="F49" s="11">
        <v>105</v>
      </c>
      <c r="G49" s="11">
        <v>997</v>
      </c>
      <c r="H49" s="11">
        <v>119</v>
      </c>
      <c r="I49" s="11">
        <v>147</v>
      </c>
      <c r="J49" s="11">
        <v>466</v>
      </c>
      <c r="K49" s="11">
        <v>197</v>
      </c>
      <c r="L49" s="11">
        <v>992</v>
      </c>
      <c r="M49" s="11">
        <v>390</v>
      </c>
      <c r="N49" s="11">
        <v>249</v>
      </c>
      <c r="O49" s="11">
        <v>1265</v>
      </c>
      <c r="P49" s="11">
        <v>284</v>
      </c>
      <c r="Q49" s="11">
        <v>133</v>
      </c>
      <c r="R49" s="11">
        <v>1540</v>
      </c>
      <c r="S49" s="11">
        <v>3293</v>
      </c>
      <c r="T49" s="11">
        <v>468</v>
      </c>
      <c r="U49" s="11">
        <v>9190</v>
      </c>
      <c r="V49" s="11">
        <v>37352</v>
      </c>
      <c r="W49" s="11">
        <v>2037</v>
      </c>
      <c r="X49" s="11">
        <v>861</v>
      </c>
      <c r="Y49" s="11">
        <v>2204</v>
      </c>
      <c r="Z49" s="11">
        <v>333</v>
      </c>
      <c r="AA49" s="11">
        <v>522</v>
      </c>
      <c r="AB49" s="11">
        <v>792</v>
      </c>
      <c r="AC49" s="11">
        <v>3094</v>
      </c>
      <c r="AD49" s="11"/>
      <c r="AE49" s="11">
        <f t="shared" si="1"/>
        <v>68562</v>
      </c>
      <c r="AF49" s="20">
        <f t="shared" si="0"/>
        <v>1.4268444418028337E-3</v>
      </c>
      <c r="AG49" s="11"/>
      <c r="AH49" s="11"/>
    </row>
    <row r="50" spans="1:34" x14ac:dyDescent="0.2">
      <c r="A50" s="3">
        <v>45</v>
      </c>
      <c r="B50" s="5" t="s">
        <v>81</v>
      </c>
      <c r="C50" s="11">
        <v>2538</v>
      </c>
      <c r="D50" s="11">
        <v>946</v>
      </c>
      <c r="E50" s="11">
        <v>9287</v>
      </c>
      <c r="F50" s="11">
        <v>551</v>
      </c>
      <c r="G50" s="11">
        <v>9255</v>
      </c>
      <c r="H50" s="11">
        <v>726</v>
      </c>
      <c r="I50" s="11">
        <v>1841</v>
      </c>
      <c r="J50" s="11">
        <v>5046</v>
      </c>
      <c r="K50" s="11">
        <v>3455</v>
      </c>
      <c r="L50" s="11">
        <v>12693</v>
      </c>
      <c r="M50" s="11">
        <v>3960</v>
      </c>
      <c r="N50" s="11">
        <v>3522</v>
      </c>
      <c r="O50" s="11">
        <v>18885</v>
      </c>
      <c r="P50" s="11">
        <v>3172</v>
      </c>
      <c r="Q50" s="11">
        <v>2620</v>
      </c>
      <c r="R50" s="11">
        <v>23600</v>
      </c>
      <c r="S50" s="11">
        <v>48360</v>
      </c>
      <c r="T50" s="11">
        <v>14024</v>
      </c>
      <c r="U50" s="11">
        <v>67760</v>
      </c>
      <c r="V50" s="11">
        <v>234656</v>
      </c>
      <c r="W50" s="11">
        <v>36334</v>
      </c>
      <c r="X50" s="11">
        <v>25868</v>
      </c>
      <c r="Y50" s="11">
        <v>32574</v>
      </c>
      <c r="Z50" s="11">
        <v>5613</v>
      </c>
      <c r="AA50" s="11">
        <v>7961</v>
      </c>
      <c r="AB50" s="11">
        <v>12810</v>
      </c>
      <c r="AC50" s="11">
        <v>15958</v>
      </c>
      <c r="AD50" s="11"/>
      <c r="AE50" s="11">
        <f t="shared" si="1"/>
        <v>604015</v>
      </c>
      <c r="AF50" s="20">
        <f t="shared" si="0"/>
        <v>1.2570161977706872E-2</v>
      </c>
      <c r="AG50" s="11"/>
      <c r="AH50" s="11"/>
    </row>
    <row r="51" spans="1:34" x14ac:dyDescent="0.2">
      <c r="A51" s="3">
        <v>46</v>
      </c>
      <c r="B51" s="5" t="s">
        <v>82</v>
      </c>
      <c r="C51" s="11">
        <v>2140</v>
      </c>
      <c r="D51" s="11">
        <v>930</v>
      </c>
      <c r="E51" s="11">
        <v>3532</v>
      </c>
      <c r="F51" s="11">
        <v>521</v>
      </c>
      <c r="G51" s="11">
        <v>7174</v>
      </c>
      <c r="H51" s="11">
        <v>886</v>
      </c>
      <c r="I51" s="11">
        <v>1696</v>
      </c>
      <c r="J51" s="11">
        <v>4841</v>
      </c>
      <c r="K51" s="11">
        <v>3116</v>
      </c>
      <c r="L51" s="11">
        <v>11209</v>
      </c>
      <c r="M51" s="11">
        <v>8808</v>
      </c>
      <c r="N51" s="11">
        <v>3771</v>
      </c>
      <c r="O51" s="11">
        <v>15890</v>
      </c>
      <c r="P51" s="11">
        <v>6718</v>
      </c>
      <c r="Q51" s="11">
        <v>3074</v>
      </c>
      <c r="R51" s="11">
        <v>31651</v>
      </c>
      <c r="S51" s="11">
        <v>33667</v>
      </c>
      <c r="T51" s="11">
        <v>5510</v>
      </c>
      <c r="U51" s="11">
        <v>43127</v>
      </c>
      <c r="V51" s="11">
        <v>72961</v>
      </c>
      <c r="W51" s="11">
        <v>20629</v>
      </c>
      <c r="X51" s="11">
        <v>19831</v>
      </c>
      <c r="Y51" s="11">
        <v>19807</v>
      </c>
      <c r="Z51" s="11">
        <v>5309</v>
      </c>
      <c r="AA51" s="11">
        <v>6815</v>
      </c>
      <c r="AB51" s="11">
        <v>14167</v>
      </c>
      <c r="AC51" s="11">
        <v>4863</v>
      </c>
      <c r="AD51" s="11"/>
      <c r="AE51" s="11">
        <f t="shared" si="1"/>
        <v>352643</v>
      </c>
      <c r="AF51" s="20">
        <f t="shared" si="0"/>
        <v>7.3388568666415315E-3</v>
      </c>
      <c r="AG51" s="11"/>
      <c r="AH51" s="11"/>
    </row>
    <row r="52" spans="1:34" x14ac:dyDescent="0.2">
      <c r="A52" s="3">
        <v>47</v>
      </c>
      <c r="B52" s="5" t="s">
        <v>83</v>
      </c>
      <c r="C52" s="11">
        <v>7586</v>
      </c>
      <c r="D52" s="11">
        <v>2436</v>
      </c>
      <c r="E52" s="11">
        <v>15602</v>
      </c>
      <c r="F52" s="11">
        <v>2178</v>
      </c>
      <c r="G52" s="11">
        <v>21825</v>
      </c>
      <c r="H52" s="11">
        <v>2295</v>
      </c>
      <c r="I52" s="11">
        <v>5034</v>
      </c>
      <c r="J52" s="11">
        <v>13599</v>
      </c>
      <c r="K52" s="11">
        <v>10205</v>
      </c>
      <c r="L52" s="11">
        <v>42050</v>
      </c>
      <c r="M52" s="11">
        <v>17996</v>
      </c>
      <c r="N52" s="11">
        <v>14485</v>
      </c>
      <c r="O52" s="11">
        <v>50187</v>
      </c>
      <c r="P52" s="11">
        <v>14057</v>
      </c>
      <c r="Q52" s="11">
        <v>11124</v>
      </c>
      <c r="R52" s="11">
        <v>65783</v>
      </c>
      <c r="S52" s="11">
        <v>146434</v>
      </c>
      <c r="T52" s="11">
        <v>30211</v>
      </c>
      <c r="U52" s="11">
        <v>220241</v>
      </c>
      <c r="V52" s="11">
        <v>515210</v>
      </c>
      <c r="W52" s="11">
        <v>92639</v>
      </c>
      <c r="X52" s="11">
        <v>70562</v>
      </c>
      <c r="Y52" s="11">
        <v>86063</v>
      </c>
      <c r="Z52" s="11">
        <v>15233</v>
      </c>
      <c r="AA52" s="11">
        <v>19341</v>
      </c>
      <c r="AB52" s="11">
        <v>40625</v>
      </c>
      <c r="AC52" s="11">
        <v>46163</v>
      </c>
      <c r="AD52" s="11"/>
      <c r="AE52" s="11">
        <f t="shared" si="1"/>
        <v>1579164</v>
      </c>
      <c r="AF52" s="20">
        <f t="shared" si="0"/>
        <v>3.286399720100245E-2</v>
      </c>
      <c r="AG52" s="11"/>
      <c r="AH52" s="11"/>
    </row>
    <row r="53" spans="1:34" x14ac:dyDescent="0.2">
      <c r="A53" s="3">
        <v>48</v>
      </c>
      <c r="B53" s="5" t="s">
        <v>84</v>
      </c>
      <c r="C53" s="11">
        <v>473</v>
      </c>
      <c r="D53" s="11">
        <v>106</v>
      </c>
      <c r="E53" s="11">
        <v>892</v>
      </c>
      <c r="F53" s="11">
        <v>149</v>
      </c>
      <c r="G53" s="11">
        <v>1042</v>
      </c>
      <c r="H53" s="11">
        <v>32</v>
      </c>
      <c r="I53" s="11">
        <v>118</v>
      </c>
      <c r="J53" s="11">
        <v>437</v>
      </c>
      <c r="K53" s="11">
        <v>284</v>
      </c>
      <c r="L53" s="11">
        <v>2121</v>
      </c>
      <c r="M53" s="11">
        <v>394</v>
      </c>
      <c r="N53" s="11">
        <v>463</v>
      </c>
      <c r="O53" s="11">
        <v>2548</v>
      </c>
      <c r="P53" s="11">
        <v>419</v>
      </c>
      <c r="Q53" s="11">
        <v>409</v>
      </c>
      <c r="R53" s="11">
        <v>1903</v>
      </c>
      <c r="S53" s="11">
        <v>6004</v>
      </c>
      <c r="T53" s="11">
        <v>1735</v>
      </c>
      <c r="U53" s="11">
        <v>9158</v>
      </c>
      <c r="V53" s="11">
        <v>38086</v>
      </c>
      <c r="W53" s="11">
        <v>7700</v>
      </c>
      <c r="X53" s="11">
        <v>2982</v>
      </c>
      <c r="Y53" s="11">
        <v>8115</v>
      </c>
      <c r="Z53" s="11">
        <v>768</v>
      </c>
      <c r="AA53" s="11">
        <v>577</v>
      </c>
      <c r="AB53" s="11">
        <v>1554</v>
      </c>
      <c r="AC53" s="11">
        <v>1746</v>
      </c>
      <c r="AD53" s="11"/>
      <c r="AE53" s="11">
        <f t="shared" si="1"/>
        <v>90215</v>
      </c>
      <c r="AF53" s="20">
        <f t="shared" si="0"/>
        <v>1.8774652331793506E-3</v>
      </c>
      <c r="AG53" s="11"/>
      <c r="AH53" s="11"/>
    </row>
    <row r="54" spans="1:34" x14ac:dyDescent="0.2">
      <c r="A54" s="3">
        <v>49</v>
      </c>
      <c r="B54" s="5" t="s">
        <v>85</v>
      </c>
      <c r="C54" s="11">
        <v>1351</v>
      </c>
      <c r="D54" s="11">
        <v>364</v>
      </c>
      <c r="E54" s="11">
        <v>2080</v>
      </c>
      <c r="F54" s="11">
        <v>438</v>
      </c>
      <c r="G54" s="11">
        <v>2514</v>
      </c>
      <c r="H54" s="11">
        <v>399</v>
      </c>
      <c r="I54" s="11">
        <v>621</v>
      </c>
      <c r="J54" s="11">
        <v>1789</v>
      </c>
      <c r="K54" s="11">
        <v>1007</v>
      </c>
      <c r="L54" s="11">
        <v>2689</v>
      </c>
      <c r="M54" s="11">
        <v>1405</v>
      </c>
      <c r="N54" s="11">
        <v>1856</v>
      </c>
      <c r="O54" s="11">
        <v>2991</v>
      </c>
      <c r="P54" s="11">
        <v>1031</v>
      </c>
      <c r="Q54" s="11">
        <v>934</v>
      </c>
      <c r="R54" s="11">
        <v>4123</v>
      </c>
      <c r="S54" s="11">
        <v>8730</v>
      </c>
      <c r="T54" s="11">
        <v>1910</v>
      </c>
      <c r="U54" s="11">
        <v>20126</v>
      </c>
      <c r="V54" s="11">
        <v>33413</v>
      </c>
      <c r="W54" s="11">
        <v>6954</v>
      </c>
      <c r="X54" s="11">
        <v>5458</v>
      </c>
      <c r="Y54" s="11">
        <v>9359</v>
      </c>
      <c r="Z54" s="11">
        <v>1698</v>
      </c>
      <c r="AA54" s="11">
        <v>2225</v>
      </c>
      <c r="AB54" s="11">
        <v>3322</v>
      </c>
      <c r="AC54" s="11">
        <v>4814</v>
      </c>
      <c r="AD54" s="11"/>
      <c r="AE54" s="11">
        <f t="shared" si="1"/>
        <v>123601</v>
      </c>
      <c r="AF54" s="20">
        <f t="shared" si="0"/>
        <v>2.5722616004677816E-3</v>
      </c>
      <c r="AG54" s="11"/>
      <c r="AH54" s="11"/>
    </row>
    <row r="55" spans="1:34" x14ac:dyDescent="0.2">
      <c r="A55" s="3">
        <v>50</v>
      </c>
      <c r="B55" s="5" t="s">
        <v>86</v>
      </c>
      <c r="C55" s="11">
        <v>785</v>
      </c>
      <c r="D55" s="11">
        <v>195</v>
      </c>
      <c r="E55" s="11">
        <v>1162</v>
      </c>
      <c r="F55" s="11">
        <v>152</v>
      </c>
      <c r="G55" s="11">
        <v>3035</v>
      </c>
      <c r="H55" s="11">
        <v>413</v>
      </c>
      <c r="I55" s="11">
        <v>460</v>
      </c>
      <c r="J55" s="11">
        <v>1215</v>
      </c>
      <c r="K55" s="11">
        <v>690</v>
      </c>
      <c r="L55" s="11">
        <v>5289</v>
      </c>
      <c r="M55" s="11">
        <v>1585</v>
      </c>
      <c r="N55" s="11">
        <v>1525</v>
      </c>
      <c r="O55" s="11">
        <v>7120</v>
      </c>
      <c r="P55" s="11">
        <v>1119</v>
      </c>
      <c r="Q55" s="11">
        <v>752</v>
      </c>
      <c r="R55" s="11">
        <v>9816</v>
      </c>
      <c r="S55" s="11">
        <v>16337</v>
      </c>
      <c r="T55" s="11">
        <v>2606</v>
      </c>
      <c r="U55" s="11">
        <v>29657</v>
      </c>
      <c r="V55" s="11">
        <v>67084</v>
      </c>
      <c r="W55" s="11">
        <v>15924</v>
      </c>
      <c r="X55" s="11">
        <v>5221</v>
      </c>
      <c r="Y55" s="11">
        <v>8373</v>
      </c>
      <c r="Z55" s="11">
        <v>1575</v>
      </c>
      <c r="AA55" s="11">
        <v>1666</v>
      </c>
      <c r="AB55" s="11">
        <v>3266</v>
      </c>
      <c r="AC55" s="11">
        <v>4750</v>
      </c>
      <c r="AD55" s="11"/>
      <c r="AE55" s="11">
        <f t="shared" si="1"/>
        <v>191772</v>
      </c>
      <c r="AF55" s="20">
        <f t="shared" si="0"/>
        <v>3.9909689375078466E-3</v>
      </c>
      <c r="AG55" s="11"/>
      <c r="AH55" s="11"/>
    </row>
    <row r="56" spans="1:34" x14ac:dyDescent="0.2">
      <c r="A56" s="3">
        <v>51</v>
      </c>
      <c r="B56" s="5" t="s">
        <v>87</v>
      </c>
      <c r="C56" s="11">
        <v>476</v>
      </c>
      <c r="D56" s="11">
        <v>248</v>
      </c>
      <c r="E56" s="11">
        <v>2467</v>
      </c>
      <c r="F56" s="11">
        <v>62</v>
      </c>
      <c r="G56" s="11">
        <v>2007</v>
      </c>
      <c r="H56" s="11">
        <v>85</v>
      </c>
      <c r="I56" s="11">
        <v>521</v>
      </c>
      <c r="J56" s="11">
        <v>1075</v>
      </c>
      <c r="K56" s="11">
        <v>770</v>
      </c>
      <c r="L56" s="11">
        <v>9757</v>
      </c>
      <c r="M56" s="11">
        <v>2701</v>
      </c>
      <c r="N56" s="11">
        <v>1771</v>
      </c>
      <c r="O56" s="11">
        <v>10912</v>
      </c>
      <c r="P56" s="11">
        <v>953</v>
      </c>
      <c r="Q56" s="11">
        <v>1187</v>
      </c>
      <c r="R56" s="11">
        <v>8743</v>
      </c>
      <c r="S56" s="11">
        <v>33044</v>
      </c>
      <c r="T56" s="11">
        <v>5631</v>
      </c>
      <c r="U56" s="11">
        <v>44317</v>
      </c>
      <c r="V56" s="11">
        <v>210869</v>
      </c>
      <c r="W56" s="11">
        <v>23443</v>
      </c>
      <c r="X56" s="11">
        <v>37135</v>
      </c>
      <c r="Y56" s="11">
        <v>27108</v>
      </c>
      <c r="Z56" s="11">
        <v>3584</v>
      </c>
      <c r="AA56" s="11">
        <v>4337</v>
      </c>
      <c r="AB56" s="11">
        <v>8010</v>
      </c>
      <c r="AC56" s="11">
        <v>21773</v>
      </c>
      <c r="AD56" s="11"/>
      <c r="AE56" s="11">
        <f t="shared" si="1"/>
        <v>462986</v>
      </c>
      <c r="AF56" s="20">
        <f t="shared" si="0"/>
        <v>9.6352061015216404E-3</v>
      </c>
      <c r="AG56" s="11"/>
      <c r="AH56" s="11"/>
    </row>
    <row r="57" spans="1:34" x14ac:dyDescent="0.2">
      <c r="A57" s="3">
        <v>52</v>
      </c>
      <c r="B57" s="5" t="s">
        <v>88</v>
      </c>
      <c r="C57" s="11">
        <v>4457</v>
      </c>
      <c r="D57" s="11">
        <v>1371</v>
      </c>
      <c r="E57" s="11">
        <v>5515</v>
      </c>
      <c r="F57" s="11">
        <v>695</v>
      </c>
      <c r="G57" s="11">
        <v>13254</v>
      </c>
      <c r="H57" s="11">
        <v>1324</v>
      </c>
      <c r="I57" s="11">
        <v>2746</v>
      </c>
      <c r="J57" s="11">
        <v>6823</v>
      </c>
      <c r="K57" s="11">
        <v>5037</v>
      </c>
      <c r="L57" s="11">
        <v>20658</v>
      </c>
      <c r="M57" s="11">
        <v>6303</v>
      </c>
      <c r="N57" s="11">
        <v>6671</v>
      </c>
      <c r="O57" s="11">
        <v>19818</v>
      </c>
      <c r="P57" s="11">
        <v>4814</v>
      </c>
      <c r="Q57" s="11">
        <v>5229</v>
      </c>
      <c r="R57" s="11">
        <v>28515</v>
      </c>
      <c r="S57" s="11">
        <v>73027</v>
      </c>
      <c r="T57" s="11">
        <v>14333</v>
      </c>
      <c r="U57" s="11">
        <v>90504</v>
      </c>
      <c r="V57" s="11">
        <v>350432</v>
      </c>
      <c r="W57" s="11">
        <v>57868</v>
      </c>
      <c r="X57" s="11">
        <v>33456</v>
      </c>
      <c r="Y57" s="11">
        <v>58000</v>
      </c>
      <c r="Z57" s="11">
        <v>7731</v>
      </c>
      <c r="AA57" s="11">
        <v>10641</v>
      </c>
      <c r="AB57" s="11">
        <v>20254</v>
      </c>
      <c r="AC57" s="11">
        <v>46741</v>
      </c>
      <c r="AD57" s="11"/>
      <c r="AE57" s="11">
        <f t="shared" si="1"/>
        <v>896217</v>
      </c>
      <c r="AF57" s="20">
        <f t="shared" si="0"/>
        <v>1.8651180611697588E-2</v>
      </c>
      <c r="AG57" s="11"/>
      <c r="AH57" s="11"/>
    </row>
    <row r="58" spans="1:34" x14ac:dyDescent="0.2">
      <c r="A58" s="3">
        <v>53</v>
      </c>
      <c r="B58" s="5" t="s">
        <v>89</v>
      </c>
      <c r="C58" s="11">
        <v>513</v>
      </c>
      <c r="D58" s="11">
        <v>173</v>
      </c>
      <c r="E58" s="11">
        <v>653</v>
      </c>
      <c r="F58" s="11">
        <v>92</v>
      </c>
      <c r="G58" s="11">
        <v>2135</v>
      </c>
      <c r="H58" s="11">
        <v>175</v>
      </c>
      <c r="I58" s="11">
        <v>656</v>
      </c>
      <c r="J58" s="11">
        <v>1947</v>
      </c>
      <c r="K58" s="11">
        <v>1060</v>
      </c>
      <c r="L58" s="11">
        <v>5130</v>
      </c>
      <c r="M58" s="11">
        <v>1928</v>
      </c>
      <c r="N58" s="11">
        <v>1792</v>
      </c>
      <c r="O58" s="11">
        <v>3694</v>
      </c>
      <c r="P58" s="11">
        <v>1881</v>
      </c>
      <c r="Q58" s="11">
        <v>1414</v>
      </c>
      <c r="R58" s="11">
        <v>8872</v>
      </c>
      <c r="S58" s="11">
        <v>13198</v>
      </c>
      <c r="T58" s="11">
        <v>2252</v>
      </c>
      <c r="U58" s="11">
        <v>16277</v>
      </c>
      <c r="V58" s="11">
        <v>46286</v>
      </c>
      <c r="W58" s="11">
        <v>9084</v>
      </c>
      <c r="X58" s="11">
        <v>6228</v>
      </c>
      <c r="Y58" s="11">
        <v>10279</v>
      </c>
      <c r="Z58" s="11">
        <v>1225</v>
      </c>
      <c r="AA58" s="11">
        <v>1277</v>
      </c>
      <c r="AB58" s="11">
        <v>3609</v>
      </c>
      <c r="AC58" s="11">
        <v>4292</v>
      </c>
      <c r="AD58" s="11"/>
      <c r="AE58" s="11">
        <f t="shared" si="1"/>
        <v>146122</v>
      </c>
      <c r="AF58" s="20">
        <f t="shared" si="0"/>
        <v>3.0409463481974514E-3</v>
      </c>
      <c r="AG58" s="11"/>
      <c r="AH58" s="11"/>
    </row>
    <row r="59" spans="1:34" x14ac:dyDescent="0.2">
      <c r="A59" s="3">
        <v>54</v>
      </c>
      <c r="B59" s="5" t="s">
        <v>90</v>
      </c>
      <c r="C59" s="11">
        <v>3609</v>
      </c>
      <c r="D59" s="11">
        <v>1020</v>
      </c>
      <c r="E59" s="11">
        <v>4887</v>
      </c>
      <c r="F59" s="11">
        <v>542</v>
      </c>
      <c r="G59" s="11">
        <v>7437</v>
      </c>
      <c r="H59" s="11">
        <v>676</v>
      </c>
      <c r="I59" s="11">
        <v>4269</v>
      </c>
      <c r="J59" s="11">
        <v>3968</v>
      </c>
      <c r="K59" s="11">
        <v>2846</v>
      </c>
      <c r="L59" s="11">
        <v>11388</v>
      </c>
      <c r="M59" s="11">
        <v>4357</v>
      </c>
      <c r="N59" s="11">
        <v>4041</v>
      </c>
      <c r="O59" s="11">
        <v>20632</v>
      </c>
      <c r="P59" s="11">
        <v>3271</v>
      </c>
      <c r="Q59" s="11">
        <v>3007</v>
      </c>
      <c r="R59" s="11">
        <v>18358</v>
      </c>
      <c r="S59" s="11">
        <v>54412</v>
      </c>
      <c r="T59" s="11">
        <v>10169</v>
      </c>
      <c r="U59" s="11">
        <v>60921</v>
      </c>
      <c r="V59" s="11">
        <v>187999</v>
      </c>
      <c r="W59" s="11">
        <v>39411</v>
      </c>
      <c r="X59" s="11">
        <v>28439</v>
      </c>
      <c r="Y59" s="11">
        <v>37929</v>
      </c>
      <c r="Z59" s="11">
        <v>6099</v>
      </c>
      <c r="AA59" s="11">
        <v>9984</v>
      </c>
      <c r="AB59" s="11">
        <v>14698</v>
      </c>
      <c r="AC59" s="11">
        <v>11914</v>
      </c>
      <c r="AD59" s="11"/>
      <c r="AE59" s="11">
        <f t="shared" si="1"/>
        <v>556283</v>
      </c>
      <c r="AF59" s="20">
        <f t="shared" si="0"/>
        <v>1.1576810866360457E-2</v>
      </c>
      <c r="AG59" s="11"/>
      <c r="AH59" s="11"/>
    </row>
    <row r="60" spans="1:34" x14ac:dyDescent="0.2">
      <c r="A60" s="3">
        <v>55</v>
      </c>
      <c r="B60" s="5" t="s">
        <v>91</v>
      </c>
      <c r="C60" s="11">
        <v>656</v>
      </c>
      <c r="D60" s="11">
        <v>469</v>
      </c>
      <c r="E60" s="11">
        <v>3240</v>
      </c>
      <c r="F60" s="11">
        <v>190</v>
      </c>
      <c r="G60" s="11">
        <v>5971</v>
      </c>
      <c r="H60" s="11">
        <v>256</v>
      </c>
      <c r="I60" s="11">
        <v>806</v>
      </c>
      <c r="J60" s="11">
        <v>2164</v>
      </c>
      <c r="K60" s="11">
        <v>1424</v>
      </c>
      <c r="L60" s="11">
        <v>4777</v>
      </c>
      <c r="M60" s="11">
        <v>4055</v>
      </c>
      <c r="N60" s="11">
        <v>1545</v>
      </c>
      <c r="O60" s="11">
        <v>11021</v>
      </c>
      <c r="P60" s="11">
        <v>1814</v>
      </c>
      <c r="Q60" s="11">
        <v>1368</v>
      </c>
      <c r="R60" s="11">
        <v>19207</v>
      </c>
      <c r="S60" s="11">
        <v>32809</v>
      </c>
      <c r="T60" s="11">
        <v>5271</v>
      </c>
      <c r="U60" s="11">
        <v>50436</v>
      </c>
      <c r="V60" s="11">
        <v>97403</v>
      </c>
      <c r="W60" s="11">
        <v>14253</v>
      </c>
      <c r="X60" s="11">
        <v>11898</v>
      </c>
      <c r="Y60" s="11">
        <v>12907</v>
      </c>
      <c r="Z60" s="11">
        <v>2859</v>
      </c>
      <c r="AA60" s="11">
        <v>2078</v>
      </c>
      <c r="AB60" s="11">
        <v>5747</v>
      </c>
      <c r="AC60" s="11">
        <v>8155</v>
      </c>
      <c r="AD60" s="11"/>
      <c r="AE60" s="11">
        <f t="shared" si="1"/>
        <v>302779</v>
      </c>
      <c r="AF60" s="20">
        <f t="shared" si="0"/>
        <v>6.3011366827779259E-3</v>
      </c>
      <c r="AG60" s="11"/>
      <c r="AH60" s="11"/>
    </row>
    <row r="61" spans="1:34" x14ac:dyDescent="0.2">
      <c r="A61" s="3">
        <v>56</v>
      </c>
      <c r="B61" s="5" t="s">
        <v>92</v>
      </c>
      <c r="C61" s="11">
        <v>585</v>
      </c>
      <c r="D61" s="11">
        <v>276</v>
      </c>
      <c r="E61" s="11">
        <v>1042</v>
      </c>
      <c r="F61" s="11">
        <v>213</v>
      </c>
      <c r="G61" s="11">
        <v>2514</v>
      </c>
      <c r="H61" s="11">
        <v>172</v>
      </c>
      <c r="I61" s="11">
        <v>536</v>
      </c>
      <c r="J61" s="11">
        <v>1139</v>
      </c>
      <c r="K61" s="11">
        <v>2148</v>
      </c>
      <c r="L61" s="11">
        <v>5212</v>
      </c>
      <c r="M61" s="11">
        <v>1919</v>
      </c>
      <c r="N61" s="11">
        <v>1049</v>
      </c>
      <c r="O61" s="11">
        <v>12495</v>
      </c>
      <c r="P61" s="11">
        <v>905</v>
      </c>
      <c r="Q61" s="11">
        <v>1650</v>
      </c>
      <c r="R61" s="11">
        <v>6358</v>
      </c>
      <c r="S61" s="11">
        <v>16783</v>
      </c>
      <c r="T61" s="11">
        <v>2116</v>
      </c>
      <c r="U61" s="11">
        <v>16637</v>
      </c>
      <c r="V61" s="11">
        <v>79372</v>
      </c>
      <c r="W61" s="11">
        <v>8697</v>
      </c>
      <c r="X61" s="11">
        <v>7301</v>
      </c>
      <c r="Y61" s="11">
        <v>10051</v>
      </c>
      <c r="Z61" s="11">
        <v>2055</v>
      </c>
      <c r="AA61" s="11">
        <v>1862</v>
      </c>
      <c r="AB61" s="11">
        <v>3598</v>
      </c>
      <c r="AC61" s="11">
        <v>6180</v>
      </c>
      <c r="AD61" s="11"/>
      <c r="AE61" s="11">
        <f t="shared" si="1"/>
        <v>192865</v>
      </c>
      <c r="AF61" s="20">
        <f t="shared" si="0"/>
        <v>4.0137153710262758E-3</v>
      </c>
      <c r="AG61" s="11"/>
      <c r="AH61" s="11"/>
    </row>
    <row r="62" spans="1:34" x14ac:dyDescent="0.2">
      <c r="A62" s="3">
        <v>57</v>
      </c>
      <c r="B62" s="5" t="s">
        <v>93</v>
      </c>
      <c r="C62" s="11">
        <v>1010</v>
      </c>
      <c r="D62" s="11">
        <v>315</v>
      </c>
      <c r="E62" s="11">
        <v>2382</v>
      </c>
      <c r="F62" s="11">
        <v>195</v>
      </c>
      <c r="G62" s="11">
        <v>4190</v>
      </c>
      <c r="H62" s="11">
        <v>687</v>
      </c>
      <c r="I62" s="11">
        <v>919</v>
      </c>
      <c r="J62" s="11">
        <v>3950</v>
      </c>
      <c r="K62" s="11">
        <v>1397</v>
      </c>
      <c r="L62" s="11">
        <v>7957</v>
      </c>
      <c r="M62" s="11">
        <v>3592</v>
      </c>
      <c r="N62" s="11">
        <v>1634</v>
      </c>
      <c r="O62" s="11">
        <v>10491</v>
      </c>
      <c r="P62" s="11">
        <v>1940</v>
      </c>
      <c r="Q62" s="11">
        <v>2036</v>
      </c>
      <c r="R62" s="11">
        <v>11790</v>
      </c>
      <c r="S62" s="11">
        <v>27641</v>
      </c>
      <c r="T62" s="11">
        <v>4561</v>
      </c>
      <c r="U62" s="11">
        <v>27255</v>
      </c>
      <c r="V62" s="11">
        <v>63959</v>
      </c>
      <c r="W62" s="11">
        <v>11897</v>
      </c>
      <c r="X62" s="11">
        <v>6427</v>
      </c>
      <c r="Y62" s="11">
        <v>7264</v>
      </c>
      <c r="Z62" s="11">
        <v>2647</v>
      </c>
      <c r="AA62" s="11">
        <v>2708</v>
      </c>
      <c r="AB62" s="11">
        <v>6571</v>
      </c>
      <c r="AC62" s="11">
        <v>4229</v>
      </c>
      <c r="AD62" s="11"/>
      <c r="AE62" s="11">
        <f t="shared" si="1"/>
        <v>219644</v>
      </c>
      <c r="AF62" s="20">
        <f t="shared" si="0"/>
        <v>4.5710133977325861E-3</v>
      </c>
      <c r="AG62" s="11"/>
      <c r="AH62" s="11"/>
    </row>
    <row r="63" spans="1:34" x14ac:dyDescent="0.2">
      <c r="A63" s="3">
        <v>58</v>
      </c>
      <c r="B63" s="5" t="s">
        <v>94</v>
      </c>
      <c r="C63" s="11">
        <v>8533</v>
      </c>
      <c r="D63" s="11">
        <v>9635</v>
      </c>
      <c r="E63" s="11">
        <v>33199</v>
      </c>
      <c r="F63" s="11">
        <v>3853</v>
      </c>
      <c r="G63" s="11">
        <v>41523</v>
      </c>
      <c r="H63" s="11">
        <v>3352</v>
      </c>
      <c r="I63" s="11">
        <v>5758</v>
      </c>
      <c r="J63" s="11">
        <v>31941</v>
      </c>
      <c r="K63" s="11">
        <v>34432</v>
      </c>
      <c r="L63" s="11">
        <v>122261</v>
      </c>
      <c r="M63" s="11">
        <v>44875</v>
      </c>
      <c r="N63" s="11">
        <v>33244</v>
      </c>
      <c r="O63" s="11">
        <v>125968</v>
      </c>
      <c r="P63" s="11">
        <v>26759</v>
      </c>
      <c r="Q63" s="11">
        <v>28105</v>
      </c>
      <c r="R63" s="11">
        <v>163162</v>
      </c>
      <c r="S63" s="11">
        <v>277507</v>
      </c>
      <c r="T63" s="11">
        <v>60033</v>
      </c>
      <c r="U63" s="11">
        <v>392263</v>
      </c>
      <c r="V63" s="11">
        <v>1306940</v>
      </c>
      <c r="W63" s="11">
        <v>173948</v>
      </c>
      <c r="X63" s="11">
        <v>118110</v>
      </c>
      <c r="Y63" s="11">
        <v>139236</v>
      </c>
      <c r="Z63" s="11">
        <v>26218</v>
      </c>
      <c r="AA63" s="11">
        <v>24866</v>
      </c>
      <c r="AB63" s="11">
        <v>86482</v>
      </c>
      <c r="AC63" s="11">
        <v>117088</v>
      </c>
      <c r="AD63" s="11"/>
      <c r="AE63" s="11">
        <f t="shared" si="1"/>
        <v>3439291</v>
      </c>
      <c r="AF63" s="20">
        <f t="shared" si="0"/>
        <v>7.1575118098837681E-2</v>
      </c>
      <c r="AG63" s="11"/>
      <c r="AH63" s="11"/>
    </row>
    <row r="64" spans="1:34" x14ac:dyDescent="0.2">
      <c r="A64" s="3">
        <v>59</v>
      </c>
      <c r="B64" s="5" t="s">
        <v>95</v>
      </c>
      <c r="C64" s="11">
        <v>5739</v>
      </c>
      <c r="D64" s="11">
        <v>2060</v>
      </c>
      <c r="E64" s="11">
        <v>12578</v>
      </c>
      <c r="F64" s="11">
        <v>1265</v>
      </c>
      <c r="G64" s="11">
        <v>16816</v>
      </c>
      <c r="H64" s="11">
        <v>4754</v>
      </c>
      <c r="I64" s="11">
        <v>2227</v>
      </c>
      <c r="J64" s="11">
        <v>13134</v>
      </c>
      <c r="K64" s="11">
        <v>5348</v>
      </c>
      <c r="L64" s="11">
        <v>21749</v>
      </c>
      <c r="M64" s="11">
        <v>7895</v>
      </c>
      <c r="N64" s="11">
        <v>8553</v>
      </c>
      <c r="O64" s="11">
        <v>25841</v>
      </c>
      <c r="P64" s="11">
        <v>6959</v>
      </c>
      <c r="Q64" s="11">
        <v>7072</v>
      </c>
      <c r="R64" s="11">
        <v>36555</v>
      </c>
      <c r="S64" s="11">
        <v>41156</v>
      </c>
      <c r="T64" s="11">
        <v>13155</v>
      </c>
      <c r="U64" s="11">
        <v>68284</v>
      </c>
      <c r="V64" s="11">
        <v>207163</v>
      </c>
      <c r="W64" s="11">
        <v>31547</v>
      </c>
      <c r="X64" s="11">
        <v>28908</v>
      </c>
      <c r="Y64" s="11">
        <v>40848</v>
      </c>
      <c r="Z64" s="11">
        <v>6053</v>
      </c>
      <c r="AA64" s="11">
        <v>8484</v>
      </c>
      <c r="AB64" s="11">
        <v>19176</v>
      </c>
      <c r="AC64" s="11">
        <v>26788</v>
      </c>
      <c r="AD64" s="11"/>
      <c r="AE64" s="11">
        <f t="shared" si="1"/>
        <v>670107</v>
      </c>
      <c r="AF64" s="20">
        <f t="shared" si="0"/>
        <v>1.3945603225739789E-2</v>
      </c>
      <c r="AG64" s="11"/>
      <c r="AH64" s="11"/>
    </row>
    <row r="65" spans="1:34" x14ac:dyDescent="0.2">
      <c r="A65" s="3">
        <v>60</v>
      </c>
      <c r="B65" s="5" t="s">
        <v>96</v>
      </c>
      <c r="C65" s="11">
        <v>120867</v>
      </c>
      <c r="D65" s="11">
        <v>56591</v>
      </c>
      <c r="E65" s="11">
        <v>191754</v>
      </c>
      <c r="F65" s="11">
        <v>47788</v>
      </c>
      <c r="G65" s="11">
        <v>373752</v>
      </c>
      <c r="H65" s="11">
        <v>51788</v>
      </c>
      <c r="I65" s="11">
        <v>113834</v>
      </c>
      <c r="J65" s="11">
        <v>270874</v>
      </c>
      <c r="K65" s="11">
        <v>159687</v>
      </c>
      <c r="L65" s="11">
        <v>408040</v>
      </c>
      <c r="M65" s="11">
        <v>169074</v>
      </c>
      <c r="N65" s="11">
        <v>255386</v>
      </c>
      <c r="O65" s="11">
        <v>396687</v>
      </c>
      <c r="P65" s="11">
        <v>158263</v>
      </c>
      <c r="Q65" s="11">
        <v>106802</v>
      </c>
      <c r="R65" s="11">
        <v>599742</v>
      </c>
      <c r="S65" s="11">
        <v>832512</v>
      </c>
      <c r="T65" s="11">
        <v>177075</v>
      </c>
      <c r="U65" s="11">
        <v>758373</v>
      </c>
      <c r="V65" s="11">
        <v>1698603</v>
      </c>
      <c r="W65" s="11">
        <v>484331</v>
      </c>
      <c r="X65" s="11">
        <v>257067</v>
      </c>
      <c r="Y65" s="11">
        <v>466256</v>
      </c>
      <c r="Z65" s="11">
        <v>130750</v>
      </c>
      <c r="AA65" s="11">
        <v>152946</v>
      </c>
      <c r="AB65" s="11">
        <v>332327</v>
      </c>
      <c r="AC65" s="11">
        <v>478339</v>
      </c>
      <c r="AD65" s="11"/>
      <c r="AE65" s="11">
        <f t="shared" si="1"/>
        <v>9249508</v>
      </c>
      <c r="AF65" s="20">
        <f t="shared" si="0"/>
        <v>0.19249160000015816</v>
      </c>
      <c r="AG65" s="20">
        <f>AC65/AC74</f>
        <v>0.37893850415863578</v>
      </c>
      <c r="AH65" s="11">
        <f>AG65/AF65</f>
        <v>1.96859761235464</v>
      </c>
    </row>
    <row r="66" spans="1:34" x14ac:dyDescent="0.2">
      <c r="A66" s="3">
        <v>61</v>
      </c>
      <c r="B66" s="5" t="s">
        <v>97</v>
      </c>
      <c r="C66" s="11">
        <v>2276</v>
      </c>
      <c r="D66" s="11">
        <v>2114</v>
      </c>
      <c r="E66" s="11">
        <v>5216</v>
      </c>
      <c r="F66" s="11">
        <v>1734</v>
      </c>
      <c r="G66" s="11">
        <v>14098</v>
      </c>
      <c r="H66" s="11">
        <v>1234</v>
      </c>
      <c r="I66" s="11">
        <v>4383</v>
      </c>
      <c r="J66" s="11">
        <v>3750</v>
      </c>
      <c r="K66" s="11">
        <v>5971</v>
      </c>
      <c r="L66" s="11">
        <v>10747</v>
      </c>
      <c r="M66" s="11">
        <v>11397</v>
      </c>
      <c r="N66" s="11">
        <v>14228</v>
      </c>
      <c r="O66" s="11">
        <v>17651</v>
      </c>
      <c r="P66" s="11">
        <v>2865</v>
      </c>
      <c r="Q66" s="11">
        <v>4345</v>
      </c>
      <c r="R66" s="11">
        <v>16937</v>
      </c>
      <c r="S66" s="11">
        <v>37167</v>
      </c>
      <c r="T66" s="11">
        <v>3564</v>
      </c>
      <c r="U66" s="11">
        <v>44871</v>
      </c>
      <c r="V66" s="11">
        <v>65590</v>
      </c>
      <c r="W66" s="11">
        <v>30362</v>
      </c>
      <c r="X66" s="11">
        <v>14939</v>
      </c>
      <c r="Y66" s="11">
        <v>22516</v>
      </c>
      <c r="Z66" s="11">
        <v>6735</v>
      </c>
      <c r="AA66" s="11">
        <v>4861</v>
      </c>
      <c r="AB66" s="11">
        <v>12695</v>
      </c>
      <c r="AC66" s="11">
        <v>6858</v>
      </c>
      <c r="AD66" s="11"/>
      <c r="AE66" s="11">
        <f t="shared" si="1"/>
        <v>369104</v>
      </c>
      <c r="AF66" s="20">
        <f t="shared" si="0"/>
        <v>7.6814268960531066E-3</v>
      </c>
      <c r="AG66" s="11"/>
      <c r="AH66" s="11"/>
    </row>
    <row r="67" spans="1:34" x14ac:dyDescent="0.2">
      <c r="A67" s="3">
        <v>62</v>
      </c>
      <c r="B67" s="5" t="s">
        <v>98</v>
      </c>
      <c r="C67" s="11">
        <v>9806</v>
      </c>
      <c r="D67" s="11">
        <v>3268</v>
      </c>
      <c r="E67" s="11">
        <v>18265</v>
      </c>
      <c r="F67" s="11">
        <v>2711</v>
      </c>
      <c r="G67" s="11">
        <v>27396</v>
      </c>
      <c r="H67" s="11">
        <v>4857</v>
      </c>
      <c r="I67" s="11">
        <v>7678</v>
      </c>
      <c r="J67" s="11">
        <v>20534</v>
      </c>
      <c r="K67" s="11">
        <v>17264</v>
      </c>
      <c r="L67" s="11">
        <v>57264</v>
      </c>
      <c r="M67" s="11">
        <v>22148</v>
      </c>
      <c r="N67" s="11">
        <v>23834</v>
      </c>
      <c r="O67" s="11">
        <v>56941</v>
      </c>
      <c r="P67" s="11">
        <v>17178</v>
      </c>
      <c r="Q67" s="11">
        <v>15988</v>
      </c>
      <c r="R67" s="11">
        <v>77771</v>
      </c>
      <c r="S67" s="11">
        <v>167997</v>
      </c>
      <c r="T67" s="11">
        <v>26157</v>
      </c>
      <c r="U67" s="11">
        <v>201358</v>
      </c>
      <c r="V67" s="11">
        <v>462798</v>
      </c>
      <c r="W67" s="11">
        <v>100541</v>
      </c>
      <c r="X67" s="11">
        <v>62950</v>
      </c>
      <c r="Y67" s="11">
        <v>100139</v>
      </c>
      <c r="Z67" s="11">
        <v>18837</v>
      </c>
      <c r="AA67" s="11">
        <v>19626</v>
      </c>
      <c r="AB67" s="11">
        <v>45827</v>
      </c>
      <c r="AC67" s="11">
        <v>45582</v>
      </c>
      <c r="AD67" s="11"/>
      <c r="AE67" s="11">
        <f t="shared" si="1"/>
        <v>1634715</v>
      </c>
      <c r="AF67" s="20">
        <f t="shared" si="0"/>
        <v>3.40200695965946E-2</v>
      </c>
      <c r="AG67" s="11"/>
      <c r="AH67" s="11"/>
    </row>
    <row r="68" spans="1:34" x14ac:dyDescent="0.2">
      <c r="A68" s="3">
        <v>63</v>
      </c>
      <c r="B68" s="5" t="s">
        <v>99</v>
      </c>
      <c r="C68" s="11">
        <v>465</v>
      </c>
      <c r="D68" s="11">
        <v>548</v>
      </c>
      <c r="E68" s="11">
        <v>1893</v>
      </c>
      <c r="F68" s="11">
        <v>365</v>
      </c>
      <c r="G68" s="11">
        <v>5432</v>
      </c>
      <c r="H68" s="11">
        <v>95</v>
      </c>
      <c r="I68" s="11">
        <v>559</v>
      </c>
      <c r="J68" s="11">
        <v>1201</v>
      </c>
      <c r="K68" s="11">
        <v>10093</v>
      </c>
      <c r="L68" s="11">
        <v>3057</v>
      </c>
      <c r="M68" s="11">
        <v>116</v>
      </c>
      <c r="N68" s="11">
        <v>1165</v>
      </c>
      <c r="O68" s="11">
        <v>3530</v>
      </c>
      <c r="P68" s="11">
        <v>147</v>
      </c>
      <c r="Q68" s="11">
        <v>200</v>
      </c>
      <c r="R68" s="11">
        <v>1765</v>
      </c>
      <c r="S68" s="11">
        <v>25675</v>
      </c>
      <c r="T68" s="11">
        <v>1529</v>
      </c>
      <c r="U68" s="11">
        <v>22265</v>
      </c>
      <c r="V68" s="11">
        <v>44844</v>
      </c>
      <c r="W68" s="11">
        <v>16250</v>
      </c>
      <c r="X68" s="11">
        <v>3366</v>
      </c>
      <c r="Y68" s="11">
        <v>23142</v>
      </c>
      <c r="Z68" s="11">
        <v>5182</v>
      </c>
      <c r="AA68" s="11">
        <v>593</v>
      </c>
      <c r="AB68" s="11">
        <v>1089</v>
      </c>
      <c r="AC68" s="11">
        <v>19122</v>
      </c>
      <c r="AD68" s="11"/>
      <c r="AE68" s="11">
        <f t="shared" si="1"/>
        <v>193688</v>
      </c>
      <c r="AF68" s="20">
        <f t="shared" si="0"/>
        <v>4.0308428319463735E-3</v>
      </c>
      <c r="AG68" s="11"/>
      <c r="AH68" s="11"/>
    </row>
    <row r="69" spans="1:34" x14ac:dyDescent="0.2">
      <c r="A69" s="3">
        <v>64</v>
      </c>
      <c r="B69" s="5" t="s">
        <v>100</v>
      </c>
      <c r="C69" s="11">
        <v>9024</v>
      </c>
      <c r="D69" s="11">
        <v>4788</v>
      </c>
      <c r="E69" s="11">
        <v>15343</v>
      </c>
      <c r="F69" s="11">
        <v>1466</v>
      </c>
      <c r="G69" s="11">
        <v>31874</v>
      </c>
      <c r="H69" s="11">
        <v>2558</v>
      </c>
      <c r="I69" s="11">
        <v>6222</v>
      </c>
      <c r="J69" s="11">
        <v>21245</v>
      </c>
      <c r="K69" s="11">
        <v>14093</v>
      </c>
      <c r="L69" s="11">
        <v>47556</v>
      </c>
      <c r="M69" s="11">
        <v>18214</v>
      </c>
      <c r="N69" s="11">
        <v>17521</v>
      </c>
      <c r="O69" s="11">
        <v>73380</v>
      </c>
      <c r="P69" s="11">
        <v>18602</v>
      </c>
      <c r="Q69" s="11">
        <v>25240</v>
      </c>
      <c r="R69" s="11">
        <v>96594</v>
      </c>
      <c r="S69" s="11">
        <v>198082</v>
      </c>
      <c r="T69" s="11">
        <v>41274</v>
      </c>
      <c r="U69" s="11">
        <v>209551</v>
      </c>
      <c r="V69" s="11">
        <v>699585</v>
      </c>
      <c r="W69" s="11">
        <v>105281</v>
      </c>
      <c r="X69" s="11">
        <v>62218</v>
      </c>
      <c r="Y69" s="11">
        <v>144620</v>
      </c>
      <c r="Z69" s="11">
        <v>22157</v>
      </c>
      <c r="AA69" s="11">
        <v>22783</v>
      </c>
      <c r="AB69" s="11">
        <v>53577</v>
      </c>
      <c r="AC69" s="11">
        <v>44525</v>
      </c>
      <c r="AD69" s="11"/>
      <c r="AE69" s="11">
        <f t="shared" si="1"/>
        <v>2007373</v>
      </c>
      <c r="AF69" s="20">
        <f t="shared" si="0"/>
        <v>4.1775458820849445E-2</v>
      </c>
      <c r="AG69" s="11"/>
      <c r="AH69" s="11"/>
    </row>
    <row r="70" spans="1:34" x14ac:dyDescent="0.2">
      <c r="A70" s="3">
        <v>65</v>
      </c>
      <c r="B70" s="5" t="s">
        <v>101</v>
      </c>
      <c r="C70" s="11">
        <v>710</v>
      </c>
      <c r="D70" s="11">
        <v>544</v>
      </c>
      <c r="E70" s="11">
        <v>1939</v>
      </c>
      <c r="F70" s="11">
        <v>255</v>
      </c>
      <c r="G70" s="11">
        <v>5235</v>
      </c>
      <c r="H70" s="11">
        <v>292</v>
      </c>
      <c r="I70" s="11">
        <v>427</v>
      </c>
      <c r="J70" s="11">
        <v>1754</v>
      </c>
      <c r="K70" s="11">
        <v>979</v>
      </c>
      <c r="L70" s="11">
        <v>6703</v>
      </c>
      <c r="M70" s="11">
        <v>2540</v>
      </c>
      <c r="N70" s="11">
        <v>2056</v>
      </c>
      <c r="O70" s="11">
        <v>7171</v>
      </c>
      <c r="P70" s="11">
        <v>1655</v>
      </c>
      <c r="Q70" s="11">
        <v>1668</v>
      </c>
      <c r="R70" s="11">
        <v>9196</v>
      </c>
      <c r="S70" s="11">
        <v>29163</v>
      </c>
      <c r="T70" s="11">
        <v>3944</v>
      </c>
      <c r="U70" s="11">
        <v>42443</v>
      </c>
      <c r="V70" s="11">
        <v>80311</v>
      </c>
      <c r="W70" s="11">
        <v>15528</v>
      </c>
      <c r="X70" s="11">
        <v>9447</v>
      </c>
      <c r="Y70" s="11">
        <v>15591</v>
      </c>
      <c r="Z70" s="11">
        <v>2085</v>
      </c>
      <c r="AA70" s="11">
        <v>1628</v>
      </c>
      <c r="AB70" s="11">
        <v>7128</v>
      </c>
      <c r="AC70" s="11">
        <v>7867</v>
      </c>
      <c r="AD70" s="11"/>
      <c r="AE70" s="11">
        <f t="shared" si="1"/>
        <v>258259</v>
      </c>
      <c r="AF70" s="20">
        <f t="shared" si="0"/>
        <v>5.3746305343420264E-3</v>
      </c>
      <c r="AG70" s="11"/>
      <c r="AH70" s="11"/>
    </row>
    <row r="71" spans="1:34" x14ac:dyDescent="0.2">
      <c r="A71" s="3">
        <v>66</v>
      </c>
      <c r="B71" s="5" t="s">
        <v>102</v>
      </c>
      <c r="C71" s="11">
        <v>5775</v>
      </c>
      <c r="D71" s="11">
        <v>1936</v>
      </c>
      <c r="E71" s="11">
        <v>9529</v>
      </c>
      <c r="F71" s="11">
        <v>1148</v>
      </c>
      <c r="G71" s="11">
        <v>19552</v>
      </c>
      <c r="H71" s="11">
        <v>3553</v>
      </c>
      <c r="I71" s="11">
        <v>4150</v>
      </c>
      <c r="J71" s="11">
        <v>18629</v>
      </c>
      <c r="K71" s="11">
        <v>8379</v>
      </c>
      <c r="L71" s="11">
        <v>42096</v>
      </c>
      <c r="M71" s="11">
        <v>10496</v>
      </c>
      <c r="N71" s="11">
        <v>10390</v>
      </c>
      <c r="O71" s="11">
        <v>39816</v>
      </c>
      <c r="P71" s="11">
        <v>11178</v>
      </c>
      <c r="Q71" s="11">
        <v>7384</v>
      </c>
      <c r="R71" s="11">
        <v>53949</v>
      </c>
      <c r="S71" s="11">
        <v>117322</v>
      </c>
      <c r="T71" s="11">
        <v>25338</v>
      </c>
      <c r="U71" s="11">
        <v>148677</v>
      </c>
      <c r="V71" s="11">
        <v>346295</v>
      </c>
      <c r="W71" s="11">
        <v>83355</v>
      </c>
      <c r="X71" s="11">
        <v>54504</v>
      </c>
      <c r="Y71" s="11">
        <v>62692</v>
      </c>
      <c r="Z71" s="11">
        <v>28685</v>
      </c>
      <c r="AA71" s="11">
        <v>16395</v>
      </c>
      <c r="AB71" s="11">
        <v>39467</v>
      </c>
      <c r="AC71" s="11">
        <v>33989</v>
      </c>
      <c r="AD71" s="11"/>
      <c r="AE71" s="11">
        <f t="shared" ref="AE71:AE72" si="2">SUM(C71:AC71)</f>
        <v>1204679</v>
      </c>
      <c r="AF71" s="20">
        <f t="shared" ref="AF71:AF72" si="3">AE71/$AE$74</f>
        <v>2.5070586262165569E-2</v>
      </c>
      <c r="AG71" s="11"/>
      <c r="AH71" s="11"/>
    </row>
    <row r="72" spans="1:34" x14ac:dyDescent="0.2">
      <c r="A72" s="12">
        <v>67</v>
      </c>
      <c r="B72" s="17" t="s">
        <v>103</v>
      </c>
      <c r="C72" s="18">
        <v>106</v>
      </c>
      <c r="D72" s="18">
        <v>17</v>
      </c>
      <c r="E72" s="18">
        <v>37</v>
      </c>
      <c r="F72" s="18">
        <v>20</v>
      </c>
      <c r="G72" s="18">
        <v>82</v>
      </c>
      <c r="H72" s="18">
        <v>6</v>
      </c>
      <c r="I72" s="18">
        <v>58</v>
      </c>
      <c r="J72" s="18">
        <v>34</v>
      </c>
      <c r="K72" s="18">
        <v>29</v>
      </c>
      <c r="L72" s="18">
        <v>127</v>
      </c>
      <c r="M72" s="18">
        <v>148</v>
      </c>
      <c r="N72" s="18">
        <v>23</v>
      </c>
      <c r="O72" s="18">
        <v>124</v>
      </c>
      <c r="P72" s="18">
        <v>34</v>
      </c>
      <c r="Q72" s="18">
        <v>42</v>
      </c>
      <c r="R72" s="18">
        <v>313</v>
      </c>
      <c r="S72" s="18">
        <v>725</v>
      </c>
      <c r="T72" s="18">
        <v>71</v>
      </c>
      <c r="U72" s="18">
        <v>325</v>
      </c>
      <c r="V72" s="18">
        <v>657</v>
      </c>
      <c r="W72" s="18">
        <v>290</v>
      </c>
      <c r="X72" s="18">
        <v>147</v>
      </c>
      <c r="Y72" s="18">
        <v>337</v>
      </c>
      <c r="Z72" s="18">
        <v>53</v>
      </c>
      <c r="AA72" s="18">
        <v>104</v>
      </c>
      <c r="AB72" s="18">
        <v>339</v>
      </c>
      <c r="AC72" s="18">
        <v>116</v>
      </c>
      <c r="AD72" s="11"/>
      <c r="AE72" s="18">
        <f t="shared" si="2"/>
        <v>4364</v>
      </c>
      <c r="AF72" s="20">
        <f t="shared" si="3"/>
        <v>9.0819245996726555E-5</v>
      </c>
      <c r="AG72" s="11"/>
      <c r="AH72" s="11"/>
    </row>
    <row r="73" spans="1:34" x14ac:dyDescent="0.2"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</row>
    <row r="74" spans="1:34" x14ac:dyDescent="0.2">
      <c r="A74" s="13"/>
      <c r="B74" s="14" t="s">
        <v>116</v>
      </c>
      <c r="C74" s="15">
        <f>SUM(C6:C72)</f>
        <v>358630</v>
      </c>
      <c r="D74" s="15">
        <f t="shared" ref="D74:AE74" si="4">SUM(D6:D72)</f>
        <v>136007</v>
      </c>
      <c r="E74" s="15">
        <f t="shared" si="4"/>
        <v>611151</v>
      </c>
      <c r="F74" s="15">
        <f t="shared" si="4"/>
        <v>96550</v>
      </c>
      <c r="G74" s="15">
        <f t="shared" si="4"/>
        <v>1125571</v>
      </c>
      <c r="H74" s="15">
        <f t="shared" si="4"/>
        <v>121879</v>
      </c>
      <c r="I74" s="15">
        <f t="shared" si="4"/>
        <v>274633</v>
      </c>
      <c r="J74" s="15">
        <f t="shared" si="4"/>
        <v>722407</v>
      </c>
      <c r="K74" s="15">
        <f t="shared" si="4"/>
        <v>460701</v>
      </c>
      <c r="L74" s="15">
        <f t="shared" si="4"/>
        <v>1542583</v>
      </c>
      <c r="M74" s="15">
        <f t="shared" si="4"/>
        <v>608468</v>
      </c>
      <c r="N74" s="15">
        <f t="shared" si="4"/>
        <v>667010</v>
      </c>
      <c r="O74" s="15">
        <f t="shared" si="4"/>
        <v>1670194</v>
      </c>
      <c r="P74" s="15">
        <f t="shared" si="4"/>
        <v>509195</v>
      </c>
      <c r="Q74" s="15">
        <f t="shared" si="4"/>
        <v>404954</v>
      </c>
      <c r="R74" s="15">
        <f t="shared" si="4"/>
        <v>2312040</v>
      </c>
      <c r="S74" s="15">
        <f t="shared" si="4"/>
        <v>4820309</v>
      </c>
      <c r="T74" s="15">
        <f t="shared" si="4"/>
        <v>924640</v>
      </c>
      <c r="U74" s="15">
        <f t="shared" si="4"/>
        <v>4447890</v>
      </c>
      <c r="V74" s="15">
        <f t="shared" si="4"/>
        <v>13694890</v>
      </c>
      <c r="W74" s="15">
        <f t="shared" si="4"/>
        <v>3112587</v>
      </c>
      <c r="X74" s="15">
        <f t="shared" si="4"/>
        <v>2214038</v>
      </c>
      <c r="Y74" s="15">
        <f t="shared" si="4"/>
        <v>3005254</v>
      </c>
      <c r="Z74" s="15">
        <f t="shared" si="4"/>
        <v>645583</v>
      </c>
      <c r="AA74" s="15">
        <f t="shared" si="4"/>
        <v>800786</v>
      </c>
      <c r="AB74" s="15">
        <f t="shared" si="4"/>
        <v>1501226</v>
      </c>
      <c r="AC74" s="15">
        <f t="shared" si="4"/>
        <v>1262313</v>
      </c>
      <c r="AD74" s="11"/>
      <c r="AE74" s="15">
        <f t="shared" si="4"/>
        <v>48051489</v>
      </c>
      <c r="AF74" s="11"/>
      <c r="AG74" s="11"/>
      <c r="AH74" s="11"/>
    </row>
    <row r="75" spans="1:34" x14ac:dyDescent="0.2"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</row>
    <row r="76" spans="1:34" x14ac:dyDescent="0.2">
      <c r="A76" s="5" t="s">
        <v>128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</row>
    <row r="77" spans="1:34" ht="25.5" x14ac:dyDescent="0.2">
      <c r="A77" s="16" t="s">
        <v>16</v>
      </c>
      <c r="B77" s="16" t="s">
        <v>17</v>
      </c>
      <c r="C77" s="16" t="s">
        <v>104</v>
      </c>
      <c r="D77" s="16" t="s">
        <v>0</v>
      </c>
      <c r="E77" s="16" t="s">
        <v>1</v>
      </c>
      <c r="F77" s="16" t="s">
        <v>2</v>
      </c>
      <c r="G77" s="16" t="s">
        <v>105</v>
      </c>
      <c r="H77" s="16" t="s">
        <v>106</v>
      </c>
      <c r="I77" s="16" t="s">
        <v>3</v>
      </c>
      <c r="J77" s="16" t="s">
        <v>107</v>
      </c>
      <c r="K77" s="16" t="s">
        <v>108</v>
      </c>
      <c r="L77" s="16" t="s">
        <v>109</v>
      </c>
      <c r="M77" s="16" t="s">
        <v>4</v>
      </c>
      <c r="N77" s="16" t="s">
        <v>110</v>
      </c>
      <c r="O77" s="16" t="s">
        <v>5</v>
      </c>
      <c r="P77" s="16" t="s">
        <v>6</v>
      </c>
      <c r="Q77" s="16" t="s">
        <v>7</v>
      </c>
      <c r="R77" s="16" t="s">
        <v>8</v>
      </c>
      <c r="S77" s="16" t="s">
        <v>9</v>
      </c>
      <c r="T77" s="16" t="s">
        <v>111</v>
      </c>
      <c r="U77" s="16" t="s">
        <v>10</v>
      </c>
      <c r="V77" s="16" t="s">
        <v>112</v>
      </c>
      <c r="W77" s="16" t="s">
        <v>113</v>
      </c>
      <c r="X77" s="16" t="s">
        <v>11</v>
      </c>
      <c r="Y77" s="16" t="s">
        <v>12</v>
      </c>
      <c r="Z77" s="16" t="s">
        <v>13</v>
      </c>
      <c r="AA77" s="16" t="s">
        <v>14</v>
      </c>
      <c r="AB77" s="16" t="s">
        <v>114</v>
      </c>
      <c r="AC77" s="16" t="s">
        <v>15</v>
      </c>
      <c r="AD77" s="11"/>
      <c r="AE77" s="11"/>
      <c r="AF77" s="11"/>
      <c r="AG77" s="11"/>
      <c r="AH77" s="11"/>
    </row>
    <row r="78" spans="1:34" x14ac:dyDescent="0.2">
      <c r="A78" s="3">
        <v>1</v>
      </c>
      <c r="B78" s="5" t="s">
        <v>20</v>
      </c>
      <c r="C78" s="27">
        <f t="shared" ref="C78:P78" si="5">C6/C$74/$AF6</f>
        <v>0.35141716769081066</v>
      </c>
      <c r="D78" s="27">
        <f t="shared" si="5"/>
        <v>7.0920216720983725E-2</v>
      </c>
      <c r="E78" s="27">
        <f t="shared" si="5"/>
        <v>0.1833445679139756</v>
      </c>
      <c r="F78" s="27">
        <f t="shared" si="5"/>
        <v>0.59762403332053216</v>
      </c>
      <c r="G78" s="27">
        <f t="shared" si="5"/>
        <v>1.0466149941609288</v>
      </c>
      <c r="H78" s="27">
        <f t="shared" si="5"/>
        <v>6.7293684278456514E-2</v>
      </c>
      <c r="I78" s="27">
        <f t="shared" si="5"/>
        <v>1.2463033725219654</v>
      </c>
      <c r="J78" s="27">
        <f t="shared" si="5"/>
        <v>0.56006835928360632</v>
      </c>
      <c r="K78" s="27">
        <f t="shared" si="5"/>
        <v>0.74896393827464414</v>
      </c>
      <c r="L78" s="27">
        <f t="shared" si="5"/>
        <v>0.46971774669066751</v>
      </c>
      <c r="M78" s="27">
        <f t="shared" si="5"/>
        <v>1.0774849794318475</v>
      </c>
      <c r="N78" s="27">
        <f t="shared" si="5"/>
        <v>0.812847954047349</v>
      </c>
      <c r="O78" s="27">
        <f t="shared" si="5"/>
        <v>1.2513779660708573</v>
      </c>
      <c r="P78" s="27">
        <f t="shared" si="5"/>
        <v>0.82985919501230132</v>
      </c>
      <c r="Q78" s="27">
        <f>Q6/Q$74/$AF6</f>
        <v>0.91282836116099331</v>
      </c>
      <c r="R78" s="19">
        <f t="shared" ref="R78:AC78" si="6">R6/R$74/$AF6</f>
        <v>1.474861155261157</v>
      </c>
      <c r="S78" s="19">
        <f t="shared" si="6"/>
        <v>1.5516950683279456</v>
      </c>
      <c r="T78" s="19">
        <f t="shared" si="6"/>
        <v>1.2457550496055116</v>
      </c>
      <c r="U78" s="19">
        <f t="shared" si="6"/>
        <v>8.8068092785112143E-2</v>
      </c>
      <c r="V78" s="19">
        <f t="shared" si="6"/>
        <v>0.97845427887957082</v>
      </c>
      <c r="W78" s="19">
        <f t="shared" si="6"/>
        <v>1.1197478636300029</v>
      </c>
      <c r="X78" s="19">
        <f t="shared" si="6"/>
        <v>0.48971151847470218</v>
      </c>
      <c r="Y78" s="19">
        <f t="shared" si="6"/>
        <v>0.99036162258522864</v>
      </c>
      <c r="Z78" s="19">
        <f t="shared" si="6"/>
        <v>1.8484771914197204</v>
      </c>
      <c r="AA78" s="19">
        <f t="shared" si="6"/>
        <v>4.343997864591187</v>
      </c>
      <c r="AB78" s="19">
        <f t="shared" si="6"/>
        <v>1.6062178260802549</v>
      </c>
      <c r="AC78" s="19">
        <f t="shared" si="6"/>
        <v>0.15936805183529484</v>
      </c>
      <c r="AD78" s="11"/>
      <c r="AE78" s="11"/>
      <c r="AF78" s="11"/>
      <c r="AG78" s="11"/>
      <c r="AH78" s="11"/>
    </row>
    <row r="79" spans="1:34" x14ac:dyDescent="0.2">
      <c r="A79" s="3">
        <v>2</v>
      </c>
      <c r="B79" s="5" t="s">
        <v>22</v>
      </c>
      <c r="C79" s="28">
        <f t="shared" ref="C79:P79" si="7">C7/C$74/$AF7</f>
        <v>2.543880346306683</v>
      </c>
      <c r="D79" s="28">
        <f t="shared" si="7"/>
        <v>2.0774487176622478</v>
      </c>
      <c r="E79" s="28">
        <f t="shared" si="7"/>
        <v>0.24358816167497274</v>
      </c>
      <c r="F79" s="28">
        <f t="shared" si="7"/>
        <v>0.38929264489005139</v>
      </c>
      <c r="G79" s="28">
        <f t="shared" si="7"/>
        <v>2.1042224181772058</v>
      </c>
      <c r="H79" s="28">
        <f t="shared" si="7"/>
        <v>0.27420314235280085</v>
      </c>
      <c r="I79" s="28">
        <f t="shared" si="7"/>
        <v>3.9945348107852028</v>
      </c>
      <c r="J79" s="28">
        <f t="shared" si="7"/>
        <v>0.89494903195902542</v>
      </c>
      <c r="K79" s="28">
        <f t="shared" si="7"/>
        <v>0.3193678008736085</v>
      </c>
      <c r="L79" s="28">
        <f t="shared" si="7"/>
        <v>0.5645765708085877</v>
      </c>
      <c r="M79" s="28">
        <f t="shared" si="7"/>
        <v>0.29659056162166603</v>
      </c>
      <c r="N79" s="28">
        <f t="shared" si="7"/>
        <v>0.44078157442274074</v>
      </c>
      <c r="O79" s="28">
        <f t="shared" si="7"/>
        <v>0.51775010829875145</v>
      </c>
      <c r="P79" s="28">
        <f t="shared" si="7"/>
        <v>0.51636372256676977</v>
      </c>
      <c r="Q79" s="28">
        <f t="shared" ref="Q79:AC79" si="8">Q7/Q$74/$AF7</f>
        <v>0.89772136278675396</v>
      </c>
      <c r="R79" s="19">
        <f t="shared" si="8"/>
        <v>0.94762080557549055</v>
      </c>
      <c r="S79" s="19">
        <f t="shared" si="8"/>
        <v>1.9828798886540144</v>
      </c>
      <c r="T79" s="19">
        <f t="shared" si="8"/>
        <v>0.90142501276177112</v>
      </c>
      <c r="U79" s="19">
        <f t="shared" si="8"/>
        <v>0.25571563526512242</v>
      </c>
      <c r="V79" s="19">
        <f t="shared" si="8"/>
        <v>0.5096735476655524</v>
      </c>
      <c r="W79" s="19">
        <f t="shared" si="8"/>
        <v>1.0043345012286216</v>
      </c>
      <c r="X79" s="19">
        <f t="shared" si="8"/>
        <v>0.65576404678175126</v>
      </c>
      <c r="Y79" s="19">
        <f t="shared" si="8"/>
        <v>0.77351718905291378</v>
      </c>
      <c r="Z79" s="19">
        <f t="shared" si="8"/>
        <v>5.650890404791105</v>
      </c>
      <c r="AA79" s="19">
        <f t="shared" si="8"/>
        <v>4.7056963397115368</v>
      </c>
      <c r="AB79" s="19">
        <f t="shared" si="8"/>
        <v>2.8482052142785128</v>
      </c>
      <c r="AC79" s="19">
        <f t="shared" si="8"/>
        <v>0.19522656721405188</v>
      </c>
      <c r="AD79" s="11"/>
      <c r="AE79" s="11"/>
      <c r="AF79" s="11"/>
      <c r="AG79" s="11"/>
      <c r="AH79" s="11"/>
    </row>
    <row r="80" spans="1:34" x14ac:dyDescent="0.2">
      <c r="A80" s="3">
        <v>3</v>
      </c>
      <c r="B80" s="5" t="s">
        <v>23</v>
      </c>
      <c r="C80" s="28">
        <f t="shared" ref="C80:P80" si="9">C8/C$74/$AF8</f>
        <v>0.77323952288235942</v>
      </c>
      <c r="D80" s="28">
        <f t="shared" si="9"/>
        <v>1.0494842699397331</v>
      </c>
      <c r="E80" s="28">
        <f t="shared" si="9"/>
        <v>0.267919731721527</v>
      </c>
      <c r="F80" s="28">
        <f t="shared" si="9"/>
        <v>0.43908171350515302</v>
      </c>
      <c r="G80" s="28">
        <f t="shared" si="9"/>
        <v>1.9319137241568849</v>
      </c>
      <c r="H80" s="28">
        <f t="shared" si="9"/>
        <v>1.4679122000233471</v>
      </c>
      <c r="I80" s="28">
        <f t="shared" si="9"/>
        <v>2.2545583146964958</v>
      </c>
      <c r="J80" s="28">
        <f t="shared" si="9"/>
        <v>3.2539707192791223</v>
      </c>
      <c r="K80" s="28">
        <f t="shared" si="9"/>
        <v>0.99785962825032792</v>
      </c>
      <c r="L80" s="28">
        <f t="shared" si="9"/>
        <v>1.1787025004412668</v>
      </c>
      <c r="M80" s="28">
        <f t="shared" si="9"/>
        <v>2.0185778949260831</v>
      </c>
      <c r="N80" s="28">
        <f t="shared" si="9"/>
        <v>0.131779308608312</v>
      </c>
      <c r="O80" s="28">
        <f t="shared" si="9"/>
        <v>0.21307147161058854</v>
      </c>
      <c r="P80" s="28">
        <f t="shared" si="9"/>
        <v>9.3185176197769767E-2</v>
      </c>
      <c r="Q80" s="28">
        <f t="shared" ref="Q80:AC80" si="10">Q8/Q$74/$AF8</f>
        <v>0.17191685922979522</v>
      </c>
      <c r="R80" s="19">
        <f t="shared" si="10"/>
        <v>1.5109456331443509</v>
      </c>
      <c r="S80" s="19">
        <f t="shared" si="10"/>
        <v>2.0746698771115839</v>
      </c>
      <c r="T80" s="19">
        <f t="shared" si="10"/>
        <v>1.509634845699362</v>
      </c>
      <c r="U80" s="19">
        <f t="shared" si="10"/>
        <v>0.14716387278591617</v>
      </c>
      <c r="V80" s="19">
        <f t="shared" si="10"/>
        <v>0.47830645867859944</v>
      </c>
      <c r="W80" s="19">
        <f t="shared" si="10"/>
        <v>1.4844517017911247</v>
      </c>
      <c r="X80" s="19">
        <f t="shared" si="10"/>
        <v>1.6154183901335106</v>
      </c>
      <c r="Y80" s="19">
        <f t="shared" si="10"/>
        <v>0.96104758463725715</v>
      </c>
      <c r="Z80" s="19">
        <f t="shared" si="10"/>
        <v>4.5659479029401275</v>
      </c>
      <c r="AA80" s="19">
        <f t="shared" si="10"/>
        <v>1.6479290830275783</v>
      </c>
      <c r="AB80" s="19">
        <f t="shared" si="10"/>
        <v>0.37617650699681648</v>
      </c>
      <c r="AC80" s="19">
        <f t="shared" si="10"/>
        <v>1.8178418076788723E-2</v>
      </c>
    </row>
    <row r="81" spans="1:29" x14ac:dyDescent="0.2">
      <c r="A81" s="3">
        <v>4</v>
      </c>
      <c r="B81" s="5" t="s">
        <v>25</v>
      </c>
      <c r="C81" s="28">
        <f t="shared" ref="C81:P81" si="11">C9/C$74/$AF9</f>
        <v>0.88190673345073878</v>
      </c>
      <c r="D81" s="28">
        <f t="shared" si="11"/>
        <v>1.0200617220553041</v>
      </c>
      <c r="E81" s="28">
        <f t="shared" si="11"/>
        <v>0.21113235353129428</v>
      </c>
      <c r="F81" s="28">
        <f t="shared" si="11"/>
        <v>0.58783475904344518</v>
      </c>
      <c r="G81" s="28">
        <f t="shared" si="11"/>
        <v>0.78221369127348217</v>
      </c>
      <c r="H81" s="28">
        <f t="shared" si="11"/>
        <v>0.46965051622981169</v>
      </c>
      <c r="I81" s="28">
        <f t="shared" si="11"/>
        <v>1.5349305655035692</v>
      </c>
      <c r="J81" s="28">
        <f t="shared" si="11"/>
        <v>0.68559158043746382</v>
      </c>
      <c r="K81" s="28">
        <f t="shared" si="11"/>
        <v>0.65703289535607268</v>
      </c>
      <c r="L81" s="28">
        <f t="shared" si="11"/>
        <v>0.90974896820423978</v>
      </c>
      <c r="M81" s="28">
        <f t="shared" si="11"/>
        <v>4.1814742660508637</v>
      </c>
      <c r="N81" s="28">
        <f t="shared" si="11"/>
        <v>0.8523479984112734</v>
      </c>
      <c r="O81" s="28">
        <f t="shared" si="11"/>
        <v>0.65319705079612977</v>
      </c>
      <c r="P81" s="28">
        <f t="shared" si="11"/>
        <v>0.42393332703231773</v>
      </c>
      <c r="Q81" s="28">
        <f t="shared" ref="Q81:AC81" si="12">Q9/Q$74/$AF9</f>
        <v>2.0088571190659672</v>
      </c>
      <c r="R81" s="19">
        <f t="shared" si="12"/>
        <v>1.0960478230458539</v>
      </c>
      <c r="S81" s="19">
        <f t="shared" si="12"/>
        <v>1.9724357765861682</v>
      </c>
      <c r="T81" s="19">
        <f t="shared" si="12"/>
        <v>3.3701911523503636</v>
      </c>
      <c r="U81" s="19">
        <f t="shared" si="12"/>
        <v>0.51520198742114642</v>
      </c>
      <c r="V81" s="19">
        <f t="shared" si="12"/>
        <v>0.58122628419550482</v>
      </c>
      <c r="W81" s="19">
        <f t="shared" si="12"/>
        <v>0.93991700772100684</v>
      </c>
      <c r="X81" s="19">
        <f t="shared" si="12"/>
        <v>1.5273258111758592</v>
      </c>
      <c r="Y81" s="19">
        <f t="shared" si="12"/>
        <v>1.0553230193684457</v>
      </c>
      <c r="Z81" s="19">
        <f t="shared" si="12"/>
        <v>0.99935832412721559</v>
      </c>
      <c r="AA81" s="19">
        <f t="shared" si="12"/>
        <v>1.1448985657154704</v>
      </c>
      <c r="AB81" s="19">
        <f t="shared" si="12"/>
        <v>1.3600489117810517</v>
      </c>
      <c r="AC81" s="19">
        <f t="shared" si="12"/>
        <v>9.9145801982214662E-2</v>
      </c>
    </row>
    <row r="82" spans="1:29" x14ac:dyDescent="0.2">
      <c r="A82" s="3">
        <v>5</v>
      </c>
      <c r="B82" s="5" t="s">
        <v>27</v>
      </c>
      <c r="C82" s="28">
        <f t="shared" ref="C82:P82" si="13">C10/C$74/$AF10</f>
        <v>0</v>
      </c>
      <c r="D82" s="28">
        <f t="shared" si="13"/>
        <v>0</v>
      </c>
      <c r="E82" s="28">
        <f t="shared" si="13"/>
        <v>1.4791130559125993</v>
      </c>
      <c r="F82" s="28">
        <f t="shared" si="13"/>
        <v>0</v>
      </c>
      <c r="G82" s="28">
        <f t="shared" si="13"/>
        <v>2.6945098836023876E-2</v>
      </c>
      <c r="H82" s="28">
        <f t="shared" si="13"/>
        <v>0</v>
      </c>
      <c r="I82" s="28">
        <f t="shared" si="13"/>
        <v>3.0675909953730407E-3</v>
      </c>
      <c r="J82" s="28">
        <f t="shared" si="13"/>
        <v>0.14344101219031788</v>
      </c>
      <c r="K82" s="28">
        <f t="shared" si="13"/>
        <v>1.0971910864082573E-2</v>
      </c>
      <c r="L82" s="28">
        <f t="shared" si="13"/>
        <v>0.11741946419346064</v>
      </c>
      <c r="M82" s="28">
        <f t="shared" si="13"/>
        <v>5.3527169894548452</v>
      </c>
      <c r="N82" s="28">
        <f t="shared" si="13"/>
        <v>2.5260842201234889E-3</v>
      </c>
      <c r="O82" s="28">
        <f t="shared" si="13"/>
        <v>6.4564415799920477E-2</v>
      </c>
      <c r="P82" s="28">
        <f t="shared" si="13"/>
        <v>0.88184702442994833</v>
      </c>
      <c r="Q82" s="28">
        <f t="shared" ref="Q82:AC82" si="14">Q10/Q$74/$AF10</f>
        <v>5.4277340681273172</v>
      </c>
      <c r="R82" s="19">
        <f t="shared" si="14"/>
        <v>1.9942531191917492</v>
      </c>
      <c r="S82" s="19">
        <f t="shared" si="14"/>
        <v>1.0136856295783628E-2</v>
      </c>
      <c r="T82" s="19">
        <f t="shared" si="14"/>
        <v>2.7980618786370317</v>
      </c>
      <c r="U82" s="19">
        <f t="shared" si="14"/>
        <v>7.0180993753981387</v>
      </c>
      <c r="V82" s="19">
        <f t="shared" si="14"/>
        <v>0.153114571616461</v>
      </c>
      <c r="W82" s="19">
        <f t="shared" si="14"/>
        <v>2.7066286591580707E-4</v>
      </c>
      <c r="X82" s="19">
        <f t="shared" si="14"/>
        <v>6.8491647031266478E-2</v>
      </c>
      <c r="Y82" s="19">
        <f t="shared" si="14"/>
        <v>1.1213184879977323E-2</v>
      </c>
      <c r="Z82" s="19">
        <f t="shared" si="14"/>
        <v>0</v>
      </c>
      <c r="AA82" s="19">
        <f t="shared" si="14"/>
        <v>7.6799176561224536E-2</v>
      </c>
      <c r="AB82" s="19">
        <f t="shared" si="14"/>
        <v>1.6835474162430258E-3</v>
      </c>
      <c r="AC82" s="19">
        <f t="shared" si="14"/>
        <v>2.6695810558309526E-3</v>
      </c>
    </row>
    <row r="83" spans="1:29" x14ac:dyDescent="0.2">
      <c r="A83" s="3">
        <v>6</v>
      </c>
      <c r="B83" s="5" t="s">
        <v>29</v>
      </c>
      <c r="C83" s="28">
        <f t="shared" ref="C83:P83" si="15">C11/C$74/$AF11</f>
        <v>0.21594775427705939</v>
      </c>
      <c r="D83" s="28">
        <f t="shared" si="15"/>
        <v>0</v>
      </c>
      <c r="E83" s="28">
        <f t="shared" si="15"/>
        <v>0</v>
      </c>
      <c r="F83" s="28">
        <f t="shared" si="15"/>
        <v>0</v>
      </c>
      <c r="G83" s="28">
        <f t="shared" si="15"/>
        <v>9.2615442558522183</v>
      </c>
      <c r="H83" s="28">
        <f t="shared" si="15"/>
        <v>0.24318853748874347</v>
      </c>
      <c r="I83" s="28">
        <f t="shared" si="15"/>
        <v>0</v>
      </c>
      <c r="J83" s="28">
        <f t="shared" si="15"/>
        <v>0</v>
      </c>
      <c r="K83" s="28">
        <f t="shared" si="15"/>
        <v>0</v>
      </c>
      <c r="L83" s="28">
        <f t="shared" si="15"/>
        <v>2.355295189328635E-2</v>
      </c>
      <c r="M83" s="28">
        <f t="shared" si="15"/>
        <v>5.185450418891744E-2</v>
      </c>
      <c r="N83" s="28">
        <f t="shared" si="15"/>
        <v>0</v>
      </c>
      <c r="O83" s="28">
        <f t="shared" si="15"/>
        <v>0</v>
      </c>
      <c r="P83" s="28">
        <f t="shared" si="15"/>
        <v>0</v>
      </c>
      <c r="Q83" s="28">
        <f t="shared" ref="Q83:AC83" si="16">Q11/Q$74/$AF11</f>
        <v>0</v>
      </c>
      <c r="R83" s="19">
        <f t="shared" si="16"/>
        <v>5.9549406578034446E-2</v>
      </c>
      <c r="S83" s="19">
        <f t="shared" si="16"/>
        <v>6.1233080453582183</v>
      </c>
      <c r="T83" s="19">
        <f t="shared" si="16"/>
        <v>3.9148779029465652</v>
      </c>
      <c r="U83" s="19">
        <f t="shared" si="16"/>
        <v>0.65111173756856244</v>
      </c>
      <c r="V83" s="19">
        <f t="shared" si="16"/>
        <v>9.215643631988929E-3</v>
      </c>
      <c r="W83" s="19">
        <f t="shared" si="16"/>
        <v>0</v>
      </c>
      <c r="X83" s="19">
        <f t="shared" si="16"/>
        <v>0</v>
      </c>
      <c r="Y83" s="19">
        <f t="shared" si="16"/>
        <v>0</v>
      </c>
      <c r="Z83" s="19">
        <f t="shared" si="16"/>
        <v>1.7712888275411935</v>
      </c>
      <c r="AA83" s="19">
        <f t="shared" si="16"/>
        <v>0</v>
      </c>
      <c r="AB83" s="19">
        <f t="shared" si="16"/>
        <v>8.2795658431879821E-3</v>
      </c>
      <c r="AC83" s="19">
        <f t="shared" si="16"/>
        <v>0</v>
      </c>
    </row>
    <row r="84" spans="1:29" x14ac:dyDescent="0.2">
      <c r="A84" s="3">
        <v>7</v>
      </c>
      <c r="B84" s="5" t="s">
        <v>31</v>
      </c>
      <c r="C84" s="28">
        <f t="shared" ref="C84:P84" si="17">C12/C$74/$AF12</f>
        <v>2.3729157864511214</v>
      </c>
      <c r="D84" s="28">
        <f t="shared" si="17"/>
        <v>1.1587077741572745E-2</v>
      </c>
      <c r="E84" s="28">
        <f t="shared" si="17"/>
        <v>5.1572317885369883E-3</v>
      </c>
      <c r="F84" s="28">
        <f t="shared" si="17"/>
        <v>0</v>
      </c>
      <c r="G84" s="28">
        <f t="shared" si="17"/>
        <v>10.510628901919489</v>
      </c>
      <c r="H84" s="28">
        <f t="shared" si="17"/>
        <v>9.1675341184309183</v>
      </c>
      <c r="I84" s="28">
        <f t="shared" si="17"/>
        <v>0.44184829770876954</v>
      </c>
      <c r="J84" s="28">
        <f t="shared" si="17"/>
        <v>0.37957926866332514</v>
      </c>
      <c r="K84" s="28">
        <f t="shared" si="17"/>
        <v>4.788991461614623E-2</v>
      </c>
      <c r="L84" s="28">
        <f t="shared" si="17"/>
        <v>4.392938230430235E-2</v>
      </c>
      <c r="M84" s="28">
        <f t="shared" si="17"/>
        <v>1.1395938985372398</v>
      </c>
      <c r="N84" s="28">
        <f t="shared" si="17"/>
        <v>0.4276430436036241</v>
      </c>
      <c r="O84" s="28">
        <f t="shared" si="17"/>
        <v>1.5096916237496575E-2</v>
      </c>
      <c r="P84" s="28">
        <f t="shared" si="17"/>
        <v>6.189863146331305E-2</v>
      </c>
      <c r="Q84" s="28">
        <f t="shared" ref="Q84:AC84" si="18">Q12/Q$74/$AF12</f>
        <v>0</v>
      </c>
      <c r="R84" s="19">
        <f t="shared" si="18"/>
        <v>3.4094437204179937</v>
      </c>
      <c r="S84" s="19">
        <f t="shared" si="18"/>
        <v>2.8747320844631243</v>
      </c>
      <c r="T84" s="19">
        <f t="shared" si="18"/>
        <v>1.5339281386899509E-2</v>
      </c>
      <c r="U84" s="19">
        <f t="shared" si="18"/>
        <v>7.3696095438241863E-2</v>
      </c>
      <c r="V84" s="19">
        <f t="shared" si="18"/>
        <v>5.1322935952720007E-2</v>
      </c>
      <c r="W84" s="19">
        <f t="shared" si="18"/>
        <v>0.12151361031050387</v>
      </c>
      <c r="X84" s="19">
        <f t="shared" si="18"/>
        <v>3.914829037798568E-2</v>
      </c>
      <c r="Y84" s="19">
        <f t="shared" si="18"/>
        <v>4.1951161063872389E-3</v>
      </c>
      <c r="Z84" s="19">
        <f t="shared" si="18"/>
        <v>4.8821721835862605E-3</v>
      </c>
      <c r="AA84" s="19">
        <f t="shared" si="18"/>
        <v>2.906693272487245</v>
      </c>
      <c r="AB84" s="19">
        <f t="shared" si="18"/>
        <v>4.7459549515674126</v>
      </c>
      <c r="AC84" s="19">
        <f t="shared" si="18"/>
        <v>7.4906477984370808E-3</v>
      </c>
    </row>
    <row r="85" spans="1:29" x14ac:dyDescent="0.2">
      <c r="A85" s="3">
        <v>8</v>
      </c>
      <c r="B85" s="5" t="s">
        <v>33</v>
      </c>
      <c r="C85" s="28">
        <f t="shared" ref="C85:P85" si="19">C13/C$74/$AF13</f>
        <v>2.6961600065006639</v>
      </c>
      <c r="D85" s="28">
        <f t="shared" si="19"/>
        <v>1.0235164270978574</v>
      </c>
      <c r="E85" s="28">
        <f t="shared" si="19"/>
        <v>0.18545607938724656</v>
      </c>
      <c r="F85" s="28">
        <f t="shared" si="19"/>
        <v>0.37765223389222197</v>
      </c>
      <c r="G85" s="28">
        <f t="shared" si="19"/>
        <v>0.93002465364773623</v>
      </c>
      <c r="H85" s="28">
        <f t="shared" si="19"/>
        <v>0.22453840186458773</v>
      </c>
      <c r="I85" s="28">
        <f t="shared" si="19"/>
        <v>1.9160560671238864</v>
      </c>
      <c r="J85" s="28">
        <f t="shared" si="19"/>
        <v>0.29024930792797449</v>
      </c>
      <c r="K85" s="28">
        <f t="shared" si="19"/>
        <v>0.24653506352970345</v>
      </c>
      <c r="L85" s="28">
        <f t="shared" si="19"/>
        <v>0.2981054371597443</v>
      </c>
      <c r="M85" s="28">
        <f t="shared" si="19"/>
        <v>0.38411666785885112</v>
      </c>
      <c r="N85" s="28">
        <f t="shared" si="19"/>
        <v>0.34471175812220944</v>
      </c>
      <c r="O85" s="28">
        <f t="shared" si="19"/>
        <v>0.4567028199696605</v>
      </c>
      <c r="P85" s="28">
        <f t="shared" si="19"/>
        <v>0.2727619532677289</v>
      </c>
      <c r="Q85" s="28">
        <f t="shared" ref="Q85:AC85" si="20">Q13/Q$74/$AF13</f>
        <v>0.22441803028952714</v>
      </c>
      <c r="R85" s="19">
        <f t="shared" si="20"/>
        <v>0.42077814889508947</v>
      </c>
      <c r="S85" s="19">
        <f t="shared" si="20"/>
        <v>1.1505795019694531</v>
      </c>
      <c r="T85" s="19">
        <f t="shared" si="20"/>
        <v>0.76695426718093385</v>
      </c>
      <c r="U85" s="19">
        <f t="shared" si="20"/>
        <v>0.26730441968281632</v>
      </c>
      <c r="V85" s="19">
        <f t="shared" si="20"/>
        <v>0.50286731305166021</v>
      </c>
      <c r="W85" s="19">
        <f t="shared" si="20"/>
        <v>2.6184520201351242</v>
      </c>
      <c r="X85" s="19">
        <f t="shared" si="20"/>
        <v>2.6006253297102795</v>
      </c>
      <c r="Y85" s="19">
        <f t="shared" si="20"/>
        <v>1.7804773262157703</v>
      </c>
      <c r="Z85" s="19">
        <f t="shared" si="20"/>
        <v>3.1447299412800453</v>
      </c>
      <c r="AA85" s="19">
        <f t="shared" si="20"/>
        <v>3.3325142650670032</v>
      </c>
      <c r="AB85" s="19">
        <f t="shared" si="20"/>
        <v>2.2436441886241503</v>
      </c>
      <c r="AC85" s="19">
        <f t="shared" si="20"/>
        <v>0.2584014893511275</v>
      </c>
    </row>
    <row r="86" spans="1:29" x14ac:dyDescent="0.2">
      <c r="A86" s="3">
        <v>9</v>
      </c>
      <c r="B86" s="5" t="s">
        <v>35</v>
      </c>
      <c r="C86" s="28">
        <f t="shared" ref="C86:P86" si="21">C14/C$74/$AF14</f>
        <v>0</v>
      </c>
      <c r="D86" s="28">
        <f t="shared" si="21"/>
        <v>6.1807504936582372E-3</v>
      </c>
      <c r="E86" s="28">
        <f t="shared" si="21"/>
        <v>0</v>
      </c>
      <c r="F86" s="28">
        <f t="shared" si="21"/>
        <v>0</v>
      </c>
      <c r="G86" s="28">
        <f t="shared" si="21"/>
        <v>0</v>
      </c>
      <c r="H86" s="28">
        <f t="shared" si="21"/>
        <v>0</v>
      </c>
      <c r="I86" s="28">
        <f t="shared" si="21"/>
        <v>0</v>
      </c>
      <c r="J86" s="28">
        <f t="shared" si="21"/>
        <v>0.23319446878442698</v>
      </c>
      <c r="K86" s="28">
        <f t="shared" si="21"/>
        <v>4.9265975056612309E-2</v>
      </c>
      <c r="L86" s="28">
        <f t="shared" si="21"/>
        <v>4.3595726512789309E-3</v>
      </c>
      <c r="M86" s="28">
        <f t="shared" si="21"/>
        <v>0.46834342591646699</v>
      </c>
      <c r="N86" s="28">
        <f t="shared" si="21"/>
        <v>1.4747901290294299</v>
      </c>
      <c r="O86" s="28">
        <f t="shared" si="21"/>
        <v>3.4359966681515526</v>
      </c>
      <c r="P86" s="28">
        <f t="shared" si="21"/>
        <v>17.52981869315358</v>
      </c>
      <c r="Q86" s="28">
        <f t="shared" ref="Q86:AC86" si="22">Q14/Q$74/$AF14</f>
        <v>1.3534567301938398</v>
      </c>
      <c r="R86" s="19">
        <f t="shared" si="22"/>
        <v>0.18426537536363841</v>
      </c>
      <c r="S86" s="19">
        <f t="shared" si="22"/>
        <v>0.76805907856038591</v>
      </c>
      <c r="T86" s="19">
        <f t="shared" si="22"/>
        <v>4.9275277962873003E-2</v>
      </c>
      <c r="U86" s="19">
        <f t="shared" si="22"/>
        <v>1.5119534563866928E-2</v>
      </c>
      <c r="V86" s="19">
        <f t="shared" si="22"/>
        <v>1.4236422004224862</v>
      </c>
      <c r="W86" s="19">
        <f t="shared" si="22"/>
        <v>1.2802534758598496</v>
      </c>
      <c r="X86" s="19">
        <f t="shared" si="22"/>
        <v>3.7967972202418193E-4</v>
      </c>
      <c r="Y86" s="19">
        <f t="shared" si="22"/>
        <v>4.1398347425496956E-3</v>
      </c>
      <c r="Z86" s="19">
        <f t="shared" si="22"/>
        <v>2.879764468884531</v>
      </c>
      <c r="AA86" s="19">
        <f t="shared" si="22"/>
        <v>0.1675401456189291</v>
      </c>
      <c r="AB86" s="19">
        <f t="shared" si="22"/>
        <v>1.091808477268529</v>
      </c>
      <c r="AC86" s="19">
        <f t="shared" si="22"/>
        <v>2.2641976515565617E-3</v>
      </c>
    </row>
    <row r="87" spans="1:29" x14ac:dyDescent="0.2">
      <c r="A87" s="3">
        <v>10</v>
      </c>
      <c r="B87" s="5" t="s">
        <v>37</v>
      </c>
      <c r="C87" s="28">
        <f t="shared" ref="C87:P87" si="23">C15/C$74/$AF15</f>
        <v>0.68789097782563724</v>
      </c>
      <c r="D87" s="28">
        <f t="shared" si="23"/>
        <v>0.51872319035046544</v>
      </c>
      <c r="E87" s="28">
        <f t="shared" si="23"/>
        <v>0.63045899598700539</v>
      </c>
      <c r="F87" s="28">
        <f t="shared" si="23"/>
        <v>0.31059057865911766</v>
      </c>
      <c r="G87" s="28">
        <f t="shared" si="23"/>
        <v>0.82818527857648239</v>
      </c>
      <c r="H87" s="28">
        <f t="shared" si="23"/>
        <v>0.3507822408982208</v>
      </c>
      <c r="I87" s="28">
        <f t="shared" si="23"/>
        <v>0.5720851348816649</v>
      </c>
      <c r="J87" s="28">
        <f t="shared" si="23"/>
        <v>0.35268293381346383</v>
      </c>
      <c r="K87" s="28">
        <f t="shared" si="23"/>
        <v>0.97210313702915263</v>
      </c>
      <c r="L87" s="28">
        <f t="shared" si="23"/>
        <v>1.4911362542610114</v>
      </c>
      <c r="M87" s="28">
        <f t="shared" si="23"/>
        <v>1.1366273187647942</v>
      </c>
      <c r="N87" s="28">
        <f t="shared" si="23"/>
        <v>1.0050462926441046</v>
      </c>
      <c r="O87" s="28">
        <f t="shared" si="23"/>
        <v>1.2323489486993844</v>
      </c>
      <c r="P87" s="28">
        <f t="shared" si="23"/>
        <v>0.82537828743071517</v>
      </c>
      <c r="Q87" s="28">
        <f t="shared" ref="Q87:AC87" si="24">Q15/Q$74/$AF15</f>
        <v>1.2295934888968965</v>
      </c>
      <c r="R87" s="19">
        <f t="shared" si="24"/>
        <v>0.75952190340092751</v>
      </c>
      <c r="S87" s="19">
        <f t="shared" si="24"/>
        <v>1.1446157511337525</v>
      </c>
      <c r="T87" s="19">
        <f t="shared" si="24"/>
        <v>0.98953028226333328</v>
      </c>
      <c r="U87" s="19">
        <f t="shared" si="24"/>
        <v>0.42577973770579114</v>
      </c>
      <c r="V87" s="19">
        <f t="shared" si="24"/>
        <v>0.95882911781920965</v>
      </c>
      <c r="W87" s="19">
        <f t="shared" si="24"/>
        <v>1.4664240798347186</v>
      </c>
      <c r="X87" s="19">
        <f t="shared" si="24"/>
        <v>1.2014139529788446</v>
      </c>
      <c r="Y87" s="19">
        <f t="shared" si="24"/>
        <v>1.4459831739780573</v>
      </c>
      <c r="Z87" s="19">
        <f t="shared" si="24"/>
        <v>0.79573917327956545</v>
      </c>
      <c r="AA87" s="19">
        <f t="shared" si="24"/>
        <v>0.88270709675770898</v>
      </c>
      <c r="AB87" s="19">
        <f t="shared" si="24"/>
        <v>1.6362179540251569</v>
      </c>
      <c r="AC87" s="19">
        <f t="shared" si="24"/>
        <v>0.30541731868706984</v>
      </c>
    </row>
    <row r="88" spans="1:29" x14ac:dyDescent="0.2">
      <c r="A88" s="3">
        <v>11</v>
      </c>
      <c r="B88" s="5" t="s">
        <v>39</v>
      </c>
      <c r="C88" s="28">
        <f t="shared" ref="C88:P88" si="25">C16/C$74/$AF16</f>
        <v>1.3673856558068831</v>
      </c>
      <c r="D88" s="28">
        <f t="shared" si="25"/>
        <v>1.3606001071310632</v>
      </c>
      <c r="E88" s="28">
        <f t="shared" si="25"/>
        <v>2.008716756749136</v>
      </c>
      <c r="F88" s="28">
        <f t="shared" si="25"/>
        <v>0.50599172071912657</v>
      </c>
      <c r="G88" s="28">
        <f t="shared" si="25"/>
        <v>1.0370759226781643</v>
      </c>
      <c r="H88" s="28">
        <f t="shared" si="25"/>
        <v>0.95654064625950286</v>
      </c>
      <c r="I88" s="28">
        <f t="shared" si="25"/>
        <v>0.12802436839858705</v>
      </c>
      <c r="J88" s="28">
        <f t="shared" si="25"/>
        <v>1.6522263005067859</v>
      </c>
      <c r="K88" s="28">
        <f t="shared" si="25"/>
        <v>1.3190940321869644</v>
      </c>
      <c r="L88" s="28">
        <f t="shared" si="25"/>
        <v>1.9018754608787265</v>
      </c>
      <c r="M88" s="28">
        <f t="shared" si="25"/>
        <v>1.3442383713949451</v>
      </c>
      <c r="N88" s="28">
        <f t="shared" si="25"/>
        <v>1.3732974571810677</v>
      </c>
      <c r="O88" s="28">
        <f t="shared" si="25"/>
        <v>2.0000928976432748</v>
      </c>
      <c r="P88" s="28">
        <f t="shared" si="25"/>
        <v>1.4151535941488371</v>
      </c>
      <c r="Q88" s="28">
        <f t="shared" ref="Q88:AC88" si="26">Q16/Q$74/$AF16</f>
        <v>0.82619867663289848</v>
      </c>
      <c r="R88" s="19">
        <f t="shared" si="26"/>
        <v>1.0304096644229237</v>
      </c>
      <c r="S88" s="19">
        <f t="shared" si="26"/>
        <v>0.65232103377389339</v>
      </c>
      <c r="T88" s="19">
        <f t="shared" si="26"/>
        <v>0.59039286573498317</v>
      </c>
      <c r="U88" s="19">
        <f t="shared" si="26"/>
        <v>1.1542683820982127</v>
      </c>
      <c r="V88" s="19">
        <f t="shared" si="26"/>
        <v>0.81787990465825822</v>
      </c>
      <c r="W88" s="19">
        <f t="shared" si="26"/>
        <v>0.61997087152890862</v>
      </c>
      <c r="X88" s="19">
        <f t="shared" si="26"/>
        <v>0.61381763236723996</v>
      </c>
      <c r="Y88" s="19">
        <f t="shared" si="26"/>
        <v>1.3003592869544447</v>
      </c>
      <c r="Z88" s="19">
        <f t="shared" si="26"/>
        <v>0.55665857293710608</v>
      </c>
      <c r="AA88" s="19">
        <f t="shared" si="26"/>
        <v>1.3592530317069971</v>
      </c>
      <c r="AB88" s="19">
        <f t="shared" si="26"/>
        <v>1.3465651673563848</v>
      </c>
      <c r="AC88" s="19">
        <f t="shared" si="26"/>
        <v>0.66730896670132933</v>
      </c>
    </row>
    <row r="89" spans="1:29" x14ac:dyDescent="0.2">
      <c r="A89" s="3">
        <v>12</v>
      </c>
      <c r="B89" s="5" t="s">
        <v>41</v>
      </c>
      <c r="C89" s="28">
        <f t="shared" ref="C89:P89" si="27">C17/C$74/$AF17</f>
        <v>2.8995076921253676E-2</v>
      </c>
      <c r="D89" s="28">
        <f t="shared" si="27"/>
        <v>0.33130784364407634</v>
      </c>
      <c r="E89" s="28">
        <f t="shared" si="27"/>
        <v>0.2949201483135912</v>
      </c>
      <c r="F89" s="28">
        <f t="shared" si="27"/>
        <v>7.1800479449468019E-2</v>
      </c>
      <c r="G89" s="28">
        <f t="shared" si="27"/>
        <v>0.21864274961334104</v>
      </c>
      <c r="H89" s="28">
        <f t="shared" si="27"/>
        <v>8.5318261852076291E-2</v>
      </c>
      <c r="I89" s="28">
        <f t="shared" si="27"/>
        <v>7.5726547328756597E-2</v>
      </c>
      <c r="J89" s="28">
        <f t="shared" si="27"/>
        <v>0.48460629906372715</v>
      </c>
      <c r="K89" s="28">
        <f t="shared" si="27"/>
        <v>0.27837626004860749</v>
      </c>
      <c r="L89" s="28">
        <f t="shared" si="27"/>
        <v>0.31233157127610417</v>
      </c>
      <c r="M89" s="28">
        <f t="shared" si="27"/>
        <v>0.84878589123509729</v>
      </c>
      <c r="N89" s="28">
        <f t="shared" si="27"/>
        <v>0.28061510300122294</v>
      </c>
      <c r="O89" s="28">
        <f t="shared" si="27"/>
        <v>0.33827531873779942</v>
      </c>
      <c r="P89" s="28">
        <f t="shared" si="27"/>
        <v>2.3620820048543383</v>
      </c>
      <c r="Q89" s="28">
        <f t="shared" ref="Q89:AC89" si="28">Q17/Q$74/$AF17</f>
        <v>3.3552895217872716</v>
      </c>
      <c r="R89" s="19">
        <f t="shared" si="28"/>
        <v>0.62216042125161042</v>
      </c>
      <c r="S89" s="19">
        <f t="shared" si="28"/>
        <v>1.1196012127902419</v>
      </c>
      <c r="T89" s="19">
        <f t="shared" si="28"/>
        <v>0.23241740030306959</v>
      </c>
      <c r="U89" s="19">
        <f t="shared" si="28"/>
        <v>0.93514043164459593</v>
      </c>
      <c r="V89" s="19">
        <f t="shared" si="28"/>
        <v>0.45279478784874277</v>
      </c>
      <c r="W89" s="19">
        <f t="shared" si="28"/>
        <v>0.89533214297950459</v>
      </c>
      <c r="X89" s="19">
        <f t="shared" si="28"/>
        <v>0.77650853333585146</v>
      </c>
      <c r="Y89" s="19">
        <f t="shared" si="28"/>
        <v>6.539604767034267</v>
      </c>
      <c r="Z89" s="19">
        <f t="shared" si="28"/>
        <v>0.25771445496598777</v>
      </c>
      <c r="AA89" s="19">
        <f t="shared" si="28"/>
        <v>0.18612367130942842</v>
      </c>
      <c r="AB89" s="19">
        <f t="shared" si="28"/>
        <v>0.36249598583519188</v>
      </c>
      <c r="AC89" s="19">
        <f t="shared" si="28"/>
        <v>0.24712977929251792</v>
      </c>
    </row>
    <row r="90" spans="1:29" x14ac:dyDescent="0.2">
      <c r="A90" s="3">
        <v>13</v>
      </c>
      <c r="B90" s="5" t="s">
        <v>43</v>
      </c>
      <c r="C90" s="28">
        <f t="shared" ref="C90:P90" si="29">C18/C$74/$AF18</f>
        <v>4.7837902978906208E-2</v>
      </c>
      <c r="D90" s="28">
        <f t="shared" si="29"/>
        <v>3.9334400736839754E-2</v>
      </c>
      <c r="E90" s="28">
        <f t="shared" si="29"/>
        <v>0.34259666904106933</v>
      </c>
      <c r="F90" s="28">
        <f t="shared" si="29"/>
        <v>5.7319814721856089E-3</v>
      </c>
      <c r="G90" s="28">
        <f t="shared" si="29"/>
        <v>0.20716194514616842</v>
      </c>
      <c r="H90" s="28">
        <f t="shared" si="29"/>
        <v>3.0271707247325651E-2</v>
      </c>
      <c r="I90" s="28">
        <f t="shared" si="29"/>
        <v>5.5080380621217742E-2</v>
      </c>
      <c r="J90" s="28">
        <f t="shared" si="29"/>
        <v>4.6986346685304249E-2</v>
      </c>
      <c r="K90" s="28">
        <f t="shared" si="29"/>
        <v>5.2855547719972168E-2</v>
      </c>
      <c r="L90" s="28">
        <f t="shared" si="29"/>
        <v>1.6080985683089404</v>
      </c>
      <c r="M90" s="28">
        <f t="shared" si="29"/>
        <v>1.5792555638235493</v>
      </c>
      <c r="N90" s="28">
        <f t="shared" si="29"/>
        <v>2.3757274741950298</v>
      </c>
      <c r="O90" s="28">
        <f t="shared" si="29"/>
        <v>0.67518576574455591</v>
      </c>
      <c r="P90" s="28">
        <f t="shared" si="29"/>
        <v>0.26338199425788505</v>
      </c>
      <c r="Q90" s="28">
        <f t="shared" ref="Q90:AC90" si="30">Q18/Q$74/$AF18</f>
        <v>1.7911980894954278</v>
      </c>
      <c r="R90" s="19">
        <f t="shared" si="30"/>
        <v>0.53083308283467256</v>
      </c>
      <c r="S90" s="19">
        <f t="shared" si="30"/>
        <v>1.1138546594015546</v>
      </c>
      <c r="T90" s="19">
        <f t="shared" si="30"/>
        <v>0.22664255402264494</v>
      </c>
      <c r="U90" s="19">
        <f t="shared" si="30"/>
        <v>0.26775974441190048</v>
      </c>
      <c r="V90" s="19">
        <f t="shared" si="30"/>
        <v>1.236721670480267</v>
      </c>
      <c r="W90" s="19">
        <f t="shared" si="30"/>
        <v>0.82968132651308457</v>
      </c>
      <c r="X90" s="19">
        <f t="shared" si="30"/>
        <v>4.4911298369829895</v>
      </c>
      <c r="Y90" s="19">
        <f t="shared" si="30"/>
        <v>0.55257804563585011</v>
      </c>
      <c r="Z90" s="19">
        <f t="shared" si="30"/>
        <v>0.57378266609052442</v>
      </c>
      <c r="AA90" s="19">
        <f t="shared" si="30"/>
        <v>0.45635604221660142</v>
      </c>
      <c r="AB90" s="19">
        <f t="shared" si="30"/>
        <v>0.40563483880764939</v>
      </c>
      <c r="AC90" s="19">
        <f t="shared" si="30"/>
        <v>2.3966940324859038E-2</v>
      </c>
    </row>
    <row r="91" spans="1:29" x14ac:dyDescent="0.2">
      <c r="A91" s="3">
        <v>14</v>
      </c>
      <c r="B91" s="5" t="s">
        <v>45</v>
      </c>
      <c r="C91" s="28">
        <f t="shared" ref="C91:P91" si="31">C19/C$74/$AF19</f>
        <v>0.24045471507284882</v>
      </c>
      <c r="D91" s="28">
        <f t="shared" si="31"/>
        <v>0.11036830398317087</v>
      </c>
      <c r="E91" s="28">
        <f t="shared" si="31"/>
        <v>0.12229642643012764</v>
      </c>
      <c r="F91" s="28">
        <f t="shared" si="31"/>
        <v>5.5063147902050968E-2</v>
      </c>
      <c r="G91" s="28">
        <f t="shared" si="31"/>
        <v>9.5854077662665141E-2</v>
      </c>
      <c r="H91" s="28">
        <f t="shared" si="31"/>
        <v>6.0298064596207998E-2</v>
      </c>
      <c r="I91" s="28">
        <f t="shared" si="31"/>
        <v>0.12212623611197682</v>
      </c>
      <c r="J91" s="28">
        <f t="shared" si="31"/>
        <v>0.12131878950724548</v>
      </c>
      <c r="K91" s="28">
        <f t="shared" si="31"/>
        <v>0.62772522020659927</v>
      </c>
      <c r="L91" s="28">
        <f t="shared" si="31"/>
        <v>2.4447088623883331</v>
      </c>
      <c r="M91" s="28">
        <f t="shared" si="31"/>
        <v>2.2380250560266193</v>
      </c>
      <c r="N91" s="28">
        <f t="shared" si="31"/>
        <v>0.53460390724078832</v>
      </c>
      <c r="O91" s="28">
        <f t="shared" si="31"/>
        <v>0.98801603331098897</v>
      </c>
      <c r="P91" s="28">
        <f t="shared" si="31"/>
        <v>0.12313872120568345</v>
      </c>
      <c r="Q91" s="28">
        <f t="shared" ref="Q91:AC91" si="32">Q19/Q$74/$AF19</f>
        <v>0.50157727878431391</v>
      </c>
      <c r="R91" s="19">
        <f t="shared" si="32"/>
        <v>0.42285624993599669</v>
      </c>
      <c r="S91" s="19">
        <f t="shared" si="32"/>
        <v>1.1185898062862174</v>
      </c>
      <c r="T91" s="19">
        <f t="shared" si="32"/>
        <v>0.97667778155587159</v>
      </c>
      <c r="U91" s="19">
        <f t="shared" si="32"/>
        <v>0.81723559525438827</v>
      </c>
      <c r="V91" s="19">
        <f t="shared" si="32"/>
        <v>0.86548466608607055</v>
      </c>
      <c r="W91" s="19">
        <f t="shared" si="32"/>
        <v>1.4820300033920528</v>
      </c>
      <c r="X91" s="19">
        <f t="shared" si="32"/>
        <v>3.7825601297438172</v>
      </c>
      <c r="Y91" s="19">
        <f t="shared" si="32"/>
        <v>0.56624169105731548</v>
      </c>
      <c r="Z91" s="19">
        <f t="shared" si="32"/>
        <v>0.54072167515061376</v>
      </c>
      <c r="AA91" s="19">
        <f t="shared" si="32"/>
        <v>0.17505246032148117</v>
      </c>
      <c r="AB91" s="19">
        <f t="shared" si="32"/>
        <v>1.2792558527959261</v>
      </c>
      <c r="AC91" s="19">
        <f t="shared" si="32"/>
        <v>6.3050004875293997E-2</v>
      </c>
    </row>
    <row r="92" spans="1:29" x14ac:dyDescent="0.2">
      <c r="A92" s="3">
        <v>15</v>
      </c>
      <c r="B92" s="5" t="s">
        <v>47</v>
      </c>
      <c r="C92" s="28">
        <f t="shared" ref="C92:P92" si="33">C20/C$74/$AF20</f>
        <v>0.27975189998234129</v>
      </c>
      <c r="D92" s="28">
        <f t="shared" si="33"/>
        <v>9.6217001513669256E-2</v>
      </c>
      <c r="E92" s="28">
        <f t="shared" si="33"/>
        <v>1.7268032915878841E-2</v>
      </c>
      <c r="F92" s="28">
        <f t="shared" si="33"/>
        <v>0</v>
      </c>
      <c r="G92" s="28">
        <f t="shared" si="33"/>
        <v>0.14426568588561006</v>
      </c>
      <c r="H92" s="28">
        <f t="shared" si="33"/>
        <v>0</v>
      </c>
      <c r="I92" s="28">
        <f t="shared" si="33"/>
        <v>0.32739969333822133</v>
      </c>
      <c r="J92" s="28">
        <f t="shared" si="33"/>
        <v>0.13848979943680656</v>
      </c>
      <c r="K92" s="28">
        <f t="shared" si="33"/>
        <v>0.14263557485933392</v>
      </c>
      <c r="L92" s="28">
        <f t="shared" si="33"/>
        <v>5.2476929410377107</v>
      </c>
      <c r="M92" s="28">
        <f t="shared" si="33"/>
        <v>9.7358636687657651E-2</v>
      </c>
      <c r="N92" s="28">
        <f t="shared" si="33"/>
        <v>3.1373802830294162</v>
      </c>
      <c r="O92" s="28">
        <f t="shared" si="33"/>
        <v>0.2399402996686758</v>
      </c>
      <c r="P92" s="28">
        <f t="shared" si="33"/>
        <v>2.3489021552022125E-2</v>
      </c>
      <c r="Q92" s="28">
        <f t="shared" ref="Q92:AC92" si="34">Q20/Q$74/$AF20</f>
        <v>1.590048801427741</v>
      </c>
      <c r="R92" s="19">
        <f t="shared" si="34"/>
        <v>1.6686095304130721</v>
      </c>
      <c r="S92" s="19">
        <f t="shared" si="34"/>
        <v>0.97335877704652762</v>
      </c>
      <c r="T92" s="19">
        <f t="shared" si="34"/>
        <v>0.31790392796002004</v>
      </c>
      <c r="U92" s="19">
        <f t="shared" si="34"/>
        <v>9.4970074964042001E-2</v>
      </c>
      <c r="V92" s="19">
        <f t="shared" si="34"/>
        <v>0.57755439679509835</v>
      </c>
      <c r="W92" s="19">
        <f t="shared" si="34"/>
        <v>0.31803340110103873</v>
      </c>
      <c r="X92" s="19">
        <f t="shared" si="34"/>
        <v>0.57967893177915153</v>
      </c>
      <c r="Y92" s="19">
        <f t="shared" si="34"/>
        <v>5.1249836957121406</v>
      </c>
      <c r="Z92" s="19">
        <f t="shared" si="34"/>
        <v>0.74542533904470143</v>
      </c>
      <c r="AA92" s="19">
        <f t="shared" si="34"/>
        <v>0.2642782945622042</v>
      </c>
      <c r="AB92" s="19">
        <f t="shared" si="34"/>
        <v>0.43088220394334342</v>
      </c>
      <c r="AC92" s="19">
        <f t="shared" si="34"/>
        <v>1.2150371988757964E-2</v>
      </c>
    </row>
    <row r="93" spans="1:29" x14ac:dyDescent="0.2">
      <c r="A93" s="3">
        <v>16</v>
      </c>
      <c r="B93" s="5" t="s">
        <v>49</v>
      </c>
      <c r="C93" s="28">
        <f t="shared" ref="C93:P93" si="35">C21/C$74/$AF21</f>
        <v>4.9574129518059813</v>
      </c>
      <c r="D93" s="28">
        <f t="shared" si="35"/>
        <v>1.0485630392850267</v>
      </c>
      <c r="E93" s="28">
        <f t="shared" si="35"/>
        <v>0.56530419167696</v>
      </c>
      <c r="F93" s="28">
        <f t="shared" si="35"/>
        <v>1.7764479406772717</v>
      </c>
      <c r="G93" s="28">
        <f t="shared" si="35"/>
        <v>3.5803564968312527</v>
      </c>
      <c r="H93" s="28">
        <f t="shared" si="35"/>
        <v>0.60407240856536482</v>
      </c>
      <c r="I93" s="28">
        <f t="shared" si="35"/>
        <v>0.1350331207986683</v>
      </c>
      <c r="J93" s="28">
        <f t="shared" si="35"/>
        <v>0.13097899289247342</v>
      </c>
      <c r="K93" s="28">
        <f t="shared" si="35"/>
        <v>0.18289146640070539</v>
      </c>
      <c r="L93" s="28">
        <f t="shared" si="35"/>
        <v>0.24924398672200318</v>
      </c>
      <c r="M93" s="28">
        <f t="shared" si="35"/>
        <v>0.24468594125289403</v>
      </c>
      <c r="N93" s="28">
        <f t="shared" si="35"/>
        <v>0.11364924853269227</v>
      </c>
      <c r="O93" s="28">
        <f t="shared" si="35"/>
        <v>0.1585281634218573</v>
      </c>
      <c r="P93" s="28">
        <f t="shared" si="35"/>
        <v>0.14298196077326608</v>
      </c>
      <c r="Q93" s="28">
        <f t="shared" ref="Q93:AC93" si="36">Q21/Q$74/$AF21</f>
        <v>0.36092188267543895</v>
      </c>
      <c r="R93" s="19">
        <f t="shared" si="36"/>
        <v>0.32421530615362643</v>
      </c>
      <c r="S93" s="19">
        <f t="shared" si="36"/>
        <v>0.56059974127973533</v>
      </c>
      <c r="T93" s="19">
        <f t="shared" si="36"/>
        <v>1.0525142595122003</v>
      </c>
      <c r="U93" s="19">
        <f t="shared" si="36"/>
        <v>0.12825129513907818</v>
      </c>
      <c r="V93" s="19">
        <f t="shared" si="36"/>
        <v>0.48776257132822226</v>
      </c>
      <c r="W93" s="19">
        <f t="shared" si="36"/>
        <v>3.1995372479226827</v>
      </c>
      <c r="X93" s="19">
        <f t="shared" si="36"/>
        <v>4.7032272230366434</v>
      </c>
      <c r="Y93" s="19">
        <f t="shared" si="36"/>
        <v>1.4685395168509257</v>
      </c>
      <c r="Z93" s="19">
        <f t="shared" si="36"/>
        <v>0.55922942802376807</v>
      </c>
      <c r="AA93" s="19">
        <f t="shared" si="36"/>
        <v>3.5665655905525506</v>
      </c>
      <c r="AB93" s="19">
        <f t="shared" si="36"/>
        <v>0.23504029117262798</v>
      </c>
      <c r="AC93" s="19">
        <f t="shared" si="36"/>
        <v>0.13544238839917463</v>
      </c>
    </row>
    <row r="94" spans="1:29" x14ac:dyDescent="0.2">
      <c r="A94" s="3">
        <v>17</v>
      </c>
      <c r="B94" s="5" t="s">
        <v>51</v>
      </c>
      <c r="C94" s="28">
        <f t="shared" ref="C94:P94" si="37">C22/C$74/$AF22</f>
        <v>0.14054264017797499</v>
      </c>
      <c r="D94" s="28">
        <f t="shared" si="37"/>
        <v>5.9772548527539235E-3</v>
      </c>
      <c r="E94" s="28">
        <f t="shared" si="37"/>
        <v>1.1182485282758512</v>
      </c>
      <c r="F94" s="28">
        <f t="shared" si="37"/>
        <v>3.3679896458146161E-2</v>
      </c>
      <c r="G94" s="28">
        <f t="shared" si="37"/>
        <v>0.44057512628051604</v>
      </c>
      <c r="H94" s="28">
        <f t="shared" si="37"/>
        <v>0</v>
      </c>
      <c r="I94" s="28">
        <f t="shared" si="37"/>
        <v>2.960126790147225E-3</v>
      </c>
      <c r="J94" s="28">
        <f t="shared" si="37"/>
        <v>0.31284259871632447</v>
      </c>
      <c r="K94" s="28">
        <f t="shared" si="37"/>
        <v>8.4112136077026028E-2</v>
      </c>
      <c r="L94" s="28">
        <f t="shared" si="37"/>
        <v>0.49503308739031898</v>
      </c>
      <c r="M94" s="28">
        <f t="shared" si="37"/>
        <v>0.21376926990632286</v>
      </c>
      <c r="N94" s="28">
        <f t="shared" si="37"/>
        <v>0.33760623485420799</v>
      </c>
      <c r="O94" s="28">
        <f t="shared" si="37"/>
        <v>0.77991807002582203</v>
      </c>
      <c r="P94" s="28">
        <f t="shared" si="37"/>
        <v>7.024761443724728E-2</v>
      </c>
      <c r="Q94" s="28">
        <f t="shared" ref="Q94:AC94" si="38">Q22/Q$74/$AF22</f>
        <v>0.25093853275881423</v>
      </c>
      <c r="R94" s="19">
        <f t="shared" si="38"/>
        <v>0.77402234952814442</v>
      </c>
      <c r="S94" s="19">
        <f t="shared" si="38"/>
        <v>0.59882242888575343</v>
      </c>
      <c r="T94" s="19">
        <f t="shared" si="38"/>
        <v>0.34933762073316299</v>
      </c>
      <c r="U94" s="19">
        <f t="shared" si="38"/>
        <v>0.46009734036649691</v>
      </c>
      <c r="V94" s="19">
        <f t="shared" si="38"/>
        <v>1.4545335606263063</v>
      </c>
      <c r="W94" s="19">
        <f t="shared" si="38"/>
        <v>1.9151530136277366</v>
      </c>
      <c r="X94" s="19">
        <f t="shared" si="38"/>
        <v>2.4554490968112086</v>
      </c>
      <c r="Y94" s="19">
        <f t="shared" si="38"/>
        <v>0.95255264746483148</v>
      </c>
      <c r="Z94" s="19">
        <f t="shared" si="38"/>
        <v>1.5098372361252463</v>
      </c>
      <c r="AA94" s="19">
        <f t="shared" si="38"/>
        <v>7.8169491672437738E-2</v>
      </c>
      <c r="AB94" s="19">
        <f t="shared" si="38"/>
        <v>1.1101222777615967</v>
      </c>
      <c r="AC94" s="19">
        <f t="shared" si="38"/>
        <v>5.0662512963374026E-2</v>
      </c>
    </row>
    <row r="95" spans="1:29" x14ac:dyDescent="0.2">
      <c r="A95" s="3">
        <v>18</v>
      </c>
      <c r="B95" s="5" t="s">
        <v>53</v>
      </c>
      <c r="C95" s="28">
        <f t="shared" ref="C95:P95" si="39">C23/C$74/$AF23</f>
        <v>0.6448302013982915</v>
      </c>
      <c r="D95" s="28">
        <f t="shared" si="39"/>
        <v>0.455498633585043</v>
      </c>
      <c r="E95" s="28">
        <f t="shared" si="39"/>
        <v>1.1587861448428847</v>
      </c>
      <c r="F95" s="28">
        <f t="shared" si="39"/>
        <v>0.14502976580478785</v>
      </c>
      <c r="G95" s="28">
        <f t="shared" si="39"/>
        <v>0.41015828089290779</v>
      </c>
      <c r="H95" s="28">
        <f t="shared" si="39"/>
        <v>0.6545223046675519</v>
      </c>
      <c r="I95" s="28">
        <f t="shared" si="39"/>
        <v>0.53767767796575572</v>
      </c>
      <c r="J95" s="28">
        <f t="shared" si="39"/>
        <v>0.6625560713330011</v>
      </c>
      <c r="K95" s="28">
        <f t="shared" si="39"/>
        <v>0.77643285354178393</v>
      </c>
      <c r="L95" s="28">
        <f t="shared" si="39"/>
        <v>0.98503409726742608</v>
      </c>
      <c r="M95" s="28">
        <f t="shared" si="39"/>
        <v>0.62971710627407795</v>
      </c>
      <c r="N95" s="28">
        <f t="shared" si="39"/>
        <v>1.105637883677635</v>
      </c>
      <c r="O95" s="28">
        <f t="shared" si="39"/>
        <v>0.69966878804602561</v>
      </c>
      <c r="P95" s="28">
        <f t="shared" si="39"/>
        <v>0.4991581607678971</v>
      </c>
      <c r="Q95" s="28">
        <f t="shared" ref="Q95:AC95" si="40">Q23/Q$74/$AF23</f>
        <v>0.63498346287308005</v>
      </c>
      <c r="R95" s="19">
        <f t="shared" si="40"/>
        <v>0.63683894654398565</v>
      </c>
      <c r="S95" s="19">
        <f t="shared" si="40"/>
        <v>0.84172329038720295</v>
      </c>
      <c r="T95" s="19">
        <f t="shared" si="40"/>
        <v>0.85815238400418381</v>
      </c>
      <c r="U95" s="19">
        <f t="shared" si="40"/>
        <v>1.0027334015544571</v>
      </c>
      <c r="V95" s="19">
        <f t="shared" si="40"/>
        <v>1.3397464684442597</v>
      </c>
      <c r="W95" s="19">
        <f t="shared" si="40"/>
        <v>0.98726219077932675</v>
      </c>
      <c r="X95" s="19">
        <f t="shared" si="40"/>
        <v>1.2089326255350863</v>
      </c>
      <c r="Y95" s="19">
        <f t="shared" si="40"/>
        <v>1.0619153258789693</v>
      </c>
      <c r="Z95" s="19">
        <f t="shared" si="40"/>
        <v>0.53567454200493136</v>
      </c>
      <c r="AA95" s="19">
        <f t="shared" si="40"/>
        <v>1.1307677849678275</v>
      </c>
      <c r="AB95" s="19">
        <f t="shared" si="40"/>
        <v>0.80470532207077305</v>
      </c>
      <c r="AC95" s="19">
        <f t="shared" si="40"/>
        <v>0.52237146299317028</v>
      </c>
    </row>
    <row r="96" spans="1:29" x14ac:dyDescent="0.2">
      <c r="A96" s="3">
        <v>19</v>
      </c>
      <c r="B96" s="5" t="s">
        <v>55</v>
      </c>
      <c r="C96" s="28">
        <f t="shared" ref="C96:P96" si="41">C24/C$74/$AF24</f>
        <v>0</v>
      </c>
      <c r="D96" s="28">
        <f t="shared" si="41"/>
        <v>0</v>
      </c>
      <c r="E96" s="28">
        <f t="shared" si="41"/>
        <v>1.1891006836302569</v>
      </c>
      <c r="F96" s="28">
        <f t="shared" si="41"/>
        <v>4.20495978233014E-2</v>
      </c>
      <c r="G96" s="28">
        <f t="shared" si="41"/>
        <v>0.2789381778678916</v>
      </c>
      <c r="H96" s="28">
        <f t="shared" si="41"/>
        <v>0</v>
      </c>
      <c r="I96" s="28">
        <f t="shared" si="41"/>
        <v>0</v>
      </c>
      <c r="J96" s="28">
        <f t="shared" si="41"/>
        <v>0.29223721646061984</v>
      </c>
      <c r="K96" s="28">
        <f t="shared" si="41"/>
        <v>0.13806117741041604</v>
      </c>
      <c r="L96" s="28">
        <f t="shared" si="41"/>
        <v>0.37635840650848884</v>
      </c>
      <c r="M96" s="28">
        <f t="shared" si="41"/>
        <v>1.0208638194374753</v>
      </c>
      <c r="N96" s="28">
        <f t="shared" si="41"/>
        <v>0.20897664352533157</v>
      </c>
      <c r="O96" s="28">
        <f t="shared" si="41"/>
        <v>0.14017548058933607</v>
      </c>
      <c r="P96" s="28">
        <f t="shared" si="41"/>
        <v>7.9731510911139145E-3</v>
      </c>
      <c r="Q96" s="28">
        <f t="shared" ref="Q96:AC96" si="42">Q24/Q$74/$AF24</f>
        <v>1.8447021519740858</v>
      </c>
      <c r="R96" s="19">
        <f t="shared" si="42"/>
        <v>1.1454822187154188</v>
      </c>
      <c r="S96" s="19">
        <f t="shared" si="42"/>
        <v>0.46688534268539655</v>
      </c>
      <c r="T96" s="19">
        <f t="shared" si="42"/>
        <v>0.45225010057264903</v>
      </c>
      <c r="U96" s="19">
        <f t="shared" si="42"/>
        <v>5.3329952408108969</v>
      </c>
      <c r="V96" s="19">
        <f t="shared" si="42"/>
        <v>0.74775281302435648</v>
      </c>
      <c r="W96" s="19">
        <f t="shared" si="42"/>
        <v>0.73869430263397573</v>
      </c>
      <c r="X96" s="19">
        <f t="shared" si="42"/>
        <v>0.20965340458700862</v>
      </c>
      <c r="Y96" s="19">
        <f t="shared" si="42"/>
        <v>0.74211104151772289</v>
      </c>
      <c r="Z96" s="19">
        <f t="shared" si="42"/>
        <v>0.10271570803555223</v>
      </c>
      <c r="AA96" s="19">
        <f t="shared" si="42"/>
        <v>5.4078716592144881E-2</v>
      </c>
      <c r="AB96" s="19">
        <f t="shared" si="42"/>
        <v>1.6226292389712474E-2</v>
      </c>
      <c r="AC96" s="19">
        <f t="shared" si="42"/>
        <v>0</v>
      </c>
    </row>
    <row r="97" spans="1:29" x14ac:dyDescent="0.2">
      <c r="A97" s="3">
        <v>20</v>
      </c>
      <c r="B97" s="5" t="s">
        <v>56</v>
      </c>
      <c r="C97" s="28">
        <f t="shared" ref="C97:P97" si="43">C25/C$74/$AF25</f>
        <v>0.17246729141301775</v>
      </c>
      <c r="D97" s="28">
        <f t="shared" si="43"/>
        <v>0.35099721440200321</v>
      </c>
      <c r="E97" s="28">
        <f t="shared" si="43"/>
        <v>2.0376979974637984E-3</v>
      </c>
      <c r="F97" s="28">
        <f t="shared" si="43"/>
        <v>0.40415007723705093</v>
      </c>
      <c r="G97" s="28">
        <f t="shared" si="43"/>
        <v>0.35331307095284142</v>
      </c>
      <c r="H97" s="28">
        <f t="shared" si="43"/>
        <v>0</v>
      </c>
      <c r="I97" s="28">
        <f t="shared" si="43"/>
        <v>1.8863790084977665</v>
      </c>
      <c r="J97" s="28">
        <f t="shared" si="43"/>
        <v>1.6146985860984524</v>
      </c>
      <c r="K97" s="28">
        <f t="shared" si="43"/>
        <v>0.95060565900995631</v>
      </c>
      <c r="L97" s="28">
        <f t="shared" si="43"/>
        <v>1.5877077378663337E-2</v>
      </c>
      <c r="M97" s="28">
        <f t="shared" si="43"/>
        <v>1.9109197821102846</v>
      </c>
      <c r="N97" s="28">
        <f t="shared" si="43"/>
        <v>2.9038854459177315</v>
      </c>
      <c r="O97" s="28">
        <f t="shared" si="43"/>
        <v>1.3751840978225629</v>
      </c>
      <c r="P97" s="28">
        <f t="shared" si="43"/>
        <v>1.6263943622461308</v>
      </c>
      <c r="Q97" s="28">
        <f t="shared" ref="Q97:AC97" si="44">Q25/Q$74/$AF25</f>
        <v>3.0988427931958507</v>
      </c>
      <c r="R97" s="19">
        <f t="shared" si="44"/>
        <v>0.24310305222807407</v>
      </c>
      <c r="S97" s="19">
        <f t="shared" si="44"/>
        <v>0.90776623523697653</v>
      </c>
      <c r="T97" s="19">
        <f t="shared" si="44"/>
        <v>0.61999486437211071</v>
      </c>
      <c r="U97" s="19">
        <f t="shared" si="44"/>
        <v>5.4317032740582971E-2</v>
      </c>
      <c r="V97" s="19">
        <f t="shared" si="44"/>
        <v>1.0882159526366397</v>
      </c>
      <c r="W97" s="19">
        <f t="shared" si="44"/>
        <v>1.0453238288526134</v>
      </c>
      <c r="X97" s="19">
        <f t="shared" si="44"/>
        <v>4.8747839001329913E-3</v>
      </c>
      <c r="Y97" s="19">
        <f t="shared" si="44"/>
        <v>0.10995094706393163</v>
      </c>
      <c r="Z97" s="19">
        <f t="shared" si="44"/>
        <v>6.4255586554055499</v>
      </c>
      <c r="AA97" s="19">
        <f t="shared" si="44"/>
        <v>2.4820170501000325</v>
      </c>
      <c r="AB97" s="19">
        <f t="shared" si="44"/>
        <v>4.9900163228878638</v>
      </c>
      <c r="AC97" s="19">
        <f t="shared" si="44"/>
        <v>0</v>
      </c>
    </row>
    <row r="98" spans="1:29" x14ac:dyDescent="0.2">
      <c r="A98" s="3">
        <v>21</v>
      </c>
      <c r="B98" s="5" t="s">
        <v>57</v>
      </c>
      <c r="C98" s="28">
        <f t="shared" ref="C98:P98" si="45">C26/C$74/$AF26</f>
        <v>4.9166155423766719E-2</v>
      </c>
      <c r="D98" s="28">
        <f t="shared" si="45"/>
        <v>2.2352371720757602E-2</v>
      </c>
      <c r="E98" s="28">
        <f t="shared" si="45"/>
        <v>0.6118450588101545</v>
      </c>
      <c r="F98" s="28">
        <f t="shared" si="45"/>
        <v>6.2974189966340322E-3</v>
      </c>
      <c r="G98" s="28">
        <f t="shared" si="45"/>
        <v>0.1372068170268726</v>
      </c>
      <c r="H98" s="28">
        <f t="shared" si="45"/>
        <v>0</v>
      </c>
      <c r="I98" s="28">
        <f t="shared" si="45"/>
        <v>0.42950070093635168</v>
      </c>
      <c r="J98" s="28">
        <f t="shared" si="45"/>
        <v>0.4847919568553587</v>
      </c>
      <c r="K98" s="28">
        <f t="shared" si="45"/>
        <v>0.13065646614263171</v>
      </c>
      <c r="L98" s="28">
        <f t="shared" si="45"/>
        <v>0.15450850632802654</v>
      </c>
      <c r="M98" s="28">
        <f t="shared" si="45"/>
        <v>0.16687589041474266</v>
      </c>
      <c r="N98" s="28">
        <f t="shared" si="45"/>
        <v>6.7455014925190279E-2</v>
      </c>
      <c r="O98" s="28">
        <f t="shared" si="45"/>
        <v>0.52458024262100555</v>
      </c>
      <c r="P98" s="28">
        <f t="shared" si="45"/>
        <v>0.79883457802931201</v>
      </c>
      <c r="Q98" s="28">
        <f t="shared" ref="Q98:AC98" si="46">Q26/Q$74/$AF26</f>
        <v>1.3017520562246299</v>
      </c>
      <c r="R98" s="19">
        <f t="shared" si="46"/>
        <v>1.7866729698557799</v>
      </c>
      <c r="S98" s="19">
        <f t="shared" si="46"/>
        <v>0.95813111734820733</v>
      </c>
      <c r="T98" s="19">
        <f t="shared" si="46"/>
        <v>0.45701135995293951</v>
      </c>
      <c r="U98" s="19">
        <f t="shared" si="46"/>
        <v>0.49088101383193644</v>
      </c>
      <c r="V98" s="19">
        <f t="shared" si="46"/>
        <v>1.5213614391902319</v>
      </c>
      <c r="W98" s="19">
        <f t="shared" si="46"/>
        <v>1.4506021394526056</v>
      </c>
      <c r="X98" s="19">
        <f t="shared" si="46"/>
        <v>0.41522317857101998</v>
      </c>
      <c r="Y98" s="19">
        <f t="shared" si="46"/>
        <v>1.5291164898464056</v>
      </c>
      <c r="Z98" s="19">
        <f t="shared" si="46"/>
        <v>0.55660904986327764</v>
      </c>
      <c r="AA98" s="19">
        <f t="shared" si="46"/>
        <v>1.33935892794895</v>
      </c>
      <c r="AB98" s="19">
        <f t="shared" si="46"/>
        <v>0.7249729816721654</v>
      </c>
      <c r="AC98" s="19">
        <f t="shared" si="46"/>
        <v>3.0345085299664974E-2</v>
      </c>
    </row>
    <row r="99" spans="1:29" x14ac:dyDescent="0.2">
      <c r="A99" s="3">
        <v>22</v>
      </c>
      <c r="B99" s="5" t="s">
        <v>58</v>
      </c>
      <c r="C99" s="28">
        <f t="shared" ref="C99:P99" si="47">C27/C$74/$AF27</f>
        <v>6.508275494893781E-2</v>
      </c>
      <c r="D99" s="28">
        <f t="shared" si="47"/>
        <v>6.3934416832843774E-2</v>
      </c>
      <c r="E99" s="28">
        <f t="shared" si="47"/>
        <v>0.51820301583558437</v>
      </c>
      <c r="F99" s="28">
        <f t="shared" si="47"/>
        <v>0</v>
      </c>
      <c r="G99" s="28">
        <f t="shared" si="47"/>
        <v>0.28706098740855762</v>
      </c>
      <c r="H99" s="28">
        <f t="shared" si="47"/>
        <v>0</v>
      </c>
      <c r="I99" s="28">
        <f t="shared" si="47"/>
        <v>0.31162425549820205</v>
      </c>
      <c r="J99" s="28">
        <f t="shared" si="47"/>
        <v>5.3849211518662753E-2</v>
      </c>
      <c r="K99" s="28">
        <f t="shared" si="47"/>
        <v>0.3049731383794726</v>
      </c>
      <c r="L99" s="28">
        <f t="shared" si="47"/>
        <v>0.75743373193435048</v>
      </c>
      <c r="M99" s="28">
        <f t="shared" si="47"/>
        <v>0.17901176819089137</v>
      </c>
      <c r="N99" s="28">
        <f t="shared" si="47"/>
        <v>0.24632272021774035</v>
      </c>
      <c r="O99" s="28">
        <f t="shared" si="47"/>
        <v>0.5724188004146632</v>
      </c>
      <c r="P99" s="28">
        <f t="shared" si="47"/>
        <v>0.22020355312076415</v>
      </c>
      <c r="Q99" s="28">
        <f t="shared" ref="Q99:AC99" si="48">Q27/Q$74/$AF27</f>
        <v>3.8425151840023909E-2</v>
      </c>
      <c r="R99" s="19">
        <f t="shared" si="48"/>
        <v>0.51564968006451439</v>
      </c>
      <c r="S99" s="19">
        <f t="shared" si="48"/>
        <v>0.64609386753996245</v>
      </c>
      <c r="T99" s="19">
        <f t="shared" si="48"/>
        <v>0.30341019236523054</v>
      </c>
      <c r="U99" s="19">
        <f t="shared" si="48"/>
        <v>0.85761809234666675</v>
      </c>
      <c r="V99" s="19">
        <f t="shared" si="48"/>
        <v>1.9029693385813049</v>
      </c>
      <c r="W99" s="19">
        <f t="shared" si="48"/>
        <v>1.2155387460306701</v>
      </c>
      <c r="X99" s="19">
        <f t="shared" si="48"/>
        <v>1.1352403698147369</v>
      </c>
      <c r="Y99" s="19">
        <f t="shared" si="48"/>
        <v>0.77452874512645253</v>
      </c>
      <c r="Z99" s="19">
        <f t="shared" si="48"/>
        <v>0.26584074813155162</v>
      </c>
      <c r="AA99" s="19">
        <f t="shared" si="48"/>
        <v>0.22346147134139205</v>
      </c>
      <c r="AB99" s="19">
        <f t="shared" si="48"/>
        <v>0.71946271784863325</v>
      </c>
      <c r="AC99" s="19">
        <f t="shared" si="48"/>
        <v>5.6558764239630563E-2</v>
      </c>
    </row>
    <row r="100" spans="1:29" x14ac:dyDescent="0.2">
      <c r="A100" s="3">
        <v>23</v>
      </c>
      <c r="B100" s="5" t="s">
        <v>59</v>
      </c>
      <c r="C100" s="28">
        <f t="shared" ref="C100:P100" si="49">C28/C$74/$AF28</f>
        <v>0.20349805545838165</v>
      </c>
      <c r="D100" s="28">
        <f t="shared" si="49"/>
        <v>0.16923341687676802</v>
      </c>
      <c r="E100" s="28">
        <f t="shared" si="49"/>
        <v>0.48133372046687511</v>
      </c>
      <c r="F100" s="28">
        <f t="shared" si="49"/>
        <v>0.11047521371563152</v>
      </c>
      <c r="G100" s="28">
        <f t="shared" si="49"/>
        <v>0.69526986497643584</v>
      </c>
      <c r="H100" s="28">
        <f t="shared" si="49"/>
        <v>0.13357729458297182</v>
      </c>
      <c r="I100" s="28">
        <f t="shared" si="49"/>
        <v>2.4529689595498581E-2</v>
      </c>
      <c r="J100" s="28">
        <f t="shared" si="49"/>
        <v>0.77322281985399255</v>
      </c>
      <c r="K100" s="28">
        <f t="shared" si="49"/>
        <v>0.42527494743436561</v>
      </c>
      <c r="L100" s="28">
        <f t="shared" si="49"/>
        <v>0.4785647865260701</v>
      </c>
      <c r="M100" s="28">
        <f t="shared" si="49"/>
        <v>0.59970703166838202</v>
      </c>
      <c r="N100" s="28">
        <f t="shared" si="49"/>
        <v>0.29710221381816343</v>
      </c>
      <c r="O100" s="28">
        <f t="shared" si="49"/>
        <v>1.688339520488062</v>
      </c>
      <c r="P100" s="28">
        <f t="shared" si="49"/>
        <v>0.40020823621812268</v>
      </c>
      <c r="Q100" s="28">
        <f t="shared" ref="Q100:AC100" si="50">Q28/Q$74/$AF28</f>
        <v>0.72642222226981623</v>
      </c>
      <c r="R100" s="19">
        <f t="shared" si="50"/>
        <v>0.86853460011030537</v>
      </c>
      <c r="S100" s="19">
        <f t="shared" si="50"/>
        <v>0.93741214500522407</v>
      </c>
      <c r="T100" s="19">
        <f t="shared" si="50"/>
        <v>0.39524996394858586</v>
      </c>
      <c r="U100" s="19">
        <f t="shared" si="50"/>
        <v>0.91732748898545746</v>
      </c>
      <c r="V100" s="19">
        <f t="shared" si="50"/>
        <v>1.6051454437667549</v>
      </c>
      <c r="W100" s="19">
        <f t="shared" si="50"/>
        <v>0.84462938391957854</v>
      </c>
      <c r="X100" s="19">
        <f t="shared" si="50"/>
        <v>0.54489757174901421</v>
      </c>
      <c r="Y100" s="19">
        <f t="shared" si="50"/>
        <v>0.79839325908383341</v>
      </c>
      <c r="Z100" s="19">
        <f t="shared" si="50"/>
        <v>9.9132553529856476E-2</v>
      </c>
      <c r="AA100" s="19">
        <f t="shared" si="50"/>
        <v>0.21101510839005352</v>
      </c>
      <c r="AB100" s="19">
        <f t="shared" si="50"/>
        <v>1.3129502783087206</v>
      </c>
      <c r="AC100" s="19">
        <f t="shared" si="50"/>
        <v>6.1817476577560267E-2</v>
      </c>
    </row>
    <row r="101" spans="1:29" x14ac:dyDescent="0.2">
      <c r="A101" s="3">
        <v>24</v>
      </c>
      <c r="B101" s="5" t="s">
        <v>60</v>
      </c>
      <c r="C101" s="28">
        <f t="shared" ref="C101:P101" si="51">C29/C$74/$AF29</f>
        <v>2.07756791771232E-2</v>
      </c>
      <c r="D101" s="28">
        <f t="shared" si="51"/>
        <v>0</v>
      </c>
      <c r="E101" s="28">
        <f t="shared" si="51"/>
        <v>0.40079203411385139</v>
      </c>
      <c r="F101" s="28">
        <f t="shared" si="51"/>
        <v>0</v>
      </c>
      <c r="G101" s="28">
        <f t="shared" si="51"/>
        <v>4.5509457009047316E-3</v>
      </c>
      <c r="H101" s="28">
        <f t="shared" si="51"/>
        <v>4.5849460263612023E-2</v>
      </c>
      <c r="I101" s="28">
        <f t="shared" si="51"/>
        <v>8.4781119522368189E-3</v>
      </c>
      <c r="J101" s="28">
        <f t="shared" si="51"/>
        <v>6.4461427416363738E-4</v>
      </c>
      <c r="K101" s="28">
        <f t="shared" si="51"/>
        <v>0.2880763254852568</v>
      </c>
      <c r="L101" s="28">
        <f t="shared" si="51"/>
        <v>0.87907249842574964</v>
      </c>
      <c r="M101" s="28">
        <f t="shared" si="51"/>
        <v>3.8266093200935041E-3</v>
      </c>
      <c r="N101" s="28">
        <f t="shared" si="51"/>
        <v>1.2566722464735393E-2</v>
      </c>
      <c r="O101" s="28">
        <f t="shared" si="51"/>
        <v>0.35967036434264088</v>
      </c>
      <c r="P101" s="28">
        <f t="shared" si="51"/>
        <v>9.1452952985738439E-4</v>
      </c>
      <c r="Q101" s="28">
        <f t="shared" ref="Q101:AC101" si="52">Q29/Q$74/$AF29</f>
        <v>4.0247991718690465E-2</v>
      </c>
      <c r="R101" s="19">
        <f t="shared" si="52"/>
        <v>0.21470577454404297</v>
      </c>
      <c r="S101" s="19">
        <f t="shared" si="52"/>
        <v>0.85380949844517207</v>
      </c>
      <c r="T101" s="19">
        <f t="shared" si="52"/>
        <v>9.4178288371389585E-2</v>
      </c>
      <c r="U101" s="19">
        <f t="shared" si="52"/>
        <v>0.93178954272835091</v>
      </c>
      <c r="V101" s="19">
        <f t="shared" si="52"/>
        <v>1.9363959499263597</v>
      </c>
      <c r="W101" s="19">
        <f t="shared" si="52"/>
        <v>0.78739696143401339</v>
      </c>
      <c r="X101" s="19">
        <f t="shared" si="52"/>
        <v>0.16195244853336427</v>
      </c>
      <c r="Y101" s="19">
        <f t="shared" si="52"/>
        <v>0.34802499171270429</v>
      </c>
      <c r="Z101" s="19">
        <f t="shared" si="52"/>
        <v>5.9148485701094863E-2</v>
      </c>
      <c r="AA101" s="19">
        <f t="shared" si="52"/>
        <v>7.5597728124923522E-3</v>
      </c>
      <c r="AB101" s="19">
        <f t="shared" si="52"/>
        <v>3.7273116434781048</v>
      </c>
      <c r="AC101" s="19">
        <f t="shared" si="52"/>
        <v>0.64263290563503916</v>
      </c>
    </row>
    <row r="102" spans="1:29" x14ac:dyDescent="0.2">
      <c r="A102" s="3">
        <v>25</v>
      </c>
      <c r="B102" s="5" t="s">
        <v>61</v>
      </c>
      <c r="C102" s="28">
        <f t="shared" ref="C102:P102" si="53">C30/C$74/$AF30</f>
        <v>0.17607926597561138</v>
      </c>
      <c r="D102" s="28">
        <f t="shared" si="53"/>
        <v>0.17646618951574616</v>
      </c>
      <c r="E102" s="28">
        <f t="shared" si="53"/>
        <v>1.8095256832960647</v>
      </c>
      <c r="F102" s="28">
        <f t="shared" si="53"/>
        <v>2.0514086953133469E-2</v>
      </c>
      <c r="G102" s="28">
        <f t="shared" si="53"/>
        <v>0.19159716223753215</v>
      </c>
      <c r="H102" s="28">
        <f t="shared" si="53"/>
        <v>2.4854212919202381E-2</v>
      </c>
      <c r="I102" s="28">
        <f t="shared" si="53"/>
        <v>9.9694383028256006E-2</v>
      </c>
      <c r="J102" s="28">
        <f t="shared" si="53"/>
        <v>0.11273292590173425</v>
      </c>
      <c r="K102" s="28">
        <f t="shared" si="53"/>
        <v>0.19498031688737291</v>
      </c>
      <c r="L102" s="28">
        <f t="shared" si="53"/>
        <v>0.4188018180650982</v>
      </c>
      <c r="M102" s="28">
        <f t="shared" si="53"/>
        <v>0.28453560239941117</v>
      </c>
      <c r="N102" s="28">
        <f t="shared" si="53"/>
        <v>0.61991080064136561</v>
      </c>
      <c r="O102" s="28">
        <f t="shared" si="53"/>
        <v>0.73049670799932365</v>
      </c>
      <c r="P102" s="28">
        <f t="shared" si="53"/>
        <v>0.67544154774860987</v>
      </c>
      <c r="Q102" s="28">
        <f t="shared" ref="Q102:AC102" si="54">Q30/Q$74/$AF30</f>
        <v>0.31618957589114915</v>
      </c>
      <c r="R102" s="19">
        <f t="shared" si="54"/>
        <v>0.88528382255421589</v>
      </c>
      <c r="S102" s="19">
        <f t="shared" si="54"/>
        <v>0.68766703419772968</v>
      </c>
      <c r="T102" s="19">
        <f t="shared" si="54"/>
        <v>0.58566462261120189</v>
      </c>
      <c r="U102" s="19">
        <f t="shared" si="54"/>
        <v>0.65945966924307819</v>
      </c>
      <c r="V102" s="19">
        <f t="shared" si="54"/>
        <v>1.5357393551552909</v>
      </c>
      <c r="W102" s="19">
        <f t="shared" si="54"/>
        <v>1.0950130792212511</v>
      </c>
      <c r="X102" s="19">
        <f t="shared" si="54"/>
        <v>2.1638848473683354</v>
      </c>
      <c r="Y102" s="19">
        <f t="shared" si="54"/>
        <v>1.3630471504147492</v>
      </c>
      <c r="Z102" s="19">
        <f t="shared" si="54"/>
        <v>0.40786073941142503</v>
      </c>
      <c r="AA102" s="19">
        <f t="shared" si="54"/>
        <v>0.39632017422774762</v>
      </c>
      <c r="AB102" s="19">
        <f t="shared" si="54"/>
        <v>0.47768051742672124</v>
      </c>
      <c r="AC102" s="19">
        <f t="shared" si="54"/>
        <v>4.1995222885798274E-2</v>
      </c>
    </row>
    <row r="103" spans="1:29" x14ac:dyDescent="0.2">
      <c r="A103" s="3">
        <v>26</v>
      </c>
      <c r="B103" s="5" t="s">
        <v>62</v>
      </c>
      <c r="C103" s="28">
        <f t="shared" ref="C103:P103" si="55">C31/C$74/$AF31</f>
        <v>1.067947968505468</v>
      </c>
      <c r="D103" s="28">
        <f t="shared" si="55"/>
        <v>0.86786587995519771</v>
      </c>
      <c r="E103" s="28">
        <f t="shared" si="55"/>
        <v>0.45102074262589031</v>
      </c>
      <c r="F103" s="28">
        <f t="shared" si="55"/>
        <v>0.58798151997443837</v>
      </c>
      <c r="G103" s="28">
        <f t="shared" si="55"/>
        <v>0.96358266035124562</v>
      </c>
      <c r="H103" s="28">
        <f t="shared" si="55"/>
        <v>0.45287378977289877</v>
      </c>
      <c r="I103" s="28">
        <f t="shared" si="55"/>
        <v>1.4056336533629161</v>
      </c>
      <c r="J103" s="28">
        <f t="shared" si="55"/>
        <v>1.2775731859568367</v>
      </c>
      <c r="K103" s="28">
        <f t="shared" si="55"/>
        <v>1.2229719155563321</v>
      </c>
      <c r="L103" s="28">
        <f t="shared" si="55"/>
        <v>1.1084951620293135</v>
      </c>
      <c r="M103" s="28">
        <f t="shared" si="55"/>
        <v>1.2088258922745567</v>
      </c>
      <c r="N103" s="28">
        <f t="shared" si="55"/>
        <v>1.3272196226638271</v>
      </c>
      <c r="O103" s="28">
        <f t="shared" si="55"/>
        <v>1.3179305488990749</v>
      </c>
      <c r="P103" s="28">
        <f t="shared" si="55"/>
        <v>0.5152776408918941</v>
      </c>
      <c r="Q103" s="28">
        <f t="shared" ref="Q103:AC103" si="56">Q31/Q$74/$AF31</f>
        <v>1.5920338799341742</v>
      </c>
      <c r="R103" s="19">
        <f t="shared" si="56"/>
        <v>0.96110313843971273</v>
      </c>
      <c r="S103" s="19">
        <f t="shared" si="56"/>
        <v>1.2370696475547238</v>
      </c>
      <c r="T103" s="19">
        <f t="shared" si="56"/>
        <v>2.906179798683072</v>
      </c>
      <c r="U103" s="19">
        <f t="shared" si="56"/>
        <v>0.53868576561946258</v>
      </c>
      <c r="V103" s="19">
        <f t="shared" si="56"/>
        <v>0.86501616326766273</v>
      </c>
      <c r="W103" s="19">
        <f t="shared" si="56"/>
        <v>1.0860167046418001</v>
      </c>
      <c r="X103" s="19">
        <f t="shared" si="56"/>
        <v>1.7994228012392952</v>
      </c>
      <c r="Y103" s="19">
        <f t="shared" si="56"/>
        <v>0.73817361279114879</v>
      </c>
      <c r="Z103" s="19">
        <f t="shared" si="56"/>
        <v>0.71097097429510825</v>
      </c>
      <c r="AA103" s="19">
        <f t="shared" si="56"/>
        <v>0.96441696584285397</v>
      </c>
      <c r="AB103" s="19">
        <f t="shared" si="56"/>
        <v>1.0221418038029355</v>
      </c>
      <c r="AC103" s="19">
        <f t="shared" si="56"/>
        <v>0.24062617437321118</v>
      </c>
    </row>
    <row r="104" spans="1:29" x14ac:dyDescent="0.2">
      <c r="A104" s="3">
        <v>27</v>
      </c>
      <c r="B104" s="5" t="s">
        <v>63</v>
      </c>
      <c r="C104" s="28">
        <f t="shared" ref="C104:P104" si="57">C32/C$74/$AF32</f>
        <v>6.0532202761245983E-2</v>
      </c>
      <c r="D104" s="28">
        <f t="shared" si="57"/>
        <v>0.10640954203957957</v>
      </c>
      <c r="E104" s="28">
        <f t="shared" si="57"/>
        <v>7.8703280512653323E-2</v>
      </c>
      <c r="F104" s="28">
        <f t="shared" si="57"/>
        <v>3.5269607540566232E-2</v>
      </c>
      <c r="G104" s="28">
        <f t="shared" si="57"/>
        <v>0.55024108704611152</v>
      </c>
      <c r="H104" s="28">
        <f t="shared" si="57"/>
        <v>0</v>
      </c>
      <c r="I104" s="28">
        <f t="shared" si="57"/>
        <v>7.7496163244258473E-3</v>
      </c>
      <c r="J104" s="28">
        <f t="shared" si="57"/>
        <v>1.4377083630871645</v>
      </c>
      <c r="K104" s="28">
        <f t="shared" si="57"/>
        <v>0.40468571435764505</v>
      </c>
      <c r="L104" s="28">
        <f t="shared" si="57"/>
        <v>1.4122600009170712</v>
      </c>
      <c r="M104" s="28">
        <f t="shared" si="57"/>
        <v>3.1480214933627397E-2</v>
      </c>
      <c r="N104" s="28">
        <f t="shared" si="57"/>
        <v>1.3401390677964923E-2</v>
      </c>
      <c r="O104" s="28">
        <f t="shared" si="57"/>
        <v>0.25511152362013867</v>
      </c>
      <c r="P104" s="28">
        <f t="shared" si="57"/>
        <v>8.9446338107321041E-2</v>
      </c>
      <c r="Q104" s="28">
        <f t="shared" ref="Q104:AC104" si="58">Q32/Q$74/$AF32</f>
        <v>0.13664714975201414</v>
      </c>
      <c r="R104" s="19">
        <f t="shared" si="58"/>
        <v>0.49008975723857096</v>
      </c>
      <c r="S104" s="19">
        <f t="shared" si="58"/>
        <v>3.3471338706504983</v>
      </c>
      <c r="T104" s="19">
        <f t="shared" si="58"/>
        <v>3.1570955196008406</v>
      </c>
      <c r="U104" s="19">
        <f t="shared" si="58"/>
        <v>2.0314095972163355</v>
      </c>
      <c r="V104" s="19">
        <f t="shared" si="58"/>
        <v>0.72218264374383623</v>
      </c>
      <c r="W104" s="19">
        <f t="shared" si="58"/>
        <v>0.15166066821257573</v>
      </c>
      <c r="X104" s="19">
        <f t="shared" si="58"/>
        <v>0.52389512154452345</v>
      </c>
      <c r="Y104" s="19">
        <f t="shared" si="58"/>
        <v>0.50904925612368213</v>
      </c>
      <c r="Z104" s="19">
        <f t="shared" si="58"/>
        <v>0.50110002550246624</v>
      </c>
      <c r="AA104" s="19">
        <f t="shared" si="58"/>
        <v>0.3859073649886256</v>
      </c>
      <c r="AB104" s="19">
        <f t="shared" si="58"/>
        <v>0.31473121593003434</v>
      </c>
      <c r="AC104" s="19">
        <f t="shared" si="58"/>
        <v>3.7092708670965883E-3</v>
      </c>
    </row>
    <row r="105" spans="1:29" x14ac:dyDescent="0.2">
      <c r="A105" s="3">
        <v>28</v>
      </c>
      <c r="B105" s="5" t="s">
        <v>64</v>
      </c>
      <c r="C105" s="28">
        <f t="shared" ref="C105:P105" si="59">C33/C$74/$AF33</f>
        <v>0.39305005930568482</v>
      </c>
      <c r="D105" s="28">
        <f t="shared" si="59"/>
        <v>1.7506991240017377E-2</v>
      </c>
      <c r="E105" s="28">
        <f t="shared" si="59"/>
        <v>1.0908933146189601</v>
      </c>
      <c r="F105" s="28">
        <f t="shared" si="59"/>
        <v>4.932311460551099E-3</v>
      </c>
      <c r="G105" s="28">
        <f t="shared" si="59"/>
        <v>1.5324218021179541</v>
      </c>
      <c r="H105" s="28">
        <f t="shared" si="59"/>
        <v>0</v>
      </c>
      <c r="I105" s="28">
        <f t="shared" si="59"/>
        <v>3.4680076430451449E-3</v>
      </c>
      <c r="J105" s="28">
        <f t="shared" si="59"/>
        <v>0.7000762467005629</v>
      </c>
      <c r="K105" s="28">
        <f t="shared" si="59"/>
        <v>7.9592902352606285E-2</v>
      </c>
      <c r="L105" s="28">
        <f t="shared" si="59"/>
        <v>0.26055335937170326</v>
      </c>
      <c r="M105" s="28">
        <f t="shared" si="59"/>
        <v>5.2437240728495135E-2</v>
      </c>
      <c r="N105" s="28">
        <f t="shared" si="59"/>
        <v>0.24917005795888636</v>
      </c>
      <c r="O105" s="28">
        <f t="shared" si="59"/>
        <v>0.51664715882548384</v>
      </c>
      <c r="P105" s="28">
        <f t="shared" si="59"/>
        <v>0.13841410733490878</v>
      </c>
      <c r="Q105" s="28">
        <f t="shared" ref="Q105:AC105" si="60">Q33/Q$74/$AF33</f>
        <v>9.1725836461090074E-2</v>
      </c>
      <c r="R105" s="19">
        <f t="shared" si="60"/>
        <v>0.34438458278191592</v>
      </c>
      <c r="S105" s="19">
        <f t="shared" si="60"/>
        <v>1.9298300987338406</v>
      </c>
      <c r="T105" s="19">
        <f t="shared" si="60"/>
        <v>0.275539506468649</v>
      </c>
      <c r="U105" s="19">
        <f t="shared" si="60"/>
        <v>0.25952628409319689</v>
      </c>
      <c r="V105" s="19">
        <f t="shared" si="60"/>
        <v>1.3321251832701422</v>
      </c>
      <c r="W105" s="19">
        <f t="shared" si="60"/>
        <v>0.9103287058390469</v>
      </c>
      <c r="X105" s="19">
        <f t="shared" si="60"/>
        <v>3.2327839508123239</v>
      </c>
      <c r="Y105" s="19">
        <f t="shared" si="60"/>
        <v>1.0013132032470209</v>
      </c>
      <c r="Z105" s="19">
        <f t="shared" si="60"/>
        <v>0.21981987151432142</v>
      </c>
      <c r="AA105" s="19">
        <f t="shared" si="60"/>
        <v>0.16651153744513317</v>
      </c>
      <c r="AB105" s="19">
        <f t="shared" si="60"/>
        <v>0.21031498736049492</v>
      </c>
      <c r="AC105" s="19">
        <f t="shared" si="60"/>
        <v>4.7534207927069028E-2</v>
      </c>
    </row>
    <row r="106" spans="1:29" x14ac:dyDescent="0.2">
      <c r="A106" s="3">
        <v>29</v>
      </c>
      <c r="B106" s="5" t="s">
        <v>65</v>
      </c>
      <c r="C106" s="28">
        <f t="shared" ref="C106:P106" si="61">C34/C$74/$AF34</f>
        <v>0.35250231929838421</v>
      </c>
      <c r="D106" s="28">
        <f t="shared" si="61"/>
        <v>0.11834218731665884</v>
      </c>
      <c r="E106" s="28">
        <f t="shared" si="61"/>
        <v>1.0244937692000078</v>
      </c>
      <c r="F106" s="28">
        <f t="shared" si="61"/>
        <v>5.078429870515113E-2</v>
      </c>
      <c r="G106" s="28">
        <f t="shared" si="61"/>
        <v>0.26961154058173542</v>
      </c>
      <c r="H106" s="28">
        <f t="shared" si="61"/>
        <v>6.9965672154276209E-2</v>
      </c>
      <c r="I106" s="28">
        <f t="shared" si="61"/>
        <v>0.24607100490542436</v>
      </c>
      <c r="J106" s="28">
        <f t="shared" si="61"/>
        <v>0.22737598796718259</v>
      </c>
      <c r="K106" s="28">
        <f t="shared" si="61"/>
        <v>0.3095714236941367</v>
      </c>
      <c r="L106" s="28">
        <f t="shared" si="61"/>
        <v>0.51520641792692123</v>
      </c>
      <c r="M106" s="28">
        <f t="shared" si="61"/>
        <v>0.22423124717134918</v>
      </c>
      <c r="N106" s="28">
        <f t="shared" si="61"/>
        <v>0.4399443780606701</v>
      </c>
      <c r="O106" s="28">
        <f t="shared" si="61"/>
        <v>0.54202349328190558</v>
      </c>
      <c r="P106" s="28">
        <f t="shared" si="61"/>
        <v>0.21645135767760204</v>
      </c>
      <c r="Q106" s="28">
        <f t="shared" ref="Q106:AC106" si="62">Q34/Q$74/$AF34</f>
        <v>0.36771777104985903</v>
      </c>
      <c r="R106" s="19">
        <f t="shared" si="62"/>
        <v>0.45734110283770513</v>
      </c>
      <c r="S106" s="19">
        <f t="shared" si="62"/>
        <v>1.0268645990043739</v>
      </c>
      <c r="T106" s="19">
        <f t="shared" si="62"/>
        <v>0.74643329246084178</v>
      </c>
      <c r="U106" s="19">
        <f t="shared" si="62"/>
        <v>0.63633155972075051</v>
      </c>
      <c r="V106" s="19">
        <f t="shared" si="62"/>
        <v>1.4049452685177888</v>
      </c>
      <c r="W106" s="19">
        <f t="shared" si="62"/>
        <v>1.20050719410393</v>
      </c>
      <c r="X106" s="19">
        <f t="shared" si="62"/>
        <v>1.6190702872014466</v>
      </c>
      <c r="Y106" s="19">
        <f t="shared" si="62"/>
        <v>2.0312450588040343</v>
      </c>
      <c r="Z106" s="19">
        <f t="shared" si="62"/>
        <v>0.50308836622921005</v>
      </c>
      <c r="AA106" s="19">
        <f t="shared" si="62"/>
        <v>0.49370129620187586</v>
      </c>
      <c r="AB106" s="19">
        <f t="shared" si="62"/>
        <v>0.68347665593307283</v>
      </c>
      <c r="AC106" s="19">
        <f t="shared" si="62"/>
        <v>0.2077265260772084</v>
      </c>
    </row>
    <row r="107" spans="1:29" x14ac:dyDescent="0.2">
      <c r="A107" s="3">
        <v>30</v>
      </c>
      <c r="B107" s="5" t="s">
        <v>66</v>
      </c>
      <c r="C107" s="28">
        <f t="shared" ref="C107:P107" si="63">C35/C$74/$AF35</f>
        <v>3.9340032724022849E-3</v>
      </c>
      <c r="D107" s="28">
        <f t="shared" si="63"/>
        <v>0</v>
      </c>
      <c r="E107" s="28">
        <f t="shared" si="63"/>
        <v>15.21773457769048</v>
      </c>
      <c r="F107" s="28">
        <f t="shared" si="63"/>
        <v>0</v>
      </c>
      <c r="G107" s="28">
        <f t="shared" si="63"/>
        <v>1.34746316589558E-2</v>
      </c>
      <c r="H107" s="28">
        <f t="shared" si="63"/>
        <v>0</v>
      </c>
      <c r="I107" s="28">
        <f t="shared" si="63"/>
        <v>6.4215316148352143E-3</v>
      </c>
      <c r="J107" s="28">
        <f t="shared" si="63"/>
        <v>7.8119486305178749E-3</v>
      </c>
      <c r="K107" s="28">
        <f t="shared" si="63"/>
        <v>1.5312009237896506E-2</v>
      </c>
      <c r="L107" s="28">
        <f t="shared" si="63"/>
        <v>0.16257074709051961</v>
      </c>
      <c r="M107" s="28">
        <f t="shared" si="63"/>
        <v>6.2604759866918311E-2</v>
      </c>
      <c r="N107" s="28">
        <f t="shared" si="63"/>
        <v>0.14700557076194271</v>
      </c>
      <c r="O107" s="28">
        <f t="shared" si="63"/>
        <v>0.10009969730427923</v>
      </c>
      <c r="P107" s="28">
        <f t="shared" si="63"/>
        <v>3.4634363887646961E-3</v>
      </c>
      <c r="Q107" s="28">
        <f t="shared" ref="Q107:AC107" si="64">Q35/Q$74/$AF35</f>
        <v>0.20816779860552678</v>
      </c>
      <c r="R107" s="19">
        <f t="shared" si="64"/>
        <v>0.25629213564829556</v>
      </c>
      <c r="S107" s="19">
        <f t="shared" si="64"/>
        <v>0.90177491937239029</v>
      </c>
      <c r="T107" s="19">
        <f t="shared" si="64"/>
        <v>6.0652092538577021E-2</v>
      </c>
      <c r="U107" s="19">
        <f t="shared" si="64"/>
        <v>0.23464552098905594</v>
      </c>
      <c r="V107" s="19">
        <f t="shared" si="64"/>
        <v>1.6032533247885994</v>
      </c>
      <c r="W107" s="19">
        <f t="shared" si="64"/>
        <v>1.0145382536565521</v>
      </c>
      <c r="X107" s="19">
        <f t="shared" si="64"/>
        <v>1.2462627128112869</v>
      </c>
      <c r="Y107" s="19">
        <f t="shared" si="64"/>
        <v>1.2877333899878065</v>
      </c>
      <c r="Z107" s="19">
        <f t="shared" si="64"/>
        <v>7.1025223389406212E-3</v>
      </c>
      <c r="AA107" s="19">
        <f t="shared" si="64"/>
        <v>1.5856501415152966E-2</v>
      </c>
      <c r="AB107" s="19">
        <f t="shared" si="64"/>
        <v>9.9853707448477685E-2</v>
      </c>
      <c r="AC107" s="19">
        <f t="shared" si="64"/>
        <v>0.1031052199477511</v>
      </c>
    </row>
    <row r="108" spans="1:29" x14ac:dyDescent="0.2">
      <c r="A108" s="3">
        <v>31</v>
      </c>
      <c r="B108" s="5" t="s">
        <v>67</v>
      </c>
      <c r="C108" s="28">
        <f t="shared" ref="C108:P108" si="65">C36/C$74/$AF36</f>
        <v>6.4868676084780072E-2</v>
      </c>
      <c r="D108" s="28">
        <f t="shared" si="65"/>
        <v>3.5635196019758598E-2</v>
      </c>
      <c r="E108" s="28">
        <f t="shared" si="65"/>
        <v>2.8648358473645219</v>
      </c>
      <c r="F108" s="28">
        <f t="shared" si="65"/>
        <v>0</v>
      </c>
      <c r="G108" s="28">
        <f t="shared" si="65"/>
        <v>0.14683239989527305</v>
      </c>
      <c r="H108" s="28">
        <f t="shared" si="65"/>
        <v>0</v>
      </c>
      <c r="I108" s="28">
        <f t="shared" si="65"/>
        <v>7.0590731704628469E-3</v>
      </c>
      <c r="J108" s="28">
        <f t="shared" si="65"/>
        <v>6.0045643439613411E-2</v>
      </c>
      <c r="K108" s="28">
        <f t="shared" si="65"/>
        <v>0.12045553059995327</v>
      </c>
      <c r="L108" s="28">
        <f t="shared" si="65"/>
        <v>0.97524466885114725</v>
      </c>
      <c r="M108" s="28">
        <f t="shared" si="65"/>
        <v>2.3497663821145823E-2</v>
      </c>
      <c r="N108" s="28">
        <f t="shared" si="65"/>
        <v>6.2126113099139561E-2</v>
      </c>
      <c r="O108" s="28">
        <f t="shared" si="65"/>
        <v>0.57920730560033007</v>
      </c>
      <c r="P108" s="28">
        <f t="shared" si="65"/>
        <v>3.8072927700070168E-2</v>
      </c>
      <c r="Q108" s="28">
        <f t="shared" ref="Q108:AC108" si="66">Q36/Q$74/$AF36</f>
        <v>0.45180566920190651</v>
      </c>
      <c r="R108" s="19">
        <f t="shared" si="66"/>
        <v>0.44356853680323416</v>
      </c>
      <c r="S108" s="19">
        <f t="shared" si="66"/>
        <v>0.82905344873672038</v>
      </c>
      <c r="T108" s="19">
        <f t="shared" si="66"/>
        <v>0.91414316568863918</v>
      </c>
      <c r="U108" s="19">
        <f t="shared" si="66"/>
        <v>0.18954433461148243</v>
      </c>
      <c r="V108" s="19">
        <f t="shared" si="66"/>
        <v>1.5746650770948971</v>
      </c>
      <c r="W108" s="19">
        <f t="shared" si="66"/>
        <v>1.3142775461297334</v>
      </c>
      <c r="X108" s="19">
        <f t="shared" si="66"/>
        <v>3.1896622680739526</v>
      </c>
      <c r="Y108" s="19">
        <f t="shared" si="66"/>
        <v>0.95731115971002945</v>
      </c>
      <c r="Z108" s="19">
        <f t="shared" si="66"/>
        <v>0.51162786281514816</v>
      </c>
      <c r="AA108" s="19">
        <f t="shared" si="66"/>
        <v>0.13769093289605366</v>
      </c>
      <c r="AB108" s="19">
        <f t="shared" si="66"/>
        <v>0.29637189500078231</v>
      </c>
      <c r="AC108" s="19">
        <f t="shared" si="66"/>
        <v>6.834289329988337E-2</v>
      </c>
    </row>
    <row r="109" spans="1:29" x14ac:dyDescent="0.2">
      <c r="A109" s="3">
        <v>32</v>
      </c>
      <c r="B109" s="5" t="s">
        <v>68</v>
      </c>
      <c r="C109" s="28">
        <f t="shared" ref="C109:P109" si="67">C37/C$74/$AF37</f>
        <v>0.15125614301765888</v>
      </c>
      <c r="D109" s="28">
        <f t="shared" si="67"/>
        <v>2.7371351704717696E-2</v>
      </c>
      <c r="E109" s="28">
        <f t="shared" si="67"/>
        <v>0.93544746800973078</v>
      </c>
      <c r="F109" s="28">
        <f t="shared" si="67"/>
        <v>0</v>
      </c>
      <c r="G109" s="28">
        <f t="shared" si="67"/>
        <v>0.11434098710476175</v>
      </c>
      <c r="H109" s="28">
        <f t="shared" si="67"/>
        <v>4.3634558294978034E-3</v>
      </c>
      <c r="I109" s="28">
        <f t="shared" si="67"/>
        <v>3.3403797686359642E-2</v>
      </c>
      <c r="J109" s="28">
        <f t="shared" si="67"/>
        <v>6.054989959651081E-2</v>
      </c>
      <c r="K109" s="28">
        <f t="shared" si="67"/>
        <v>3.1456240599503006E-2</v>
      </c>
      <c r="L109" s="28">
        <f t="shared" si="67"/>
        <v>0.22021243466733911</v>
      </c>
      <c r="M109" s="28">
        <f t="shared" si="67"/>
        <v>0.16650094515202213</v>
      </c>
      <c r="N109" s="28">
        <f t="shared" si="67"/>
        <v>7.3551832278751755E-2</v>
      </c>
      <c r="O109" s="28">
        <f t="shared" si="67"/>
        <v>0.25369658382636945</v>
      </c>
      <c r="P109" s="28">
        <f t="shared" si="67"/>
        <v>8.7992416626053491E-2</v>
      </c>
      <c r="Q109" s="28">
        <f t="shared" ref="Q109:AC109" si="68">Q37/Q$74/$AF37</f>
        <v>4.5307788884653602E-2</v>
      </c>
      <c r="R109" s="19">
        <f t="shared" si="68"/>
        <v>0.12409536817135267</v>
      </c>
      <c r="S109" s="19">
        <f t="shared" si="68"/>
        <v>0.52664930346425753</v>
      </c>
      <c r="T109" s="19">
        <f t="shared" si="68"/>
        <v>0.32553914637322995</v>
      </c>
      <c r="U109" s="19">
        <f t="shared" si="68"/>
        <v>0.35797873088853999</v>
      </c>
      <c r="V109" s="19">
        <f t="shared" si="68"/>
        <v>1.6990601521112072</v>
      </c>
      <c r="W109" s="19">
        <f t="shared" si="68"/>
        <v>1.389682018320513</v>
      </c>
      <c r="X109" s="19">
        <f t="shared" si="68"/>
        <v>2.5013307213774367</v>
      </c>
      <c r="Y109" s="19">
        <f t="shared" si="68"/>
        <v>2.544791871162996</v>
      </c>
      <c r="Z109" s="19">
        <f t="shared" si="68"/>
        <v>0.1705209431474746</v>
      </c>
      <c r="AA109" s="19">
        <f t="shared" si="68"/>
        <v>0.16968126720819193</v>
      </c>
      <c r="AB109" s="19">
        <f t="shared" si="68"/>
        <v>0.30952845332524098</v>
      </c>
      <c r="AC109" s="19">
        <f t="shared" si="68"/>
        <v>3.0965617900383789E-2</v>
      </c>
    </row>
    <row r="110" spans="1:29" x14ac:dyDescent="0.2">
      <c r="A110" s="3">
        <v>33</v>
      </c>
      <c r="B110" s="5" t="s">
        <v>69</v>
      </c>
      <c r="C110" s="28">
        <f t="shared" ref="C110:P110" si="69">C38/C$74/$AF38</f>
        <v>0.22600998108481288</v>
      </c>
      <c r="D110" s="28">
        <f t="shared" si="69"/>
        <v>4.7503605402711632E-2</v>
      </c>
      <c r="E110" s="28">
        <f t="shared" si="69"/>
        <v>5.8143610548025457E-2</v>
      </c>
      <c r="F110" s="28">
        <f t="shared" si="69"/>
        <v>1.520837733629914E-2</v>
      </c>
      <c r="G110" s="28">
        <f t="shared" si="69"/>
        <v>7.0967770536901453E-2</v>
      </c>
      <c r="H110" s="28">
        <f t="shared" si="69"/>
        <v>0</v>
      </c>
      <c r="I110" s="28">
        <f t="shared" si="69"/>
        <v>0.11976514778908899</v>
      </c>
      <c r="J110" s="28">
        <f t="shared" si="69"/>
        <v>5.1628193425894163E-2</v>
      </c>
      <c r="K110" s="28">
        <f t="shared" si="69"/>
        <v>0.12685251281508689</v>
      </c>
      <c r="L110" s="28">
        <f t="shared" si="69"/>
        <v>0.18295319569562407</v>
      </c>
      <c r="M110" s="28">
        <f t="shared" si="69"/>
        <v>6.8535526640150293E-2</v>
      </c>
      <c r="N110" s="28">
        <f t="shared" si="69"/>
        <v>2.817816981348395E-2</v>
      </c>
      <c r="O110" s="28">
        <f t="shared" si="69"/>
        <v>0.7706722200972661</v>
      </c>
      <c r="P110" s="28">
        <f t="shared" si="69"/>
        <v>4.1525370787622466E-2</v>
      </c>
      <c r="Q110" s="28">
        <f t="shared" ref="Q110:AC110" si="70">Q38/Q$74/$AF38</f>
        <v>0.24294293112777918</v>
      </c>
      <c r="R110" s="19">
        <f t="shared" si="70"/>
        <v>0.74585749212342112</v>
      </c>
      <c r="S110" s="19">
        <f t="shared" si="70"/>
        <v>1.3463652564341062</v>
      </c>
      <c r="T110" s="19">
        <f t="shared" si="70"/>
        <v>0.19787025917625498</v>
      </c>
      <c r="U110" s="19">
        <f t="shared" si="70"/>
        <v>0.40922549881487125</v>
      </c>
      <c r="V110" s="19">
        <f t="shared" si="70"/>
        <v>1.5994680414047349</v>
      </c>
      <c r="W110" s="19">
        <f t="shared" si="70"/>
        <v>1.6814181227293279</v>
      </c>
      <c r="X110" s="19">
        <f t="shared" si="70"/>
        <v>0.51252753260343786</v>
      </c>
      <c r="Y110" s="19">
        <f t="shared" si="70"/>
        <v>1.9752166836860534</v>
      </c>
      <c r="Z110" s="19">
        <f t="shared" si="70"/>
        <v>5.504253632768568E-2</v>
      </c>
      <c r="AA110" s="19">
        <f t="shared" si="70"/>
        <v>0.10818590869141224</v>
      </c>
      <c r="AB110" s="19">
        <f t="shared" si="70"/>
        <v>0.92196941757818762</v>
      </c>
      <c r="AC110" s="19">
        <f t="shared" si="70"/>
        <v>2.8848270618402973E-2</v>
      </c>
    </row>
    <row r="111" spans="1:29" x14ac:dyDescent="0.2">
      <c r="A111" s="3">
        <v>34</v>
      </c>
      <c r="B111" s="5" t="s">
        <v>70</v>
      </c>
      <c r="C111" s="28">
        <f t="shared" ref="C111:P111" si="71">C39/C$74/$AF39</f>
        <v>8.983972447853375E-2</v>
      </c>
      <c r="D111" s="28">
        <f t="shared" si="71"/>
        <v>3.4995680792714486E-2</v>
      </c>
      <c r="E111" s="28">
        <f t="shared" si="71"/>
        <v>1.2212217893420099</v>
      </c>
      <c r="F111" s="28">
        <f t="shared" si="71"/>
        <v>2.4648666792204652E-2</v>
      </c>
      <c r="G111" s="28">
        <f t="shared" si="71"/>
        <v>3.3991924288038836E-2</v>
      </c>
      <c r="H111" s="28">
        <f t="shared" si="71"/>
        <v>3.0040245196368897E-2</v>
      </c>
      <c r="I111" s="28">
        <f t="shared" si="71"/>
        <v>0.10865187945712713</v>
      </c>
      <c r="J111" s="28">
        <f t="shared" si="71"/>
        <v>2.9141926233629257E-2</v>
      </c>
      <c r="K111" s="28">
        <f t="shared" si="71"/>
        <v>1.1126055862703887E-2</v>
      </c>
      <c r="L111" s="28">
        <f t="shared" si="71"/>
        <v>0.14086546647960424</v>
      </c>
      <c r="M111" s="28">
        <f t="shared" si="71"/>
        <v>4.482815707637447E-2</v>
      </c>
      <c r="N111" s="28">
        <f t="shared" si="71"/>
        <v>2.0035162758657434E-2</v>
      </c>
      <c r="O111" s="28">
        <f t="shared" si="71"/>
        <v>0.49958542695835989</v>
      </c>
      <c r="P111" s="28">
        <f t="shared" si="71"/>
        <v>2.660418437703926E-2</v>
      </c>
      <c r="Q111" s="28">
        <f t="shared" ref="Q111:AC111" si="72">Q39/Q$74/$AF39</f>
        <v>1.1070964336025713</v>
      </c>
      <c r="R111" s="19">
        <f t="shared" si="72"/>
        <v>0.32526508801612664</v>
      </c>
      <c r="S111" s="19">
        <f t="shared" si="72"/>
        <v>1.323974983698937</v>
      </c>
      <c r="T111" s="19">
        <f t="shared" si="72"/>
        <v>8.2163282108692115E-2</v>
      </c>
      <c r="U111" s="19">
        <f t="shared" si="72"/>
        <v>0.1779647573512651</v>
      </c>
      <c r="V111" s="19">
        <f t="shared" si="72"/>
        <v>2.0680689051787882</v>
      </c>
      <c r="W111" s="19">
        <f t="shared" si="72"/>
        <v>1.0881769870114653</v>
      </c>
      <c r="X111" s="19">
        <f t="shared" si="72"/>
        <v>0.8407228026421153</v>
      </c>
      <c r="Y111" s="19">
        <f t="shared" si="72"/>
        <v>1.2583731668755214</v>
      </c>
      <c r="Z111" s="19">
        <f t="shared" si="72"/>
        <v>7.2308683491782044E-2</v>
      </c>
      <c r="AA111" s="19">
        <f t="shared" si="72"/>
        <v>8.7784352936158105E-2</v>
      </c>
      <c r="AB111" s="19">
        <f t="shared" si="72"/>
        <v>8.4262497971763647E-2</v>
      </c>
      <c r="AC111" s="19">
        <f t="shared" si="72"/>
        <v>1.3052022516837822E-2</v>
      </c>
    </row>
    <row r="112" spans="1:29" x14ac:dyDescent="0.2">
      <c r="A112" s="3">
        <v>35</v>
      </c>
      <c r="B112" s="5" t="s">
        <v>71</v>
      </c>
      <c r="C112" s="28">
        <f t="shared" ref="C112:P112" si="73">C40/C$74/$AF40</f>
        <v>0.66809739309472449</v>
      </c>
      <c r="D112" s="28">
        <f t="shared" si="73"/>
        <v>0</v>
      </c>
      <c r="E112" s="28">
        <f t="shared" si="73"/>
        <v>11.518173725527857</v>
      </c>
      <c r="F112" s="28">
        <f t="shared" si="73"/>
        <v>0</v>
      </c>
      <c r="G112" s="28">
        <f t="shared" si="73"/>
        <v>0.362312626092886</v>
      </c>
      <c r="H112" s="28">
        <f t="shared" si="73"/>
        <v>0.60180070218244486</v>
      </c>
      <c r="I112" s="28">
        <f t="shared" si="73"/>
        <v>2.8487712316696761E-2</v>
      </c>
      <c r="J112" s="28">
        <f t="shared" si="73"/>
        <v>0.30256305100622877</v>
      </c>
      <c r="K112" s="28">
        <f t="shared" si="73"/>
        <v>0.53599721915882637</v>
      </c>
      <c r="L112" s="28">
        <f t="shared" si="73"/>
        <v>0.30620966814202843</v>
      </c>
      <c r="M112" s="28">
        <f t="shared" si="73"/>
        <v>1.6876091247824354E-2</v>
      </c>
      <c r="N112" s="28">
        <f t="shared" si="73"/>
        <v>2.5658189755728773E-2</v>
      </c>
      <c r="O112" s="28">
        <f t="shared" si="73"/>
        <v>1.5704067861931492</v>
      </c>
      <c r="P112" s="28">
        <f t="shared" si="73"/>
        <v>1.3444176905875861E-2</v>
      </c>
      <c r="Q112" s="28">
        <f t="shared" ref="Q112:AC112" si="74">Q40/Q$74/$AF40</f>
        <v>6.8827100749447576E-2</v>
      </c>
      <c r="R112" s="19">
        <f t="shared" si="74"/>
        <v>0.11864729221901019</v>
      </c>
      <c r="S112" s="19">
        <f t="shared" si="74"/>
        <v>0.22469280445930839</v>
      </c>
      <c r="T112" s="19">
        <f t="shared" si="74"/>
        <v>1.0925666842313679</v>
      </c>
      <c r="U112" s="19">
        <f t="shared" si="74"/>
        <v>1.9535462739615084</v>
      </c>
      <c r="V112" s="19">
        <f t="shared" si="74"/>
        <v>1.1502080940197945</v>
      </c>
      <c r="W112" s="19">
        <f t="shared" si="74"/>
        <v>0.43170347294816491</v>
      </c>
      <c r="X112" s="19">
        <f t="shared" si="74"/>
        <v>1.5358186220565315</v>
      </c>
      <c r="Y112" s="19">
        <f t="shared" si="74"/>
        <v>1.6428635183309575</v>
      </c>
      <c r="Z112" s="19">
        <f t="shared" si="74"/>
        <v>1.3633605800888971E-2</v>
      </c>
      <c r="AA112" s="19">
        <f t="shared" si="74"/>
        <v>7.2053627296120859E-2</v>
      </c>
      <c r="AB112" s="19">
        <f t="shared" si="74"/>
        <v>6.8726889896893503E-2</v>
      </c>
      <c r="AC112" s="19">
        <f t="shared" si="74"/>
        <v>7.7473513865730821E-4</v>
      </c>
    </row>
    <row r="113" spans="1:29" x14ac:dyDescent="0.2">
      <c r="A113" s="3">
        <v>36</v>
      </c>
      <c r="B113" s="5" t="s">
        <v>72</v>
      </c>
      <c r="C113" s="28">
        <f t="shared" ref="C113:P113" si="75">C41/C$74/$AF41</f>
        <v>0.51847357102842462</v>
      </c>
      <c r="D113" s="28">
        <f t="shared" si="75"/>
        <v>0.18905349040242295</v>
      </c>
      <c r="E113" s="28">
        <f t="shared" si="75"/>
        <v>0.5747948823438771</v>
      </c>
      <c r="F113" s="28">
        <f t="shared" si="75"/>
        <v>0.12082756059889853</v>
      </c>
      <c r="G113" s="28">
        <f t="shared" si="75"/>
        <v>0.28713699353720512</v>
      </c>
      <c r="H113" s="28">
        <f t="shared" si="75"/>
        <v>0.19143414330317207</v>
      </c>
      <c r="I113" s="28">
        <f t="shared" si="75"/>
        <v>0.29864738122655626</v>
      </c>
      <c r="J113" s="28">
        <f t="shared" si="75"/>
        <v>0.38987465611771233</v>
      </c>
      <c r="K113" s="28">
        <f t="shared" si="75"/>
        <v>0.47104209913044498</v>
      </c>
      <c r="L113" s="28">
        <f t="shared" si="75"/>
        <v>0.70115882010049302</v>
      </c>
      <c r="M113" s="28">
        <f t="shared" si="75"/>
        <v>0.4918353503744477</v>
      </c>
      <c r="N113" s="28">
        <f t="shared" si="75"/>
        <v>0.42885811834819715</v>
      </c>
      <c r="O113" s="28">
        <f t="shared" si="75"/>
        <v>0.51979428991593557</v>
      </c>
      <c r="P113" s="28">
        <f t="shared" si="75"/>
        <v>0.19286882205735531</v>
      </c>
      <c r="Q113" s="28">
        <f t="shared" ref="Q113:AC113" si="76">Q41/Q$74/$AF41</f>
        <v>0.79898011223569287</v>
      </c>
      <c r="R113" s="19">
        <f t="shared" si="76"/>
        <v>0.47079634648529967</v>
      </c>
      <c r="S113" s="19">
        <f t="shared" si="76"/>
        <v>1.1909391365487398</v>
      </c>
      <c r="T113" s="19">
        <f t="shared" si="76"/>
        <v>0.84480360589708614</v>
      </c>
      <c r="U113" s="19">
        <f t="shared" si="76"/>
        <v>0.5084741915455202</v>
      </c>
      <c r="V113" s="19">
        <f t="shared" si="76"/>
        <v>1.08676957677116</v>
      </c>
      <c r="W113" s="19">
        <f t="shared" si="76"/>
        <v>1.8909303167798313</v>
      </c>
      <c r="X113" s="19">
        <f t="shared" si="76"/>
        <v>2.0190180973615734</v>
      </c>
      <c r="Y113" s="19">
        <f t="shared" si="76"/>
        <v>2.062878562079367</v>
      </c>
      <c r="Z113" s="19">
        <f t="shared" si="76"/>
        <v>0.42262456580675545</v>
      </c>
      <c r="AA113" s="19">
        <f t="shared" si="76"/>
        <v>0.54585640505173638</v>
      </c>
      <c r="AB113" s="19">
        <f t="shared" si="76"/>
        <v>0.89135577044983449</v>
      </c>
      <c r="AC113" s="19">
        <f t="shared" si="76"/>
        <v>0.18558815283014521</v>
      </c>
    </row>
    <row r="114" spans="1:29" x14ac:dyDescent="0.2">
      <c r="A114" s="3">
        <v>37</v>
      </c>
      <c r="B114" s="5" t="s">
        <v>73</v>
      </c>
      <c r="C114" s="28">
        <f t="shared" ref="C114:P114" si="77">C42/C$74/$AF42</f>
        <v>0.31434169771676468</v>
      </c>
      <c r="D114" s="28">
        <f t="shared" si="77"/>
        <v>0.160168458297473</v>
      </c>
      <c r="E114" s="28">
        <f t="shared" si="77"/>
        <v>1.1401710998614341</v>
      </c>
      <c r="F114" s="28">
        <f t="shared" si="77"/>
        <v>0.27638983528626515</v>
      </c>
      <c r="G114" s="28">
        <f t="shared" si="77"/>
        <v>0.58496740971396444</v>
      </c>
      <c r="H114" s="28">
        <f t="shared" si="77"/>
        <v>0.15862722834165166</v>
      </c>
      <c r="I114" s="28">
        <f t="shared" si="77"/>
        <v>0.34206972897212923</v>
      </c>
      <c r="J114" s="28">
        <f t="shared" si="77"/>
        <v>0.38108116086653221</v>
      </c>
      <c r="K114" s="28">
        <f t="shared" si="77"/>
        <v>0.28548036628425782</v>
      </c>
      <c r="L114" s="28">
        <f t="shared" si="77"/>
        <v>0.75428005034615653</v>
      </c>
      <c r="M114" s="28">
        <f t="shared" si="77"/>
        <v>0.57058547393355352</v>
      </c>
      <c r="N114" s="28">
        <f t="shared" si="77"/>
        <v>0.32944996002093629</v>
      </c>
      <c r="O114" s="28">
        <f t="shared" si="77"/>
        <v>0.64757576925527083</v>
      </c>
      <c r="P114" s="28">
        <f t="shared" si="77"/>
        <v>0.48289408898901598</v>
      </c>
      <c r="Q114" s="28">
        <f t="shared" ref="Q114:AC114" si="78">Q42/Q$74/$AF42</f>
        <v>0.43035073628440579</v>
      </c>
      <c r="R114" s="19">
        <f t="shared" si="78"/>
        <v>0.83113781741226211</v>
      </c>
      <c r="S114" s="19">
        <f t="shared" si="78"/>
        <v>1.1327422157783005</v>
      </c>
      <c r="T114" s="19">
        <f t="shared" si="78"/>
        <v>2.261414955379323</v>
      </c>
      <c r="U114" s="19">
        <f t="shared" si="78"/>
        <v>1.809666975145968</v>
      </c>
      <c r="V114" s="19">
        <f t="shared" si="78"/>
        <v>1.0000732323707937</v>
      </c>
      <c r="W114" s="19">
        <f t="shared" si="78"/>
        <v>1.0814725720829146</v>
      </c>
      <c r="X114" s="19">
        <f t="shared" si="78"/>
        <v>0.99890959360933695</v>
      </c>
      <c r="Y114" s="19">
        <f t="shared" si="78"/>
        <v>0.97494329523589784</v>
      </c>
      <c r="Z114" s="19">
        <f t="shared" si="78"/>
        <v>0.75458214449597549</v>
      </c>
      <c r="AA114" s="19">
        <f t="shared" si="78"/>
        <v>0.65764007075271924</v>
      </c>
      <c r="AB114" s="19">
        <f t="shared" si="78"/>
        <v>1.121142808851513</v>
      </c>
      <c r="AC114" s="19">
        <f t="shared" si="78"/>
        <v>0.28539151625468495</v>
      </c>
    </row>
    <row r="115" spans="1:29" x14ac:dyDescent="0.2">
      <c r="A115" s="3">
        <v>38</v>
      </c>
      <c r="B115" s="5" t="s">
        <v>74</v>
      </c>
      <c r="C115" s="28">
        <f t="shared" ref="C115:P115" si="79">C43/C$74/$AF43</f>
        <v>2.4825613281140115</v>
      </c>
      <c r="D115" s="28">
        <f t="shared" si="79"/>
        <v>1.3916570751177022</v>
      </c>
      <c r="E115" s="28">
        <f t="shared" si="79"/>
        <v>1.7283791984703947</v>
      </c>
      <c r="F115" s="28">
        <f t="shared" si="79"/>
        <v>4.324155361439205</v>
      </c>
      <c r="G115" s="28">
        <f t="shared" si="79"/>
        <v>0.99116905176027514</v>
      </c>
      <c r="H115" s="28">
        <f t="shared" si="79"/>
        <v>2.5415041738593644</v>
      </c>
      <c r="I115" s="28">
        <f t="shared" si="79"/>
        <v>2.1272202821158737</v>
      </c>
      <c r="J115" s="28">
        <f t="shared" si="79"/>
        <v>1.0041890989863851</v>
      </c>
      <c r="K115" s="28">
        <f t="shared" si="79"/>
        <v>2.6775806652455985</v>
      </c>
      <c r="L115" s="28">
        <f t="shared" si="79"/>
        <v>0.57480282309536757</v>
      </c>
      <c r="M115" s="28">
        <f t="shared" si="79"/>
        <v>0.69990366557477135</v>
      </c>
      <c r="N115" s="28">
        <f t="shared" si="79"/>
        <v>1.5072367636585515</v>
      </c>
      <c r="O115" s="28">
        <f t="shared" si="79"/>
        <v>1.1631090449367205</v>
      </c>
      <c r="P115" s="28">
        <f t="shared" si="79"/>
        <v>0.99076179024783917</v>
      </c>
      <c r="Q115" s="28">
        <f t="shared" ref="Q115:AC115" si="80">Q43/Q$74/$AF43</f>
        <v>1.7194890967631045</v>
      </c>
      <c r="R115" s="19">
        <f t="shared" si="80"/>
        <v>0.81140787844472573</v>
      </c>
      <c r="S115" s="19">
        <f t="shared" si="80"/>
        <v>0.83818184379738214</v>
      </c>
      <c r="T115" s="19">
        <f t="shared" si="80"/>
        <v>0.6511079191545901</v>
      </c>
      <c r="U115" s="19">
        <f t="shared" si="80"/>
        <v>1.0374151871274124</v>
      </c>
      <c r="V115" s="19">
        <f t="shared" si="80"/>
        <v>0.74643254296864314</v>
      </c>
      <c r="W115" s="19">
        <f t="shared" si="80"/>
        <v>1.2339666795235873</v>
      </c>
      <c r="X115" s="19">
        <f t="shared" si="80"/>
        <v>1.2964681489113623</v>
      </c>
      <c r="Y115" s="19">
        <f t="shared" si="80"/>
        <v>1.2948733572371962</v>
      </c>
      <c r="Z115" s="19">
        <f t="shared" si="80"/>
        <v>1.0520822732791231</v>
      </c>
      <c r="AA115" s="19">
        <f t="shared" si="80"/>
        <v>1.6704405386181271</v>
      </c>
      <c r="AB115" s="19">
        <f t="shared" si="80"/>
        <v>0.72811403781622808</v>
      </c>
      <c r="AC115" s="19">
        <f t="shared" si="80"/>
        <v>0.79267987902564752</v>
      </c>
    </row>
    <row r="116" spans="1:29" x14ac:dyDescent="0.2">
      <c r="A116" s="3">
        <v>39</v>
      </c>
      <c r="B116" s="5" t="s">
        <v>75</v>
      </c>
      <c r="C116" s="28">
        <f t="shared" ref="C116:P116" si="81">C44/C$74/$AF44</f>
        <v>0.46042856304025925</v>
      </c>
      <c r="D116" s="28">
        <f t="shared" si="81"/>
        <v>1.3226077207984825</v>
      </c>
      <c r="E116" s="28">
        <f t="shared" si="81"/>
        <v>0.91212644466062565</v>
      </c>
      <c r="F116" s="28">
        <f t="shared" si="81"/>
        <v>0.95727617011885724</v>
      </c>
      <c r="G116" s="28">
        <f t="shared" si="81"/>
        <v>0.67333390487565914</v>
      </c>
      <c r="H116" s="28">
        <f t="shared" si="81"/>
        <v>0.37011236433745881</v>
      </c>
      <c r="I116" s="28">
        <f t="shared" si="81"/>
        <v>1.0231823298744547</v>
      </c>
      <c r="J116" s="28">
        <f t="shared" si="81"/>
        <v>0.80163230785632478</v>
      </c>
      <c r="K116" s="28">
        <f t="shared" si="81"/>
        <v>1.1087899490581141</v>
      </c>
      <c r="L116" s="28">
        <f t="shared" si="81"/>
        <v>0.75815777783237959</v>
      </c>
      <c r="M116" s="28">
        <f t="shared" si="81"/>
        <v>1.2804766645711891</v>
      </c>
      <c r="N116" s="28">
        <f t="shared" si="81"/>
        <v>1.154442244491432</v>
      </c>
      <c r="O116" s="28">
        <f t="shared" si="81"/>
        <v>1.2256929980541174</v>
      </c>
      <c r="P116" s="28">
        <f t="shared" si="81"/>
        <v>1.1773899241361636</v>
      </c>
      <c r="Q116" s="28">
        <f t="shared" ref="Q116:AC116" si="82">Q44/Q$74/$AF44</f>
        <v>1.4651377988891916</v>
      </c>
      <c r="R116" s="19">
        <f t="shared" si="82"/>
        <v>1.0500436942715103</v>
      </c>
      <c r="S116" s="19">
        <f t="shared" si="82"/>
        <v>0.95692992891916517</v>
      </c>
      <c r="T116" s="19">
        <f t="shared" si="82"/>
        <v>1.2024778577048523</v>
      </c>
      <c r="U116" s="19">
        <f t="shared" si="82"/>
        <v>1.4455101729764221</v>
      </c>
      <c r="V116" s="19">
        <f t="shared" si="82"/>
        <v>0.95868183275287389</v>
      </c>
      <c r="W116" s="19">
        <f t="shared" si="82"/>
        <v>0.83643878796428239</v>
      </c>
      <c r="X116" s="19">
        <f t="shared" si="82"/>
        <v>0.96300105290243709</v>
      </c>
      <c r="Y116" s="19">
        <f t="shared" si="82"/>
        <v>0.94714607902173997</v>
      </c>
      <c r="Z116" s="19">
        <f t="shared" si="82"/>
        <v>0.92929167243838495</v>
      </c>
      <c r="AA116" s="19">
        <f t="shared" si="82"/>
        <v>0.50439331724254199</v>
      </c>
      <c r="AB116" s="19">
        <f t="shared" si="82"/>
        <v>0.97752670779798179</v>
      </c>
      <c r="AC116" s="19">
        <f t="shared" si="82"/>
        <v>0.91884101219921832</v>
      </c>
    </row>
    <row r="117" spans="1:29" x14ac:dyDescent="0.2">
      <c r="A117" s="3">
        <v>40</v>
      </c>
      <c r="B117" s="5" t="s">
        <v>76</v>
      </c>
      <c r="C117" s="28">
        <f t="shared" ref="C117:P117" si="83">C45/C$74/$AF45</f>
        <v>1.0723904628733476</v>
      </c>
      <c r="D117" s="28">
        <f t="shared" si="83"/>
        <v>0.77543633799095601</v>
      </c>
      <c r="E117" s="28">
        <f t="shared" si="83"/>
        <v>0.79239907627132666</v>
      </c>
      <c r="F117" s="28">
        <f t="shared" si="83"/>
        <v>0.6637935949818925</v>
      </c>
      <c r="G117" s="28">
        <f t="shared" si="83"/>
        <v>1.5195108792691154</v>
      </c>
      <c r="H117" s="28">
        <f t="shared" si="83"/>
        <v>0.91305818583799103</v>
      </c>
      <c r="I117" s="28">
        <f t="shared" si="83"/>
        <v>0.75612967818793408</v>
      </c>
      <c r="J117" s="28">
        <f t="shared" si="83"/>
        <v>1.3237716344159582</v>
      </c>
      <c r="K117" s="28">
        <f t="shared" si="83"/>
        <v>1.1422718472762594</v>
      </c>
      <c r="L117" s="28">
        <f t="shared" si="83"/>
        <v>1.1417517173807623</v>
      </c>
      <c r="M117" s="28">
        <f t="shared" si="83"/>
        <v>1.1712648177260923</v>
      </c>
      <c r="N117" s="28">
        <f t="shared" si="83"/>
        <v>1.1576110945041684</v>
      </c>
      <c r="O117" s="28">
        <f t="shared" si="83"/>
        <v>1.0285192496763436</v>
      </c>
      <c r="P117" s="28">
        <f t="shared" si="83"/>
        <v>1.0428671488928176</v>
      </c>
      <c r="Q117" s="28">
        <f t="shared" ref="Q117:AC117" si="84">Q45/Q$74/$AF45</f>
        <v>1.2653244254315723</v>
      </c>
      <c r="R117" s="19">
        <f t="shared" si="84"/>
        <v>1.1360130958456167</v>
      </c>
      <c r="S117" s="19">
        <f t="shared" si="84"/>
        <v>1.0996311529848706</v>
      </c>
      <c r="T117" s="19">
        <f t="shared" si="84"/>
        <v>1.0329960609608695</v>
      </c>
      <c r="U117" s="19">
        <f t="shared" si="84"/>
        <v>1.1480036051176585</v>
      </c>
      <c r="V117" s="19">
        <f t="shared" si="84"/>
        <v>0.92221676403415387</v>
      </c>
      <c r="W117" s="19">
        <f t="shared" si="84"/>
        <v>0.90287632191048661</v>
      </c>
      <c r="X117" s="19">
        <f t="shared" si="84"/>
        <v>0.87940117111863558</v>
      </c>
      <c r="Y117" s="19">
        <f t="shared" si="84"/>
        <v>0.82798677895351314</v>
      </c>
      <c r="Z117" s="19">
        <f t="shared" si="84"/>
        <v>0.74334185873024416</v>
      </c>
      <c r="AA117" s="19">
        <f t="shared" si="84"/>
        <v>0.95194653049880695</v>
      </c>
      <c r="AB117" s="19">
        <f t="shared" si="84"/>
        <v>0.92924125855805162</v>
      </c>
      <c r="AC117" s="19">
        <f t="shared" si="84"/>
        <v>0.78670482229247418</v>
      </c>
    </row>
    <row r="118" spans="1:29" x14ac:dyDescent="0.2">
      <c r="A118" s="3">
        <v>41</v>
      </c>
      <c r="B118" s="5" t="s">
        <v>77</v>
      </c>
      <c r="C118" s="28">
        <f t="shared" ref="C118:P118" si="85">C46/C$74/$AF46</f>
        <v>1.2055505085306368</v>
      </c>
      <c r="D118" s="28">
        <f t="shared" si="85"/>
        <v>0.94789344714796187</v>
      </c>
      <c r="E118" s="28">
        <f t="shared" si="85"/>
        <v>0.83859579520204608</v>
      </c>
      <c r="F118" s="28">
        <f t="shared" si="85"/>
        <v>1.0055840427667671</v>
      </c>
      <c r="G118" s="28">
        <f t="shared" si="85"/>
        <v>0.97815753674476114</v>
      </c>
      <c r="H118" s="28">
        <f t="shared" si="85"/>
        <v>1.106109945430769</v>
      </c>
      <c r="I118" s="28">
        <f t="shared" si="85"/>
        <v>0.91712434465057691</v>
      </c>
      <c r="J118" s="28">
        <f t="shared" si="85"/>
        <v>1.0643095267218181</v>
      </c>
      <c r="K118" s="28">
        <f t="shared" si="85"/>
        <v>0.99203301705139957</v>
      </c>
      <c r="L118" s="28">
        <f t="shared" si="85"/>
        <v>0.89474352743568686</v>
      </c>
      <c r="M118" s="28">
        <f t="shared" si="85"/>
        <v>0.99114683839623052</v>
      </c>
      <c r="N118" s="28">
        <f t="shared" si="85"/>
        <v>0.80922279944654263</v>
      </c>
      <c r="O118" s="28">
        <f t="shared" si="85"/>
        <v>0.95280991790275071</v>
      </c>
      <c r="P118" s="28">
        <f t="shared" si="85"/>
        <v>0.88568559586275031</v>
      </c>
      <c r="Q118" s="28">
        <f t="shared" ref="Q118:AC118" si="86">Q46/Q$74/$AF46</f>
        <v>0.84702024893566552</v>
      </c>
      <c r="R118" s="19">
        <f t="shared" si="86"/>
        <v>0.99844476824793338</v>
      </c>
      <c r="S118" s="19">
        <f t="shared" si="86"/>
        <v>1.0421665701770704</v>
      </c>
      <c r="T118" s="19">
        <f t="shared" si="86"/>
        <v>1.0845892036411435</v>
      </c>
      <c r="U118" s="19">
        <f t="shared" si="86"/>
        <v>0.9832842992773202</v>
      </c>
      <c r="V118" s="19">
        <f t="shared" si="86"/>
        <v>1.0054763714493564</v>
      </c>
      <c r="W118" s="19">
        <f t="shared" si="86"/>
        <v>1.0877909424140195</v>
      </c>
      <c r="X118" s="19">
        <f t="shared" si="86"/>
        <v>1.0119965231278034</v>
      </c>
      <c r="Y118" s="19">
        <f t="shared" si="86"/>
        <v>1.0496438802202828</v>
      </c>
      <c r="Z118" s="19">
        <f t="shared" si="86"/>
        <v>0.99593521887098846</v>
      </c>
      <c r="AA118" s="19">
        <f t="shared" si="86"/>
        <v>1.2224144174401099</v>
      </c>
      <c r="AB118" s="19">
        <f t="shared" si="86"/>
        <v>1.0084148506545461</v>
      </c>
      <c r="AC118" s="19">
        <f t="shared" si="86"/>
        <v>0.68425390466504055</v>
      </c>
    </row>
    <row r="119" spans="1:29" x14ac:dyDescent="0.2">
      <c r="A119" s="3">
        <v>42</v>
      </c>
      <c r="B119" s="5" t="s">
        <v>78</v>
      </c>
      <c r="C119" s="28">
        <f t="shared" ref="C119:P119" si="87">C47/C$74/$AF47</f>
        <v>0.68697590839213252</v>
      </c>
      <c r="D119" s="28">
        <f t="shared" si="87"/>
        <v>0.46575556929900397</v>
      </c>
      <c r="E119" s="28">
        <f t="shared" si="87"/>
        <v>1.0181591477800516</v>
      </c>
      <c r="F119" s="28">
        <f t="shared" si="87"/>
        <v>0.33977394045672371</v>
      </c>
      <c r="G119" s="28">
        <f t="shared" si="87"/>
        <v>0.7336633355414951</v>
      </c>
      <c r="H119" s="28">
        <f t="shared" si="87"/>
        <v>0.53447200579929555</v>
      </c>
      <c r="I119" s="28">
        <f t="shared" si="87"/>
        <v>0.5307925825854799</v>
      </c>
      <c r="J119" s="28">
        <f t="shared" si="87"/>
        <v>0.80573821594983019</v>
      </c>
      <c r="K119" s="28">
        <f t="shared" si="87"/>
        <v>0.48106737482534745</v>
      </c>
      <c r="L119" s="28">
        <f t="shared" si="87"/>
        <v>0.60623536488380336</v>
      </c>
      <c r="M119" s="28">
        <f t="shared" si="87"/>
        <v>0.53673851217031876</v>
      </c>
      <c r="N119" s="28">
        <f t="shared" si="87"/>
        <v>0.4283177114518929</v>
      </c>
      <c r="O119" s="28">
        <f t="shared" si="87"/>
        <v>0.83810496088754161</v>
      </c>
      <c r="P119" s="28">
        <f t="shared" si="87"/>
        <v>0.60314907286664432</v>
      </c>
      <c r="Q119" s="28">
        <f t="shared" ref="Q119:AC119" si="88">Q47/Q$74/$AF47</f>
        <v>0.75397599795820835</v>
      </c>
      <c r="R119" s="19">
        <f t="shared" si="88"/>
        <v>0.9420532218805695</v>
      </c>
      <c r="S119" s="19">
        <f t="shared" si="88"/>
        <v>1.1201311318280296</v>
      </c>
      <c r="T119" s="19">
        <f t="shared" si="88"/>
        <v>1.5513340983081556</v>
      </c>
      <c r="U119" s="19">
        <f t="shared" si="88"/>
        <v>1.2490827429718532</v>
      </c>
      <c r="V119" s="19">
        <f t="shared" si="88"/>
        <v>1.0329149982797654</v>
      </c>
      <c r="W119" s="19">
        <f t="shared" si="88"/>
        <v>1.1328298736292148</v>
      </c>
      <c r="X119" s="19">
        <f t="shared" si="88"/>
        <v>1.1007408245296253</v>
      </c>
      <c r="Y119" s="19">
        <f t="shared" si="88"/>
        <v>1.1649642428443012</v>
      </c>
      <c r="Z119" s="19">
        <f t="shared" si="88"/>
        <v>0.93896177523699265</v>
      </c>
      <c r="AA119" s="19">
        <f t="shared" si="88"/>
        <v>1.0768804932390437</v>
      </c>
      <c r="AB119" s="19">
        <f t="shared" si="88"/>
        <v>0.83485548435674806</v>
      </c>
      <c r="AC119" s="19">
        <f t="shared" si="88"/>
        <v>0.62373736831444127</v>
      </c>
    </row>
    <row r="120" spans="1:29" x14ac:dyDescent="0.2">
      <c r="A120" s="3">
        <v>43</v>
      </c>
      <c r="B120" s="5" t="s">
        <v>79</v>
      </c>
      <c r="C120" s="28">
        <f t="shared" ref="C120:P120" si="89">C48/C$74/$AF48</f>
        <v>2.0763987125310015</v>
      </c>
      <c r="D120" s="28">
        <f t="shared" si="89"/>
        <v>0.38992173724082918</v>
      </c>
      <c r="E120" s="28">
        <f t="shared" si="89"/>
        <v>7.2130981135896537</v>
      </c>
      <c r="F120" s="28">
        <f t="shared" si="89"/>
        <v>6.865883702345088E-2</v>
      </c>
      <c r="G120" s="28">
        <f t="shared" si="89"/>
        <v>4.3591854835755335</v>
      </c>
      <c r="H120" s="28">
        <f t="shared" si="89"/>
        <v>3.3903160884507093</v>
      </c>
      <c r="I120" s="28">
        <f t="shared" si="89"/>
        <v>1.5568820611238079</v>
      </c>
      <c r="J120" s="28">
        <f t="shared" si="89"/>
        <v>1.8658441090754707</v>
      </c>
      <c r="K120" s="28">
        <f t="shared" si="89"/>
        <v>2.15834479888719E-2</v>
      </c>
      <c r="L120" s="28">
        <f t="shared" si="89"/>
        <v>0.27574627806374757</v>
      </c>
      <c r="M120" s="28">
        <f t="shared" si="89"/>
        <v>0.8316205364109247</v>
      </c>
      <c r="N120" s="28">
        <f t="shared" si="89"/>
        <v>0.18717315851121738</v>
      </c>
      <c r="O120" s="28">
        <f t="shared" si="89"/>
        <v>0.25070890575573607</v>
      </c>
      <c r="P120" s="28">
        <f t="shared" si="89"/>
        <v>0.19310936988798078</v>
      </c>
      <c r="Q120" s="28">
        <f t="shared" ref="Q120:AC120" si="90">Q48/Q$74/$AF48</f>
        <v>0.21007893284393289</v>
      </c>
      <c r="R120" s="19">
        <f t="shared" si="90"/>
        <v>0.73638471589450971</v>
      </c>
      <c r="S120" s="19">
        <f t="shared" si="90"/>
        <v>2.4524850532186403E-2</v>
      </c>
      <c r="T120" s="19">
        <f t="shared" si="90"/>
        <v>1.3597750103158959</v>
      </c>
      <c r="U120" s="19">
        <f t="shared" si="90"/>
        <v>5.4301703816184244</v>
      </c>
      <c r="V120" s="19">
        <f t="shared" si="90"/>
        <v>0.22371174834342256</v>
      </c>
      <c r="W120" s="19">
        <f t="shared" si="90"/>
        <v>0.18919217952190889</v>
      </c>
      <c r="X120" s="19">
        <f t="shared" si="90"/>
        <v>0.63823842108036222</v>
      </c>
      <c r="Y120" s="19">
        <f t="shared" si="90"/>
        <v>0.42020625914947674</v>
      </c>
      <c r="Z120" s="19">
        <f t="shared" si="90"/>
        <v>0.55790850878565668</v>
      </c>
      <c r="AA120" s="19">
        <f t="shared" si="90"/>
        <v>0.14624696563732453</v>
      </c>
      <c r="AB120" s="19">
        <f t="shared" si="90"/>
        <v>2.5022477661245116E-2</v>
      </c>
      <c r="AC120" s="19">
        <f t="shared" si="90"/>
        <v>8.7524656650320772E-4</v>
      </c>
    </row>
    <row r="121" spans="1:29" x14ac:dyDescent="0.2">
      <c r="A121" s="3">
        <v>44</v>
      </c>
      <c r="B121" s="5" t="s">
        <v>80</v>
      </c>
      <c r="C121" s="28">
        <f t="shared" ref="C121:P121" si="91">C49/C$74/$AF49</f>
        <v>0.4416570782999853</v>
      </c>
      <c r="D121" s="28">
        <f t="shared" si="91"/>
        <v>0.83994280722823167</v>
      </c>
      <c r="E121" s="28">
        <f t="shared" si="91"/>
        <v>1.31075365036517</v>
      </c>
      <c r="F121" s="28">
        <f t="shared" si="91"/>
        <v>0.76218499237068182</v>
      </c>
      <c r="G121" s="28">
        <f t="shared" si="91"/>
        <v>0.62079131925336151</v>
      </c>
      <c r="H121" s="28">
        <f t="shared" si="91"/>
        <v>0.68429198206287589</v>
      </c>
      <c r="I121" s="28">
        <f t="shared" si="91"/>
        <v>0.37513534578417407</v>
      </c>
      <c r="J121" s="28">
        <f t="shared" si="91"/>
        <v>0.45209254263856707</v>
      </c>
      <c r="K121" s="28">
        <f t="shared" si="91"/>
        <v>0.2996887521539422</v>
      </c>
      <c r="L121" s="28">
        <f t="shared" si="91"/>
        <v>0.45069890551405828</v>
      </c>
      <c r="M121" s="28">
        <f t="shared" si="91"/>
        <v>0.449210848592137</v>
      </c>
      <c r="N121" s="28">
        <f t="shared" si="91"/>
        <v>0.26163170670438934</v>
      </c>
      <c r="O121" s="28">
        <f t="shared" si="91"/>
        <v>0.53081963436547186</v>
      </c>
      <c r="P121" s="28">
        <f t="shared" si="91"/>
        <v>0.39089271960648569</v>
      </c>
      <c r="Q121" s="28">
        <f t="shared" ref="Q121:AC121" si="92">Q49/Q$74/$AF49</f>
        <v>0.2301809191915456</v>
      </c>
      <c r="R121" s="19">
        <f t="shared" si="92"/>
        <v>0.4668192425432563</v>
      </c>
      <c r="S121" s="19">
        <f t="shared" si="92"/>
        <v>0.47878465609350745</v>
      </c>
      <c r="T121" s="19">
        <f t="shared" si="92"/>
        <v>0.35472888037008182</v>
      </c>
      <c r="U121" s="19">
        <f t="shared" si="92"/>
        <v>1.4480542924377477</v>
      </c>
      <c r="V121" s="19">
        <f t="shared" si="92"/>
        <v>1.9115192891530854</v>
      </c>
      <c r="W121" s="19">
        <f t="shared" si="92"/>
        <v>0.45866214941453942</v>
      </c>
      <c r="X121" s="19">
        <f t="shared" si="92"/>
        <v>0.27254702959470095</v>
      </c>
      <c r="Y121" s="19">
        <f t="shared" si="92"/>
        <v>0.51398894537148254</v>
      </c>
      <c r="Z121" s="19">
        <f t="shared" si="92"/>
        <v>0.36150600852191928</v>
      </c>
      <c r="AA121" s="19">
        <f t="shared" si="92"/>
        <v>0.45685397012898205</v>
      </c>
      <c r="AB121" s="19">
        <f t="shared" si="92"/>
        <v>0.36974514178097073</v>
      </c>
      <c r="AC121" s="19">
        <f t="shared" si="92"/>
        <v>1.7178159335504526</v>
      </c>
    </row>
    <row r="122" spans="1:29" x14ac:dyDescent="0.2">
      <c r="A122" s="3">
        <v>45</v>
      </c>
      <c r="B122" s="5" t="s">
        <v>81</v>
      </c>
      <c r="C122" s="28">
        <f t="shared" ref="C122:P122" si="93">C50/C$74/$AF50</f>
        <v>0.5629944681009601</v>
      </c>
      <c r="D122" s="28">
        <f t="shared" si="93"/>
        <v>0.55333609545740869</v>
      </c>
      <c r="E122" s="28">
        <f t="shared" si="93"/>
        <v>1.2088879394632424</v>
      </c>
      <c r="F122" s="28">
        <f t="shared" si="93"/>
        <v>0.45400271158911149</v>
      </c>
      <c r="G122" s="28">
        <f t="shared" si="93"/>
        <v>0.65412787115210402</v>
      </c>
      <c r="H122" s="28">
        <f t="shared" si="93"/>
        <v>0.47387834656654343</v>
      </c>
      <c r="I122" s="28">
        <f t="shared" si="93"/>
        <v>0.53328601338922477</v>
      </c>
      <c r="J122" s="28">
        <f t="shared" si="93"/>
        <v>0.55567956581142852</v>
      </c>
      <c r="K122" s="28">
        <f t="shared" si="93"/>
        <v>0.59660655785132588</v>
      </c>
      <c r="L122" s="28">
        <f t="shared" si="93"/>
        <v>0.65459828799120201</v>
      </c>
      <c r="M122" s="28">
        <f t="shared" si="93"/>
        <v>0.51774578121849757</v>
      </c>
      <c r="N122" s="28">
        <f t="shared" si="93"/>
        <v>0.42006464712443581</v>
      </c>
      <c r="O122" s="28">
        <f t="shared" si="93"/>
        <v>0.89951662816299471</v>
      </c>
      <c r="P122" s="28">
        <f t="shared" si="93"/>
        <v>0.49557361302440095</v>
      </c>
      <c r="Q122" s="28">
        <f t="shared" ref="Q122:AC122" si="94">Q50/Q$74/$AF50</f>
        <v>0.51470065886577865</v>
      </c>
      <c r="R122" s="19">
        <f t="shared" si="94"/>
        <v>0.81203693919091569</v>
      </c>
      <c r="S122" s="19">
        <f t="shared" si="94"/>
        <v>0.79812431000259643</v>
      </c>
      <c r="T122" s="19">
        <f t="shared" si="94"/>
        <v>1.2065861946846008</v>
      </c>
      <c r="U122" s="19">
        <f t="shared" si="94"/>
        <v>1.2119326482393111</v>
      </c>
      <c r="V122" s="19">
        <f t="shared" si="94"/>
        <v>1.3631141970176268</v>
      </c>
      <c r="W122" s="19">
        <f t="shared" si="94"/>
        <v>0.9286473817531653</v>
      </c>
      <c r="X122" s="19">
        <f t="shared" si="94"/>
        <v>0.92947327650356049</v>
      </c>
      <c r="Y122" s="19">
        <f t="shared" si="94"/>
        <v>0.86228143177322225</v>
      </c>
      <c r="Z122" s="19">
        <f t="shared" si="94"/>
        <v>0.69167500603058463</v>
      </c>
      <c r="AA122" s="19">
        <f t="shared" si="94"/>
        <v>0.79087942630185371</v>
      </c>
      <c r="AB122" s="19">
        <f t="shared" si="94"/>
        <v>0.67883179936869498</v>
      </c>
      <c r="AC122" s="19">
        <f t="shared" si="94"/>
        <v>1.0057048207934656</v>
      </c>
    </row>
    <row r="123" spans="1:29" x14ac:dyDescent="0.2">
      <c r="A123" s="3">
        <v>46</v>
      </c>
      <c r="B123" s="5" t="s">
        <v>82</v>
      </c>
      <c r="C123" s="28">
        <f t="shared" ref="C123:P123" si="95">C51/C$74/$AF51</f>
        <v>0.81309022430521039</v>
      </c>
      <c r="D123" s="28">
        <f t="shared" si="95"/>
        <v>0.93173684519191935</v>
      </c>
      <c r="E123" s="28">
        <f t="shared" si="95"/>
        <v>0.78748764836937302</v>
      </c>
      <c r="F123" s="28">
        <f t="shared" si="95"/>
        <v>0.73528723706801935</v>
      </c>
      <c r="G123" s="28">
        <f t="shared" si="95"/>
        <v>0.8684804760822048</v>
      </c>
      <c r="H123" s="28">
        <f t="shared" si="95"/>
        <v>0.99055004518547607</v>
      </c>
      <c r="I123" s="28">
        <f t="shared" si="95"/>
        <v>0.84148176534014352</v>
      </c>
      <c r="J123" s="28">
        <f t="shared" si="95"/>
        <v>0.91311340720338885</v>
      </c>
      <c r="K123" s="28">
        <f t="shared" si="95"/>
        <v>0.92161572560104499</v>
      </c>
      <c r="L123" s="28">
        <f t="shared" si="95"/>
        <v>0.99012473650478028</v>
      </c>
      <c r="M123" s="28">
        <f t="shared" si="95"/>
        <v>1.9724733550458666</v>
      </c>
      <c r="N123" s="28">
        <f t="shared" si="95"/>
        <v>0.77036362811095749</v>
      </c>
      <c r="O123" s="28">
        <f t="shared" si="95"/>
        <v>1.2963687709543368</v>
      </c>
      <c r="P123" s="28">
        <f t="shared" si="95"/>
        <v>1.7977423588651764</v>
      </c>
      <c r="Q123" s="28">
        <f t="shared" ref="Q123:AC123" si="96">Q51/Q$74/$AF51</f>
        <v>1.0343553200115212</v>
      </c>
      <c r="R123" s="19">
        <f t="shared" si="96"/>
        <v>1.8653643607550292</v>
      </c>
      <c r="S123" s="19">
        <f t="shared" si="96"/>
        <v>0.95170230775013942</v>
      </c>
      <c r="T123" s="19">
        <f t="shared" si="96"/>
        <v>0.81198966991528432</v>
      </c>
      <c r="U123" s="19">
        <f t="shared" si="96"/>
        <v>1.3211946093412752</v>
      </c>
      <c r="V123" s="19">
        <f t="shared" si="96"/>
        <v>0.72594515651593461</v>
      </c>
      <c r="W123" s="19">
        <f t="shared" si="96"/>
        <v>0.90308423117247671</v>
      </c>
      <c r="X123" s="19">
        <f t="shared" si="96"/>
        <v>1.2204812912827143</v>
      </c>
      <c r="Y123" s="19">
        <f t="shared" si="96"/>
        <v>0.89806774838629111</v>
      </c>
      <c r="Z123" s="19">
        <f t="shared" si="96"/>
        <v>1.1205525342513669</v>
      </c>
      <c r="AA123" s="19">
        <f t="shared" si="96"/>
        <v>1.1596340816973647</v>
      </c>
      <c r="AB123" s="19">
        <f t="shared" si="96"/>
        <v>1.2858887564460857</v>
      </c>
      <c r="AC123" s="19">
        <f t="shared" si="96"/>
        <v>0.52493894876390168</v>
      </c>
    </row>
    <row r="124" spans="1:29" x14ac:dyDescent="0.2">
      <c r="A124" s="3">
        <v>47</v>
      </c>
      <c r="B124" s="5" t="s">
        <v>83</v>
      </c>
      <c r="C124" s="28">
        <f t="shared" ref="C124:P124" si="97">C52/C$74/$AF52</f>
        <v>0.64364416611404329</v>
      </c>
      <c r="D124" s="28">
        <f t="shared" si="97"/>
        <v>0.5449989152177771</v>
      </c>
      <c r="E124" s="28">
        <f t="shared" si="97"/>
        <v>0.77680383669831543</v>
      </c>
      <c r="F124" s="28">
        <f t="shared" si="97"/>
        <v>0.68641254534429919</v>
      </c>
      <c r="G124" s="28">
        <f t="shared" si="97"/>
        <v>0.59001217346685697</v>
      </c>
      <c r="H124" s="28">
        <f t="shared" si="97"/>
        <v>0.57297203077218717</v>
      </c>
      <c r="I124" s="28">
        <f t="shared" si="97"/>
        <v>0.55775067592344163</v>
      </c>
      <c r="J124" s="28">
        <f t="shared" si="97"/>
        <v>0.57280215510065335</v>
      </c>
      <c r="K124" s="28">
        <f t="shared" si="97"/>
        <v>0.67402106430337894</v>
      </c>
      <c r="L124" s="28">
        <f t="shared" si="97"/>
        <v>0.829463107225064</v>
      </c>
      <c r="M124" s="28">
        <f t="shared" si="97"/>
        <v>0.89994891234617069</v>
      </c>
      <c r="N124" s="28">
        <f t="shared" si="97"/>
        <v>0.66079351103850281</v>
      </c>
      <c r="O124" s="28">
        <f t="shared" si="97"/>
        <v>0.91433202566064775</v>
      </c>
      <c r="P124" s="28">
        <f t="shared" si="97"/>
        <v>0.84001710474882052</v>
      </c>
      <c r="Q124" s="28">
        <f t="shared" ref="Q124:AC124" si="98">Q52/Q$74/$AF52</f>
        <v>0.83586261658347139</v>
      </c>
      <c r="R124" s="19">
        <f t="shared" si="98"/>
        <v>0.86576085805555258</v>
      </c>
      <c r="S124" s="19">
        <f t="shared" si="98"/>
        <v>0.92437174440252357</v>
      </c>
      <c r="T124" s="19">
        <f t="shared" si="98"/>
        <v>0.99419606260785431</v>
      </c>
      <c r="U124" s="19">
        <f t="shared" si="98"/>
        <v>1.506689449364941</v>
      </c>
      <c r="V124" s="19">
        <f t="shared" si="98"/>
        <v>1.1447360259540926</v>
      </c>
      <c r="W124" s="19">
        <f t="shared" si="98"/>
        <v>0.90563244736168003</v>
      </c>
      <c r="X124" s="19">
        <f t="shared" si="98"/>
        <v>0.96976258977278906</v>
      </c>
      <c r="Y124" s="19">
        <f t="shared" si="98"/>
        <v>0.87139469556003812</v>
      </c>
      <c r="Z124" s="19">
        <f t="shared" si="98"/>
        <v>0.71798103282924297</v>
      </c>
      <c r="AA124" s="19">
        <f t="shared" si="98"/>
        <v>0.73492338747573072</v>
      </c>
      <c r="AB124" s="19">
        <f t="shared" si="98"/>
        <v>0.82343042857862292</v>
      </c>
      <c r="AC124" s="19">
        <f t="shared" si="98"/>
        <v>1.1127730136291822</v>
      </c>
    </row>
    <row r="125" spans="1:29" x14ac:dyDescent="0.2">
      <c r="A125" s="3">
        <v>48</v>
      </c>
      <c r="B125" s="5" t="s">
        <v>84</v>
      </c>
      <c r="C125" s="28">
        <f t="shared" ref="C125:P125" si="99">C53/C$74/$AF53</f>
        <v>0.70249400281907171</v>
      </c>
      <c r="D125" s="28">
        <f t="shared" si="99"/>
        <v>0.41511908514481222</v>
      </c>
      <c r="E125" s="28">
        <f t="shared" si="99"/>
        <v>0.77739979926918434</v>
      </c>
      <c r="F125" s="28">
        <f t="shared" si="99"/>
        <v>0.82198158257822029</v>
      </c>
      <c r="G125" s="28">
        <f t="shared" si="99"/>
        <v>0.49308628203222127</v>
      </c>
      <c r="H125" s="28">
        <f t="shared" si="99"/>
        <v>0.13984572428742698</v>
      </c>
      <c r="I125" s="28">
        <f t="shared" si="99"/>
        <v>0.22885340727334555</v>
      </c>
      <c r="J125" s="28">
        <f t="shared" si="99"/>
        <v>0.32220152223299742</v>
      </c>
      <c r="K125" s="28">
        <f t="shared" si="99"/>
        <v>0.32834263686217829</v>
      </c>
      <c r="L125" s="28">
        <f t="shared" si="99"/>
        <v>0.73235259386237905</v>
      </c>
      <c r="M125" s="28">
        <f t="shared" si="99"/>
        <v>0.34489474333430231</v>
      </c>
      <c r="N125" s="28">
        <f t="shared" si="99"/>
        <v>0.36972323339829266</v>
      </c>
      <c r="O125" s="28">
        <f t="shared" si="99"/>
        <v>0.81256965720615371</v>
      </c>
      <c r="P125" s="28">
        <f t="shared" si="99"/>
        <v>0.43828639419506793</v>
      </c>
      <c r="Q125" s="28">
        <f t="shared" ref="Q125:AC125" si="100">Q53/Q$74/$AF53</f>
        <v>0.53795470638677256</v>
      </c>
      <c r="R125" s="19">
        <f t="shared" si="100"/>
        <v>0.43840100529325804</v>
      </c>
      <c r="S125" s="19">
        <f t="shared" si="100"/>
        <v>0.66342815892797002</v>
      </c>
      <c r="T125" s="19">
        <f t="shared" si="100"/>
        <v>0.99943579216611955</v>
      </c>
      <c r="U125" s="19">
        <f t="shared" si="100"/>
        <v>1.0966668035620073</v>
      </c>
      <c r="V125" s="19">
        <f t="shared" si="100"/>
        <v>1.4812723332864817</v>
      </c>
      <c r="W125" s="19">
        <f t="shared" si="100"/>
        <v>1.3176416748982669</v>
      </c>
      <c r="X125" s="19">
        <f t="shared" si="100"/>
        <v>0.71738231323172641</v>
      </c>
      <c r="Y125" s="19">
        <f t="shared" si="100"/>
        <v>1.4382534908230471</v>
      </c>
      <c r="Z125" s="19">
        <f t="shared" si="100"/>
        <v>0.63363218785230635</v>
      </c>
      <c r="AA125" s="19">
        <f t="shared" si="100"/>
        <v>0.38378450619752646</v>
      </c>
      <c r="AB125" s="19">
        <f t="shared" si="100"/>
        <v>0.55135717875931156</v>
      </c>
      <c r="AC125" s="19">
        <f t="shared" si="100"/>
        <v>0.73672478555056498</v>
      </c>
    </row>
    <row r="126" spans="1:29" x14ac:dyDescent="0.2">
      <c r="A126" s="3">
        <v>49</v>
      </c>
      <c r="B126" s="5" t="s">
        <v>85</v>
      </c>
      <c r="C126" s="28">
        <f t="shared" ref="C126:P126" si="101">C54/C$74/$AF54</f>
        <v>1.4645142382517615</v>
      </c>
      <c r="D126" s="28">
        <f t="shared" si="101"/>
        <v>1.0404590401393132</v>
      </c>
      <c r="E126" s="28">
        <f t="shared" si="101"/>
        <v>1.3231213391708205</v>
      </c>
      <c r="F126" s="28">
        <f t="shared" si="101"/>
        <v>1.7636268331740566</v>
      </c>
      <c r="G126" s="28">
        <f t="shared" si="101"/>
        <v>0.86831488063474838</v>
      </c>
      <c r="H126" s="28">
        <f t="shared" si="101"/>
        <v>1.2727083075327819</v>
      </c>
      <c r="I126" s="28">
        <f t="shared" si="101"/>
        <v>0.87907057792024512</v>
      </c>
      <c r="J126" s="28">
        <f t="shared" si="101"/>
        <v>0.962749408584336</v>
      </c>
      <c r="K126" s="28">
        <f t="shared" si="101"/>
        <v>0.84975784191924075</v>
      </c>
      <c r="L126" s="28">
        <f t="shared" si="101"/>
        <v>0.67768383563071555</v>
      </c>
      <c r="M126" s="28">
        <f t="shared" si="101"/>
        <v>0.89768392158161536</v>
      </c>
      <c r="N126" s="28">
        <f t="shared" si="101"/>
        <v>1.0817589383211645</v>
      </c>
      <c r="O126" s="28">
        <f t="shared" si="101"/>
        <v>0.69620054567496759</v>
      </c>
      <c r="P126" s="28">
        <f t="shared" si="101"/>
        <v>0.78715344466398429</v>
      </c>
      <c r="Q126" s="28">
        <f t="shared" ref="Q126:AC126" si="102">Q54/Q$74/$AF54</f>
        <v>0.89665639160549171</v>
      </c>
      <c r="R126" s="19">
        <f t="shared" si="102"/>
        <v>0.69327071766743154</v>
      </c>
      <c r="S126" s="19">
        <f t="shared" si="102"/>
        <v>0.70408360261801706</v>
      </c>
      <c r="T126" s="19">
        <f t="shared" si="102"/>
        <v>0.80305549033385204</v>
      </c>
      <c r="U126" s="19">
        <f t="shared" si="102"/>
        <v>1.7590909553392955</v>
      </c>
      <c r="V126" s="19">
        <f t="shared" si="102"/>
        <v>0.9485097247825508</v>
      </c>
      <c r="W126" s="19">
        <f t="shared" si="102"/>
        <v>0.86855645569251216</v>
      </c>
      <c r="X126" s="19">
        <f t="shared" si="102"/>
        <v>0.9583702557000422</v>
      </c>
      <c r="Y126" s="19">
        <f t="shared" si="102"/>
        <v>1.2106904840832875</v>
      </c>
      <c r="Z126" s="19">
        <f t="shared" si="102"/>
        <v>1.0225168318235263</v>
      </c>
      <c r="AA126" s="19">
        <f t="shared" si="102"/>
        <v>1.0801856636558782</v>
      </c>
      <c r="AB126" s="19">
        <f t="shared" si="102"/>
        <v>0.86027720650157102</v>
      </c>
      <c r="AC126" s="19">
        <f t="shared" si="102"/>
        <v>1.4825996614032333</v>
      </c>
    </row>
    <row r="127" spans="1:29" x14ac:dyDescent="0.2">
      <c r="A127" s="3">
        <v>50</v>
      </c>
      <c r="B127" s="5" t="s">
        <v>86</v>
      </c>
      <c r="C127" s="28">
        <f t="shared" ref="C127:P127" si="103">C55/C$74/$AF55</f>
        <v>0.5484596635885004</v>
      </c>
      <c r="D127" s="28">
        <f t="shared" si="103"/>
        <v>0.35924853235387577</v>
      </c>
      <c r="E127" s="28">
        <f t="shared" si="103"/>
        <v>0.47640822822803885</v>
      </c>
      <c r="F127" s="28">
        <f t="shared" si="103"/>
        <v>0.39446907547611809</v>
      </c>
      <c r="G127" s="28">
        <f t="shared" si="103"/>
        <v>0.67562770909258896</v>
      </c>
      <c r="H127" s="28">
        <f t="shared" si="103"/>
        <v>0.84906868130706048</v>
      </c>
      <c r="I127" s="28">
        <f t="shared" si="103"/>
        <v>0.41968820420823888</v>
      </c>
      <c r="J127" s="28">
        <f t="shared" si="103"/>
        <v>0.42142081704508355</v>
      </c>
      <c r="K127" s="28">
        <f t="shared" si="103"/>
        <v>0.37527668895765781</v>
      </c>
      <c r="L127" s="28">
        <f t="shared" si="103"/>
        <v>0.85910585428727571</v>
      </c>
      <c r="M127" s="28">
        <f t="shared" si="103"/>
        <v>0.65269934340914648</v>
      </c>
      <c r="N127" s="28">
        <f t="shared" si="103"/>
        <v>0.57287405131185676</v>
      </c>
      <c r="O127" s="28">
        <f t="shared" si="103"/>
        <v>1.0681561045610992</v>
      </c>
      <c r="P127" s="28">
        <f t="shared" si="103"/>
        <v>0.55063981222745662</v>
      </c>
      <c r="Q127" s="28">
        <f t="shared" ref="Q127:AC127" si="104">Q55/Q$74/$AF55</f>
        <v>0.46530080067555496</v>
      </c>
      <c r="R127" s="19">
        <f t="shared" si="104"/>
        <v>1.0638021376899316</v>
      </c>
      <c r="S127" s="19">
        <f t="shared" si="104"/>
        <v>0.84921778787315638</v>
      </c>
      <c r="T127" s="19">
        <f t="shared" si="104"/>
        <v>0.70619296466016679</v>
      </c>
      <c r="U127" s="19">
        <f t="shared" si="104"/>
        <v>1.6706859923413271</v>
      </c>
      <c r="V127" s="19">
        <f t="shared" si="104"/>
        <v>1.2273885128675219</v>
      </c>
      <c r="W127" s="19">
        <f t="shared" si="104"/>
        <v>1.2818946117927124</v>
      </c>
      <c r="X127" s="19">
        <f t="shared" si="104"/>
        <v>0.5908677344990223</v>
      </c>
      <c r="Y127" s="19">
        <f t="shared" si="104"/>
        <v>0.69810630395624229</v>
      </c>
      <c r="Z127" s="19">
        <f t="shared" si="104"/>
        <v>0.61129398837766391</v>
      </c>
      <c r="AA127" s="19">
        <f t="shared" si="104"/>
        <v>0.52129094077246074</v>
      </c>
      <c r="AB127" s="19">
        <f t="shared" si="104"/>
        <v>0.54511954706545251</v>
      </c>
      <c r="AC127" s="19">
        <f t="shared" si="104"/>
        <v>0.94286216149489077</v>
      </c>
    </row>
    <row r="128" spans="1:29" x14ac:dyDescent="0.2">
      <c r="A128" s="3">
        <v>51</v>
      </c>
      <c r="B128" s="5" t="s">
        <v>87</v>
      </c>
      <c r="C128" s="28">
        <f t="shared" ref="C128:P128" si="105">C56/C$74/$AF56</f>
        <v>0.13775244870402539</v>
      </c>
      <c r="D128" s="28">
        <f t="shared" si="105"/>
        <v>0.18924717740868421</v>
      </c>
      <c r="E128" s="28">
        <f t="shared" si="105"/>
        <v>0.41894751036033712</v>
      </c>
      <c r="F128" s="28">
        <f t="shared" si="105"/>
        <v>6.6646661982969757E-2</v>
      </c>
      <c r="G128" s="28">
        <f t="shared" si="105"/>
        <v>0.18506038806529548</v>
      </c>
      <c r="H128" s="28">
        <f t="shared" si="105"/>
        <v>7.2381742604674407E-2</v>
      </c>
      <c r="I128" s="28">
        <f t="shared" si="105"/>
        <v>0.1968901516270708</v>
      </c>
      <c r="J128" s="28">
        <f t="shared" si="105"/>
        <v>0.15444203300150006</v>
      </c>
      <c r="K128" s="28">
        <f t="shared" si="105"/>
        <v>0.17346448113085561</v>
      </c>
      <c r="L128" s="28">
        <f t="shared" si="105"/>
        <v>0.65645771272081233</v>
      </c>
      <c r="M128" s="28">
        <f t="shared" si="105"/>
        <v>0.4607080833112151</v>
      </c>
      <c r="N128" s="28">
        <f t="shared" si="105"/>
        <v>0.27556573037791415</v>
      </c>
      <c r="O128" s="28">
        <f t="shared" si="105"/>
        <v>0.67807296502334957</v>
      </c>
      <c r="P128" s="28">
        <f t="shared" si="105"/>
        <v>0.19424406643681755</v>
      </c>
      <c r="Q128" s="28">
        <f t="shared" ref="Q128:AC128" si="106">Q56/Q$74/$AF56</f>
        <v>0.30421737664345433</v>
      </c>
      <c r="R128" s="19">
        <f t="shared" si="106"/>
        <v>0.39246788606170474</v>
      </c>
      <c r="S128" s="19">
        <f t="shared" si="106"/>
        <v>0.71147021844475355</v>
      </c>
      <c r="T128" s="19">
        <f t="shared" si="106"/>
        <v>0.63205059044078193</v>
      </c>
      <c r="U128" s="19">
        <f t="shared" si="106"/>
        <v>1.0340827807481408</v>
      </c>
      <c r="V128" s="19">
        <f t="shared" si="106"/>
        <v>1.5980603689936068</v>
      </c>
      <c r="W128" s="19">
        <f t="shared" si="106"/>
        <v>0.78168302233068121</v>
      </c>
      <c r="X128" s="19">
        <f t="shared" si="106"/>
        <v>1.7407537880124204</v>
      </c>
      <c r="Y128" s="19">
        <f t="shared" si="106"/>
        <v>0.93617121662361935</v>
      </c>
      <c r="Z128" s="19">
        <f t="shared" si="106"/>
        <v>0.57617565799638404</v>
      </c>
      <c r="AA128" s="19">
        <f t="shared" si="106"/>
        <v>0.56209787241080988</v>
      </c>
      <c r="AB128" s="19">
        <f t="shared" si="106"/>
        <v>0.55376490634117825</v>
      </c>
      <c r="AC128" s="19">
        <f t="shared" si="106"/>
        <v>1.790153240000117</v>
      </c>
    </row>
    <row r="129" spans="1:29" x14ac:dyDescent="0.2">
      <c r="A129" s="3">
        <v>52</v>
      </c>
      <c r="B129" s="5" t="s">
        <v>88</v>
      </c>
      <c r="C129" s="28">
        <f t="shared" ref="C129:P129" si="107">C57/C$74/$AF57</f>
        <v>0.66633049615163042</v>
      </c>
      <c r="D129" s="28">
        <f t="shared" si="107"/>
        <v>0.54046785136912379</v>
      </c>
      <c r="E129" s="28">
        <f t="shared" si="107"/>
        <v>0.48382762593797685</v>
      </c>
      <c r="F129" s="28">
        <f t="shared" si="107"/>
        <v>0.38594569305901516</v>
      </c>
      <c r="G129" s="28">
        <f t="shared" si="107"/>
        <v>0.63134645097177733</v>
      </c>
      <c r="H129" s="28">
        <f t="shared" si="107"/>
        <v>0.58244212164734721</v>
      </c>
      <c r="I129" s="28">
        <f t="shared" si="107"/>
        <v>0.53609466363402059</v>
      </c>
      <c r="J129" s="28">
        <f t="shared" si="107"/>
        <v>0.50639230547593395</v>
      </c>
      <c r="K129" s="28">
        <f t="shared" si="107"/>
        <v>0.58620088295798001</v>
      </c>
      <c r="L129" s="28">
        <f t="shared" si="107"/>
        <v>0.7180148137522212</v>
      </c>
      <c r="M129" s="28">
        <f t="shared" si="107"/>
        <v>0.55539662498176545</v>
      </c>
      <c r="N129" s="28">
        <f t="shared" si="107"/>
        <v>0.53623143292254938</v>
      </c>
      <c r="O129" s="28">
        <f t="shared" si="107"/>
        <v>0.63618961748832981</v>
      </c>
      <c r="P129" s="28">
        <f t="shared" si="107"/>
        <v>0.50689222262895528</v>
      </c>
      <c r="Q129" s="28">
        <f t="shared" ref="Q129:AC129" si="108">Q57/Q$74/$AF57</f>
        <v>0.69231959057749537</v>
      </c>
      <c r="R129" s="19">
        <f t="shared" si="108"/>
        <v>0.66125916568751852</v>
      </c>
      <c r="S129" s="19">
        <f t="shared" si="108"/>
        <v>0.81227344078362729</v>
      </c>
      <c r="T129" s="19">
        <f t="shared" si="108"/>
        <v>0.83110921205852173</v>
      </c>
      <c r="U129" s="19">
        <f t="shared" si="108"/>
        <v>1.0909564347131453</v>
      </c>
      <c r="V129" s="19">
        <f t="shared" si="108"/>
        <v>1.3719518869616063</v>
      </c>
      <c r="W129" s="19">
        <f t="shared" si="108"/>
        <v>0.9968060055849487</v>
      </c>
      <c r="X129" s="19">
        <f t="shared" si="108"/>
        <v>0.81018205069842841</v>
      </c>
      <c r="Y129" s="19">
        <f t="shared" si="108"/>
        <v>1.0347620249325071</v>
      </c>
      <c r="Z129" s="19">
        <f t="shared" si="108"/>
        <v>0.64206243267894536</v>
      </c>
      <c r="AA129" s="19">
        <f t="shared" si="108"/>
        <v>0.71245861726940807</v>
      </c>
      <c r="AB129" s="19">
        <f t="shared" si="108"/>
        <v>0.72336651394176998</v>
      </c>
      <c r="AC129" s="19">
        <f t="shared" si="108"/>
        <v>1.9852930267738509</v>
      </c>
    </row>
    <row r="130" spans="1:29" x14ac:dyDescent="0.2">
      <c r="A130" s="3">
        <v>53</v>
      </c>
      <c r="B130" s="5" t="s">
        <v>89</v>
      </c>
      <c r="C130" s="28">
        <f t="shared" ref="C130:P130" si="109">C58/C$74/$AF58</f>
        <v>0.47039423551858778</v>
      </c>
      <c r="D130" s="28">
        <f t="shared" si="109"/>
        <v>0.41828865347699162</v>
      </c>
      <c r="E130" s="28">
        <f t="shared" si="109"/>
        <v>0.35136289492744321</v>
      </c>
      <c r="F130" s="28">
        <f t="shared" si="109"/>
        <v>0.31334790205422081</v>
      </c>
      <c r="G130" s="28">
        <f t="shared" si="109"/>
        <v>0.62375814025503762</v>
      </c>
      <c r="H130" s="28">
        <f t="shared" si="109"/>
        <v>0.4721721944897263</v>
      </c>
      <c r="I130" s="28">
        <f t="shared" si="109"/>
        <v>0.7854930747432175</v>
      </c>
      <c r="J130" s="28">
        <f t="shared" si="109"/>
        <v>0.88628877322727573</v>
      </c>
      <c r="K130" s="28">
        <f t="shared" si="109"/>
        <v>0.75662023600365724</v>
      </c>
      <c r="L130" s="28">
        <f t="shared" si="109"/>
        <v>1.0936039401706821</v>
      </c>
      <c r="M130" s="28">
        <f t="shared" si="109"/>
        <v>1.0419827481683492</v>
      </c>
      <c r="N130" s="28">
        <f t="shared" si="109"/>
        <v>0.88348036595592983</v>
      </c>
      <c r="O130" s="28">
        <f t="shared" si="109"/>
        <v>0.72731277188445043</v>
      </c>
      <c r="P130" s="28">
        <f t="shared" si="109"/>
        <v>1.2147751722649429</v>
      </c>
      <c r="Q130" s="28">
        <f t="shared" ref="Q130:AC130" si="110">Q58/Q$74/$AF58</f>
        <v>1.1482460455485906</v>
      </c>
      <c r="R130" s="19">
        <f t="shared" si="110"/>
        <v>1.2618781831350345</v>
      </c>
      <c r="S130" s="19">
        <f t="shared" si="110"/>
        <v>0.90037719612394951</v>
      </c>
      <c r="T130" s="19">
        <f t="shared" si="110"/>
        <v>0.80091596579527147</v>
      </c>
      <c r="U130" s="19">
        <f t="shared" si="110"/>
        <v>1.2034043231677514</v>
      </c>
      <c r="V130" s="19">
        <f t="shared" si="110"/>
        <v>1.1114305877222348</v>
      </c>
      <c r="W130" s="19">
        <f t="shared" si="110"/>
        <v>0.95972513359624945</v>
      </c>
      <c r="X130" s="19">
        <f t="shared" si="110"/>
        <v>0.92502778008508768</v>
      </c>
      <c r="Y130" s="19">
        <f t="shared" si="110"/>
        <v>1.1247627483962821</v>
      </c>
      <c r="Z130" s="19">
        <f t="shared" si="110"/>
        <v>0.62398657375657884</v>
      </c>
      <c r="AA130" s="19">
        <f t="shared" si="110"/>
        <v>0.5244036037261709</v>
      </c>
      <c r="AB130" s="19">
        <f t="shared" si="110"/>
        <v>0.79055492162880969</v>
      </c>
      <c r="AC130" s="19">
        <f t="shared" si="110"/>
        <v>1.1181083751466201</v>
      </c>
    </row>
    <row r="131" spans="1:29" x14ac:dyDescent="0.2">
      <c r="A131" s="3">
        <v>54</v>
      </c>
      <c r="B131" s="5" t="s">
        <v>90</v>
      </c>
      <c r="C131" s="28">
        <f t="shared" ref="C131:P131" si="111">C59/C$74/$AF59</f>
        <v>0.86926326687187216</v>
      </c>
      <c r="D131" s="28">
        <f t="shared" si="111"/>
        <v>0.64781346754558478</v>
      </c>
      <c r="E131" s="28">
        <f t="shared" si="111"/>
        <v>0.69072452139193796</v>
      </c>
      <c r="F131" s="28">
        <f t="shared" si="111"/>
        <v>0.48490657206990195</v>
      </c>
      <c r="G131" s="28">
        <f t="shared" si="111"/>
        <v>0.57073689502873226</v>
      </c>
      <c r="H131" s="28">
        <f t="shared" si="111"/>
        <v>0.47910298373394211</v>
      </c>
      <c r="I131" s="28">
        <f t="shared" si="111"/>
        <v>1.3427170251070055</v>
      </c>
      <c r="J131" s="28">
        <f t="shared" si="111"/>
        <v>0.47446128393827081</v>
      </c>
      <c r="K131" s="28">
        <f t="shared" si="111"/>
        <v>0.53361349299757288</v>
      </c>
      <c r="L131" s="28">
        <f t="shared" si="111"/>
        <v>0.63769054737997133</v>
      </c>
      <c r="M131" s="28">
        <f t="shared" si="111"/>
        <v>0.61853015661838018</v>
      </c>
      <c r="N131" s="28">
        <f t="shared" si="111"/>
        <v>0.52332028261237928</v>
      </c>
      <c r="O131" s="28">
        <f t="shared" si="111"/>
        <v>1.0670517239072319</v>
      </c>
      <c r="P131" s="28">
        <f t="shared" si="111"/>
        <v>0.55489073757795138</v>
      </c>
      <c r="Q131" s="28">
        <f t="shared" ref="Q131:AC131" si="112">Q59/Q$74/$AF59</f>
        <v>0.64141453443557506</v>
      </c>
      <c r="R131" s="19">
        <f t="shared" si="112"/>
        <v>0.68586885776151485</v>
      </c>
      <c r="S131" s="19">
        <f t="shared" si="112"/>
        <v>0.9750589481274492</v>
      </c>
      <c r="T131" s="19">
        <f t="shared" si="112"/>
        <v>0.94998474648122022</v>
      </c>
      <c r="U131" s="19">
        <f t="shared" si="112"/>
        <v>1.1831070632284946</v>
      </c>
      <c r="V131" s="19">
        <f t="shared" si="112"/>
        <v>1.1857907350817172</v>
      </c>
      <c r="W131" s="19">
        <f t="shared" si="112"/>
        <v>1.0937221744622205</v>
      </c>
      <c r="X131" s="19">
        <f t="shared" si="112"/>
        <v>1.1095332272094101</v>
      </c>
      <c r="Y131" s="19">
        <f t="shared" si="112"/>
        <v>1.0901876819768979</v>
      </c>
      <c r="Z131" s="19">
        <f t="shared" si="112"/>
        <v>0.81605157913444715</v>
      </c>
      <c r="AA131" s="19">
        <f t="shared" si="112"/>
        <v>1.076958981115069</v>
      </c>
      <c r="AB131" s="19">
        <f t="shared" si="112"/>
        <v>0.84571343034736246</v>
      </c>
      <c r="AC131" s="19">
        <f t="shared" si="112"/>
        <v>0.8152702649705984</v>
      </c>
    </row>
    <row r="132" spans="1:29" x14ac:dyDescent="0.2">
      <c r="A132" s="3">
        <v>55</v>
      </c>
      <c r="B132" s="5" t="s">
        <v>91</v>
      </c>
      <c r="C132" s="28">
        <f t="shared" ref="C132:P132" si="113">C60/C$74/$AF60</f>
        <v>0.29029417594100743</v>
      </c>
      <c r="D132" s="28">
        <f t="shared" si="113"/>
        <v>0.54725870849424885</v>
      </c>
      <c r="E132" s="28">
        <f t="shared" si="113"/>
        <v>0.8413517127414244</v>
      </c>
      <c r="F132" s="28">
        <f t="shared" si="113"/>
        <v>0.31230750622651382</v>
      </c>
      <c r="G132" s="28">
        <f t="shared" si="113"/>
        <v>0.84188985415056727</v>
      </c>
      <c r="H132" s="28">
        <f t="shared" si="113"/>
        <v>0.33334364712454234</v>
      </c>
      <c r="I132" s="28">
        <f t="shared" si="113"/>
        <v>0.46576132165074946</v>
      </c>
      <c r="J132" s="28">
        <f t="shared" si="113"/>
        <v>0.47539697127600899</v>
      </c>
      <c r="K132" s="28">
        <f t="shared" si="113"/>
        <v>0.49053718446758254</v>
      </c>
      <c r="L132" s="28">
        <f t="shared" si="113"/>
        <v>0.49145957418554559</v>
      </c>
      <c r="M132" s="28">
        <f t="shared" si="113"/>
        <v>1.0576311052781999</v>
      </c>
      <c r="N132" s="28">
        <f t="shared" si="113"/>
        <v>0.3676014691402284</v>
      </c>
      <c r="O132" s="28">
        <f t="shared" si="113"/>
        <v>1.0472133809861186</v>
      </c>
      <c r="P132" s="28">
        <f t="shared" si="113"/>
        <v>0.56537194222740872</v>
      </c>
      <c r="Q132" s="28">
        <f t="shared" ref="Q132:AC132" si="114">Q60/Q$74/$AF60</f>
        <v>0.53611937659196696</v>
      </c>
      <c r="R132" s="19">
        <f t="shared" si="114"/>
        <v>1.3183942268585445</v>
      </c>
      <c r="S132" s="19">
        <f t="shared" si="114"/>
        <v>1.0801876663114431</v>
      </c>
      <c r="T132" s="19">
        <f t="shared" si="114"/>
        <v>0.90469343486535647</v>
      </c>
      <c r="U132" s="19">
        <f t="shared" si="114"/>
        <v>1.7995656611503974</v>
      </c>
      <c r="V132" s="19">
        <f t="shared" si="114"/>
        <v>1.1287425183669653</v>
      </c>
      <c r="W132" s="19">
        <f t="shared" si="114"/>
        <v>0.72671794685172408</v>
      </c>
      <c r="X132" s="19">
        <f t="shared" si="114"/>
        <v>0.85284477635782896</v>
      </c>
      <c r="Y132" s="19">
        <f t="shared" si="114"/>
        <v>0.68159316369138334</v>
      </c>
      <c r="Z132" s="19">
        <f t="shared" si="114"/>
        <v>0.70281847510919571</v>
      </c>
      <c r="AA132" s="19">
        <f t="shared" si="114"/>
        <v>0.41182259516197101</v>
      </c>
      <c r="AB132" s="19">
        <f t="shared" si="114"/>
        <v>0.60754187807445548</v>
      </c>
      <c r="AC132" s="19">
        <f t="shared" si="114"/>
        <v>1.0252694342466468</v>
      </c>
    </row>
    <row r="133" spans="1:29" x14ac:dyDescent="0.2">
      <c r="A133" s="3">
        <v>56</v>
      </c>
      <c r="B133" s="5" t="s">
        <v>92</v>
      </c>
      <c r="C133" s="28">
        <f t="shared" ref="C133:P133" si="115">C61/C$74/$AF61</f>
        <v>0.40640840232842268</v>
      </c>
      <c r="D133" s="28">
        <f t="shared" si="115"/>
        <v>0.50559322908484861</v>
      </c>
      <c r="E133" s="28">
        <f t="shared" si="115"/>
        <v>0.42478837257092039</v>
      </c>
      <c r="F133" s="28">
        <f t="shared" si="115"/>
        <v>0.54964306620563264</v>
      </c>
      <c r="G133" s="28">
        <f t="shared" si="115"/>
        <v>0.55647519021769387</v>
      </c>
      <c r="H133" s="28">
        <f t="shared" si="115"/>
        <v>0.35160334088182127</v>
      </c>
      <c r="I133" s="28">
        <f t="shared" si="115"/>
        <v>0.4862565864996623</v>
      </c>
      <c r="J133" s="28">
        <f t="shared" si="115"/>
        <v>0.39282146128199724</v>
      </c>
      <c r="K133" s="28">
        <f t="shared" si="115"/>
        <v>1.161631955117697</v>
      </c>
      <c r="L133" s="28">
        <f t="shared" si="115"/>
        <v>0.8418007231134198</v>
      </c>
      <c r="M133" s="28">
        <f t="shared" si="115"/>
        <v>0.78576134458410307</v>
      </c>
      <c r="N133" s="28">
        <f t="shared" si="115"/>
        <v>0.39182899613895583</v>
      </c>
      <c r="O133" s="28">
        <f t="shared" si="115"/>
        <v>1.8639006922276797</v>
      </c>
      <c r="P133" s="28">
        <f t="shared" si="115"/>
        <v>0.44281046602878438</v>
      </c>
      <c r="Q133" s="28">
        <f t="shared" ref="Q133:AC133" si="116">Q61/Q$74/$AF61</f>
        <v>1.0151534138144367</v>
      </c>
      <c r="R133" s="19">
        <f t="shared" si="116"/>
        <v>0.68513887228264492</v>
      </c>
      <c r="S133" s="19">
        <f t="shared" si="116"/>
        <v>0.86745737539145551</v>
      </c>
      <c r="T133" s="19">
        <f t="shared" si="116"/>
        <v>0.57015956519556754</v>
      </c>
      <c r="U133" s="19">
        <f t="shared" si="116"/>
        <v>0.93191093278243786</v>
      </c>
      <c r="V133" s="19">
        <f t="shared" si="116"/>
        <v>1.4439834105566589</v>
      </c>
      <c r="W133" s="19">
        <f t="shared" si="116"/>
        <v>0.69614771052569069</v>
      </c>
      <c r="X133" s="19">
        <f t="shared" si="116"/>
        <v>0.82158160375982192</v>
      </c>
      <c r="Y133" s="19">
        <f t="shared" si="116"/>
        <v>0.83326188625704878</v>
      </c>
      <c r="Z133" s="19">
        <f t="shared" si="116"/>
        <v>0.79307300770537015</v>
      </c>
      <c r="AA133" s="19">
        <f t="shared" si="116"/>
        <v>0.57931748040232656</v>
      </c>
      <c r="AB133" s="19">
        <f t="shared" si="116"/>
        <v>0.59712947630199364</v>
      </c>
      <c r="AC133" s="19">
        <f t="shared" si="116"/>
        <v>1.2197612956358561</v>
      </c>
    </row>
    <row r="134" spans="1:29" x14ac:dyDescent="0.2">
      <c r="A134" s="3">
        <v>57</v>
      </c>
      <c r="B134" s="5" t="s">
        <v>93</v>
      </c>
      <c r="C134" s="28">
        <f t="shared" ref="C134:P134" si="117">C62/C$74/$AF62</f>
        <v>0.61611568245726889</v>
      </c>
      <c r="D134" s="28">
        <f t="shared" si="117"/>
        <v>0.506683542626991</v>
      </c>
      <c r="E134" s="28">
        <f t="shared" si="117"/>
        <v>0.85266951506510114</v>
      </c>
      <c r="F134" s="28">
        <f t="shared" si="117"/>
        <v>0.44184489239076674</v>
      </c>
      <c r="G134" s="28">
        <f t="shared" si="117"/>
        <v>0.81438287684719779</v>
      </c>
      <c r="H134" s="28">
        <f t="shared" si="117"/>
        <v>1.2331484478004016</v>
      </c>
      <c r="I134" s="28">
        <f t="shared" si="117"/>
        <v>0.73206609972155701</v>
      </c>
      <c r="J134" s="28">
        <f t="shared" si="117"/>
        <v>1.1961968538957899</v>
      </c>
      <c r="K134" s="28">
        <f t="shared" si="117"/>
        <v>0.66338363996336869</v>
      </c>
      <c r="L134" s="28">
        <f t="shared" si="117"/>
        <v>1.1284655955432665</v>
      </c>
      <c r="M134" s="28">
        <f t="shared" si="117"/>
        <v>1.2914752586892049</v>
      </c>
      <c r="N134" s="28">
        <f t="shared" si="117"/>
        <v>0.53592894432272631</v>
      </c>
      <c r="O134" s="28">
        <f t="shared" si="117"/>
        <v>1.37416054098247</v>
      </c>
      <c r="P134" s="28">
        <f t="shared" si="117"/>
        <v>0.83349904244570405</v>
      </c>
      <c r="Q134" s="28">
        <f t="shared" ref="Q134:AC134" si="118">Q62/Q$74/$AF62</f>
        <v>1.0999161689859411</v>
      </c>
      <c r="R134" s="19">
        <f t="shared" si="118"/>
        <v>1.1155934801240539</v>
      </c>
      <c r="S134" s="19">
        <f t="shared" si="118"/>
        <v>1.2544876138872927</v>
      </c>
      <c r="T134" s="19">
        <f t="shared" si="118"/>
        <v>1.0791328195780614</v>
      </c>
      <c r="U134" s="19">
        <f t="shared" si="118"/>
        <v>1.3405396190919385</v>
      </c>
      <c r="V134" s="19">
        <f t="shared" si="118"/>
        <v>1.0217170068776928</v>
      </c>
      <c r="W134" s="19">
        <f t="shared" si="118"/>
        <v>0.83618710921721051</v>
      </c>
      <c r="X134" s="19">
        <f t="shared" si="118"/>
        <v>0.63505411602814654</v>
      </c>
      <c r="Y134" s="19">
        <f t="shared" si="118"/>
        <v>0.52878868970455295</v>
      </c>
      <c r="Z134" s="19">
        <f t="shared" si="118"/>
        <v>0.89699363514512553</v>
      </c>
      <c r="AA134" s="19">
        <f t="shared" si="118"/>
        <v>0.73980914243915397</v>
      </c>
      <c r="AB134" s="19">
        <f t="shared" si="118"/>
        <v>0.9575752125321666</v>
      </c>
      <c r="AC134" s="19">
        <f t="shared" si="118"/>
        <v>0.73292263800487112</v>
      </c>
    </row>
    <row r="135" spans="1:29" x14ac:dyDescent="0.2">
      <c r="A135" s="3">
        <v>58</v>
      </c>
      <c r="B135" s="5" t="s">
        <v>94</v>
      </c>
      <c r="C135" s="28">
        <f t="shared" ref="C135:P135" si="119">C63/C$74/$AF63</f>
        <v>0.3324245244489098</v>
      </c>
      <c r="D135" s="28">
        <f t="shared" si="119"/>
        <v>0.98975655004920182</v>
      </c>
      <c r="E135" s="28">
        <f t="shared" si="119"/>
        <v>0.75895216180597636</v>
      </c>
      <c r="F135" s="28">
        <f t="shared" si="119"/>
        <v>0.55755107514608804</v>
      </c>
      <c r="G135" s="28">
        <f t="shared" si="119"/>
        <v>0.51541108529773483</v>
      </c>
      <c r="H135" s="28">
        <f t="shared" si="119"/>
        <v>0.38424927295707928</v>
      </c>
      <c r="I135" s="28">
        <f t="shared" si="119"/>
        <v>0.29292528844421845</v>
      </c>
      <c r="J135" s="28">
        <f t="shared" si="119"/>
        <v>0.61773824502973584</v>
      </c>
      <c r="K135" s="28">
        <f t="shared" si="119"/>
        <v>1.0441935865366567</v>
      </c>
      <c r="L135" s="28">
        <f t="shared" si="119"/>
        <v>1.1073306715821922</v>
      </c>
      <c r="M135" s="28">
        <f t="shared" si="119"/>
        <v>1.0303971413918112</v>
      </c>
      <c r="N135" s="28">
        <f t="shared" si="119"/>
        <v>0.69633601107130383</v>
      </c>
      <c r="O135" s="28">
        <f t="shared" si="119"/>
        <v>1.053734602483297</v>
      </c>
      <c r="P135" s="28">
        <f t="shared" si="119"/>
        <v>0.7342157149562698</v>
      </c>
      <c r="Q135" s="28">
        <f t="shared" ref="Q135:AC135" si="120">Q63/Q$74/$AF63</f>
        <v>0.96965183398137589</v>
      </c>
      <c r="R135" s="19">
        <f t="shared" si="120"/>
        <v>0.98596523817460713</v>
      </c>
      <c r="S135" s="19">
        <f t="shared" si="120"/>
        <v>0.80433504273912315</v>
      </c>
      <c r="T135" s="19">
        <f t="shared" si="120"/>
        <v>0.90710027015020511</v>
      </c>
      <c r="U135" s="19">
        <f t="shared" si="120"/>
        <v>1.2321433400442428</v>
      </c>
      <c r="V135" s="19">
        <f t="shared" si="120"/>
        <v>1.3333219492804935</v>
      </c>
      <c r="W135" s="19">
        <f t="shared" si="120"/>
        <v>0.78079292103919451</v>
      </c>
      <c r="X135" s="19">
        <f t="shared" si="120"/>
        <v>0.74531442325229613</v>
      </c>
      <c r="Y135" s="19">
        <f t="shared" si="120"/>
        <v>0.64730398569380942</v>
      </c>
      <c r="Z135" s="19">
        <f t="shared" si="120"/>
        <v>0.56739486384254589</v>
      </c>
      <c r="AA135" s="19">
        <f t="shared" si="120"/>
        <v>0.43383779507777925</v>
      </c>
      <c r="AB135" s="19">
        <f t="shared" si="120"/>
        <v>0.80485486576548104</v>
      </c>
      <c r="AC135" s="19">
        <f t="shared" si="120"/>
        <v>1.2959351206730749</v>
      </c>
    </row>
    <row r="136" spans="1:29" x14ac:dyDescent="0.2">
      <c r="A136" s="3">
        <v>59</v>
      </c>
      <c r="B136" s="5" t="s">
        <v>95</v>
      </c>
      <c r="C136" s="28">
        <f t="shared" ref="C136:P136" si="121">C64/C$74/$AF64</f>
        <v>1.1474989685981745</v>
      </c>
      <c r="D136" s="28">
        <f t="shared" si="121"/>
        <v>1.0860971010326514</v>
      </c>
      <c r="E136" s="28">
        <f t="shared" si="121"/>
        <v>1.4757940633747524</v>
      </c>
      <c r="F136" s="28">
        <f t="shared" si="121"/>
        <v>0.93950899554779199</v>
      </c>
      <c r="G136" s="28">
        <f t="shared" si="121"/>
        <v>1.0713034386237283</v>
      </c>
      <c r="H136" s="28">
        <f t="shared" si="121"/>
        <v>2.7970033753410801</v>
      </c>
      <c r="I136" s="28">
        <f t="shared" si="121"/>
        <v>0.58147385386525752</v>
      </c>
      <c r="J136" s="28">
        <f t="shared" si="121"/>
        <v>1.3037002887032831</v>
      </c>
      <c r="K136" s="28">
        <f t="shared" si="121"/>
        <v>0.83240549593761815</v>
      </c>
      <c r="L136" s="28">
        <f t="shared" si="121"/>
        <v>1.0110053357578912</v>
      </c>
      <c r="M136" s="28">
        <f t="shared" si="121"/>
        <v>0.93041582076566764</v>
      </c>
      <c r="N136" s="28">
        <f t="shared" si="121"/>
        <v>0.91949383622108716</v>
      </c>
      <c r="O136" s="28">
        <f t="shared" si="121"/>
        <v>1.10944324995193</v>
      </c>
      <c r="P136" s="28">
        <f t="shared" si="121"/>
        <v>0.979998478271775</v>
      </c>
      <c r="Q136" s="28">
        <f t="shared" ref="Q136:AC136" si="122">Q64/Q$74/$AF64</f>
        <v>1.252273684048407</v>
      </c>
      <c r="R136" s="19">
        <f t="shared" si="122"/>
        <v>1.1337417508226888</v>
      </c>
      <c r="S136" s="19">
        <f t="shared" si="122"/>
        <v>0.61223897723291265</v>
      </c>
      <c r="T136" s="19">
        <f t="shared" si="122"/>
        <v>1.0201895499014701</v>
      </c>
      <c r="U136" s="19">
        <f t="shared" si="122"/>
        <v>1.1008486413074814</v>
      </c>
      <c r="V136" s="19">
        <f t="shared" si="122"/>
        <v>1.0847167302769478</v>
      </c>
      <c r="W136" s="19">
        <f t="shared" si="122"/>
        <v>0.7267737985464543</v>
      </c>
      <c r="X136" s="19">
        <f t="shared" si="122"/>
        <v>0.93625827863103783</v>
      </c>
      <c r="Y136" s="19">
        <f t="shared" si="122"/>
        <v>0.97465812807574181</v>
      </c>
      <c r="Z136" s="19">
        <f t="shared" si="122"/>
        <v>0.67232813180358353</v>
      </c>
      <c r="AA136" s="19">
        <f t="shared" si="122"/>
        <v>0.75970832118398424</v>
      </c>
      <c r="AB136" s="19">
        <f t="shared" si="122"/>
        <v>0.91595605705026251</v>
      </c>
      <c r="AC136" s="19">
        <f t="shared" si="122"/>
        <v>1.5217241420870651</v>
      </c>
    </row>
    <row r="137" spans="1:29" x14ac:dyDescent="0.2">
      <c r="A137" s="3">
        <v>60</v>
      </c>
      <c r="B137" s="5" t="s">
        <v>96</v>
      </c>
      <c r="C137" s="28">
        <f t="shared" ref="C137:P137" si="123">C65/C$74/$AF65</f>
        <v>1.7508516272991426</v>
      </c>
      <c r="D137" s="28">
        <f t="shared" si="123"/>
        <v>2.1615949879267862</v>
      </c>
      <c r="E137" s="28">
        <f t="shared" si="123"/>
        <v>1.629986933637108</v>
      </c>
      <c r="F137" s="28">
        <f t="shared" si="123"/>
        <v>2.5713121058602209</v>
      </c>
      <c r="G137" s="28">
        <f t="shared" si="123"/>
        <v>1.7250387206741669</v>
      </c>
      <c r="H137" s="28">
        <f t="shared" si="123"/>
        <v>2.2074377978914344</v>
      </c>
      <c r="I137" s="28">
        <f t="shared" si="123"/>
        <v>2.1533146411258191</v>
      </c>
      <c r="J137" s="28">
        <f t="shared" si="123"/>
        <v>1.9479311072383287</v>
      </c>
      <c r="K137" s="28">
        <f t="shared" si="123"/>
        <v>1.8006886396069683</v>
      </c>
      <c r="L137" s="28">
        <f t="shared" si="123"/>
        <v>1.3741761780162738</v>
      </c>
      <c r="M137" s="28">
        <f t="shared" si="123"/>
        <v>1.4435349456007405</v>
      </c>
      <c r="N137" s="28">
        <f t="shared" si="123"/>
        <v>1.9890832424090974</v>
      </c>
      <c r="O137" s="28">
        <f t="shared" si="123"/>
        <v>1.2338696068831612</v>
      </c>
      <c r="P137" s="28">
        <f t="shared" si="123"/>
        <v>1.6146689019890956</v>
      </c>
      <c r="Q137" s="28">
        <f t="shared" ref="Q137:AB137" si="124">Q65/Q$74/$AF65</f>
        <v>1.3701304237177792</v>
      </c>
      <c r="R137" s="19">
        <f t="shared" si="124"/>
        <v>1.3475886291041679</v>
      </c>
      <c r="S137" s="19">
        <f t="shared" si="124"/>
        <v>0.89723011250826579</v>
      </c>
      <c r="T137" s="19">
        <f t="shared" si="124"/>
        <v>0.99488478911629408</v>
      </c>
      <c r="U137" s="19">
        <f t="shared" si="124"/>
        <v>0.88576199441011161</v>
      </c>
      <c r="V137" s="19">
        <f t="shared" si="124"/>
        <v>0.64434958941080889</v>
      </c>
      <c r="W137" s="19">
        <f t="shared" si="124"/>
        <v>0.80836776254341958</v>
      </c>
      <c r="X137" s="19">
        <f t="shared" si="124"/>
        <v>0.60318353258684343</v>
      </c>
      <c r="Y137" s="19">
        <f t="shared" si="124"/>
        <v>0.80599336613556649</v>
      </c>
      <c r="Z137" s="19">
        <f t="shared" si="124"/>
        <v>1.0521504117030887</v>
      </c>
      <c r="AA137" s="19">
        <f t="shared" si="124"/>
        <v>0.99222432335807442</v>
      </c>
      <c r="AB137" s="19">
        <f t="shared" si="124"/>
        <v>1.1500262864783617</v>
      </c>
      <c r="AC137" s="19">
        <f>AC65/AC$74/$AF65</f>
        <v>1.96859761235464</v>
      </c>
    </row>
    <row r="138" spans="1:29" x14ac:dyDescent="0.2">
      <c r="A138" s="3">
        <v>61</v>
      </c>
      <c r="B138" s="5" t="s">
        <v>97</v>
      </c>
      <c r="C138" s="28">
        <f t="shared" ref="C138:P138" si="125">C66/C$74/$AF66</f>
        <v>0.82619723988709348</v>
      </c>
      <c r="D138" s="28">
        <f t="shared" si="125"/>
        <v>2.0234935297430399</v>
      </c>
      <c r="E138" s="28">
        <f t="shared" si="125"/>
        <v>1.1110846667682974</v>
      </c>
      <c r="F138" s="28">
        <f t="shared" si="125"/>
        <v>2.338056023259337</v>
      </c>
      <c r="G138" s="28">
        <f t="shared" si="125"/>
        <v>1.6305822461187187</v>
      </c>
      <c r="H138" s="28">
        <f t="shared" si="125"/>
        <v>1.3180879075132226</v>
      </c>
      <c r="I138" s="28">
        <f t="shared" si="125"/>
        <v>2.0776713345408147</v>
      </c>
      <c r="J138" s="28">
        <f t="shared" si="125"/>
        <v>0.67578324579376614</v>
      </c>
      <c r="K138" s="28">
        <f t="shared" si="125"/>
        <v>1.6872755547710949</v>
      </c>
      <c r="L138" s="28">
        <f t="shared" si="125"/>
        <v>0.90697811160160025</v>
      </c>
      <c r="M138" s="28">
        <f t="shared" si="125"/>
        <v>2.4384334281907702</v>
      </c>
      <c r="N138" s="28">
        <f t="shared" si="125"/>
        <v>2.7769599081231497</v>
      </c>
      <c r="O138" s="28">
        <f t="shared" si="125"/>
        <v>1.3758164379956284</v>
      </c>
      <c r="P138" s="28">
        <f t="shared" si="125"/>
        <v>0.73248476142640995</v>
      </c>
      <c r="Q138" s="28">
        <f t="shared" ref="Q138:AC138" si="126">Q66/Q$74/$AF66</f>
        <v>1.3968256001262866</v>
      </c>
      <c r="R138" s="19">
        <f t="shared" si="126"/>
        <v>0.95367246226120095</v>
      </c>
      <c r="S138" s="19">
        <f t="shared" si="126"/>
        <v>1.0037850585607877</v>
      </c>
      <c r="T138" s="19">
        <f t="shared" si="126"/>
        <v>0.50179128752901447</v>
      </c>
      <c r="U138" s="19">
        <f t="shared" si="126"/>
        <v>1.3133177331508756</v>
      </c>
      <c r="V138" s="19">
        <f t="shared" si="126"/>
        <v>0.62350103809996194</v>
      </c>
      <c r="W138" s="19">
        <f t="shared" si="126"/>
        <v>1.2698925487963544</v>
      </c>
      <c r="X138" s="19">
        <f t="shared" si="126"/>
        <v>0.87840450618946497</v>
      </c>
      <c r="Y138" s="19">
        <f t="shared" si="126"/>
        <v>0.97536721681419658</v>
      </c>
      <c r="Z138" s="19">
        <f t="shared" si="126"/>
        <v>1.3581370991034001</v>
      </c>
      <c r="AA138" s="19">
        <f t="shared" si="126"/>
        <v>0.79025499118907361</v>
      </c>
      <c r="AB138" s="19">
        <f t="shared" si="126"/>
        <v>1.1008920259866397</v>
      </c>
      <c r="AC138" s="19">
        <f t="shared" si="126"/>
        <v>0.70727535310186773</v>
      </c>
    </row>
    <row r="139" spans="1:29" x14ac:dyDescent="0.2">
      <c r="A139" s="3">
        <v>62</v>
      </c>
      <c r="B139" s="5" t="s">
        <v>98</v>
      </c>
      <c r="C139" s="28">
        <f t="shared" ref="C139:P139" si="127">C67/C$74/$AF67</f>
        <v>0.80372980730171828</v>
      </c>
      <c r="D139" s="28">
        <f t="shared" si="127"/>
        <v>0.70629411712927759</v>
      </c>
      <c r="E139" s="28">
        <f t="shared" si="127"/>
        <v>0.87848823993482006</v>
      </c>
      <c r="F139" s="28">
        <f t="shared" si="127"/>
        <v>0.82535738534063152</v>
      </c>
      <c r="G139" s="28">
        <f t="shared" si="127"/>
        <v>0.71544963211210144</v>
      </c>
      <c r="H139" s="28">
        <f t="shared" si="127"/>
        <v>1.1713967735694513</v>
      </c>
      <c r="I139" s="28">
        <f t="shared" si="127"/>
        <v>0.8217887450818897</v>
      </c>
      <c r="J139" s="28">
        <f t="shared" si="127"/>
        <v>0.83551916166561335</v>
      </c>
      <c r="K139" s="28">
        <f t="shared" si="127"/>
        <v>1.1015065263708106</v>
      </c>
      <c r="L139" s="28">
        <f t="shared" si="127"/>
        <v>1.0911838821063173</v>
      </c>
      <c r="M139" s="28">
        <f t="shared" si="127"/>
        <v>1.0699452966162046</v>
      </c>
      <c r="N139" s="28">
        <f t="shared" si="127"/>
        <v>1.0503387599111513</v>
      </c>
      <c r="O139" s="28">
        <f t="shared" si="127"/>
        <v>1.0021274838638199</v>
      </c>
      <c r="P139" s="28">
        <f t="shared" si="127"/>
        <v>0.99163824983928883</v>
      </c>
      <c r="Q139" s="28">
        <f t="shared" ref="Q139:AC139" si="128">Q67/Q$74/$AF67</f>
        <v>1.1605216550961308</v>
      </c>
      <c r="R139" s="19">
        <f t="shared" si="128"/>
        <v>0.98875146981131012</v>
      </c>
      <c r="S139" s="19">
        <f t="shared" si="128"/>
        <v>1.0244516107209345</v>
      </c>
      <c r="T139" s="19">
        <f t="shared" si="128"/>
        <v>0.83153408816986085</v>
      </c>
      <c r="U139" s="19">
        <f t="shared" si="128"/>
        <v>1.3306984558610566</v>
      </c>
      <c r="V139" s="19">
        <f t="shared" si="128"/>
        <v>0.99333955029299015</v>
      </c>
      <c r="W139" s="19">
        <f t="shared" si="128"/>
        <v>0.94948149186789244</v>
      </c>
      <c r="X139" s="19">
        <f t="shared" si="128"/>
        <v>0.8357482313937894</v>
      </c>
      <c r="Y139" s="19">
        <f t="shared" si="128"/>
        <v>0.97946036974549944</v>
      </c>
      <c r="Z139" s="19">
        <f t="shared" si="128"/>
        <v>0.85767836353148397</v>
      </c>
      <c r="AA139" s="19">
        <f t="shared" si="128"/>
        <v>0.72041065075700939</v>
      </c>
      <c r="AB139" s="19">
        <f t="shared" si="128"/>
        <v>0.89730513384760779</v>
      </c>
      <c r="AC139" s="19">
        <f t="shared" si="128"/>
        <v>1.061429427968934</v>
      </c>
    </row>
    <row r="140" spans="1:29" x14ac:dyDescent="0.2">
      <c r="A140" s="3">
        <v>63</v>
      </c>
      <c r="B140" s="5" t="s">
        <v>99</v>
      </c>
      <c r="C140" s="28">
        <f t="shared" ref="C140:P140" si="129">C68/C$74/$AF68</f>
        <v>0.3216699354668211</v>
      </c>
      <c r="D140" s="28">
        <f t="shared" si="129"/>
        <v>0.99959352105048038</v>
      </c>
      <c r="E140" s="28">
        <f t="shared" si="129"/>
        <v>0.76843338100678549</v>
      </c>
      <c r="F140" s="28">
        <f t="shared" si="129"/>
        <v>0.93787448631797254</v>
      </c>
      <c r="G140" s="28">
        <f t="shared" si="129"/>
        <v>1.1972669699822964</v>
      </c>
      <c r="H140" s="28">
        <f t="shared" si="129"/>
        <v>0.193374346174013</v>
      </c>
      <c r="I140" s="28">
        <f t="shared" si="129"/>
        <v>0.50496726111131551</v>
      </c>
      <c r="J140" s="28">
        <f t="shared" si="129"/>
        <v>0.41244419655763925</v>
      </c>
      <c r="K140" s="28">
        <f t="shared" si="129"/>
        <v>5.435071397800038</v>
      </c>
      <c r="L140" s="28">
        <f t="shared" si="129"/>
        <v>0.49164432788146906</v>
      </c>
      <c r="M140" s="28">
        <f t="shared" si="129"/>
        <v>4.7295996619148989E-2</v>
      </c>
      <c r="N140" s="28">
        <f t="shared" si="129"/>
        <v>0.43330900597251432</v>
      </c>
      <c r="O140" s="28">
        <f t="shared" si="129"/>
        <v>0.52433871021991663</v>
      </c>
      <c r="P140" s="28">
        <f t="shared" si="129"/>
        <v>7.1620498501801383E-2</v>
      </c>
      <c r="Q140" s="28">
        <f t="shared" ref="Q140:AC140" si="130">Q68/Q$74/$AF68</f>
        <v>0.12252605136615922</v>
      </c>
      <c r="R140" s="19">
        <f t="shared" si="130"/>
        <v>0.18938845516882136</v>
      </c>
      <c r="S140" s="19">
        <f t="shared" si="130"/>
        <v>1.3214164485944986</v>
      </c>
      <c r="T140" s="19">
        <f t="shared" si="130"/>
        <v>0.41024088797229447</v>
      </c>
      <c r="U140" s="19">
        <f t="shared" si="130"/>
        <v>1.2418604508866036</v>
      </c>
      <c r="V140" s="19">
        <f t="shared" si="130"/>
        <v>0.81236261866417125</v>
      </c>
      <c r="W140" s="19">
        <f t="shared" si="130"/>
        <v>1.2951975114754049</v>
      </c>
      <c r="X140" s="19">
        <f t="shared" si="130"/>
        <v>0.37716655622035372</v>
      </c>
      <c r="Y140" s="19">
        <f t="shared" si="130"/>
        <v>1.9103979377239462</v>
      </c>
      <c r="Z140" s="19">
        <f t="shared" si="130"/>
        <v>1.9913585277397001</v>
      </c>
      <c r="AA140" s="19">
        <f t="shared" si="130"/>
        <v>0.18371404383146347</v>
      </c>
      <c r="AB140" s="19">
        <f t="shared" si="130"/>
        <v>0.17996412433827602</v>
      </c>
      <c r="AC140" s="19">
        <f t="shared" si="130"/>
        <v>3.75811784428863</v>
      </c>
    </row>
    <row r="141" spans="1:29" x14ac:dyDescent="0.2">
      <c r="A141" s="3">
        <v>64</v>
      </c>
      <c r="B141" s="5" t="s">
        <v>100</v>
      </c>
      <c r="C141" s="28">
        <f t="shared" ref="C141:P141" si="131">C69/C$74/$AF69</f>
        <v>0.60232548912877371</v>
      </c>
      <c r="D141" s="28">
        <f t="shared" si="131"/>
        <v>0.8426973963278348</v>
      </c>
      <c r="E141" s="28">
        <f t="shared" si="131"/>
        <v>0.60095303088799845</v>
      </c>
      <c r="F141" s="28">
        <f t="shared" si="131"/>
        <v>0.36346321493994677</v>
      </c>
      <c r="G141" s="28">
        <f t="shared" si="131"/>
        <v>0.67786380447422667</v>
      </c>
      <c r="H141" s="28">
        <f t="shared" si="131"/>
        <v>0.50240092396937741</v>
      </c>
      <c r="I141" s="28">
        <f t="shared" si="131"/>
        <v>0.5423205449442825</v>
      </c>
      <c r="J141" s="28">
        <f t="shared" si="131"/>
        <v>0.70396904286451922</v>
      </c>
      <c r="K141" s="28">
        <f t="shared" si="131"/>
        <v>0.73225621855042</v>
      </c>
      <c r="L141" s="28">
        <f t="shared" si="131"/>
        <v>0.73796463346002883</v>
      </c>
      <c r="M141" s="28">
        <f t="shared" si="131"/>
        <v>0.71654976950572358</v>
      </c>
      <c r="N141" s="28">
        <f t="shared" si="131"/>
        <v>0.62878955099142941</v>
      </c>
      <c r="O141" s="28">
        <f t="shared" si="131"/>
        <v>1.051694396001551</v>
      </c>
      <c r="P141" s="28">
        <f t="shared" si="131"/>
        <v>0.87448885933442444</v>
      </c>
      <c r="Q141" s="28">
        <f t="shared" ref="Q141:AC141" si="132">Q69/Q$74/$AF69</f>
        <v>1.4919780332955017</v>
      </c>
      <c r="R141" s="19">
        <f t="shared" si="132"/>
        <v>1.0000773212134562</v>
      </c>
      <c r="S141" s="19">
        <f t="shared" si="132"/>
        <v>0.98366881856403121</v>
      </c>
      <c r="T141" s="19">
        <f t="shared" si="132"/>
        <v>1.0685199969959902</v>
      </c>
      <c r="U141" s="19">
        <f t="shared" si="132"/>
        <v>1.127754246203351</v>
      </c>
      <c r="V141" s="19">
        <f t="shared" si="132"/>
        <v>1.2228148729299284</v>
      </c>
      <c r="W141" s="19">
        <f t="shared" si="132"/>
        <v>0.80966855633974288</v>
      </c>
      <c r="X141" s="19">
        <f t="shared" si="132"/>
        <v>0.67268190844014908</v>
      </c>
      <c r="Y141" s="19">
        <f t="shared" si="132"/>
        <v>1.1519296180631842</v>
      </c>
      <c r="Z141" s="19">
        <f t="shared" si="132"/>
        <v>0.8215568925371215</v>
      </c>
      <c r="AA141" s="19">
        <f t="shared" si="132"/>
        <v>0.68104092438256891</v>
      </c>
      <c r="AB141" s="19">
        <f t="shared" si="132"/>
        <v>0.85430133711738998</v>
      </c>
      <c r="AC141" s="19">
        <f t="shared" si="132"/>
        <v>0.84433665737392494</v>
      </c>
    </row>
    <row r="142" spans="1:29" x14ac:dyDescent="0.2">
      <c r="A142" s="3">
        <v>65</v>
      </c>
      <c r="B142" s="5" t="s">
        <v>101</v>
      </c>
      <c r="C142" s="28">
        <f t="shared" ref="C142:P142" si="133">C70/C$74/$AF70</f>
        <v>0.36835207222869443</v>
      </c>
      <c r="D142" s="28">
        <f t="shared" si="133"/>
        <v>0.74419889938221828</v>
      </c>
      <c r="E142" s="28">
        <f t="shared" si="133"/>
        <v>0.59031071619235242</v>
      </c>
      <c r="F142" s="28">
        <f t="shared" si="133"/>
        <v>0.49140467880119121</v>
      </c>
      <c r="G142" s="28">
        <f t="shared" si="133"/>
        <v>0.86535673039838024</v>
      </c>
      <c r="H142" s="28">
        <f t="shared" si="133"/>
        <v>0.44576437181815853</v>
      </c>
      <c r="I142" s="28">
        <f t="shared" si="133"/>
        <v>0.28928541544155417</v>
      </c>
      <c r="J142" s="28">
        <f t="shared" si="133"/>
        <v>0.45175090196914031</v>
      </c>
      <c r="K142" s="28">
        <f t="shared" si="133"/>
        <v>0.39538020454635953</v>
      </c>
      <c r="L142" s="28">
        <f t="shared" si="133"/>
        <v>0.80848517983332913</v>
      </c>
      <c r="M142" s="28">
        <f t="shared" si="133"/>
        <v>0.77668936472124528</v>
      </c>
      <c r="N142" s="28">
        <f t="shared" si="133"/>
        <v>0.57351152564577657</v>
      </c>
      <c r="O142" s="28">
        <f t="shared" si="133"/>
        <v>0.79884806615285675</v>
      </c>
      <c r="P142" s="28">
        <f t="shared" si="133"/>
        <v>0.60473520566054595</v>
      </c>
      <c r="Q142" s="28">
        <f t="shared" ref="Q142:AC142" si="134">Q70/Q$74/$AF70</f>
        <v>0.76637572158434786</v>
      </c>
      <c r="R142" s="19">
        <f t="shared" si="134"/>
        <v>0.74003967552124084</v>
      </c>
      <c r="S142" s="19">
        <f t="shared" si="134"/>
        <v>1.1256638097574168</v>
      </c>
      <c r="T142" s="19">
        <f t="shared" si="134"/>
        <v>0.7936255006110603</v>
      </c>
      <c r="U142" s="19">
        <f t="shared" si="134"/>
        <v>1.7754294529666677</v>
      </c>
      <c r="V142" s="19">
        <f t="shared" si="134"/>
        <v>1.0911083270721595</v>
      </c>
      <c r="W142" s="19">
        <f t="shared" si="134"/>
        <v>0.92820821551600918</v>
      </c>
      <c r="X142" s="19">
        <f t="shared" si="134"/>
        <v>0.79388981396283487</v>
      </c>
      <c r="Y142" s="19">
        <f t="shared" si="134"/>
        <v>0.96525969547572066</v>
      </c>
      <c r="Z142" s="19">
        <f t="shared" si="134"/>
        <v>0.60090436465657404</v>
      </c>
      <c r="AA142" s="19">
        <f t="shared" si="134"/>
        <v>0.37825903789663495</v>
      </c>
      <c r="AB142" s="19">
        <f t="shared" si="134"/>
        <v>0.88343173983126344</v>
      </c>
      <c r="AC142" s="19">
        <f t="shared" si="134"/>
        <v>1.1595606798396281</v>
      </c>
    </row>
    <row r="143" spans="1:29" x14ac:dyDescent="0.2">
      <c r="A143" s="3">
        <v>66</v>
      </c>
      <c r="B143" s="5" t="s">
        <v>102</v>
      </c>
      <c r="C143" s="28">
        <f t="shared" ref="C143:P143" si="135">C71/C$74/$AF71</f>
        <v>0.6423043784831719</v>
      </c>
      <c r="D143" s="28">
        <f t="shared" si="135"/>
        <v>0.56777936134175033</v>
      </c>
      <c r="E143" s="28">
        <f t="shared" si="135"/>
        <v>0.62191969515951429</v>
      </c>
      <c r="F143" s="28">
        <f t="shared" si="135"/>
        <v>0.47426941679316875</v>
      </c>
      <c r="G143" s="28">
        <f t="shared" si="135"/>
        <v>0.69287326426493112</v>
      </c>
      <c r="H143" s="28">
        <f t="shared" si="135"/>
        <v>1.1627914652198084</v>
      </c>
      <c r="I143" s="28">
        <f t="shared" si="135"/>
        <v>0.60274121035797279</v>
      </c>
      <c r="J143" s="28">
        <f t="shared" si="135"/>
        <v>1.0285919173416556</v>
      </c>
      <c r="K143" s="28">
        <f t="shared" si="135"/>
        <v>0.72545177168084407</v>
      </c>
      <c r="L143" s="28">
        <f t="shared" si="135"/>
        <v>1.0884984125309107</v>
      </c>
      <c r="M143" s="28">
        <f t="shared" si="135"/>
        <v>0.6880525188431903</v>
      </c>
      <c r="N143" s="28">
        <f t="shared" si="135"/>
        <v>0.62132483435026098</v>
      </c>
      <c r="O143" s="28">
        <f t="shared" si="135"/>
        <v>0.95088110746040966</v>
      </c>
      <c r="P143" s="28">
        <f t="shared" si="135"/>
        <v>0.87561962149391603</v>
      </c>
      <c r="Q143" s="28">
        <f t="shared" ref="Q143:AC143" si="136">Q71/Q$74/$AF71</f>
        <v>0.72731325930173873</v>
      </c>
      <c r="R143" s="19">
        <f t="shared" si="136"/>
        <v>0.93072968518502164</v>
      </c>
      <c r="S143" s="19">
        <f t="shared" si="136"/>
        <v>0.97082307200456108</v>
      </c>
      <c r="T143" s="19">
        <f t="shared" si="136"/>
        <v>1.0930377588757754</v>
      </c>
      <c r="U143" s="19">
        <f t="shared" si="136"/>
        <v>1.3332919631473128</v>
      </c>
      <c r="V143" s="19">
        <f t="shared" si="136"/>
        <v>1.0086097984309386</v>
      </c>
      <c r="W143" s="19">
        <f t="shared" si="136"/>
        <v>1.0681830118707647</v>
      </c>
      <c r="X143" s="19">
        <f t="shared" si="136"/>
        <v>0.98192612647645261</v>
      </c>
      <c r="Y143" s="19">
        <f t="shared" si="136"/>
        <v>0.83208262073851247</v>
      </c>
      <c r="Z143" s="19">
        <f t="shared" si="136"/>
        <v>1.7723042491595138</v>
      </c>
      <c r="AA143" s="19">
        <f t="shared" si="136"/>
        <v>0.81663964455628169</v>
      </c>
      <c r="AB143" s="19">
        <f t="shared" si="136"/>
        <v>1.0486330670988326</v>
      </c>
      <c r="AC143" s="19">
        <f t="shared" si="136"/>
        <v>1.0740063339128361</v>
      </c>
    </row>
    <row r="144" spans="1:29" x14ac:dyDescent="0.2">
      <c r="A144" s="12">
        <v>67</v>
      </c>
      <c r="B144" s="17" t="s">
        <v>103</v>
      </c>
      <c r="C144" s="29">
        <f t="shared" ref="C144:P144" si="137">C72/C$74/$AF72</f>
        <v>3.2544781274129249</v>
      </c>
      <c r="D144" s="29">
        <f t="shared" si="137"/>
        <v>1.3762894101995897</v>
      </c>
      <c r="E144" s="29">
        <f t="shared" si="137"/>
        <v>0.66661534316892868</v>
      </c>
      <c r="F144" s="29">
        <f t="shared" si="137"/>
        <v>2.2808662846195578</v>
      </c>
      <c r="G144" s="29">
        <f t="shared" si="137"/>
        <v>0.80216381116613278</v>
      </c>
      <c r="H144" s="29">
        <f t="shared" si="137"/>
        <v>0.54205639965872299</v>
      </c>
      <c r="I144" s="29">
        <f t="shared" si="137"/>
        <v>2.3253984603527367</v>
      </c>
      <c r="J144" s="29">
        <f t="shared" si="137"/>
        <v>0.51822585831260104</v>
      </c>
      <c r="K144" s="29">
        <f t="shared" si="137"/>
        <v>0.69310806288900295</v>
      </c>
      <c r="L144" s="29">
        <f t="shared" si="137"/>
        <v>0.90651978700861902</v>
      </c>
      <c r="M144" s="29">
        <f t="shared" si="137"/>
        <v>2.6782189603596831</v>
      </c>
      <c r="N144" s="29">
        <f t="shared" si="137"/>
        <v>0.37967989347539177</v>
      </c>
      <c r="O144" s="29">
        <f t="shared" si="137"/>
        <v>0.81747950635441968</v>
      </c>
      <c r="P144" s="29">
        <f t="shared" si="137"/>
        <v>0.73521929246365569</v>
      </c>
      <c r="Q144" s="29">
        <f t="shared" ref="Q144:AC144" si="138">Q72/Q$74/$AF72</f>
        <v>1.1419989518267224</v>
      </c>
      <c r="R144" s="29">
        <f t="shared" si="138"/>
        <v>1.490634272139447</v>
      </c>
      <c r="S144" s="29">
        <f t="shared" si="138"/>
        <v>1.6560949603076618</v>
      </c>
      <c r="T144" s="29">
        <f t="shared" si="138"/>
        <v>0.84548864554752667</v>
      </c>
      <c r="U144" s="29">
        <f t="shared" si="138"/>
        <v>0.80454702036815162</v>
      </c>
      <c r="V144" s="29">
        <f t="shared" si="138"/>
        <v>0.52823713565962205</v>
      </c>
      <c r="W144" s="29">
        <f t="shared" si="138"/>
        <v>1.025884827254713</v>
      </c>
      <c r="X144" s="29">
        <f t="shared" si="138"/>
        <v>0.73106227281696834</v>
      </c>
      <c r="Y144" s="29">
        <f t="shared" si="138"/>
        <v>1.2347266588093082</v>
      </c>
      <c r="Z144" s="29">
        <f t="shared" si="138"/>
        <v>0.90395308646145978</v>
      </c>
      <c r="AA144" s="29">
        <f t="shared" si="138"/>
        <v>1.4300096740653498</v>
      </c>
      <c r="AB144" s="29">
        <f t="shared" si="138"/>
        <v>2.4864270897728327</v>
      </c>
      <c r="AC144" s="29">
        <f t="shared" si="138"/>
        <v>1.0118427923376423</v>
      </c>
    </row>
    <row r="146" spans="1:29" x14ac:dyDescent="0.2">
      <c r="A146" s="10" t="s">
        <v>124</v>
      </c>
    </row>
    <row r="147" spans="1:29" ht="25.5" x14ac:dyDescent="0.2">
      <c r="A147" s="16" t="s">
        <v>16</v>
      </c>
      <c r="B147" s="16" t="s">
        <v>17</v>
      </c>
      <c r="C147" s="16" t="s">
        <v>104</v>
      </c>
      <c r="D147" s="16" t="s">
        <v>0</v>
      </c>
      <c r="E147" s="16" t="s">
        <v>1</v>
      </c>
      <c r="F147" s="16" t="s">
        <v>2</v>
      </c>
      <c r="G147" s="16" t="s">
        <v>105</v>
      </c>
      <c r="H147" s="16" t="s">
        <v>106</v>
      </c>
      <c r="I147" s="16" t="s">
        <v>3</v>
      </c>
      <c r="J147" s="16" t="s">
        <v>107</v>
      </c>
      <c r="K147" s="16" t="s">
        <v>108</v>
      </c>
      <c r="L147" s="16" t="s">
        <v>109</v>
      </c>
      <c r="M147" s="16" t="s">
        <v>4</v>
      </c>
      <c r="N147" s="16" t="s">
        <v>110</v>
      </c>
      <c r="O147" s="16" t="s">
        <v>5</v>
      </c>
      <c r="P147" s="16" t="s">
        <v>6</v>
      </c>
      <c r="Q147" s="16" t="s">
        <v>7</v>
      </c>
      <c r="R147" s="16" t="s">
        <v>8</v>
      </c>
      <c r="S147" s="16" t="s">
        <v>9</v>
      </c>
      <c r="T147" s="16" t="s">
        <v>111</v>
      </c>
      <c r="U147" s="16" t="s">
        <v>10</v>
      </c>
      <c r="V147" s="16" t="s">
        <v>112</v>
      </c>
      <c r="W147" s="16" t="s">
        <v>113</v>
      </c>
      <c r="X147" s="16" t="s">
        <v>11</v>
      </c>
      <c r="Y147" s="16" t="s">
        <v>12</v>
      </c>
      <c r="Z147" s="16" t="s">
        <v>13</v>
      </c>
      <c r="AA147" s="16" t="s">
        <v>14</v>
      </c>
      <c r="AB147" s="16" t="s">
        <v>114</v>
      </c>
      <c r="AC147" s="16" t="s">
        <v>15</v>
      </c>
    </row>
    <row r="148" spans="1:29" x14ac:dyDescent="0.2">
      <c r="A148" s="3">
        <v>1</v>
      </c>
      <c r="B148" s="5" t="s">
        <v>20</v>
      </c>
      <c r="C148" s="27">
        <f t="shared" ref="C148:P163" si="139">IF(IF(C78&lt;1,0,C6/C78)=0,0,C6-IF(C78&lt;1,0,C6/C78))</f>
        <v>0</v>
      </c>
      <c r="D148" s="27">
        <f t="shared" si="139"/>
        <v>0</v>
      </c>
      <c r="E148" s="27">
        <f t="shared" si="139"/>
        <v>0</v>
      </c>
      <c r="F148" s="27">
        <f t="shared" si="139"/>
        <v>0</v>
      </c>
      <c r="G148" s="27">
        <f t="shared" si="139"/>
        <v>908.41372062372102</v>
      </c>
      <c r="H148" s="27">
        <f t="shared" si="139"/>
        <v>0</v>
      </c>
      <c r="I148" s="27">
        <f t="shared" si="139"/>
        <v>1171.1384384779421</v>
      </c>
      <c r="J148" s="27">
        <f t="shared" si="139"/>
        <v>0</v>
      </c>
      <c r="K148" s="27">
        <f t="shared" si="139"/>
        <v>0</v>
      </c>
      <c r="L148" s="27">
        <f t="shared" si="139"/>
        <v>0</v>
      </c>
      <c r="M148" s="27">
        <f t="shared" si="139"/>
        <v>816.28237824222379</v>
      </c>
      <c r="N148" s="27">
        <f t="shared" si="139"/>
        <v>0</v>
      </c>
      <c r="O148" s="27">
        <f t="shared" si="139"/>
        <v>7269.077230759689</v>
      </c>
      <c r="P148" s="27">
        <f t="shared" si="139"/>
        <v>0</v>
      </c>
      <c r="Q148" s="27">
        <f t="shared" ref="Q148:AC211" si="140">IF(IF(Q78&lt;1,0,Q6/Q78)=0,0,Q6-IF(Q78&lt;1,0,Q6/Q78))</f>
        <v>0</v>
      </c>
      <c r="R148" s="27">
        <f t="shared" si="140"/>
        <v>19008.469227290749</v>
      </c>
      <c r="S148" s="27">
        <f t="shared" si="140"/>
        <v>46042.525436641517</v>
      </c>
      <c r="T148" s="27">
        <f t="shared" si="140"/>
        <v>3934.2348689132177</v>
      </c>
      <c r="U148" s="27">
        <f t="shared" si="140"/>
        <v>0</v>
      </c>
      <c r="V148" s="27">
        <f t="shared" si="140"/>
        <v>0</v>
      </c>
      <c r="W148" s="27">
        <f t="shared" si="140"/>
        <v>6453.1896596794249</v>
      </c>
      <c r="X148" s="27">
        <f t="shared" si="140"/>
        <v>0</v>
      </c>
      <c r="Y148" s="27">
        <f t="shared" si="140"/>
        <v>0</v>
      </c>
      <c r="Z148" s="27">
        <f t="shared" si="140"/>
        <v>9483.691404630561</v>
      </c>
      <c r="AA148" s="27">
        <f t="shared" si="140"/>
        <v>46362.582503176956</v>
      </c>
      <c r="AB148" s="27">
        <f t="shared" si="140"/>
        <v>15756.506615892795</v>
      </c>
      <c r="AC148" s="27">
        <f t="shared" si="140"/>
        <v>0</v>
      </c>
    </row>
    <row r="149" spans="1:29" x14ac:dyDescent="0.2">
      <c r="A149" s="3">
        <v>2</v>
      </c>
      <c r="B149" s="5" t="s">
        <v>22</v>
      </c>
      <c r="C149" s="28">
        <f t="shared" si="139"/>
        <v>6378.5163729265496</v>
      </c>
      <c r="D149" s="28">
        <f t="shared" si="139"/>
        <v>1688.1743198634283</v>
      </c>
      <c r="E149" s="28">
        <f t="shared" si="139"/>
        <v>0</v>
      </c>
      <c r="F149" s="28">
        <f t="shared" si="139"/>
        <v>0</v>
      </c>
      <c r="G149" s="28">
        <f t="shared" si="139"/>
        <v>14318.214852051724</v>
      </c>
      <c r="H149" s="28">
        <f t="shared" si="139"/>
        <v>0</v>
      </c>
      <c r="I149" s="28">
        <f t="shared" si="139"/>
        <v>9474.1772775449281</v>
      </c>
      <c r="J149" s="28">
        <f t="shared" si="139"/>
        <v>0</v>
      </c>
      <c r="K149" s="28">
        <f t="shared" si="139"/>
        <v>0</v>
      </c>
      <c r="L149" s="28">
        <f t="shared" si="139"/>
        <v>0</v>
      </c>
      <c r="M149" s="28">
        <f t="shared" si="139"/>
        <v>0</v>
      </c>
      <c r="N149" s="28">
        <f t="shared" si="139"/>
        <v>0</v>
      </c>
      <c r="O149" s="28">
        <f t="shared" si="139"/>
        <v>0</v>
      </c>
      <c r="P149" s="28">
        <f t="shared" si="139"/>
        <v>0</v>
      </c>
      <c r="Q149" s="28">
        <f t="shared" si="140"/>
        <v>0</v>
      </c>
      <c r="R149" s="28">
        <f t="shared" si="140"/>
        <v>0</v>
      </c>
      <c r="S149" s="28">
        <f t="shared" si="140"/>
        <v>54580.152856886496</v>
      </c>
      <c r="T149" s="28">
        <f t="shared" si="140"/>
        <v>0</v>
      </c>
      <c r="U149" s="28">
        <f t="shared" si="140"/>
        <v>0</v>
      </c>
      <c r="V149" s="28">
        <f t="shared" si="140"/>
        <v>0</v>
      </c>
      <c r="W149" s="28">
        <f t="shared" si="140"/>
        <v>155.42470417514414</v>
      </c>
      <c r="X149" s="28">
        <f t="shared" si="140"/>
        <v>0</v>
      </c>
      <c r="Y149" s="28">
        <f t="shared" si="140"/>
        <v>0</v>
      </c>
      <c r="Z149" s="28">
        <f t="shared" si="140"/>
        <v>34589.764982246437</v>
      </c>
      <c r="AA149" s="28">
        <f t="shared" si="140"/>
        <v>34185.797847950147</v>
      </c>
      <c r="AB149" s="28">
        <f t="shared" si="140"/>
        <v>31963.600090519569</v>
      </c>
      <c r="AC149" s="28">
        <f t="shared" si="140"/>
        <v>0</v>
      </c>
    </row>
    <row r="150" spans="1:29" x14ac:dyDescent="0.2">
      <c r="A150" s="3">
        <v>3</v>
      </c>
      <c r="B150" s="5" t="s">
        <v>23</v>
      </c>
      <c r="C150" s="28">
        <f t="shared" si="139"/>
        <v>0</v>
      </c>
      <c r="D150" s="28">
        <f t="shared" si="139"/>
        <v>17.304429983428861</v>
      </c>
      <c r="E150" s="28">
        <f t="shared" si="139"/>
        <v>0</v>
      </c>
      <c r="F150" s="28">
        <f t="shared" si="139"/>
        <v>0</v>
      </c>
      <c r="G150" s="28">
        <f t="shared" si="139"/>
        <v>2696.9784243522608</v>
      </c>
      <c r="H150" s="28">
        <f t="shared" si="139"/>
        <v>146.62975892380774</v>
      </c>
      <c r="I150" s="28">
        <f t="shared" si="139"/>
        <v>885.87499554904537</v>
      </c>
      <c r="J150" s="28">
        <f t="shared" si="139"/>
        <v>4186.5770169994112</v>
      </c>
      <c r="K150" s="28">
        <f t="shared" si="139"/>
        <v>0</v>
      </c>
      <c r="L150" s="28">
        <f t="shared" si="139"/>
        <v>708.77442717747999</v>
      </c>
      <c r="M150" s="28">
        <f t="shared" si="139"/>
        <v>1593.5322586569587</v>
      </c>
      <c r="N150" s="28">
        <f t="shared" si="139"/>
        <v>0</v>
      </c>
      <c r="O150" s="28">
        <f t="shared" si="139"/>
        <v>0</v>
      </c>
      <c r="P150" s="28">
        <f t="shared" si="139"/>
        <v>0</v>
      </c>
      <c r="Q150" s="28">
        <f t="shared" si="140"/>
        <v>0</v>
      </c>
      <c r="R150" s="28">
        <f t="shared" si="140"/>
        <v>3037.3784312490297</v>
      </c>
      <c r="S150" s="28">
        <f t="shared" si="140"/>
        <v>13319.22097825106</v>
      </c>
      <c r="T150" s="28">
        <f t="shared" si="140"/>
        <v>1211.6038964161962</v>
      </c>
      <c r="U150" s="28">
        <f t="shared" si="140"/>
        <v>0</v>
      </c>
      <c r="V150" s="28">
        <f t="shared" si="140"/>
        <v>0</v>
      </c>
      <c r="W150" s="28">
        <f t="shared" si="140"/>
        <v>3877.0451139193619</v>
      </c>
      <c r="X150" s="28">
        <f t="shared" si="140"/>
        <v>3503.3571180281215</v>
      </c>
      <c r="Y150" s="28">
        <f t="shared" si="140"/>
        <v>0</v>
      </c>
      <c r="Z150" s="28">
        <f t="shared" si="140"/>
        <v>5919.1037065885721</v>
      </c>
      <c r="AA150" s="28">
        <f t="shared" si="140"/>
        <v>1334.0521757608803</v>
      </c>
      <c r="AB150" s="28">
        <f t="shared" si="140"/>
        <v>0</v>
      </c>
      <c r="AC150" s="28">
        <f t="shared" si="140"/>
        <v>0</v>
      </c>
    </row>
    <row r="151" spans="1:29" x14ac:dyDescent="0.2">
      <c r="A151" s="3">
        <v>4</v>
      </c>
      <c r="B151" s="5" t="s">
        <v>25</v>
      </c>
      <c r="C151" s="28">
        <f t="shared" ref="C151:P151" si="141">IF(IF(C81&lt;1,0,C9/C81)=0,0,C9-IF(C81&lt;1,0,C9/C81))</f>
        <v>0</v>
      </c>
      <c r="D151" s="28">
        <f t="shared" si="141"/>
        <v>5.624809150034821</v>
      </c>
      <c r="E151" s="28">
        <f t="shared" si="141"/>
        <v>0</v>
      </c>
      <c r="F151" s="28">
        <f t="shared" si="141"/>
        <v>0</v>
      </c>
      <c r="G151" s="28">
        <f t="shared" si="141"/>
        <v>0</v>
      </c>
      <c r="H151" s="28">
        <f t="shared" si="141"/>
        <v>0</v>
      </c>
      <c r="I151" s="28">
        <f t="shared" si="141"/>
        <v>302.85061218394287</v>
      </c>
      <c r="J151" s="28">
        <f t="shared" si="141"/>
        <v>0</v>
      </c>
      <c r="K151" s="28">
        <f t="shared" si="141"/>
        <v>0</v>
      </c>
      <c r="L151" s="28">
        <f t="shared" si="141"/>
        <v>0</v>
      </c>
      <c r="M151" s="28">
        <f t="shared" si="141"/>
        <v>3990.6577115435489</v>
      </c>
      <c r="N151" s="28">
        <f t="shared" si="141"/>
        <v>0</v>
      </c>
      <c r="O151" s="28">
        <f t="shared" si="141"/>
        <v>0</v>
      </c>
      <c r="P151" s="28">
        <f t="shared" si="141"/>
        <v>0</v>
      </c>
      <c r="Q151" s="28">
        <f>IF(IF(Q81&lt;1,0,Q9/Q81)=0,0,Q9-IF(Q81&lt;1,0,Q9/Q81))</f>
        <v>842.19697489499231</v>
      </c>
      <c r="R151" s="28">
        <f t="shared" ref="R151:AC151" si="142">IF(IF(R81&lt;1,0,R9/R81)=0,0,R9-IF(R81&lt;1,0,R9/R81))</f>
        <v>457.78461216883352</v>
      </c>
      <c r="S151" s="28">
        <f t="shared" si="142"/>
        <v>9663.0478149594892</v>
      </c>
      <c r="T151" s="28">
        <f t="shared" si="142"/>
        <v>4517.8766646752611</v>
      </c>
      <c r="U151" s="28">
        <f t="shared" si="142"/>
        <v>0</v>
      </c>
      <c r="V151" s="28">
        <f t="shared" si="142"/>
        <v>0</v>
      </c>
      <c r="W151" s="28">
        <f t="shared" si="142"/>
        <v>0</v>
      </c>
      <c r="X151" s="28">
        <f t="shared" si="142"/>
        <v>2406.8134007876424</v>
      </c>
      <c r="Y151" s="28">
        <f t="shared" si="142"/>
        <v>342.74046333923161</v>
      </c>
      <c r="Z151" s="28">
        <f t="shared" si="142"/>
        <v>0</v>
      </c>
      <c r="AA151" s="28">
        <f t="shared" si="142"/>
        <v>239.19873550640659</v>
      </c>
      <c r="AB151" s="28">
        <f t="shared" si="142"/>
        <v>1114.2583597981743</v>
      </c>
      <c r="AC151" s="28">
        <f t="shared" si="142"/>
        <v>0</v>
      </c>
    </row>
    <row r="152" spans="1:29" x14ac:dyDescent="0.2">
      <c r="A152" s="3">
        <v>5</v>
      </c>
      <c r="B152" s="5" t="s">
        <v>27</v>
      </c>
      <c r="C152" s="28">
        <f t="shared" si="139"/>
        <v>0</v>
      </c>
      <c r="D152" s="28">
        <f t="shared" si="139"/>
        <v>0</v>
      </c>
      <c r="E152" s="28">
        <f t="shared" si="139"/>
        <v>347.56525671868349</v>
      </c>
      <c r="F152" s="28">
        <f t="shared" si="139"/>
        <v>0</v>
      </c>
      <c r="G152" s="28">
        <f t="shared" si="139"/>
        <v>0</v>
      </c>
      <c r="H152" s="28">
        <f t="shared" si="139"/>
        <v>0</v>
      </c>
      <c r="I152" s="28">
        <f t="shared" si="139"/>
        <v>0</v>
      </c>
      <c r="J152" s="28">
        <f t="shared" si="139"/>
        <v>0</v>
      </c>
      <c r="K152" s="28">
        <f t="shared" si="139"/>
        <v>0</v>
      </c>
      <c r="L152" s="28">
        <f t="shared" si="139"/>
        <v>0</v>
      </c>
      <c r="M152" s="28">
        <f t="shared" si="139"/>
        <v>3143.7499711611435</v>
      </c>
      <c r="N152" s="28">
        <f t="shared" si="139"/>
        <v>0</v>
      </c>
      <c r="O152" s="28">
        <f t="shared" si="139"/>
        <v>0</v>
      </c>
      <c r="P152" s="28">
        <f t="shared" si="139"/>
        <v>0</v>
      </c>
      <c r="Q152" s="28">
        <f t="shared" si="140"/>
        <v>2128.3205917510695</v>
      </c>
      <c r="R152" s="28">
        <f t="shared" si="140"/>
        <v>2728.6141708740802</v>
      </c>
      <c r="S152" s="28">
        <f t="shared" si="140"/>
        <v>0</v>
      </c>
      <c r="T152" s="28">
        <f t="shared" si="140"/>
        <v>1973.4545799194693</v>
      </c>
      <c r="U152" s="28">
        <f t="shared" si="140"/>
        <v>31773.365441120877</v>
      </c>
      <c r="V152" s="28">
        <f t="shared" si="140"/>
        <v>0</v>
      </c>
      <c r="W152" s="28">
        <f t="shared" si="140"/>
        <v>0</v>
      </c>
      <c r="X152" s="28">
        <f t="shared" si="140"/>
        <v>0</v>
      </c>
      <c r="Y152" s="28">
        <f t="shared" si="140"/>
        <v>0</v>
      </c>
      <c r="Z152" s="28">
        <f t="shared" si="140"/>
        <v>0</v>
      </c>
      <c r="AA152" s="28">
        <f t="shared" si="140"/>
        <v>0</v>
      </c>
      <c r="AB152" s="28">
        <f t="shared" si="140"/>
        <v>0</v>
      </c>
      <c r="AC152" s="28">
        <f t="shared" si="140"/>
        <v>0</v>
      </c>
    </row>
    <row r="153" spans="1:29" x14ac:dyDescent="0.2">
      <c r="A153" s="3">
        <v>6</v>
      </c>
      <c r="B153" s="5" t="s">
        <v>29</v>
      </c>
      <c r="C153" s="28">
        <f t="shared" si="139"/>
        <v>0</v>
      </c>
      <c r="D153" s="28">
        <f t="shared" si="139"/>
        <v>0</v>
      </c>
      <c r="E153" s="28">
        <f t="shared" si="139"/>
        <v>0</v>
      </c>
      <c r="F153" s="28">
        <f t="shared" si="139"/>
        <v>0</v>
      </c>
      <c r="G153" s="28">
        <f t="shared" si="139"/>
        <v>9725.7665172456982</v>
      </c>
      <c r="H153" s="28">
        <f t="shared" si="139"/>
        <v>0</v>
      </c>
      <c r="I153" s="28">
        <f t="shared" si="139"/>
        <v>0</v>
      </c>
      <c r="J153" s="28">
        <f t="shared" si="139"/>
        <v>0</v>
      </c>
      <c r="K153" s="28">
        <f t="shared" si="139"/>
        <v>0</v>
      </c>
      <c r="L153" s="28">
        <f t="shared" si="139"/>
        <v>0</v>
      </c>
      <c r="M153" s="28">
        <f t="shared" si="139"/>
        <v>0</v>
      </c>
      <c r="N153" s="28">
        <f t="shared" si="139"/>
        <v>0</v>
      </c>
      <c r="O153" s="28">
        <f t="shared" si="139"/>
        <v>0</v>
      </c>
      <c r="P153" s="28">
        <f t="shared" si="139"/>
        <v>0</v>
      </c>
      <c r="Q153" s="28">
        <f t="shared" si="140"/>
        <v>0</v>
      </c>
      <c r="R153" s="28">
        <f t="shared" si="140"/>
        <v>0</v>
      </c>
      <c r="S153" s="28">
        <f t="shared" si="140"/>
        <v>25829.44406792472</v>
      </c>
      <c r="T153" s="28">
        <f t="shared" si="140"/>
        <v>2818.9200312606336</v>
      </c>
      <c r="U153" s="28">
        <f t="shared" si="140"/>
        <v>0</v>
      </c>
      <c r="V153" s="28">
        <f t="shared" si="140"/>
        <v>0</v>
      </c>
      <c r="W153" s="28">
        <f t="shared" si="140"/>
        <v>0</v>
      </c>
      <c r="X153" s="28">
        <f t="shared" si="140"/>
        <v>0</v>
      </c>
      <c r="Y153" s="28">
        <f t="shared" si="140"/>
        <v>0</v>
      </c>
      <c r="Z153" s="28">
        <f t="shared" si="140"/>
        <v>520.7854435686686</v>
      </c>
      <c r="AA153" s="28">
        <f t="shared" si="140"/>
        <v>0</v>
      </c>
      <c r="AB153" s="28">
        <f t="shared" si="140"/>
        <v>0</v>
      </c>
      <c r="AC153" s="28">
        <f t="shared" si="140"/>
        <v>0</v>
      </c>
    </row>
    <row r="154" spans="1:29" x14ac:dyDescent="0.2">
      <c r="A154" s="3">
        <v>7</v>
      </c>
      <c r="B154" s="5" t="s">
        <v>31</v>
      </c>
      <c r="C154" s="28">
        <f t="shared" si="139"/>
        <v>312.43187344308933</v>
      </c>
      <c r="D154" s="28">
        <f t="shared" si="139"/>
        <v>0</v>
      </c>
      <c r="E154" s="28">
        <f t="shared" si="139"/>
        <v>0</v>
      </c>
      <c r="F154" s="28">
        <f t="shared" si="139"/>
        <v>0</v>
      </c>
      <c r="G154" s="28">
        <f t="shared" si="139"/>
        <v>6792.7706165775635</v>
      </c>
      <c r="H154" s="28">
        <f t="shared" si="139"/>
        <v>631.66186404754285</v>
      </c>
      <c r="I154" s="28">
        <f t="shared" si="139"/>
        <v>0</v>
      </c>
      <c r="J154" s="28">
        <f t="shared" si="139"/>
        <v>0</v>
      </c>
      <c r="K154" s="28">
        <f t="shared" si="139"/>
        <v>0</v>
      </c>
      <c r="L154" s="28">
        <f t="shared" si="139"/>
        <v>0</v>
      </c>
      <c r="M154" s="28">
        <f t="shared" si="139"/>
        <v>53.897546692049445</v>
      </c>
      <c r="N154" s="28">
        <f t="shared" si="139"/>
        <v>0</v>
      </c>
      <c r="O154" s="28">
        <f t="shared" si="139"/>
        <v>0</v>
      </c>
      <c r="P154" s="28">
        <f t="shared" si="139"/>
        <v>0</v>
      </c>
      <c r="Q154" s="28">
        <f t="shared" si="140"/>
        <v>0</v>
      </c>
      <c r="R154" s="28">
        <f t="shared" si="140"/>
        <v>3534.8984989414166</v>
      </c>
      <c r="S154" s="28">
        <f t="shared" si="140"/>
        <v>5734.2801813696133</v>
      </c>
      <c r="T154" s="28">
        <f t="shared" si="140"/>
        <v>0</v>
      </c>
      <c r="U154" s="28">
        <f t="shared" si="140"/>
        <v>0</v>
      </c>
      <c r="V154" s="28">
        <f t="shared" si="140"/>
        <v>0</v>
      </c>
      <c r="W154" s="28">
        <f t="shared" si="140"/>
        <v>0</v>
      </c>
      <c r="X154" s="28">
        <f t="shared" si="140"/>
        <v>0</v>
      </c>
      <c r="Y154" s="28">
        <f t="shared" si="140"/>
        <v>0</v>
      </c>
      <c r="Z154" s="28">
        <f t="shared" si="140"/>
        <v>0</v>
      </c>
      <c r="AA154" s="28">
        <f t="shared" si="140"/>
        <v>968.86244934053968</v>
      </c>
      <c r="AB154" s="28">
        <f t="shared" si="140"/>
        <v>3568.3993019030067</v>
      </c>
      <c r="AC154" s="28">
        <f t="shared" si="140"/>
        <v>0</v>
      </c>
    </row>
    <row r="155" spans="1:29" x14ac:dyDescent="0.2">
      <c r="A155" s="3">
        <v>8</v>
      </c>
      <c r="B155" s="5" t="s">
        <v>33</v>
      </c>
      <c r="C155" s="28">
        <f t="shared" si="139"/>
        <v>7690.7735555291538</v>
      </c>
      <c r="D155" s="28">
        <f t="shared" si="139"/>
        <v>40.43795546065212</v>
      </c>
      <c r="E155" s="28">
        <f t="shared" si="139"/>
        <v>0</v>
      </c>
      <c r="F155" s="28">
        <f t="shared" si="139"/>
        <v>0</v>
      </c>
      <c r="G155" s="28">
        <f t="shared" si="139"/>
        <v>0</v>
      </c>
      <c r="H155" s="28">
        <f t="shared" si="139"/>
        <v>0</v>
      </c>
      <c r="I155" s="28">
        <f t="shared" si="139"/>
        <v>3180.7634020456685</v>
      </c>
      <c r="J155" s="28">
        <f t="shared" si="139"/>
        <v>0</v>
      </c>
      <c r="K155" s="28">
        <f t="shared" si="139"/>
        <v>0</v>
      </c>
      <c r="L155" s="28">
        <f t="shared" si="139"/>
        <v>0</v>
      </c>
      <c r="M155" s="28">
        <f t="shared" si="139"/>
        <v>0</v>
      </c>
      <c r="N155" s="28">
        <f t="shared" si="139"/>
        <v>0</v>
      </c>
      <c r="O155" s="28">
        <f t="shared" si="139"/>
        <v>0</v>
      </c>
      <c r="P155" s="28">
        <f t="shared" si="139"/>
        <v>0</v>
      </c>
      <c r="Q155" s="28">
        <f t="shared" si="140"/>
        <v>0</v>
      </c>
      <c r="R155" s="28">
        <f t="shared" si="140"/>
        <v>0</v>
      </c>
      <c r="S155" s="28">
        <f t="shared" si="140"/>
        <v>9176.9280084744169</v>
      </c>
      <c r="T155" s="28">
        <f t="shared" si="140"/>
        <v>0</v>
      </c>
      <c r="U155" s="28">
        <f t="shared" si="140"/>
        <v>0</v>
      </c>
      <c r="V155" s="28">
        <f t="shared" si="140"/>
        <v>0</v>
      </c>
      <c r="W155" s="28">
        <f t="shared" si="140"/>
        <v>63690.977982555334</v>
      </c>
      <c r="X155" s="28">
        <f t="shared" si="140"/>
        <v>44805.501746470341</v>
      </c>
      <c r="Y155" s="28">
        <f t="shared" si="140"/>
        <v>29655.00925981711</v>
      </c>
      <c r="Z155" s="28">
        <f t="shared" si="140"/>
        <v>17505.772883749763</v>
      </c>
      <c r="AA155" s="28">
        <f t="shared" si="140"/>
        <v>23615.512206000527</v>
      </c>
      <c r="AB155" s="28">
        <f t="shared" si="140"/>
        <v>23604.717736031034</v>
      </c>
      <c r="AC155" s="28">
        <f t="shared" si="140"/>
        <v>0</v>
      </c>
    </row>
    <row r="156" spans="1:29" x14ac:dyDescent="0.2">
      <c r="A156" s="3">
        <v>9</v>
      </c>
      <c r="B156" s="5" t="s">
        <v>35</v>
      </c>
      <c r="C156" s="28">
        <f t="shared" si="139"/>
        <v>0</v>
      </c>
      <c r="D156" s="28">
        <f t="shared" si="139"/>
        <v>0</v>
      </c>
      <c r="E156" s="28">
        <f t="shared" si="139"/>
        <v>0</v>
      </c>
      <c r="F156" s="28">
        <f t="shared" si="139"/>
        <v>0</v>
      </c>
      <c r="G156" s="28">
        <f t="shared" si="139"/>
        <v>0</v>
      </c>
      <c r="H156" s="28">
        <f t="shared" si="139"/>
        <v>0</v>
      </c>
      <c r="I156" s="28">
        <f t="shared" si="139"/>
        <v>0</v>
      </c>
      <c r="J156" s="28">
        <f t="shared" si="139"/>
        <v>0</v>
      </c>
      <c r="K156" s="28">
        <f t="shared" si="139"/>
        <v>0</v>
      </c>
      <c r="L156" s="28">
        <f t="shared" si="139"/>
        <v>0</v>
      </c>
      <c r="M156" s="28">
        <f t="shared" si="139"/>
        <v>0</v>
      </c>
      <c r="N156" s="28">
        <f t="shared" si="139"/>
        <v>1883.6558438178686</v>
      </c>
      <c r="O156" s="28">
        <f t="shared" si="139"/>
        <v>24199.764522885023</v>
      </c>
      <c r="P156" s="28">
        <f t="shared" si="139"/>
        <v>50063.332052582176</v>
      </c>
      <c r="Q156" s="28">
        <f t="shared" si="140"/>
        <v>851.35262526412043</v>
      </c>
      <c r="R156" s="28">
        <f t="shared" si="140"/>
        <v>0</v>
      </c>
      <c r="S156" s="28">
        <f t="shared" si="140"/>
        <v>0</v>
      </c>
      <c r="T156" s="28">
        <f t="shared" si="140"/>
        <v>0</v>
      </c>
      <c r="U156" s="28">
        <f t="shared" si="140"/>
        <v>0</v>
      </c>
      <c r="V156" s="28">
        <f t="shared" si="140"/>
        <v>34508.437413146559</v>
      </c>
      <c r="W156" s="28">
        <f t="shared" si="140"/>
        <v>5188.4786958839104</v>
      </c>
      <c r="X156" s="28">
        <f t="shared" si="140"/>
        <v>0</v>
      </c>
      <c r="Y156" s="28">
        <f t="shared" si="140"/>
        <v>0</v>
      </c>
      <c r="Z156" s="28">
        <f t="shared" si="140"/>
        <v>7218.1026335729166</v>
      </c>
      <c r="AA156" s="28">
        <f t="shared" si="140"/>
        <v>0</v>
      </c>
      <c r="AB156" s="28">
        <f t="shared" si="140"/>
        <v>819.77825188726274</v>
      </c>
      <c r="AC156" s="28">
        <f t="shared" si="140"/>
        <v>0</v>
      </c>
    </row>
    <row r="157" spans="1:29" x14ac:dyDescent="0.2">
      <c r="A157" s="3">
        <v>10</v>
      </c>
      <c r="B157" s="5" t="s">
        <v>37</v>
      </c>
      <c r="C157" s="28">
        <f t="shared" si="139"/>
        <v>0</v>
      </c>
      <c r="D157" s="28">
        <f t="shared" si="139"/>
        <v>0</v>
      </c>
      <c r="E157" s="28">
        <f t="shared" si="139"/>
        <v>0</v>
      </c>
      <c r="F157" s="28">
        <f t="shared" si="139"/>
        <v>0</v>
      </c>
      <c r="G157" s="28">
        <f t="shared" si="139"/>
        <v>0</v>
      </c>
      <c r="H157" s="28">
        <f t="shared" si="139"/>
        <v>0</v>
      </c>
      <c r="I157" s="28">
        <f t="shared" si="139"/>
        <v>0</v>
      </c>
      <c r="J157" s="28">
        <f t="shared" si="139"/>
        <v>0</v>
      </c>
      <c r="K157" s="28">
        <f t="shared" si="139"/>
        <v>0</v>
      </c>
      <c r="L157" s="28">
        <f t="shared" si="139"/>
        <v>10029.989661922857</v>
      </c>
      <c r="M157" s="28">
        <f t="shared" si="139"/>
        <v>1100.5891816588655</v>
      </c>
      <c r="N157" s="28">
        <f t="shared" si="139"/>
        <v>44.560979473497355</v>
      </c>
      <c r="O157" s="28">
        <f t="shared" si="139"/>
        <v>5137.5679833147296</v>
      </c>
      <c r="P157" s="28">
        <f t="shared" si="139"/>
        <v>0</v>
      </c>
      <c r="Q157" s="28">
        <f t="shared" si="140"/>
        <v>1230.8785728575449</v>
      </c>
      <c r="R157" s="28">
        <f t="shared" si="140"/>
        <v>0</v>
      </c>
      <c r="S157" s="28">
        <f t="shared" si="140"/>
        <v>9228.697853712707</v>
      </c>
      <c r="T157" s="28">
        <f t="shared" si="140"/>
        <v>0</v>
      </c>
      <c r="U157" s="28">
        <f t="shared" si="140"/>
        <v>0</v>
      </c>
      <c r="V157" s="28">
        <f t="shared" si="140"/>
        <v>0</v>
      </c>
      <c r="W157" s="28">
        <f t="shared" si="140"/>
        <v>19219.957077729683</v>
      </c>
      <c r="X157" s="28">
        <f t="shared" si="140"/>
        <v>5903.703995249758</v>
      </c>
      <c r="Y157" s="28">
        <f t="shared" si="140"/>
        <v>17743.921548112696</v>
      </c>
      <c r="Z157" s="28">
        <f t="shared" si="140"/>
        <v>0</v>
      </c>
      <c r="AA157" s="28">
        <f t="shared" si="140"/>
        <v>0</v>
      </c>
      <c r="AB157" s="28">
        <f t="shared" si="140"/>
        <v>12644.508389635957</v>
      </c>
      <c r="AC157" s="28">
        <f t="shared" si="140"/>
        <v>0</v>
      </c>
    </row>
    <row r="158" spans="1:29" x14ac:dyDescent="0.2">
      <c r="A158" s="3">
        <v>11</v>
      </c>
      <c r="B158" s="5" t="s">
        <v>39</v>
      </c>
      <c r="C158" s="28">
        <f t="shared" si="139"/>
        <v>355.99758698424523</v>
      </c>
      <c r="D158" s="28">
        <f t="shared" si="139"/>
        <v>132.51509581732211</v>
      </c>
      <c r="E158" s="28">
        <f t="shared" si="139"/>
        <v>1665.6970032708039</v>
      </c>
      <c r="F158" s="28">
        <f t="shared" si="139"/>
        <v>0</v>
      </c>
      <c r="G158" s="28">
        <f t="shared" si="139"/>
        <v>112.75689423484891</v>
      </c>
      <c r="H158" s="28">
        <f t="shared" si="139"/>
        <v>0</v>
      </c>
      <c r="I158" s="28">
        <f t="shared" si="139"/>
        <v>0</v>
      </c>
      <c r="J158" s="28">
        <f t="shared" si="139"/>
        <v>1273.0882074018562</v>
      </c>
      <c r="K158" s="28">
        <f t="shared" si="139"/>
        <v>397.20625525256878</v>
      </c>
      <c r="L158" s="28">
        <f t="shared" si="139"/>
        <v>3759.0088969771577</v>
      </c>
      <c r="M158" s="28">
        <f t="shared" si="139"/>
        <v>565.94635071558378</v>
      </c>
      <c r="N158" s="28">
        <f t="shared" si="139"/>
        <v>672.76845354365628</v>
      </c>
      <c r="O158" s="28">
        <f t="shared" si="139"/>
        <v>4513.209613795736</v>
      </c>
      <c r="P158" s="28">
        <f t="shared" si="139"/>
        <v>571.17761008404955</v>
      </c>
      <c r="Q158" s="28">
        <f t="shared" si="140"/>
        <v>0</v>
      </c>
      <c r="R158" s="28">
        <f t="shared" si="140"/>
        <v>189.97008340365937</v>
      </c>
      <c r="S158" s="28">
        <f t="shared" si="140"/>
        <v>0</v>
      </c>
      <c r="T158" s="28">
        <f t="shared" si="140"/>
        <v>0</v>
      </c>
      <c r="U158" s="28">
        <f t="shared" si="140"/>
        <v>1853.9977614013169</v>
      </c>
      <c r="V158" s="28">
        <f t="shared" si="140"/>
        <v>0</v>
      </c>
      <c r="W158" s="28">
        <f t="shared" si="140"/>
        <v>0</v>
      </c>
      <c r="X158" s="28">
        <f t="shared" si="140"/>
        <v>0</v>
      </c>
      <c r="Y158" s="28">
        <f t="shared" si="140"/>
        <v>2438.936486838109</v>
      </c>
      <c r="Z158" s="28">
        <f t="shared" si="140"/>
        <v>0</v>
      </c>
      <c r="AA158" s="28">
        <f t="shared" si="140"/>
        <v>777.31161277853471</v>
      </c>
      <c r="AB158" s="28">
        <f t="shared" si="140"/>
        <v>1405.7536835122842</v>
      </c>
      <c r="AC158" s="28">
        <f t="shared" si="140"/>
        <v>0</v>
      </c>
    </row>
    <row r="159" spans="1:29" x14ac:dyDescent="0.2">
      <c r="A159" s="3">
        <v>12</v>
      </c>
      <c r="B159" s="5" t="s">
        <v>41</v>
      </c>
      <c r="C159" s="28">
        <f t="shared" si="139"/>
        <v>0</v>
      </c>
      <c r="D159" s="28">
        <f t="shared" si="139"/>
        <v>0</v>
      </c>
      <c r="E159" s="28">
        <f t="shared" si="139"/>
        <v>0</v>
      </c>
      <c r="F159" s="28">
        <f t="shared" si="139"/>
        <v>0</v>
      </c>
      <c r="G159" s="28">
        <f t="shared" si="139"/>
        <v>0</v>
      </c>
      <c r="H159" s="28">
        <f t="shared" si="139"/>
        <v>0</v>
      </c>
      <c r="I159" s="28">
        <f t="shared" si="139"/>
        <v>0</v>
      </c>
      <c r="J159" s="28">
        <f t="shared" si="139"/>
        <v>0</v>
      </c>
      <c r="K159" s="28">
        <f t="shared" si="139"/>
        <v>0</v>
      </c>
      <c r="L159" s="28">
        <f t="shared" si="139"/>
        <v>0</v>
      </c>
      <c r="M159" s="28">
        <f t="shared" si="139"/>
        <v>0</v>
      </c>
      <c r="N159" s="28">
        <f t="shared" si="139"/>
        <v>0</v>
      </c>
      <c r="O159" s="28">
        <f t="shared" si="139"/>
        <v>0</v>
      </c>
      <c r="P159" s="28">
        <f t="shared" si="139"/>
        <v>200.09570146723237</v>
      </c>
      <c r="Q159" s="28">
        <f t="shared" si="140"/>
        <v>275.16954544322238</v>
      </c>
      <c r="R159" s="28">
        <f t="shared" si="140"/>
        <v>0</v>
      </c>
      <c r="S159" s="28">
        <f t="shared" si="140"/>
        <v>166.32626526932404</v>
      </c>
      <c r="T159" s="28">
        <f t="shared" si="140"/>
        <v>0</v>
      </c>
      <c r="U159" s="28">
        <f t="shared" si="140"/>
        <v>0</v>
      </c>
      <c r="V159" s="28">
        <f t="shared" si="140"/>
        <v>0</v>
      </c>
      <c r="W159" s="28">
        <f t="shared" si="140"/>
        <v>0</v>
      </c>
      <c r="X159" s="28">
        <f t="shared" si="140"/>
        <v>0</v>
      </c>
      <c r="Y159" s="28">
        <f t="shared" si="140"/>
        <v>4802.9751258696688</v>
      </c>
      <c r="Z159" s="28">
        <f t="shared" si="140"/>
        <v>0</v>
      </c>
      <c r="AA159" s="28">
        <f t="shared" si="140"/>
        <v>0</v>
      </c>
      <c r="AB159" s="28">
        <f t="shared" si="140"/>
        <v>0</v>
      </c>
      <c r="AC159" s="28">
        <f t="shared" si="140"/>
        <v>0</v>
      </c>
    </row>
    <row r="160" spans="1:29" x14ac:dyDescent="0.2">
      <c r="A160" s="3">
        <v>13</v>
      </c>
      <c r="B160" s="5" t="s">
        <v>43</v>
      </c>
      <c r="C160" s="28">
        <f t="shared" si="139"/>
        <v>0</v>
      </c>
      <c r="D160" s="28">
        <f t="shared" si="139"/>
        <v>0</v>
      </c>
      <c r="E160" s="28">
        <f t="shared" si="139"/>
        <v>0</v>
      </c>
      <c r="F160" s="28">
        <f t="shared" si="139"/>
        <v>0</v>
      </c>
      <c r="G160" s="28">
        <f t="shared" si="139"/>
        <v>0</v>
      </c>
      <c r="H160" s="28">
        <f t="shared" si="139"/>
        <v>0</v>
      </c>
      <c r="I160" s="28">
        <f t="shared" si="139"/>
        <v>0</v>
      </c>
      <c r="J160" s="28">
        <f t="shared" si="139"/>
        <v>0</v>
      </c>
      <c r="K160" s="28">
        <f t="shared" si="139"/>
        <v>0</v>
      </c>
      <c r="L160" s="28">
        <f t="shared" si="139"/>
        <v>5084.9503937120444</v>
      </c>
      <c r="M160" s="28">
        <f t="shared" si="139"/>
        <v>1910.6104807074762</v>
      </c>
      <c r="N160" s="28">
        <f t="shared" si="139"/>
        <v>4974.2654120458155</v>
      </c>
      <c r="O160" s="28">
        <f t="shared" si="139"/>
        <v>0</v>
      </c>
      <c r="P160" s="28">
        <f t="shared" si="139"/>
        <v>0</v>
      </c>
      <c r="Q160" s="28">
        <f t="shared" si="140"/>
        <v>1736.8212405655108</v>
      </c>
      <c r="R160" s="28">
        <f t="shared" si="140"/>
        <v>0</v>
      </c>
      <c r="S160" s="28">
        <f t="shared" si="140"/>
        <v>2975.0199758221897</v>
      </c>
      <c r="T160" s="28">
        <f t="shared" si="140"/>
        <v>0</v>
      </c>
      <c r="U160" s="28">
        <f t="shared" si="140"/>
        <v>0</v>
      </c>
      <c r="V160" s="28">
        <f t="shared" si="140"/>
        <v>17573.601083600137</v>
      </c>
      <c r="W160" s="28">
        <f t="shared" si="140"/>
        <v>0</v>
      </c>
      <c r="X160" s="28">
        <f t="shared" si="140"/>
        <v>41900.120304575787</v>
      </c>
      <c r="Y160" s="28">
        <f t="shared" si="140"/>
        <v>0</v>
      </c>
      <c r="Z160" s="28">
        <f t="shared" si="140"/>
        <v>0</v>
      </c>
      <c r="AA160" s="28">
        <f t="shared" si="140"/>
        <v>0</v>
      </c>
      <c r="AB160" s="28">
        <f t="shared" si="140"/>
        <v>0</v>
      </c>
      <c r="AC160" s="28">
        <f t="shared" si="140"/>
        <v>0</v>
      </c>
    </row>
    <row r="161" spans="1:29" x14ac:dyDescent="0.2">
      <c r="A161" s="3">
        <v>14</v>
      </c>
      <c r="B161" s="5" t="s">
        <v>45</v>
      </c>
      <c r="C161" s="28">
        <f t="shared" si="139"/>
        <v>0</v>
      </c>
      <c r="D161" s="28">
        <f t="shared" si="139"/>
        <v>0</v>
      </c>
      <c r="E161" s="28">
        <f t="shared" si="139"/>
        <v>0</v>
      </c>
      <c r="F161" s="28">
        <f t="shared" si="139"/>
        <v>0</v>
      </c>
      <c r="G161" s="28">
        <f t="shared" si="139"/>
        <v>0</v>
      </c>
      <c r="H161" s="28">
        <f t="shared" si="139"/>
        <v>0</v>
      </c>
      <c r="I161" s="28">
        <f t="shared" si="139"/>
        <v>0</v>
      </c>
      <c r="J161" s="28">
        <f t="shared" si="139"/>
        <v>0</v>
      </c>
      <c r="K161" s="28">
        <f t="shared" si="139"/>
        <v>0</v>
      </c>
      <c r="L161" s="28">
        <f t="shared" si="139"/>
        <v>28505.225206278206</v>
      </c>
      <c r="M161" s="28">
        <f t="shared" si="139"/>
        <v>9635.2453105043205</v>
      </c>
      <c r="N161" s="28">
        <f t="shared" si="139"/>
        <v>0</v>
      </c>
      <c r="O161" s="28">
        <f t="shared" si="139"/>
        <v>0</v>
      </c>
      <c r="P161" s="28">
        <f t="shared" si="139"/>
        <v>0</v>
      </c>
      <c r="Q161" s="28">
        <f t="shared" si="140"/>
        <v>0</v>
      </c>
      <c r="R161" s="28">
        <f t="shared" si="140"/>
        <v>0</v>
      </c>
      <c r="S161" s="28">
        <f t="shared" si="140"/>
        <v>7311.6911348366266</v>
      </c>
      <c r="T161" s="28">
        <f t="shared" si="140"/>
        <v>0</v>
      </c>
      <c r="U161" s="28">
        <f t="shared" si="140"/>
        <v>0</v>
      </c>
      <c r="V161" s="28">
        <f t="shared" si="140"/>
        <v>0</v>
      </c>
      <c r="W161" s="28">
        <f t="shared" si="140"/>
        <v>19190.715589458632</v>
      </c>
      <c r="X161" s="28">
        <f t="shared" si="140"/>
        <v>78799.820310646348</v>
      </c>
      <c r="Y161" s="28">
        <f t="shared" si="140"/>
        <v>0</v>
      </c>
      <c r="Z161" s="28">
        <f t="shared" si="140"/>
        <v>0</v>
      </c>
      <c r="AA161" s="28">
        <f t="shared" si="140"/>
        <v>0</v>
      </c>
      <c r="AB161" s="28">
        <f t="shared" si="140"/>
        <v>5362.2117523142697</v>
      </c>
      <c r="AC161" s="28">
        <f t="shared" si="140"/>
        <v>0</v>
      </c>
    </row>
    <row r="162" spans="1:29" x14ac:dyDescent="0.2">
      <c r="A162" s="3">
        <v>15</v>
      </c>
      <c r="B162" s="5" t="s">
        <v>47</v>
      </c>
      <c r="C162" s="28">
        <f t="shared" si="139"/>
        <v>0</v>
      </c>
      <c r="D162" s="28">
        <f t="shared" si="139"/>
        <v>0</v>
      </c>
      <c r="E162" s="28">
        <f t="shared" si="139"/>
        <v>0</v>
      </c>
      <c r="F162" s="28">
        <f t="shared" si="139"/>
        <v>0</v>
      </c>
      <c r="G162" s="28">
        <f t="shared" si="139"/>
        <v>0</v>
      </c>
      <c r="H162" s="28">
        <f t="shared" si="139"/>
        <v>0</v>
      </c>
      <c r="I162" s="28">
        <f t="shared" si="139"/>
        <v>0</v>
      </c>
      <c r="J162" s="28">
        <f t="shared" si="139"/>
        <v>0</v>
      </c>
      <c r="K162" s="28">
        <f t="shared" si="139"/>
        <v>0</v>
      </c>
      <c r="L162" s="28">
        <f t="shared" si="139"/>
        <v>46566.277781610472</v>
      </c>
      <c r="M162" s="28">
        <f t="shared" si="139"/>
        <v>0</v>
      </c>
      <c r="N162" s="28">
        <f t="shared" si="139"/>
        <v>10131.739445535184</v>
      </c>
      <c r="O162" s="28">
        <f t="shared" si="139"/>
        <v>0</v>
      </c>
      <c r="P162" s="28">
        <f t="shared" si="139"/>
        <v>0</v>
      </c>
      <c r="Q162" s="28">
        <f t="shared" si="140"/>
        <v>1698.1009091726582</v>
      </c>
      <c r="R162" s="28">
        <f t="shared" si="140"/>
        <v>10985.953970188104</v>
      </c>
      <c r="S162" s="28">
        <f t="shared" si="140"/>
        <v>0</v>
      </c>
      <c r="T162" s="28">
        <f t="shared" si="140"/>
        <v>0</v>
      </c>
      <c r="U162" s="28">
        <f t="shared" si="140"/>
        <v>0</v>
      </c>
      <c r="V162" s="28">
        <f t="shared" si="140"/>
        <v>0</v>
      </c>
      <c r="W162" s="28">
        <f t="shared" si="140"/>
        <v>0</v>
      </c>
      <c r="X162" s="28">
        <f t="shared" si="140"/>
        <v>0</v>
      </c>
      <c r="Y162" s="28">
        <f t="shared" si="140"/>
        <v>88099.468640128922</v>
      </c>
      <c r="Z162" s="28">
        <f t="shared" si="140"/>
        <v>0</v>
      </c>
      <c r="AA162" s="28">
        <f t="shared" si="140"/>
        <v>0</v>
      </c>
      <c r="AB162" s="28">
        <f t="shared" si="140"/>
        <v>0</v>
      </c>
      <c r="AC162" s="28">
        <f t="shared" si="140"/>
        <v>0</v>
      </c>
    </row>
    <row r="163" spans="1:29" x14ac:dyDescent="0.2">
      <c r="A163" s="3">
        <v>16</v>
      </c>
      <c r="B163" s="5" t="s">
        <v>49</v>
      </c>
      <c r="C163" s="28">
        <f t="shared" si="139"/>
        <v>5204.7978848272523</v>
      </c>
      <c r="D163" s="28">
        <f t="shared" si="139"/>
        <v>24.222167475392951</v>
      </c>
      <c r="E163" s="28">
        <f t="shared" si="139"/>
        <v>0</v>
      </c>
      <c r="F163" s="28">
        <f t="shared" si="139"/>
        <v>274.92263831824232</v>
      </c>
      <c r="G163" s="28">
        <f t="shared" si="139"/>
        <v>10651.198756442282</v>
      </c>
      <c r="H163" s="28">
        <f t="shared" si="139"/>
        <v>0</v>
      </c>
      <c r="I163" s="28">
        <f t="shared" si="139"/>
        <v>0</v>
      </c>
      <c r="J163" s="28">
        <f t="shared" si="139"/>
        <v>0</v>
      </c>
      <c r="K163" s="28">
        <f t="shared" si="139"/>
        <v>0</v>
      </c>
      <c r="L163" s="28">
        <f t="shared" si="139"/>
        <v>0</v>
      </c>
      <c r="M163" s="28">
        <f t="shared" si="139"/>
        <v>0</v>
      </c>
      <c r="N163" s="28">
        <f t="shared" si="139"/>
        <v>0</v>
      </c>
      <c r="O163" s="28">
        <f t="shared" si="139"/>
        <v>0</v>
      </c>
      <c r="P163" s="28">
        <f t="shared" si="139"/>
        <v>0</v>
      </c>
      <c r="Q163" s="28">
        <f t="shared" si="140"/>
        <v>0</v>
      </c>
      <c r="R163" s="28">
        <f t="shared" si="140"/>
        <v>0</v>
      </c>
      <c r="S163" s="28">
        <f t="shared" si="140"/>
        <v>0</v>
      </c>
      <c r="T163" s="28">
        <f t="shared" si="140"/>
        <v>178.07206933795533</v>
      </c>
      <c r="U163" s="28">
        <f t="shared" si="140"/>
        <v>0</v>
      </c>
      <c r="V163" s="28">
        <f t="shared" si="140"/>
        <v>0</v>
      </c>
      <c r="W163" s="28">
        <f t="shared" si="140"/>
        <v>25107.224309011526</v>
      </c>
      <c r="X163" s="28">
        <f t="shared" si="140"/>
        <v>30068.468837875138</v>
      </c>
      <c r="Y163" s="28">
        <f t="shared" si="140"/>
        <v>5163.8461159653143</v>
      </c>
      <c r="Z163" s="28">
        <f t="shared" si="140"/>
        <v>0</v>
      </c>
      <c r="AA163" s="28">
        <f t="shared" si="140"/>
        <v>7537.2812620229106</v>
      </c>
      <c r="AB163" s="28">
        <f t="shared" si="140"/>
        <v>0</v>
      </c>
      <c r="AC163" s="28">
        <f t="shared" si="140"/>
        <v>0</v>
      </c>
    </row>
    <row r="164" spans="1:29" x14ac:dyDescent="0.2">
      <c r="A164" s="3">
        <v>17</v>
      </c>
      <c r="B164" s="5" t="s">
        <v>51</v>
      </c>
      <c r="C164" s="28">
        <f t="shared" ref="C164:P179" si="143">IF(IF(C94&lt;1,0,C22/C94)=0,0,C22-IF(C94&lt;1,0,C22/C94))</f>
        <v>0</v>
      </c>
      <c r="D164" s="28">
        <f t="shared" si="143"/>
        <v>0</v>
      </c>
      <c r="E164" s="28">
        <f t="shared" si="143"/>
        <v>266.68739620118731</v>
      </c>
      <c r="F164" s="28">
        <f t="shared" si="143"/>
        <v>0</v>
      </c>
      <c r="G164" s="28">
        <f t="shared" si="143"/>
        <v>0</v>
      </c>
      <c r="H164" s="28">
        <f t="shared" si="143"/>
        <v>0</v>
      </c>
      <c r="I164" s="28">
        <f t="shared" si="143"/>
        <v>0</v>
      </c>
      <c r="J164" s="28">
        <f t="shared" si="143"/>
        <v>0</v>
      </c>
      <c r="K164" s="28">
        <f t="shared" si="143"/>
        <v>0</v>
      </c>
      <c r="L164" s="28">
        <f t="shared" si="143"/>
        <v>0</v>
      </c>
      <c r="M164" s="28">
        <f t="shared" si="143"/>
        <v>0</v>
      </c>
      <c r="N164" s="28">
        <f t="shared" si="143"/>
        <v>0</v>
      </c>
      <c r="O164" s="28">
        <f t="shared" si="143"/>
        <v>0</v>
      </c>
      <c r="P164" s="28">
        <f t="shared" si="143"/>
        <v>0</v>
      </c>
      <c r="Q164" s="28">
        <f t="shared" si="140"/>
        <v>0</v>
      </c>
      <c r="R164" s="28">
        <f t="shared" si="140"/>
        <v>0</v>
      </c>
      <c r="S164" s="28">
        <f t="shared" si="140"/>
        <v>0</v>
      </c>
      <c r="T164" s="28">
        <f t="shared" si="140"/>
        <v>0</v>
      </c>
      <c r="U164" s="28">
        <f t="shared" si="140"/>
        <v>0</v>
      </c>
      <c r="V164" s="28">
        <f t="shared" si="140"/>
        <v>22971.149248486348</v>
      </c>
      <c r="W164" s="28">
        <f t="shared" si="140"/>
        <v>10511.711518887585</v>
      </c>
      <c r="X164" s="28">
        <f t="shared" si="140"/>
        <v>11891.600529673493</v>
      </c>
      <c r="Y164" s="28">
        <f t="shared" si="140"/>
        <v>0</v>
      </c>
      <c r="Z164" s="28">
        <f t="shared" si="140"/>
        <v>1214.6239968547075</v>
      </c>
      <c r="AA164" s="28">
        <f t="shared" si="140"/>
        <v>0</v>
      </c>
      <c r="AB164" s="28">
        <f t="shared" si="140"/>
        <v>610.06973898353044</v>
      </c>
      <c r="AC164" s="28">
        <f t="shared" si="140"/>
        <v>0</v>
      </c>
    </row>
    <row r="165" spans="1:29" x14ac:dyDescent="0.2">
      <c r="A165" s="3">
        <v>18</v>
      </c>
      <c r="B165" s="5" t="s">
        <v>53</v>
      </c>
      <c r="C165" s="28">
        <f t="shared" si="143"/>
        <v>0</v>
      </c>
      <c r="D165" s="28">
        <f t="shared" si="143"/>
        <v>0</v>
      </c>
      <c r="E165" s="28">
        <f t="shared" si="143"/>
        <v>228.69972766088495</v>
      </c>
      <c r="F165" s="28">
        <f t="shared" si="143"/>
        <v>0</v>
      </c>
      <c r="G165" s="28">
        <f t="shared" si="143"/>
        <v>0</v>
      </c>
      <c r="H165" s="28">
        <f t="shared" si="143"/>
        <v>0</v>
      </c>
      <c r="I165" s="28">
        <f t="shared" si="143"/>
        <v>0</v>
      </c>
      <c r="J165" s="28">
        <f t="shared" si="143"/>
        <v>0</v>
      </c>
      <c r="K165" s="28">
        <f t="shared" si="143"/>
        <v>0</v>
      </c>
      <c r="L165" s="28">
        <f t="shared" si="143"/>
        <v>0</v>
      </c>
      <c r="M165" s="28">
        <f t="shared" si="143"/>
        <v>0</v>
      </c>
      <c r="N165" s="28">
        <f t="shared" si="143"/>
        <v>166.05675740870379</v>
      </c>
      <c r="O165" s="28">
        <f t="shared" si="143"/>
        <v>0</v>
      </c>
      <c r="P165" s="28">
        <f t="shared" si="143"/>
        <v>0</v>
      </c>
      <c r="Q165" s="28">
        <f t="shared" si="140"/>
        <v>0</v>
      </c>
      <c r="R165" s="28">
        <f t="shared" ref="R165:AC165" si="144">IF(IF(R95&lt;1,0,R23/R95)=0,0,R23-IF(R95&lt;1,0,R23/R95))</f>
        <v>0</v>
      </c>
      <c r="S165" s="28">
        <f t="shared" si="144"/>
        <v>0</v>
      </c>
      <c r="T165" s="28">
        <f t="shared" si="144"/>
        <v>0</v>
      </c>
      <c r="U165" s="28">
        <f t="shared" si="144"/>
        <v>28.65246504640163</v>
      </c>
      <c r="V165" s="28">
        <f t="shared" si="144"/>
        <v>10965.236812744766</v>
      </c>
      <c r="W165" s="28">
        <f t="shared" si="144"/>
        <v>0</v>
      </c>
      <c r="X165" s="28">
        <f t="shared" si="144"/>
        <v>1090.1740709429423</v>
      </c>
      <c r="Y165" s="28">
        <f t="shared" si="144"/>
        <v>438.51440372638717</v>
      </c>
      <c r="Z165" s="28">
        <f t="shared" si="144"/>
        <v>0</v>
      </c>
      <c r="AA165" s="28">
        <f t="shared" si="144"/>
        <v>246.78670265556207</v>
      </c>
      <c r="AB165" s="28">
        <f t="shared" si="144"/>
        <v>0</v>
      </c>
      <c r="AC165" s="28">
        <f t="shared" si="144"/>
        <v>0</v>
      </c>
    </row>
    <row r="166" spans="1:29" x14ac:dyDescent="0.2">
      <c r="A166" s="3">
        <v>19</v>
      </c>
      <c r="B166" s="5" t="s">
        <v>55</v>
      </c>
      <c r="C166" s="28">
        <f t="shared" si="143"/>
        <v>0</v>
      </c>
      <c r="D166" s="28">
        <f t="shared" si="143"/>
        <v>0</v>
      </c>
      <c r="E166" s="28">
        <f t="shared" si="143"/>
        <v>85.398207660120534</v>
      </c>
      <c r="F166" s="28">
        <f t="shared" si="143"/>
        <v>0</v>
      </c>
      <c r="G166" s="28">
        <f t="shared" si="143"/>
        <v>0</v>
      </c>
      <c r="H166" s="28">
        <f t="shared" si="143"/>
        <v>0</v>
      </c>
      <c r="I166" s="28">
        <f t="shared" si="143"/>
        <v>0</v>
      </c>
      <c r="J166" s="28">
        <f t="shared" si="143"/>
        <v>0</v>
      </c>
      <c r="K166" s="28">
        <f t="shared" si="143"/>
        <v>0</v>
      </c>
      <c r="L166" s="28">
        <f t="shared" si="143"/>
        <v>0</v>
      </c>
      <c r="M166" s="28">
        <f t="shared" si="143"/>
        <v>9.3807743397920262</v>
      </c>
      <c r="N166" s="28">
        <f t="shared" si="143"/>
        <v>0</v>
      </c>
      <c r="O166" s="28">
        <f t="shared" si="143"/>
        <v>0</v>
      </c>
      <c r="P166" s="28">
        <f t="shared" si="143"/>
        <v>0</v>
      </c>
      <c r="Q166" s="28">
        <f t="shared" si="140"/>
        <v>252.76470100645577</v>
      </c>
      <c r="R166" s="28">
        <f t="shared" ref="R166:AC166" si="145">IF(IF(R96&lt;1,0,R24/R96)=0,0,R24-IF(R96&lt;1,0,R24/R96))</f>
        <v>248.54921130539788</v>
      </c>
      <c r="S166" s="28">
        <f t="shared" si="145"/>
        <v>0</v>
      </c>
      <c r="T166" s="28">
        <f t="shared" si="145"/>
        <v>0</v>
      </c>
      <c r="U166" s="28">
        <f t="shared" si="145"/>
        <v>14241.291647840508</v>
      </c>
      <c r="V166" s="28">
        <f t="shared" si="145"/>
        <v>0</v>
      </c>
      <c r="W166" s="28">
        <f t="shared" si="145"/>
        <v>0</v>
      </c>
      <c r="X166" s="28">
        <f t="shared" si="145"/>
        <v>0</v>
      </c>
      <c r="Y166" s="28">
        <f t="shared" si="145"/>
        <v>0</v>
      </c>
      <c r="Z166" s="28">
        <f t="shared" si="145"/>
        <v>0</v>
      </c>
      <c r="AA166" s="28">
        <f t="shared" si="145"/>
        <v>0</v>
      </c>
      <c r="AB166" s="28">
        <f t="shared" si="145"/>
        <v>0</v>
      </c>
      <c r="AC166" s="28">
        <f t="shared" si="145"/>
        <v>0</v>
      </c>
    </row>
    <row r="167" spans="1:29" x14ac:dyDescent="0.2">
      <c r="A167" s="3">
        <v>20</v>
      </c>
      <c r="B167" s="5" t="s">
        <v>56</v>
      </c>
      <c r="C167" s="28">
        <f t="shared" si="143"/>
        <v>0</v>
      </c>
      <c r="D167" s="28">
        <f t="shared" si="143"/>
        <v>0</v>
      </c>
      <c r="E167" s="28">
        <f t="shared" si="143"/>
        <v>0</v>
      </c>
      <c r="F167" s="28">
        <f t="shared" si="143"/>
        <v>0</v>
      </c>
      <c r="G167" s="28">
        <f t="shared" si="143"/>
        <v>0</v>
      </c>
      <c r="H167" s="28">
        <f t="shared" si="143"/>
        <v>0</v>
      </c>
      <c r="I167" s="28">
        <f t="shared" si="143"/>
        <v>586.4150298651515</v>
      </c>
      <c r="J167" s="28">
        <f t="shared" si="143"/>
        <v>1069.7371272927671</v>
      </c>
      <c r="K167" s="28">
        <f t="shared" si="143"/>
        <v>0</v>
      </c>
      <c r="L167" s="28">
        <f t="shared" si="143"/>
        <v>0</v>
      </c>
      <c r="M167" s="28">
        <f t="shared" si="143"/>
        <v>1335.2137193709023</v>
      </c>
      <c r="N167" s="28">
        <f t="shared" si="143"/>
        <v>3059.1873047680165</v>
      </c>
      <c r="O167" s="28">
        <f t="shared" si="143"/>
        <v>1509.5386985198315</v>
      </c>
      <c r="P167" s="28">
        <f t="shared" si="143"/>
        <v>768.36023395653774</v>
      </c>
      <c r="Q167" s="28">
        <f t="shared" si="140"/>
        <v>2047.4745533275773</v>
      </c>
      <c r="R167" s="28">
        <f t="shared" ref="R167:AC167" si="146">IF(IF(R97&lt;1,0,R25/R97)=0,0,R25-IF(R97&lt;1,0,R25/R97))</f>
        <v>0</v>
      </c>
      <c r="S167" s="28">
        <f t="shared" si="146"/>
        <v>0</v>
      </c>
      <c r="T167" s="28">
        <f t="shared" si="146"/>
        <v>0</v>
      </c>
      <c r="U167" s="28">
        <f t="shared" si="146"/>
        <v>0</v>
      </c>
      <c r="V167" s="28">
        <f t="shared" si="146"/>
        <v>2910.3055399386285</v>
      </c>
      <c r="W167" s="28">
        <f t="shared" si="146"/>
        <v>339.84508985767388</v>
      </c>
      <c r="X167" s="28">
        <f t="shared" si="146"/>
        <v>0</v>
      </c>
      <c r="Y167" s="28">
        <f t="shared" si="146"/>
        <v>0</v>
      </c>
      <c r="Z167" s="28">
        <f t="shared" si="146"/>
        <v>8437.8044853511201</v>
      </c>
      <c r="AA167" s="28">
        <f t="shared" si="146"/>
        <v>2858.9238077929281</v>
      </c>
      <c r="AB167" s="28">
        <f t="shared" si="146"/>
        <v>14429.578964015038</v>
      </c>
      <c r="AC167" s="28">
        <f t="shared" si="146"/>
        <v>0</v>
      </c>
    </row>
    <row r="168" spans="1:29" x14ac:dyDescent="0.2">
      <c r="A168" s="3">
        <v>21</v>
      </c>
      <c r="B168" s="5" t="s">
        <v>57</v>
      </c>
      <c r="C168" s="28">
        <f t="shared" si="143"/>
        <v>0</v>
      </c>
      <c r="D168" s="28">
        <f t="shared" si="143"/>
        <v>0</v>
      </c>
      <c r="E168" s="28">
        <f t="shared" si="143"/>
        <v>0</v>
      </c>
      <c r="F168" s="28">
        <f t="shared" si="143"/>
        <v>0</v>
      </c>
      <c r="G168" s="28">
        <f t="shared" si="143"/>
        <v>0</v>
      </c>
      <c r="H168" s="28">
        <f t="shared" si="143"/>
        <v>0</v>
      </c>
      <c r="I168" s="28">
        <f t="shared" si="143"/>
        <v>0</v>
      </c>
      <c r="J168" s="28">
        <f t="shared" si="143"/>
        <v>0</v>
      </c>
      <c r="K168" s="28">
        <f t="shared" si="143"/>
        <v>0</v>
      </c>
      <c r="L168" s="28">
        <f t="shared" si="143"/>
        <v>0</v>
      </c>
      <c r="M168" s="28">
        <f t="shared" si="143"/>
        <v>0</v>
      </c>
      <c r="N168" s="28">
        <f t="shared" si="143"/>
        <v>0</v>
      </c>
      <c r="O168" s="28">
        <f t="shared" si="143"/>
        <v>0</v>
      </c>
      <c r="P168" s="28">
        <f t="shared" si="143"/>
        <v>0</v>
      </c>
      <c r="Q168" s="28">
        <f t="shared" si="140"/>
        <v>200.97454925902514</v>
      </c>
      <c r="R168" s="28">
        <f t="shared" ref="R168:AC168" si="147">IF(IF(R98&lt;1,0,R26/R98)=0,0,R26-IF(R98&lt;1,0,R26/R98))</f>
        <v>2991.4014749053877</v>
      </c>
      <c r="S168" s="28">
        <f t="shared" si="147"/>
        <v>0</v>
      </c>
      <c r="T168" s="28">
        <f t="shared" si="147"/>
        <v>0</v>
      </c>
      <c r="U168" s="28">
        <f t="shared" si="147"/>
        <v>0</v>
      </c>
      <c r="V168" s="28">
        <f t="shared" si="147"/>
        <v>11743.095346389786</v>
      </c>
      <c r="W168" s="28">
        <f t="shared" si="147"/>
        <v>2306.7465548049922</v>
      </c>
      <c r="X168" s="28">
        <f t="shared" si="147"/>
        <v>0</v>
      </c>
      <c r="Y168" s="28">
        <f t="shared" si="147"/>
        <v>2615.2765056250391</v>
      </c>
      <c r="Z168" s="28">
        <f t="shared" si="147"/>
        <v>0</v>
      </c>
      <c r="AA168" s="28">
        <f t="shared" si="147"/>
        <v>446.95199801196577</v>
      </c>
      <c r="AB168" s="28">
        <f t="shared" si="147"/>
        <v>0</v>
      </c>
      <c r="AC168" s="28">
        <f t="shared" si="147"/>
        <v>0</v>
      </c>
    </row>
    <row r="169" spans="1:29" x14ac:dyDescent="0.2">
      <c r="A169" s="3">
        <v>22</v>
      </c>
      <c r="B169" s="5" t="s">
        <v>58</v>
      </c>
      <c r="C169" s="28">
        <f t="shared" si="143"/>
        <v>0</v>
      </c>
      <c r="D169" s="28">
        <f t="shared" si="143"/>
        <v>0</v>
      </c>
      <c r="E169" s="28">
        <f t="shared" si="143"/>
        <v>0</v>
      </c>
      <c r="F169" s="28">
        <f t="shared" si="143"/>
        <v>0</v>
      </c>
      <c r="G169" s="28">
        <f t="shared" si="143"/>
        <v>0</v>
      </c>
      <c r="H169" s="28">
        <f t="shared" si="143"/>
        <v>0</v>
      </c>
      <c r="I169" s="28">
        <f t="shared" si="143"/>
        <v>0</v>
      </c>
      <c r="J169" s="28">
        <f t="shared" si="143"/>
        <v>0</v>
      </c>
      <c r="K169" s="28">
        <f t="shared" si="143"/>
        <v>0</v>
      </c>
      <c r="L169" s="28">
        <f t="shared" si="143"/>
        <v>0</v>
      </c>
      <c r="M169" s="28">
        <f t="shared" si="143"/>
        <v>0</v>
      </c>
      <c r="N169" s="28">
        <f t="shared" si="143"/>
        <v>0</v>
      </c>
      <c r="O169" s="28">
        <f t="shared" si="143"/>
        <v>0</v>
      </c>
      <c r="P169" s="28">
        <f t="shared" si="143"/>
        <v>0</v>
      </c>
      <c r="Q169" s="28">
        <f t="shared" si="140"/>
        <v>0</v>
      </c>
      <c r="R169" s="28">
        <f t="shared" ref="R169:AC169" si="148">IF(IF(R99&lt;1,0,R27/R99)=0,0,R27-IF(R99&lt;1,0,R27/R99))</f>
        <v>0</v>
      </c>
      <c r="S169" s="28">
        <f t="shared" si="148"/>
        <v>0</v>
      </c>
      <c r="T169" s="28">
        <f t="shared" si="148"/>
        <v>0</v>
      </c>
      <c r="U169" s="28">
        <f t="shared" si="148"/>
        <v>0</v>
      </c>
      <c r="V169" s="28">
        <f t="shared" si="148"/>
        <v>27020.238830809176</v>
      </c>
      <c r="W169" s="28">
        <f t="shared" si="148"/>
        <v>1465.9004653320944</v>
      </c>
      <c r="X169" s="28">
        <f t="shared" si="148"/>
        <v>654.25801510542169</v>
      </c>
      <c r="Y169" s="28">
        <f t="shared" si="148"/>
        <v>0</v>
      </c>
      <c r="Z169" s="28">
        <f t="shared" si="148"/>
        <v>0</v>
      </c>
      <c r="AA169" s="28">
        <f t="shared" si="148"/>
        <v>0</v>
      </c>
      <c r="AB169" s="28">
        <f t="shared" si="148"/>
        <v>0</v>
      </c>
      <c r="AC169" s="28">
        <f t="shared" si="148"/>
        <v>0</v>
      </c>
    </row>
    <row r="170" spans="1:29" x14ac:dyDescent="0.2">
      <c r="A170" s="3">
        <v>23</v>
      </c>
      <c r="B170" s="5" t="s">
        <v>59</v>
      </c>
      <c r="C170" s="28">
        <f t="shared" si="143"/>
        <v>0</v>
      </c>
      <c r="D170" s="28">
        <f t="shared" si="143"/>
        <v>0</v>
      </c>
      <c r="E170" s="28">
        <f t="shared" si="143"/>
        <v>0</v>
      </c>
      <c r="F170" s="28">
        <f t="shared" si="143"/>
        <v>0</v>
      </c>
      <c r="G170" s="28">
        <f t="shared" si="143"/>
        <v>0</v>
      </c>
      <c r="H170" s="28">
        <f t="shared" si="143"/>
        <v>0</v>
      </c>
      <c r="I170" s="28">
        <f t="shared" si="143"/>
        <v>0</v>
      </c>
      <c r="J170" s="28">
        <f t="shared" si="143"/>
        <v>0</v>
      </c>
      <c r="K170" s="28">
        <f t="shared" si="143"/>
        <v>0</v>
      </c>
      <c r="L170" s="28">
        <f t="shared" si="143"/>
        <v>0</v>
      </c>
      <c r="M170" s="28">
        <f t="shared" si="143"/>
        <v>0</v>
      </c>
      <c r="N170" s="28">
        <f t="shared" si="143"/>
        <v>0</v>
      </c>
      <c r="O170" s="28">
        <f t="shared" si="143"/>
        <v>2047.8875068991097</v>
      </c>
      <c r="P170" s="28">
        <f t="shared" si="143"/>
        <v>0</v>
      </c>
      <c r="Q170" s="28">
        <f t="shared" si="140"/>
        <v>0</v>
      </c>
      <c r="R170" s="28">
        <f t="shared" ref="R170:AC170" si="149">IF(IF(R100&lt;1,0,R28/R100)=0,0,R28-IF(R100&lt;1,0,R28/R100))</f>
        <v>0</v>
      </c>
      <c r="S170" s="28">
        <f t="shared" si="149"/>
        <v>0</v>
      </c>
      <c r="T170" s="28">
        <f t="shared" si="149"/>
        <v>0</v>
      </c>
      <c r="U170" s="28">
        <f t="shared" si="149"/>
        <v>0</v>
      </c>
      <c r="V170" s="28">
        <f t="shared" si="149"/>
        <v>14762.325889901142</v>
      </c>
      <c r="W170" s="28">
        <f t="shared" si="149"/>
        <v>0</v>
      </c>
      <c r="X170" s="28">
        <f t="shared" si="149"/>
        <v>0</v>
      </c>
      <c r="Y170" s="28">
        <f t="shared" si="149"/>
        <v>0</v>
      </c>
      <c r="Z170" s="28">
        <f t="shared" si="149"/>
        <v>0</v>
      </c>
      <c r="AA170" s="28">
        <f t="shared" si="149"/>
        <v>0</v>
      </c>
      <c r="AB170" s="28">
        <f t="shared" si="149"/>
        <v>836.8697926301511</v>
      </c>
      <c r="AC170" s="28">
        <f t="shared" si="149"/>
        <v>0</v>
      </c>
    </row>
    <row r="171" spans="1:29" x14ac:dyDescent="0.2">
      <c r="A171" s="3">
        <v>24</v>
      </c>
      <c r="B171" s="5" t="s">
        <v>60</v>
      </c>
      <c r="C171" s="28">
        <f t="shared" si="143"/>
        <v>0</v>
      </c>
      <c r="D171" s="28">
        <f t="shared" si="143"/>
        <v>0</v>
      </c>
      <c r="E171" s="28">
        <f t="shared" si="143"/>
        <v>0</v>
      </c>
      <c r="F171" s="28">
        <f t="shared" si="143"/>
        <v>0</v>
      </c>
      <c r="G171" s="28">
        <f t="shared" si="143"/>
        <v>0</v>
      </c>
      <c r="H171" s="28">
        <f t="shared" si="143"/>
        <v>0</v>
      </c>
      <c r="I171" s="28">
        <f t="shared" si="143"/>
        <v>0</v>
      </c>
      <c r="J171" s="28">
        <f t="shared" si="143"/>
        <v>0</v>
      </c>
      <c r="K171" s="28">
        <f t="shared" si="143"/>
        <v>0</v>
      </c>
      <c r="L171" s="28">
        <f t="shared" si="143"/>
        <v>0</v>
      </c>
      <c r="M171" s="28">
        <f t="shared" si="143"/>
        <v>0</v>
      </c>
      <c r="N171" s="28">
        <f t="shared" si="143"/>
        <v>0</v>
      </c>
      <c r="O171" s="28">
        <f t="shared" si="143"/>
        <v>0</v>
      </c>
      <c r="P171" s="28">
        <f t="shared" si="143"/>
        <v>0</v>
      </c>
      <c r="Q171" s="28">
        <f t="shared" si="140"/>
        <v>0</v>
      </c>
      <c r="R171" s="28">
        <f t="shared" ref="R171:AC171" si="150">IF(IF(R101&lt;1,0,R29/R101)=0,0,R29-IF(R101&lt;1,0,R29/R101))</f>
        <v>0</v>
      </c>
      <c r="S171" s="28">
        <f t="shared" si="150"/>
        <v>0</v>
      </c>
      <c r="T171" s="28">
        <f t="shared" si="150"/>
        <v>0</v>
      </c>
      <c r="U171" s="28">
        <f t="shared" si="150"/>
        <v>0</v>
      </c>
      <c r="V171" s="28">
        <f t="shared" si="150"/>
        <v>27538.241939869957</v>
      </c>
      <c r="W171" s="28">
        <f t="shared" si="150"/>
        <v>0</v>
      </c>
      <c r="X171" s="28">
        <f t="shared" si="150"/>
        <v>0</v>
      </c>
      <c r="Y171" s="28">
        <f t="shared" si="150"/>
        <v>0</v>
      </c>
      <c r="Z171" s="28">
        <f t="shared" si="150"/>
        <v>0</v>
      </c>
      <c r="AA171" s="28">
        <f t="shared" si="150"/>
        <v>0</v>
      </c>
      <c r="AB171" s="28">
        <f t="shared" si="150"/>
        <v>8792.2287811310071</v>
      </c>
      <c r="AC171" s="28">
        <f t="shared" si="150"/>
        <v>0</v>
      </c>
    </row>
    <row r="172" spans="1:29" x14ac:dyDescent="0.2">
      <c r="A172" s="3">
        <v>25</v>
      </c>
      <c r="B172" s="5" t="s">
        <v>61</v>
      </c>
      <c r="C172" s="28">
        <f t="shared" si="143"/>
        <v>0</v>
      </c>
      <c r="D172" s="28">
        <f t="shared" si="143"/>
        <v>0</v>
      </c>
      <c r="E172" s="28">
        <f t="shared" si="143"/>
        <v>4246.4264844529589</v>
      </c>
      <c r="F172" s="28">
        <f t="shared" si="143"/>
        <v>0</v>
      </c>
      <c r="G172" s="28">
        <f t="shared" si="143"/>
        <v>0</v>
      </c>
      <c r="H172" s="28">
        <f t="shared" si="143"/>
        <v>0</v>
      </c>
      <c r="I172" s="28">
        <f t="shared" si="143"/>
        <v>0</v>
      </c>
      <c r="J172" s="28">
        <f t="shared" si="143"/>
        <v>0</v>
      </c>
      <c r="K172" s="28">
        <f t="shared" si="143"/>
        <v>0</v>
      </c>
      <c r="L172" s="28">
        <f t="shared" si="143"/>
        <v>0</v>
      </c>
      <c r="M172" s="28">
        <f t="shared" si="143"/>
        <v>0</v>
      </c>
      <c r="N172" s="28">
        <f t="shared" si="143"/>
        <v>0</v>
      </c>
      <c r="O172" s="28">
        <f t="shared" si="143"/>
        <v>0</v>
      </c>
      <c r="P172" s="28">
        <f t="shared" si="143"/>
        <v>0</v>
      </c>
      <c r="Q172" s="28">
        <f t="shared" si="140"/>
        <v>0</v>
      </c>
      <c r="R172" s="28">
        <f t="shared" ref="R172:AC172" si="151">IF(IF(R102&lt;1,0,R30/R102)=0,0,R30-IF(R102&lt;1,0,R30/R102))</f>
        <v>0</v>
      </c>
      <c r="S172" s="28">
        <f t="shared" si="151"/>
        <v>0</v>
      </c>
      <c r="T172" s="28">
        <f t="shared" si="151"/>
        <v>0</v>
      </c>
      <c r="U172" s="28">
        <f t="shared" si="151"/>
        <v>0</v>
      </c>
      <c r="V172" s="28">
        <f t="shared" si="151"/>
        <v>62973.314182043367</v>
      </c>
      <c r="W172" s="28">
        <f t="shared" si="151"/>
        <v>2538.3373699200092</v>
      </c>
      <c r="X172" s="28">
        <f t="shared" si="151"/>
        <v>22117.67824283239</v>
      </c>
      <c r="Y172" s="28">
        <f t="shared" si="151"/>
        <v>9364.5878336257192</v>
      </c>
      <c r="Z172" s="28">
        <f t="shared" si="151"/>
        <v>0</v>
      </c>
      <c r="AA172" s="28">
        <f t="shared" si="151"/>
        <v>0</v>
      </c>
      <c r="AB172" s="28">
        <f t="shared" si="151"/>
        <v>0</v>
      </c>
      <c r="AC172" s="28">
        <f t="shared" si="151"/>
        <v>0</v>
      </c>
    </row>
    <row r="173" spans="1:29" x14ac:dyDescent="0.2">
      <c r="A173" s="3">
        <v>26</v>
      </c>
      <c r="B173" s="5" t="s">
        <v>62</v>
      </c>
      <c r="C173" s="28">
        <f t="shared" si="143"/>
        <v>216.76966998879061</v>
      </c>
      <c r="D173" s="28">
        <f t="shared" si="143"/>
        <v>0</v>
      </c>
      <c r="E173" s="28">
        <f t="shared" si="143"/>
        <v>0</v>
      </c>
      <c r="F173" s="28">
        <f t="shared" si="143"/>
        <v>0</v>
      </c>
      <c r="G173" s="28">
        <f t="shared" si="143"/>
        <v>0</v>
      </c>
      <c r="H173" s="28">
        <f t="shared" si="143"/>
        <v>0</v>
      </c>
      <c r="I173" s="28">
        <f t="shared" si="143"/>
        <v>990.97368814106903</v>
      </c>
      <c r="J173" s="28">
        <f t="shared" si="143"/>
        <v>1783.7536680913263</v>
      </c>
      <c r="K173" s="28">
        <f t="shared" si="143"/>
        <v>913.78651181860369</v>
      </c>
      <c r="L173" s="28">
        <f t="shared" si="143"/>
        <v>1488.7930648309375</v>
      </c>
      <c r="M173" s="28">
        <f t="shared" si="143"/>
        <v>1130.3098501484537</v>
      </c>
      <c r="N173" s="28">
        <f t="shared" si="143"/>
        <v>1941.5434224109058</v>
      </c>
      <c r="O173" s="28">
        <f t="shared" si="143"/>
        <v>4723.6161899374238</v>
      </c>
      <c r="P173" s="28">
        <f t="shared" si="143"/>
        <v>0</v>
      </c>
      <c r="Q173" s="28">
        <f t="shared" si="140"/>
        <v>2132.6897274088633</v>
      </c>
      <c r="R173" s="28">
        <f t="shared" ref="R173:AC173" si="152">IF(IF(R103&lt;1,0,R31/R103)=0,0,R31-IF(R103&lt;1,0,R31/R103))</f>
        <v>0</v>
      </c>
      <c r="S173" s="28">
        <f t="shared" si="152"/>
        <v>10165.441759401045</v>
      </c>
      <c r="T173" s="28">
        <f t="shared" si="152"/>
        <v>15678.769059081604</v>
      </c>
      <c r="U173" s="28">
        <f t="shared" si="152"/>
        <v>0</v>
      </c>
      <c r="V173" s="28">
        <f t="shared" si="152"/>
        <v>0</v>
      </c>
      <c r="W173" s="28">
        <f t="shared" si="152"/>
        <v>2381.6597825095523</v>
      </c>
      <c r="X173" s="28">
        <f t="shared" si="152"/>
        <v>15744.795529104205</v>
      </c>
      <c r="Y173" s="28">
        <f t="shared" si="152"/>
        <v>0</v>
      </c>
      <c r="Z173" s="28">
        <f t="shared" si="152"/>
        <v>0</v>
      </c>
      <c r="AA173" s="28">
        <f t="shared" si="152"/>
        <v>0</v>
      </c>
      <c r="AB173" s="28">
        <f t="shared" si="152"/>
        <v>295.68854417810326</v>
      </c>
      <c r="AC173" s="28">
        <f t="shared" si="152"/>
        <v>0</v>
      </c>
    </row>
    <row r="174" spans="1:29" x14ac:dyDescent="0.2">
      <c r="A174" s="3">
        <v>27</v>
      </c>
      <c r="B174" s="5" t="s">
        <v>63</v>
      </c>
      <c r="C174" s="28">
        <f t="shared" si="143"/>
        <v>0</v>
      </c>
      <c r="D174" s="28">
        <f t="shared" si="143"/>
        <v>0</v>
      </c>
      <c r="E174" s="28">
        <f t="shared" si="143"/>
        <v>0</v>
      </c>
      <c r="F174" s="28">
        <f t="shared" si="143"/>
        <v>0</v>
      </c>
      <c r="G174" s="28">
        <f t="shared" si="143"/>
        <v>0</v>
      </c>
      <c r="H174" s="28">
        <f t="shared" si="143"/>
        <v>0</v>
      </c>
      <c r="I174" s="28">
        <f t="shared" si="143"/>
        <v>0</v>
      </c>
      <c r="J174" s="28">
        <f t="shared" si="143"/>
        <v>742.85469386807131</v>
      </c>
      <c r="K174" s="28">
        <f t="shared" si="143"/>
        <v>0</v>
      </c>
      <c r="L174" s="28">
        <f t="shared" si="143"/>
        <v>1494.0214148410678</v>
      </c>
      <c r="M174" s="28">
        <f t="shared" si="143"/>
        <v>0</v>
      </c>
      <c r="N174" s="28">
        <f t="shared" si="143"/>
        <v>0</v>
      </c>
      <c r="O174" s="28">
        <f t="shared" si="143"/>
        <v>0</v>
      </c>
      <c r="P174" s="28">
        <f t="shared" si="143"/>
        <v>0</v>
      </c>
      <c r="Q174" s="28">
        <f t="shared" si="140"/>
        <v>0</v>
      </c>
      <c r="R174" s="28">
        <f t="shared" ref="R174:AC174" si="153">IF(IF(R104&lt;1,0,R32/R104)=0,0,R32-IF(R104&lt;1,0,R32/R104))</f>
        <v>0</v>
      </c>
      <c r="S174" s="28">
        <f t="shared" si="153"/>
        <v>26579.684491629385</v>
      </c>
      <c r="T174" s="28">
        <f t="shared" si="153"/>
        <v>4685.7502351696112</v>
      </c>
      <c r="U174" s="28">
        <f t="shared" si="153"/>
        <v>10777.605634093878</v>
      </c>
      <c r="V174" s="28">
        <f t="shared" si="153"/>
        <v>0</v>
      </c>
      <c r="W174" s="28">
        <f t="shared" si="153"/>
        <v>0</v>
      </c>
      <c r="X174" s="28">
        <f t="shared" si="153"/>
        <v>0</v>
      </c>
      <c r="Y174" s="28">
        <f t="shared" si="153"/>
        <v>0</v>
      </c>
      <c r="Z174" s="28">
        <f t="shared" si="153"/>
        <v>0</v>
      </c>
      <c r="AA174" s="28">
        <f t="shared" si="153"/>
        <v>0</v>
      </c>
      <c r="AB174" s="28">
        <f t="shared" si="153"/>
        <v>0</v>
      </c>
      <c r="AC174" s="28">
        <f t="shared" si="153"/>
        <v>0</v>
      </c>
    </row>
    <row r="175" spans="1:29" x14ac:dyDescent="0.2">
      <c r="A175" s="3">
        <v>28</v>
      </c>
      <c r="B175" s="5" t="s">
        <v>64</v>
      </c>
      <c r="C175" s="28">
        <f t="shared" si="143"/>
        <v>0</v>
      </c>
      <c r="D175" s="28">
        <f t="shared" si="143"/>
        <v>0</v>
      </c>
      <c r="E175" s="28">
        <f t="shared" si="143"/>
        <v>116.64810734585149</v>
      </c>
      <c r="F175" s="28">
        <f t="shared" si="143"/>
        <v>0</v>
      </c>
      <c r="G175" s="28">
        <f t="shared" si="143"/>
        <v>1258.4209938842896</v>
      </c>
      <c r="H175" s="28">
        <f t="shared" si="143"/>
        <v>0</v>
      </c>
      <c r="I175" s="28">
        <f t="shared" si="143"/>
        <v>0</v>
      </c>
      <c r="J175" s="28">
        <f t="shared" si="143"/>
        <v>0</v>
      </c>
      <c r="K175" s="28">
        <f t="shared" si="143"/>
        <v>0</v>
      </c>
      <c r="L175" s="28">
        <f t="shared" si="143"/>
        <v>0</v>
      </c>
      <c r="M175" s="28">
        <f t="shared" si="143"/>
        <v>0</v>
      </c>
      <c r="N175" s="28">
        <f t="shared" si="143"/>
        <v>0</v>
      </c>
      <c r="O175" s="28">
        <f t="shared" si="143"/>
        <v>0</v>
      </c>
      <c r="P175" s="28">
        <f t="shared" si="143"/>
        <v>0</v>
      </c>
      <c r="Q175" s="28">
        <f t="shared" si="140"/>
        <v>0</v>
      </c>
      <c r="R175" s="28">
        <f t="shared" ref="R175:AC175" si="154">IF(IF(R105&lt;1,0,R33/R105)=0,0,R33-IF(R105&lt;1,0,R33/R105))</f>
        <v>0</v>
      </c>
      <c r="S175" s="28">
        <f t="shared" si="154"/>
        <v>9411.8654075215036</v>
      </c>
      <c r="T175" s="28">
        <f t="shared" si="154"/>
        <v>0</v>
      </c>
      <c r="U175" s="28">
        <f t="shared" si="154"/>
        <v>0</v>
      </c>
      <c r="V175" s="28">
        <f t="shared" si="154"/>
        <v>9551.1921895073865</v>
      </c>
      <c r="W175" s="28">
        <f t="shared" si="154"/>
        <v>0</v>
      </c>
      <c r="X175" s="28">
        <f t="shared" si="154"/>
        <v>10380.756428921486</v>
      </c>
      <c r="Y175" s="28">
        <f t="shared" si="154"/>
        <v>8.2872484763174725</v>
      </c>
      <c r="Z175" s="28">
        <f t="shared" si="154"/>
        <v>0</v>
      </c>
      <c r="AA175" s="28">
        <f t="shared" si="154"/>
        <v>0</v>
      </c>
      <c r="AB175" s="28">
        <f t="shared" si="154"/>
        <v>0</v>
      </c>
      <c r="AC175" s="28">
        <f t="shared" si="154"/>
        <v>0</v>
      </c>
    </row>
    <row r="176" spans="1:29" x14ac:dyDescent="0.2">
      <c r="A176" s="3">
        <v>29</v>
      </c>
      <c r="B176" s="5" t="s">
        <v>65</v>
      </c>
      <c r="C176" s="28">
        <f t="shared" si="143"/>
        <v>0</v>
      </c>
      <c r="D176" s="28">
        <f t="shared" si="143"/>
        <v>0</v>
      </c>
      <c r="E176" s="28">
        <f t="shared" si="143"/>
        <v>140.43657912453091</v>
      </c>
      <c r="F176" s="28">
        <f t="shared" si="143"/>
        <v>0</v>
      </c>
      <c r="G176" s="28">
        <f t="shared" si="143"/>
        <v>0</v>
      </c>
      <c r="H176" s="28">
        <f t="shared" si="143"/>
        <v>0</v>
      </c>
      <c r="I176" s="28">
        <f t="shared" si="143"/>
        <v>0</v>
      </c>
      <c r="J176" s="28">
        <f t="shared" si="143"/>
        <v>0</v>
      </c>
      <c r="K176" s="28">
        <f t="shared" si="143"/>
        <v>0</v>
      </c>
      <c r="L176" s="28">
        <f t="shared" si="143"/>
        <v>0</v>
      </c>
      <c r="M176" s="28">
        <f t="shared" si="143"/>
        <v>0</v>
      </c>
      <c r="N176" s="28">
        <f t="shared" si="143"/>
        <v>0</v>
      </c>
      <c r="O176" s="28">
        <f t="shared" si="143"/>
        <v>0</v>
      </c>
      <c r="P176" s="28">
        <f t="shared" si="143"/>
        <v>0</v>
      </c>
      <c r="Q176" s="28">
        <f t="shared" si="140"/>
        <v>0</v>
      </c>
      <c r="R176" s="28">
        <f t="shared" ref="R176:AC176" si="155">IF(IF(R106&lt;1,0,R34/R106)=0,0,R34-IF(R106&lt;1,0,R34/R106))</f>
        <v>0</v>
      </c>
      <c r="S176" s="28">
        <f t="shared" si="155"/>
        <v>1214.8742737607972</v>
      </c>
      <c r="T176" s="28">
        <f t="shared" si="155"/>
        <v>0</v>
      </c>
      <c r="U176" s="28">
        <f t="shared" si="155"/>
        <v>0</v>
      </c>
      <c r="V176" s="28">
        <f t="shared" si="155"/>
        <v>52027.26200249487</v>
      </c>
      <c r="W176" s="28">
        <f t="shared" si="155"/>
        <v>5855.008808800907</v>
      </c>
      <c r="X176" s="28">
        <f t="shared" si="155"/>
        <v>12858.820227360695</v>
      </c>
      <c r="Y176" s="28">
        <f t="shared" si="155"/>
        <v>29074.96218473063</v>
      </c>
      <c r="Z176" s="28">
        <f t="shared" si="155"/>
        <v>0</v>
      </c>
      <c r="AA176" s="28">
        <f t="shared" si="155"/>
        <v>0</v>
      </c>
      <c r="AB176" s="28">
        <f t="shared" si="155"/>
        <v>0</v>
      </c>
      <c r="AC176" s="28">
        <f t="shared" si="155"/>
        <v>0</v>
      </c>
    </row>
    <row r="177" spans="1:29" x14ac:dyDescent="0.2">
      <c r="A177" s="3">
        <v>30</v>
      </c>
      <c r="B177" s="5" t="s">
        <v>66</v>
      </c>
      <c r="C177" s="28">
        <f t="shared" si="143"/>
        <v>0</v>
      </c>
      <c r="D177" s="28">
        <f t="shared" si="143"/>
        <v>0</v>
      </c>
      <c r="E177" s="28">
        <f t="shared" si="143"/>
        <v>24635.28480081023</v>
      </c>
      <c r="F177" s="28">
        <f t="shared" si="143"/>
        <v>0</v>
      </c>
      <c r="G177" s="28">
        <f t="shared" si="143"/>
        <v>0</v>
      </c>
      <c r="H177" s="28">
        <f t="shared" si="143"/>
        <v>0</v>
      </c>
      <c r="I177" s="28">
        <f t="shared" si="143"/>
        <v>0</v>
      </c>
      <c r="J177" s="28">
        <f t="shared" si="143"/>
        <v>0</v>
      </c>
      <c r="K177" s="28">
        <f t="shared" si="143"/>
        <v>0</v>
      </c>
      <c r="L177" s="28">
        <f t="shared" si="143"/>
        <v>0</v>
      </c>
      <c r="M177" s="28">
        <f t="shared" si="143"/>
        <v>0</v>
      </c>
      <c r="N177" s="28">
        <f t="shared" si="143"/>
        <v>0</v>
      </c>
      <c r="O177" s="28">
        <f t="shared" si="143"/>
        <v>0</v>
      </c>
      <c r="P177" s="28">
        <f t="shared" si="143"/>
        <v>0</v>
      </c>
      <c r="Q177" s="28">
        <f t="shared" si="140"/>
        <v>0</v>
      </c>
      <c r="R177" s="28">
        <f t="shared" ref="R177:AC177" si="156">IF(IF(R107&lt;1,0,R35/R107)=0,0,R35-IF(R107&lt;1,0,R35/R107))</f>
        <v>0</v>
      </c>
      <c r="S177" s="28">
        <f t="shared" si="156"/>
        <v>0</v>
      </c>
      <c r="T177" s="28">
        <f t="shared" si="156"/>
        <v>0</v>
      </c>
      <c r="U177" s="28">
        <f t="shared" si="156"/>
        <v>0</v>
      </c>
      <c r="V177" s="28">
        <f t="shared" si="156"/>
        <v>23422.69863874562</v>
      </c>
      <c r="W177" s="28">
        <f t="shared" si="156"/>
        <v>128.29578827411569</v>
      </c>
      <c r="X177" s="28">
        <f t="shared" si="156"/>
        <v>1545.8323373704397</v>
      </c>
      <c r="Y177" s="28">
        <f t="shared" si="156"/>
        <v>2451.6027770128003</v>
      </c>
      <c r="Z177" s="28">
        <f t="shared" si="156"/>
        <v>0</v>
      </c>
      <c r="AA177" s="28">
        <f t="shared" si="156"/>
        <v>0</v>
      </c>
      <c r="AB177" s="28">
        <f t="shared" si="156"/>
        <v>0</v>
      </c>
      <c r="AC177" s="28">
        <f t="shared" si="156"/>
        <v>0</v>
      </c>
    </row>
    <row r="178" spans="1:29" x14ac:dyDescent="0.2">
      <c r="A178" s="3">
        <v>31</v>
      </c>
      <c r="B178" s="5" t="s">
        <v>67</v>
      </c>
      <c r="C178" s="28">
        <f t="shared" si="143"/>
        <v>0</v>
      </c>
      <c r="D178" s="28">
        <f t="shared" si="143"/>
        <v>0</v>
      </c>
      <c r="E178" s="28">
        <f t="shared" si="143"/>
        <v>4703.040493438195</v>
      </c>
      <c r="F178" s="28">
        <f t="shared" si="143"/>
        <v>0</v>
      </c>
      <c r="G178" s="28">
        <f t="shared" si="143"/>
        <v>0</v>
      </c>
      <c r="H178" s="28">
        <f t="shared" si="143"/>
        <v>0</v>
      </c>
      <c r="I178" s="28">
        <f t="shared" si="143"/>
        <v>0</v>
      </c>
      <c r="J178" s="28">
        <f t="shared" si="143"/>
        <v>0</v>
      </c>
      <c r="K178" s="28">
        <f t="shared" si="143"/>
        <v>0</v>
      </c>
      <c r="L178" s="28">
        <f t="shared" si="143"/>
        <v>0</v>
      </c>
      <c r="M178" s="28">
        <f t="shared" si="143"/>
        <v>0</v>
      </c>
      <c r="N178" s="28">
        <f t="shared" si="143"/>
        <v>0</v>
      </c>
      <c r="O178" s="28">
        <f t="shared" si="143"/>
        <v>0</v>
      </c>
      <c r="P178" s="28">
        <f t="shared" si="143"/>
        <v>0</v>
      </c>
      <c r="Q178" s="28">
        <f t="shared" si="140"/>
        <v>0</v>
      </c>
      <c r="R178" s="28">
        <f t="shared" ref="R178:AC178" si="157">IF(IF(R108&lt;1,0,R36/R108)=0,0,R36-IF(R108&lt;1,0,R36/R108))</f>
        <v>0</v>
      </c>
      <c r="S178" s="28">
        <f t="shared" si="157"/>
        <v>0</v>
      </c>
      <c r="T178" s="28">
        <f t="shared" si="157"/>
        <v>0</v>
      </c>
      <c r="U178" s="28">
        <f t="shared" si="157"/>
        <v>0</v>
      </c>
      <c r="V178" s="28">
        <f t="shared" si="157"/>
        <v>32476.030166328455</v>
      </c>
      <c r="W178" s="28">
        <f t="shared" si="157"/>
        <v>4036.6810433907667</v>
      </c>
      <c r="X178" s="28">
        <f t="shared" si="157"/>
        <v>20005.609513869589</v>
      </c>
      <c r="Y178" s="28">
        <f t="shared" si="157"/>
        <v>0</v>
      </c>
      <c r="Z178" s="28">
        <f t="shared" si="157"/>
        <v>0</v>
      </c>
      <c r="AA178" s="28">
        <f t="shared" si="157"/>
        <v>0</v>
      </c>
      <c r="AB178" s="28">
        <f t="shared" si="157"/>
        <v>0</v>
      </c>
      <c r="AC178" s="28">
        <f t="shared" si="157"/>
        <v>0</v>
      </c>
    </row>
    <row r="179" spans="1:29" x14ac:dyDescent="0.2">
      <c r="A179" s="3">
        <v>32</v>
      </c>
      <c r="B179" s="5" t="s">
        <v>68</v>
      </c>
      <c r="C179" s="28">
        <f t="shared" si="143"/>
        <v>0</v>
      </c>
      <c r="D179" s="28">
        <f t="shared" si="143"/>
        <v>0</v>
      </c>
      <c r="E179" s="28">
        <f t="shared" si="143"/>
        <v>0</v>
      </c>
      <c r="F179" s="28">
        <f t="shared" si="143"/>
        <v>0</v>
      </c>
      <c r="G179" s="28">
        <f t="shared" si="143"/>
        <v>0</v>
      </c>
      <c r="H179" s="28">
        <f t="shared" si="143"/>
        <v>0</v>
      </c>
      <c r="I179" s="28">
        <f t="shared" si="143"/>
        <v>0</v>
      </c>
      <c r="J179" s="28">
        <f t="shared" si="143"/>
        <v>0</v>
      </c>
      <c r="K179" s="28">
        <f t="shared" si="143"/>
        <v>0</v>
      </c>
      <c r="L179" s="28">
        <f t="shared" si="143"/>
        <v>0</v>
      </c>
      <c r="M179" s="28">
        <f t="shared" si="143"/>
        <v>0</v>
      </c>
      <c r="N179" s="28">
        <f t="shared" si="143"/>
        <v>0</v>
      </c>
      <c r="O179" s="28">
        <f t="shared" si="143"/>
        <v>0</v>
      </c>
      <c r="P179" s="28">
        <f t="shared" si="143"/>
        <v>0</v>
      </c>
      <c r="Q179" s="28">
        <f t="shared" si="140"/>
        <v>0</v>
      </c>
      <c r="R179" s="28">
        <f t="shared" ref="R179:AC179" si="158">IF(IF(R109&lt;1,0,R37/R109)=0,0,R37-IF(R109&lt;1,0,R37/R109))</f>
        <v>0</v>
      </c>
      <c r="S179" s="28">
        <f t="shared" si="158"/>
        <v>0</v>
      </c>
      <c r="T179" s="28">
        <f t="shared" si="158"/>
        <v>0</v>
      </c>
      <c r="U179" s="28">
        <f t="shared" si="158"/>
        <v>0</v>
      </c>
      <c r="V179" s="28">
        <f t="shared" si="158"/>
        <v>72006.818116042137</v>
      </c>
      <c r="W179" s="28">
        <f t="shared" si="158"/>
        <v>9122.8889896419205</v>
      </c>
      <c r="X179" s="28">
        <f t="shared" si="158"/>
        <v>25001.264060682905</v>
      </c>
      <c r="Y179" s="28">
        <f t="shared" si="158"/>
        <v>34918.186834834603</v>
      </c>
      <c r="Z179" s="28">
        <f t="shared" si="158"/>
        <v>0</v>
      </c>
      <c r="AA179" s="28">
        <f t="shared" si="158"/>
        <v>0</v>
      </c>
      <c r="AB179" s="28">
        <f t="shared" si="158"/>
        <v>0</v>
      </c>
      <c r="AC179" s="28">
        <f t="shared" si="158"/>
        <v>0</v>
      </c>
    </row>
    <row r="180" spans="1:29" x14ac:dyDescent="0.2">
      <c r="A180" s="3">
        <v>33</v>
      </c>
      <c r="B180" s="5" t="s">
        <v>69</v>
      </c>
      <c r="C180" s="28">
        <f t="shared" ref="C180:P195" si="159">IF(IF(C110&lt;1,0,C38/C110)=0,0,C38-IF(C110&lt;1,0,C38/C110))</f>
        <v>0</v>
      </c>
      <c r="D180" s="28">
        <f t="shared" si="159"/>
        <v>0</v>
      </c>
      <c r="E180" s="28">
        <f t="shared" si="159"/>
        <v>0</v>
      </c>
      <c r="F180" s="28">
        <f t="shared" si="159"/>
        <v>0</v>
      </c>
      <c r="G180" s="28">
        <f t="shared" si="159"/>
        <v>0</v>
      </c>
      <c r="H180" s="28">
        <f t="shared" si="159"/>
        <v>0</v>
      </c>
      <c r="I180" s="28">
        <f t="shared" si="159"/>
        <v>0</v>
      </c>
      <c r="J180" s="28">
        <f t="shared" si="159"/>
        <v>0</v>
      </c>
      <c r="K180" s="28">
        <f t="shared" si="159"/>
        <v>0</v>
      </c>
      <c r="L180" s="28">
        <f t="shared" si="159"/>
        <v>0</v>
      </c>
      <c r="M180" s="28">
        <f t="shared" si="159"/>
        <v>0</v>
      </c>
      <c r="N180" s="28">
        <f t="shared" si="159"/>
        <v>0</v>
      </c>
      <c r="O180" s="28">
        <f t="shared" si="159"/>
        <v>0</v>
      </c>
      <c r="P180" s="28">
        <f t="shared" si="159"/>
        <v>0</v>
      </c>
      <c r="Q180" s="28">
        <f t="shared" si="140"/>
        <v>0</v>
      </c>
      <c r="R180" s="28">
        <f t="shared" ref="R180:AC180" si="160">IF(IF(R110&lt;1,0,R38/R110)=0,0,R38-IF(R110&lt;1,0,R38/R110))</f>
        <v>0</v>
      </c>
      <c r="S180" s="28">
        <f t="shared" si="160"/>
        <v>5685.1777519943244</v>
      </c>
      <c r="T180" s="28">
        <f t="shared" si="160"/>
        <v>0</v>
      </c>
      <c r="U180" s="28">
        <f t="shared" si="160"/>
        <v>0</v>
      </c>
      <c r="V180" s="28">
        <f t="shared" si="160"/>
        <v>27954.995732848161</v>
      </c>
      <c r="W180" s="28">
        <f t="shared" si="160"/>
        <v>7222.2085637138116</v>
      </c>
      <c r="X180" s="28">
        <f t="shared" si="160"/>
        <v>0</v>
      </c>
      <c r="Y180" s="28">
        <f t="shared" si="160"/>
        <v>9979.6923497833759</v>
      </c>
      <c r="Z180" s="28">
        <f t="shared" si="160"/>
        <v>0</v>
      </c>
      <c r="AA180" s="28">
        <f t="shared" si="160"/>
        <v>0</v>
      </c>
      <c r="AB180" s="28">
        <f t="shared" si="160"/>
        <v>0</v>
      </c>
      <c r="AC180" s="28">
        <f t="shared" si="160"/>
        <v>0</v>
      </c>
    </row>
    <row r="181" spans="1:29" x14ac:dyDescent="0.2">
      <c r="A181" s="3">
        <v>34</v>
      </c>
      <c r="B181" s="5" t="s">
        <v>70</v>
      </c>
      <c r="C181" s="28">
        <f t="shared" si="159"/>
        <v>0</v>
      </c>
      <c r="D181" s="28">
        <f t="shared" si="159"/>
        <v>0</v>
      </c>
      <c r="E181" s="28">
        <f t="shared" si="159"/>
        <v>738.54007766543873</v>
      </c>
      <c r="F181" s="28">
        <f t="shared" si="159"/>
        <v>0</v>
      </c>
      <c r="G181" s="28">
        <f t="shared" si="159"/>
        <v>0</v>
      </c>
      <c r="H181" s="28">
        <f t="shared" si="159"/>
        <v>0</v>
      </c>
      <c r="I181" s="28">
        <f t="shared" si="159"/>
        <v>0</v>
      </c>
      <c r="J181" s="28">
        <f t="shared" si="159"/>
        <v>0</v>
      </c>
      <c r="K181" s="28">
        <f t="shared" si="159"/>
        <v>0</v>
      </c>
      <c r="L181" s="28">
        <f t="shared" si="159"/>
        <v>0</v>
      </c>
      <c r="M181" s="28">
        <f t="shared" si="159"/>
        <v>0</v>
      </c>
      <c r="N181" s="28">
        <f t="shared" si="159"/>
        <v>0</v>
      </c>
      <c r="O181" s="28">
        <f t="shared" si="159"/>
        <v>0</v>
      </c>
      <c r="P181" s="28">
        <f t="shared" si="159"/>
        <v>0</v>
      </c>
      <c r="Q181" s="28">
        <f t="shared" si="140"/>
        <v>236.90724487226635</v>
      </c>
      <c r="R181" s="28">
        <f t="shared" ref="R181:AC181" si="161">IF(IF(R111&lt;1,0,R39/R111)=0,0,R39-IF(R111&lt;1,0,R39/R111))</f>
        <v>0</v>
      </c>
      <c r="S181" s="28">
        <f t="shared" si="161"/>
        <v>8530.6867733692889</v>
      </c>
      <c r="T181" s="28">
        <f t="shared" si="161"/>
        <v>0</v>
      </c>
      <c r="U181" s="28">
        <f t="shared" si="161"/>
        <v>0</v>
      </c>
      <c r="V181" s="28">
        <f t="shared" si="161"/>
        <v>79901.597077022947</v>
      </c>
      <c r="W181" s="28">
        <f t="shared" si="161"/>
        <v>1499.2511633302347</v>
      </c>
      <c r="X181" s="28">
        <f t="shared" si="161"/>
        <v>0</v>
      </c>
      <c r="Y181" s="28">
        <f t="shared" si="161"/>
        <v>4241.5660328860977</v>
      </c>
      <c r="Z181" s="28">
        <f t="shared" si="161"/>
        <v>0</v>
      </c>
      <c r="AA181" s="28">
        <f t="shared" si="161"/>
        <v>0</v>
      </c>
      <c r="AB181" s="28">
        <f t="shared" si="161"/>
        <v>0</v>
      </c>
      <c r="AC181" s="28">
        <f t="shared" si="161"/>
        <v>0</v>
      </c>
    </row>
    <row r="182" spans="1:29" x14ac:dyDescent="0.2">
      <c r="A182" s="3">
        <v>35</v>
      </c>
      <c r="B182" s="5" t="s">
        <v>71</v>
      </c>
      <c r="C182" s="28">
        <f t="shared" si="159"/>
        <v>0</v>
      </c>
      <c r="D182" s="28">
        <f t="shared" si="159"/>
        <v>0</v>
      </c>
      <c r="E182" s="28">
        <f t="shared" si="159"/>
        <v>13146.14908239368</v>
      </c>
      <c r="F182" s="28">
        <f t="shared" si="159"/>
        <v>0</v>
      </c>
      <c r="G182" s="28">
        <f t="shared" si="159"/>
        <v>0</v>
      </c>
      <c r="H182" s="28">
        <f t="shared" si="159"/>
        <v>0</v>
      </c>
      <c r="I182" s="28">
        <f t="shared" si="159"/>
        <v>0</v>
      </c>
      <c r="J182" s="28">
        <f t="shared" si="159"/>
        <v>0</v>
      </c>
      <c r="K182" s="28">
        <f t="shared" si="159"/>
        <v>0</v>
      </c>
      <c r="L182" s="28">
        <f t="shared" si="159"/>
        <v>0</v>
      </c>
      <c r="M182" s="28">
        <f t="shared" si="159"/>
        <v>0</v>
      </c>
      <c r="N182" s="28">
        <f t="shared" si="159"/>
        <v>0</v>
      </c>
      <c r="O182" s="28">
        <f t="shared" si="159"/>
        <v>1948.3244902150691</v>
      </c>
      <c r="P182" s="28">
        <f t="shared" si="159"/>
        <v>0</v>
      </c>
      <c r="Q182" s="28">
        <f t="shared" si="140"/>
        <v>0</v>
      </c>
      <c r="R182" s="28">
        <f t="shared" ref="R182:AC182" si="162">IF(IF(R112&lt;1,0,R40/R112)=0,0,R40-IF(R112&lt;1,0,R40/R112))</f>
        <v>0</v>
      </c>
      <c r="S182" s="28">
        <f t="shared" si="162"/>
        <v>0</v>
      </c>
      <c r="T182" s="28">
        <f t="shared" si="162"/>
        <v>175.03990592258219</v>
      </c>
      <c r="U182" s="28">
        <f t="shared" si="162"/>
        <v>8673.7219968355203</v>
      </c>
      <c r="V182" s="28">
        <f t="shared" si="162"/>
        <v>4206.8940097985324</v>
      </c>
      <c r="W182" s="28">
        <f t="shared" si="162"/>
        <v>0</v>
      </c>
      <c r="X182" s="28">
        <f t="shared" si="162"/>
        <v>2426.1215772938895</v>
      </c>
      <c r="Y182" s="28">
        <f t="shared" si="162"/>
        <v>3951.0238508321763</v>
      </c>
      <c r="Z182" s="28">
        <f t="shared" si="162"/>
        <v>0</v>
      </c>
      <c r="AA182" s="28">
        <f t="shared" si="162"/>
        <v>0</v>
      </c>
      <c r="AB182" s="28">
        <f t="shared" si="162"/>
        <v>0</v>
      </c>
      <c r="AC182" s="28">
        <f t="shared" si="162"/>
        <v>0</v>
      </c>
    </row>
    <row r="183" spans="1:29" x14ac:dyDescent="0.2">
      <c r="A183" s="3">
        <v>36</v>
      </c>
      <c r="B183" s="5" t="s">
        <v>72</v>
      </c>
      <c r="C183" s="28">
        <f t="shared" si="159"/>
        <v>0</v>
      </c>
      <c r="D183" s="28">
        <f t="shared" si="159"/>
        <v>0</v>
      </c>
      <c r="E183" s="28">
        <f t="shared" si="159"/>
        <v>0</v>
      </c>
      <c r="F183" s="28">
        <f t="shared" si="159"/>
        <v>0</v>
      </c>
      <c r="G183" s="28">
        <f t="shared" si="159"/>
        <v>0</v>
      </c>
      <c r="H183" s="28">
        <f t="shared" si="159"/>
        <v>0</v>
      </c>
      <c r="I183" s="28">
        <f t="shared" si="159"/>
        <v>0</v>
      </c>
      <c r="J183" s="28">
        <f t="shared" si="159"/>
        <v>0</v>
      </c>
      <c r="K183" s="28">
        <f t="shared" si="159"/>
        <v>0</v>
      </c>
      <c r="L183" s="28">
        <f t="shared" si="159"/>
        <v>0</v>
      </c>
      <c r="M183" s="28">
        <f t="shared" si="159"/>
        <v>0</v>
      </c>
      <c r="N183" s="28">
        <f t="shared" si="159"/>
        <v>0</v>
      </c>
      <c r="O183" s="28">
        <f t="shared" si="159"/>
        <v>0</v>
      </c>
      <c r="P183" s="28">
        <f t="shared" si="159"/>
        <v>0</v>
      </c>
      <c r="Q183" s="28">
        <f t="shared" si="140"/>
        <v>0</v>
      </c>
      <c r="R183" s="28">
        <f t="shared" ref="R183:AC183" si="163">IF(IF(R113&lt;1,0,R41/R113)=0,0,R41-IF(R113&lt;1,0,R41/R113))</f>
        <v>0</v>
      </c>
      <c r="S183" s="28">
        <f t="shared" si="163"/>
        <v>7731.746801727626</v>
      </c>
      <c r="T183" s="28">
        <f t="shared" si="163"/>
        <v>0</v>
      </c>
      <c r="U183" s="28">
        <f t="shared" si="163"/>
        <v>0</v>
      </c>
      <c r="V183" s="28">
        <f t="shared" si="163"/>
        <v>9982.3735471131949</v>
      </c>
      <c r="W183" s="28">
        <f t="shared" si="163"/>
        <v>23295.553126230905</v>
      </c>
      <c r="X183" s="28">
        <f t="shared" si="163"/>
        <v>18952.860126478081</v>
      </c>
      <c r="Y183" s="28">
        <f t="shared" si="163"/>
        <v>26833.209502519268</v>
      </c>
      <c r="Z183" s="28">
        <f t="shared" si="163"/>
        <v>0</v>
      </c>
      <c r="AA183" s="28">
        <f t="shared" si="163"/>
        <v>0</v>
      </c>
      <c r="AB183" s="28">
        <f t="shared" si="163"/>
        <v>0</v>
      </c>
      <c r="AC183" s="28">
        <f t="shared" si="163"/>
        <v>0</v>
      </c>
    </row>
    <row r="184" spans="1:29" x14ac:dyDescent="0.2">
      <c r="A184" s="3">
        <v>37</v>
      </c>
      <c r="B184" s="5" t="s">
        <v>73</v>
      </c>
      <c r="C184" s="28">
        <f t="shared" si="159"/>
        <v>0</v>
      </c>
      <c r="D184" s="28">
        <f t="shared" si="159"/>
        <v>0</v>
      </c>
      <c r="E184" s="28">
        <f t="shared" si="159"/>
        <v>314.60001449694937</v>
      </c>
      <c r="F184" s="28">
        <f t="shared" si="159"/>
        <v>0</v>
      </c>
      <c r="G184" s="28">
        <f t="shared" si="159"/>
        <v>0</v>
      </c>
      <c r="H184" s="28">
        <f t="shared" si="159"/>
        <v>0</v>
      </c>
      <c r="I184" s="28">
        <f t="shared" si="159"/>
        <v>0</v>
      </c>
      <c r="J184" s="28">
        <f t="shared" si="159"/>
        <v>0</v>
      </c>
      <c r="K184" s="28">
        <f t="shared" si="159"/>
        <v>0</v>
      </c>
      <c r="L184" s="28">
        <f t="shared" si="159"/>
        <v>0</v>
      </c>
      <c r="M184" s="28">
        <f t="shared" si="159"/>
        <v>0</v>
      </c>
      <c r="N184" s="28">
        <f t="shared" si="159"/>
        <v>0</v>
      </c>
      <c r="O184" s="28">
        <f t="shared" si="159"/>
        <v>0</v>
      </c>
      <c r="P184" s="28">
        <f t="shared" si="159"/>
        <v>0</v>
      </c>
      <c r="Q184" s="28">
        <f t="shared" si="140"/>
        <v>0</v>
      </c>
      <c r="R184" s="28">
        <f t="shared" ref="R184:AC184" si="164">IF(IF(R114&lt;1,0,R42/R114)=0,0,R42-IF(R114&lt;1,0,R42/R114))</f>
        <v>0</v>
      </c>
      <c r="S184" s="28">
        <f t="shared" si="164"/>
        <v>2349.8258241903786</v>
      </c>
      <c r="T184" s="28">
        <f t="shared" si="164"/>
        <v>4283.3383671211523</v>
      </c>
      <c r="U184" s="28">
        <f t="shared" si="164"/>
        <v>13225.502876508157</v>
      </c>
      <c r="V184" s="28">
        <f t="shared" si="164"/>
        <v>3.6830988317524316</v>
      </c>
      <c r="W184" s="28">
        <f t="shared" si="164"/>
        <v>931.28939382086537</v>
      </c>
      <c r="X184" s="28">
        <f t="shared" si="164"/>
        <v>0</v>
      </c>
      <c r="Y184" s="28">
        <f t="shared" si="164"/>
        <v>0</v>
      </c>
      <c r="Z184" s="28">
        <f t="shared" si="164"/>
        <v>0</v>
      </c>
      <c r="AA184" s="28">
        <f t="shared" si="164"/>
        <v>0</v>
      </c>
      <c r="AB184" s="28">
        <f t="shared" si="164"/>
        <v>667.87539963641939</v>
      </c>
      <c r="AC184" s="28">
        <f t="shared" si="164"/>
        <v>0</v>
      </c>
    </row>
    <row r="185" spans="1:29" x14ac:dyDescent="0.2">
      <c r="A185" s="3">
        <v>38</v>
      </c>
      <c r="B185" s="5" t="s">
        <v>74</v>
      </c>
      <c r="C185" s="28">
        <f t="shared" si="159"/>
        <v>1460.7272607931047</v>
      </c>
      <c r="D185" s="28">
        <f t="shared" si="159"/>
        <v>146.34473010815543</v>
      </c>
      <c r="E185" s="28">
        <f t="shared" si="159"/>
        <v>1222.9703041044161</v>
      </c>
      <c r="F185" s="28">
        <f t="shared" si="159"/>
        <v>881.74588581427724</v>
      </c>
      <c r="G185" s="28">
        <f t="shared" si="159"/>
        <v>0</v>
      </c>
      <c r="H185" s="28">
        <f t="shared" si="159"/>
        <v>516.15892094415631</v>
      </c>
      <c r="I185" s="28">
        <f t="shared" si="159"/>
        <v>850.49421914896323</v>
      </c>
      <c r="J185" s="28">
        <f t="shared" si="159"/>
        <v>8.3140459185353848</v>
      </c>
      <c r="K185" s="28">
        <f t="shared" si="159"/>
        <v>2123.3051718334891</v>
      </c>
      <c r="L185" s="28">
        <f t="shared" si="159"/>
        <v>0</v>
      </c>
      <c r="M185" s="28">
        <f t="shared" si="159"/>
        <v>0</v>
      </c>
      <c r="N185" s="28">
        <f t="shared" si="159"/>
        <v>929.5075432105757</v>
      </c>
      <c r="O185" s="28">
        <f t="shared" si="159"/>
        <v>748.4362507684209</v>
      </c>
      <c r="P185" s="28">
        <f t="shared" si="159"/>
        <v>0</v>
      </c>
      <c r="Q185" s="28">
        <f t="shared" si="140"/>
        <v>800.46023246022605</v>
      </c>
      <c r="R185" s="28">
        <f t="shared" ref="R185:AC185" si="165">IF(IF(R115&lt;1,0,R43/R115)=0,0,R43-IF(R115&lt;1,0,R43/R115))</f>
        <v>0</v>
      </c>
      <c r="S185" s="28">
        <f t="shared" si="165"/>
        <v>0</v>
      </c>
      <c r="T185" s="28">
        <f t="shared" si="165"/>
        <v>0</v>
      </c>
      <c r="U185" s="28">
        <f t="shared" si="165"/>
        <v>457.20588352631603</v>
      </c>
      <c r="V185" s="28">
        <f t="shared" si="165"/>
        <v>0</v>
      </c>
      <c r="W185" s="28">
        <f t="shared" si="165"/>
        <v>2000.7156135577825</v>
      </c>
      <c r="X185" s="28">
        <f t="shared" si="165"/>
        <v>1803.3206787827112</v>
      </c>
      <c r="Y185" s="28">
        <f t="shared" si="165"/>
        <v>2434.5941204236151</v>
      </c>
      <c r="Z185" s="28">
        <f t="shared" si="165"/>
        <v>92.374450560730793</v>
      </c>
      <c r="AA185" s="28">
        <f t="shared" si="165"/>
        <v>1474.9815527464716</v>
      </c>
      <c r="AB185" s="28">
        <f t="shared" si="165"/>
        <v>0</v>
      </c>
      <c r="AC185" s="28">
        <f t="shared" si="165"/>
        <v>0</v>
      </c>
    </row>
    <row r="186" spans="1:29" x14ac:dyDescent="0.2">
      <c r="A186" s="3">
        <v>39</v>
      </c>
      <c r="B186" s="5" t="s">
        <v>75</v>
      </c>
      <c r="C186" s="28">
        <f t="shared" si="159"/>
        <v>0</v>
      </c>
      <c r="D186" s="28">
        <f t="shared" si="159"/>
        <v>318.06896429369749</v>
      </c>
      <c r="E186" s="28">
        <f t="shared" si="159"/>
        <v>0</v>
      </c>
      <c r="F186" s="28">
        <f t="shared" si="159"/>
        <v>0</v>
      </c>
      <c r="G186" s="28">
        <f t="shared" si="159"/>
        <v>0</v>
      </c>
      <c r="H186" s="28">
        <f t="shared" si="159"/>
        <v>0</v>
      </c>
      <c r="I186" s="28">
        <f t="shared" si="159"/>
        <v>46.152483849147757</v>
      </c>
      <c r="J186" s="28">
        <f t="shared" si="159"/>
        <v>0</v>
      </c>
      <c r="K186" s="28">
        <f t="shared" si="159"/>
        <v>363.32326217820219</v>
      </c>
      <c r="L186" s="28">
        <f t="shared" si="159"/>
        <v>0</v>
      </c>
      <c r="M186" s="28">
        <f t="shared" si="159"/>
        <v>1237.1425777045115</v>
      </c>
      <c r="N186" s="28">
        <f t="shared" si="159"/>
        <v>746.76460677420346</v>
      </c>
      <c r="O186" s="28">
        <f t="shared" si="159"/>
        <v>2732.5636162076062</v>
      </c>
      <c r="P186" s="28">
        <f t="shared" si="159"/>
        <v>654.78444692941775</v>
      </c>
      <c r="Q186" s="28">
        <f t="shared" si="140"/>
        <v>1365.4399432866689</v>
      </c>
      <c r="R186" s="28">
        <f t="shared" ref="R186:AC186" si="166">IF(IF(R116&lt;1,0,R44/R116)=0,0,R44-IF(R116&lt;1,0,R44/R116))</f>
        <v>838.74507345651728</v>
      </c>
      <c r="S186" s="28">
        <f t="shared" si="166"/>
        <v>0</v>
      </c>
      <c r="T186" s="28">
        <f t="shared" si="166"/>
        <v>1357.1738744661989</v>
      </c>
      <c r="U186" s="28">
        <f t="shared" si="166"/>
        <v>14364.712563267291</v>
      </c>
      <c r="V186" s="28">
        <f t="shared" si="166"/>
        <v>0</v>
      </c>
      <c r="W186" s="28">
        <f t="shared" si="166"/>
        <v>0</v>
      </c>
      <c r="X186" s="28">
        <f t="shared" si="166"/>
        <v>0</v>
      </c>
      <c r="Y186" s="28">
        <f t="shared" si="166"/>
        <v>0</v>
      </c>
      <c r="Z186" s="28">
        <f t="shared" si="166"/>
        <v>0</v>
      </c>
      <c r="AA186" s="28">
        <f t="shared" si="166"/>
        <v>0</v>
      </c>
      <c r="AB186" s="28">
        <f t="shared" si="166"/>
        <v>0</v>
      </c>
      <c r="AC186" s="28">
        <f t="shared" si="166"/>
        <v>0</v>
      </c>
    </row>
    <row r="187" spans="1:29" x14ac:dyDescent="0.2">
      <c r="A187" s="3">
        <v>40</v>
      </c>
      <c r="B187" s="5" t="s">
        <v>76</v>
      </c>
      <c r="C187" s="28">
        <f t="shared" si="159"/>
        <v>1396.7217344503115</v>
      </c>
      <c r="D187" s="28">
        <f t="shared" si="159"/>
        <v>0</v>
      </c>
      <c r="E187" s="28">
        <f t="shared" si="159"/>
        <v>0</v>
      </c>
      <c r="F187" s="28">
        <f t="shared" si="159"/>
        <v>0</v>
      </c>
      <c r="G187" s="28">
        <f t="shared" si="159"/>
        <v>31459.32958304372</v>
      </c>
      <c r="H187" s="28">
        <f t="shared" si="159"/>
        <v>0</v>
      </c>
      <c r="I187" s="28">
        <f t="shared" si="159"/>
        <v>0</v>
      </c>
      <c r="J187" s="28">
        <f t="shared" si="159"/>
        <v>12583.535094718922</v>
      </c>
      <c r="K187" s="28">
        <f t="shared" si="159"/>
        <v>3526.3064126899408</v>
      </c>
      <c r="L187" s="28">
        <f t="shared" si="159"/>
        <v>11764.102278932507</v>
      </c>
      <c r="M187" s="28">
        <f t="shared" si="159"/>
        <v>5606.4482957853834</v>
      </c>
      <c r="N187" s="28">
        <f t="shared" si="159"/>
        <v>5655.8912642436553</v>
      </c>
      <c r="O187" s="28">
        <f t="shared" si="159"/>
        <v>2562.63607770823</v>
      </c>
      <c r="P187" s="28">
        <f t="shared" si="159"/>
        <v>1174.3313403045686</v>
      </c>
      <c r="Q187" s="28">
        <f t="shared" si="140"/>
        <v>5780.4925668588548</v>
      </c>
      <c r="R187" s="28">
        <f t="shared" ref="R187:AC187" si="167">IF(IF(R117&lt;1,0,R45/R117)=0,0,R45-IF(R117&lt;1,0,R45/R117))</f>
        <v>16918.349437912315</v>
      </c>
      <c r="S187" s="28">
        <f t="shared" si="167"/>
        <v>25837.587285130721</v>
      </c>
      <c r="T187" s="28">
        <f t="shared" si="167"/>
        <v>1641.4085674431553</v>
      </c>
      <c r="U187" s="28">
        <f t="shared" si="167"/>
        <v>35416.713145705027</v>
      </c>
      <c r="V187" s="28">
        <f t="shared" si="167"/>
        <v>0</v>
      </c>
      <c r="W187" s="28">
        <f t="shared" si="167"/>
        <v>0</v>
      </c>
      <c r="X187" s="28">
        <f t="shared" si="167"/>
        <v>0</v>
      </c>
      <c r="Y187" s="28">
        <f t="shared" si="167"/>
        <v>0</v>
      </c>
      <c r="Z187" s="28">
        <f t="shared" si="167"/>
        <v>0</v>
      </c>
      <c r="AA187" s="28">
        <f t="shared" si="167"/>
        <v>0</v>
      </c>
      <c r="AB187" s="28">
        <f t="shared" si="167"/>
        <v>0</v>
      </c>
      <c r="AC187" s="28">
        <f t="shared" si="167"/>
        <v>0</v>
      </c>
    </row>
    <row r="188" spans="1:29" x14ac:dyDescent="0.2">
      <c r="A188" s="3">
        <v>41</v>
      </c>
      <c r="B188" s="5" t="s">
        <v>77</v>
      </c>
      <c r="C188" s="28">
        <f t="shared" si="159"/>
        <v>14501.999566881263</v>
      </c>
      <c r="D188" s="28">
        <f t="shared" si="159"/>
        <v>0</v>
      </c>
      <c r="E188" s="28">
        <f t="shared" si="159"/>
        <v>0</v>
      </c>
      <c r="F188" s="28">
        <f t="shared" si="159"/>
        <v>106.06295675873844</v>
      </c>
      <c r="G188" s="28">
        <f t="shared" si="159"/>
        <v>0</v>
      </c>
      <c r="H188" s="28">
        <f t="shared" si="159"/>
        <v>2544.1791518052669</v>
      </c>
      <c r="I188" s="28">
        <f t="shared" si="159"/>
        <v>0</v>
      </c>
      <c r="J188" s="28">
        <f t="shared" si="159"/>
        <v>9139.4481864651607</v>
      </c>
      <c r="K188" s="28">
        <f t="shared" si="159"/>
        <v>0</v>
      </c>
      <c r="L188" s="28">
        <f t="shared" si="159"/>
        <v>0</v>
      </c>
      <c r="M188" s="28">
        <f t="shared" si="159"/>
        <v>0</v>
      </c>
      <c r="N188" s="28">
        <f t="shared" si="159"/>
        <v>0</v>
      </c>
      <c r="O188" s="28">
        <f t="shared" si="159"/>
        <v>0</v>
      </c>
      <c r="P188" s="28">
        <f t="shared" si="159"/>
        <v>0</v>
      </c>
      <c r="Q188" s="28">
        <f t="shared" si="140"/>
        <v>0</v>
      </c>
      <c r="R188" s="28">
        <f t="shared" ref="R188:AC188" si="168">IF(IF(R118&lt;1,0,R46/R118)=0,0,R46-IF(R118&lt;1,0,R46/R118))</f>
        <v>0</v>
      </c>
      <c r="S188" s="28">
        <f t="shared" si="168"/>
        <v>39985.807612954522</v>
      </c>
      <c r="T188" s="28">
        <f t="shared" si="168"/>
        <v>15386.871593344404</v>
      </c>
      <c r="U188" s="28">
        <f t="shared" si="168"/>
        <v>0</v>
      </c>
      <c r="V188" s="28">
        <f t="shared" si="168"/>
        <v>14754.148895760532</v>
      </c>
      <c r="W188" s="28">
        <f t="shared" si="168"/>
        <v>53756.864115886157</v>
      </c>
      <c r="X188" s="28">
        <f t="shared" si="168"/>
        <v>5225.2031761388062</v>
      </c>
      <c r="Y188" s="28">
        <f t="shared" si="168"/>
        <v>29350.102279140614</v>
      </c>
      <c r="Z188" s="28">
        <f t="shared" si="168"/>
        <v>0</v>
      </c>
      <c r="AA188" s="28">
        <f t="shared" si="168"/>
        <v>35038.227145427285</v>
      </c>
      <c r="AB188" s="28">
        <f t="shared" si="168"/>
        <v>2485.1648712904425</v>
      </c>
      <c r="AC188" s="28">
        <f t="shared" si="168"/>
        <v>0</v>
      </c>
    </row>
    <row r="189" spans="1:29" x14ac:dyDescent="0.2">
      <c r="A189" s="3">
        <v>42</v>
      </c>
      <c r="B189" s="5" t="s">
        <v>78</v>
      </c>
      <c r="C189" s="28">
        <f t="shared" si="159"/>
        <v>0</v>
      </c>
      <c r="D189" s="28">
        <f t="shared" si="159"/>
        <v>0</v>
      </c>
      <c r="E189" s="28">
        <f t="shared" si="159"/>
        <v>401.90007325267288</v>
      </c>
      <c r="F189" s="28">
        <f t="shared" si="159"/>
        <v>0</v>
      </c>
      <c r="G189" s="28">
        <f t="shared" si="159"/>
        <v>0</v>
      </c>
      <c r="H189" s="28">
        <f t="shared" si="159"/>
        <v>0</v>
      </c>
      <c r="I189" s="28">
        <f t="shared" si="159"/>
        <v>0</v>
      </c>
      <c r="J189" s="28">
        <f t="shared" si="159"/>
        <v>0</v>
      </c>
      <c r="K189" s="28">
        <f t="shared" si="159"/>
        <v>0</v>
      </c>
      <c r="L189" s="28">
        <f t="shared" si="159"/>
        <v>0</v>
      </c>
      <c r="M189" s="28">
        <f t="shared" si="159"/>
        <v>0</v>
      </c>
      <c r="N189" s="28">
        <f t="shared" si="159"/>
        <v>0</v>
      </c>
      <c r="O189" s="28">
        <f t="shared" si="159"/>
        <v>0</v>
      </c>
      <c r="P189" s="28">
        <f t="shared" si="159"/>
        <v>0</v>
      </c>
      <c r="Q189" s="28">
        <f t="shared" si="140"/>
        <v>0</v>
      </c>
      <c r="R189" s="28">
        <f t="shared" ref="R189:AC189" si="169">IF(IF(R119&lt;1,0,R47/R119)=0,0,R47-IF(R119&lt;1,0,R47/R119))</f>
        <v>0</v>
      </c>
      <c r="S189" s="28">
        <f t="shared" si="169"/>
        <v>20970.295174515835</v>
      </c>
      <c r="T189" s="28">
        <f t="shared" si="169"/>
        <v>18461.272205612608</v>
      </c>
      <c r="U189" s="28">
        <f t="shared" si="169"/>
        <v>40121.002261012152</v>
      </c>
      <c r="V189" s="28">
        <f t="shared" si="169"/>
        <v>16323.996037292469</v>
      </c>
      <c r="W189" s="28">
        <f t="shared" si="169"/>
        <v>14972.397699267967</v>
      </c>
      <c r="X189" s="28">
        <f t="shared" si="169"/>
        <v>8077.2712445601792</v>
      </c>
      <c r="Y189" s="28">
        <f t="shared" si="169"/>
        <v>17953.333467085686</v>
      </c>
      <c r="Z189" s="28">
        <f t="shared" si="169"/>
        <v>0</v>
      </c>
      <c r="AA189" s="28">
        <f t="shared" si="169"/>
        <v>2229.4961589847917</v>
      </c>
      <c r="AB189" s="28">
        <f t="shared" si="169"/>
        <v>0</v>
      </c>
      <c r="AC189" s="28">
        <f t="shared" si="169"/>
        <v>0</v>
      </c>
    </row>
    <row r="190" spans="1:29" x14ac:dyDescent="0.2">
      <c r="A190" s="3">
        <v>43</v>
      </c>
      <c r="B190" s="5" t="s">
        <v>79</v>
      </c>
      <c r="C190" s="28">
        <f t="shared" si="159"/>
        <v>349.39952903436563</v>
      </c>
      <c r="D190" s="28">
        <f t="shared" si="159"/>
        <v>0</v>
      </c>
      <c r="E190" s="28">
        <f t="shared" si="159"/>
        <v>3436.8396329612178</v>
      </c>
      <c r="F190" s="28">
        <f t="shared" si="159"/>
        <v>0</v>
      </c>
      <c r="G190" s="28">
        <f t="shared" si="159"/>
        <v>3422.2316964412903</v>
      </c>
      <c r="H190" s="28">
        <f t="shared" si="159"/>
        <v>263.68580207785027</v>
      </c>
      <c r="I190" s="28">
        <f t="shared" si="159"/>
        <v>138.42625786268559</v>
      </c>
      <c r="J190" s="28">
        <f t="shared" si="159"/>
        <v>566.14044438872634</v>
      </c>
      <c r="K190" s="28">
        <f t="shared" si="159"/>
        <v>0</v>
      </c>
      <c r="L190" s="28">
        <f t="shared" si="159"/>
        <v>0</v>
      </c>
      <c r="M190" s="28">
        <f t="shared" si="159"/>
        <v>0</v>
      </c>
      <c r="N190" s="28">
        <f t="shared" si="159"/>
        <v>0</v>
      </c>
      <c r="O190" s="28">
        <f t="shared" si="159"/>
        <v>0</v>
      </c>
      <c r="P190" s="28">
        <f t="shared" si="159"/>
        <v>0</v>
      </c>
      <c r="Q190" s="28">
        <f t="shared" si="140"/>
        <v>0</v>
      </c>
      <c r="R190" s="28">
        <f t="shared" ref="R190:AC190" si="170">IF(IF(R120&lt;1,0,R48/R120)=0,0,R48-IF(R120&lt;1,0,R48/R120))</f>
        <v>0</v>
      </c>
      <c r="S190" s="28">
        <f t="shared" si="170"/>
        <v>0</v>
      </c>
      <c r="T190" s="28">
        <f t="shared" si="170"/>
        <v>301.09684222272494</v>
      </c>
      <c r="U190" s="28">
        <f t="shared" si="170"/>
        <v>17835.159471312116</v>
      </c>
      <c r="V190" s="28">
        <f t="shared" si="170"/>
        <v>0</v>
      </c>
      <c r="W190" s="28">
        <f t="shared" si="170"/>
        <v>0</v>
      </c>
      <c r="X190" s="28">
        <f t="shared" si="170"/>
        <v>0</v>
      </c>
      <c r="Y190" s="28">
        <f t="shared" si="170"/>
        <v>0</v>
      </c>
      <c r="Z190" s="28">
        <f t="shared" si="170"/>
        <v>0</v>
      </c>
      <c r="AA190" s="28">
        <f t="shared" si="170"/>
        <v>0</v>
      </c>
      <c r="AB190" s="28">
        <f t="shared" si="170"/>
        <v>0</v>
      </c>
      <c r="AC190" s="28">
        <f t="shared" si="170"/>
        <v>0</v>
      </c>
    </row>
    <row r="191" spans="1:29" x14ac:dyDescent="0.2">
      <c r="A191" s="3">
        <v>44</v>
      </c>
      <c r="B191" s="5" t="s">
        <v>80</v>
      </c>
      <c r="C191" s="28">
        <f t="shared" si="159"/>
        <v>0</v>
      </c>
      <c r="D191" s="28">
        <f t="shared" si="159"/>
        <v>0</v>
      </c>
      <c r="E191" s="28">
        <f t="shared" si="159"/>
        <v>270.98259254775644</v>
      </c>
      <c r="F191" s="28">
        <f t="shared" si="159"/>
        <v>0</v>
      </c>
      <c r="G191" s="28">
        <f t="shared" si="159"/>
        <v>0</v>
      </c>
      <c r="H191" s="28">
        <f t="shared" si="159"/>
        <v>0</v>
      </c>
      <c r="I191" s="28">
        <f t="shared" si="159"/>
        <v>0</v>
      </c>
      <c r="J191" s="28">
        <f t="shared" si="159"/>
        <v>0</v>
      </c>
      <c r="K191" s="28">
        <f t="shared" si="159"/>
        <v>0</v>
      </c>
      <c r="L191" s="28">
        <f t="shared" si="159"/>
        <v>0</v>
      </c>
      <c r="M191" s="28">
        <f t="shared" si="159"/>
        <v>0</v>
      </c>
      <c r="N191" s="28">
        <f t="shared" si="159"/>
        <v>0</v>
      </c>
      <c r="O191" s="28">
        <f t="shared" si="159"/>
        <v>0</v>
      </c>
      <c r="P191" s="28">
        <f t="shared" si="159"/>
        <v>0</v>
      </c>
      <c r="Q191" s="28">
        <f t="shared" si="140"/>
        <v>0</v>
      </c>
      <c r="R191" s="28">
        <f t="shared" ref="R191:AC191" si="171">IF(IF(R121&lt;1,0,R49/R121)=0,0,R49-IF(R121&lt;1,0,R49/R121))</f>
        <v>0</v>
      </c>
      <c r="S191" s="28">
        <f t="shared" si="171"/>
        <v>0</v>
      </c>
      <c r="T191" s="28">
        <f t="shared" si="171"/>
        <v>0</v>
      </c>
      <c r="U191" s="28">
        <f t="shared" si="171"/>
        <v>2843.552875749594</v>
      </c>
      <c r="V191" s="28">
        <f t="shared" si="171"/>
        <v>17811.522322398789</v>
      </c>
      <c r="W191" s="28">
        <f t="shared" si="171"/>
        <v>0</v>
      </c>
      <c r="X191" s="28">
        <f t="shared" si="171"/>
        <v>0</v>
      </c>
      <c r="Y191" s="28">
        <f t="shared" si="171"/>
        <v>0</v>
      </c>
      <c r="Z191" s="28">
        <f t="shared" si="171"/>
        <v>0</v>
      </c>
      <c r="AA191" s="28">
        <f t="shared" si="171"/>
        <v>0</v>
      </c>
      <c r="AB191" s="28">
        <f t="shared" si="171"/>
        <v>0</v>
      </c>
      <c r="AC191" s="28">
        <f t="shared" si="171"/>
        <v>1292.8757121345395</v>
      </c>
    </row>
    <row r="192" spans="1:29" x14ac:dyDescent="0.2">
      <c r="A192" s="3">
        <v>45</v>
      </c>
      <c r="B192" s="5" t="s">
        <v>81</v>
      </c>
      <c r="C192" s="28">
        <f t="shared" si="159"/>
        <v>0</v>
      </c>
      <c r="D192" s="28">
        <f t="shared" si="159"/>
        <v>0</v>
      </c>
      <c r="E192" s="28">
        <f t="shared" si="159"/>
        <v>1604.7329371624674</v>
      </c>
      <c r="F192" s="28">
        <f t="shared" si="159"/>
        <v>0</v>
      </c>
      <c r="G192" s="28">
        <f t="shared" si="159"/>
        <v>0</v>
      </c>
      <c r="H192" s="28">
        <f t="shared" si="159"/>
        <v>0</v>
      </c>
      <c r="I192" s="28">
        <f t="shared" si="159"/>
        <v>0</v>
      </c>
      <c r="J192" s="28">
        <f t="shared" si="159"/>
        <v>0</v>
      </c>
      <c r="K192" s="28">
        <f t="shared" si="159"/>
        <v>0</v>
      </c>
      <c r="L192" s="28">
        <f t="shared" si="159"/>
        <v>0</v>
      </c>
      <c r="M192" s="28">
        <f t="shared" si="159"/>
        <v>0</v>
      </c>
      <c r="N192" s="28">
        <f t="shared" si="159"/>
        <v>0</v>
      </c>
      <c r="O192" s="28">
        <f t="shared" si="159"/>
        <v>0</v>
      </c>
      <c r="P192" s="28">
        <f t="shared" si="159"/>
        <v>0</v>
      </c>
      <c r="Q192" s="28">
        <f t="shared" si="140"/>
        <v>0</v>
      </c>
      <c r="R192" s="28">
        <f t="shared" ref="R192:AC192" si="172">IF(IF(R122&lt;1,0,R50/R122)=0,0,R50-IF(R122&lt;1,0,R50/R122))</f>
        <v>0</v>
      </c>
      <c r="S192" s="28">
        <f t="shared" si="172"/>
        <v>0</v>
      </c>
      <c r="T192" s="28">
        <f t="shared" si="172"/>
        <v>2401.1254289331191</v>
      </c>
      <c r="U192" s="28">
        <f t="shared" si="172"/>
        <v>11849.302240977384</v>
      </c>
      <c r="V192" s="28">
        <f t="shared" si="172"/>
        <v>62509.01443312192</v>
      </c>
      <c r="W192" s="28">
        <f t="shared" si="172"/>
        <v>0</v>
      </c>
      <c r="X192" s="28">
        <f t="shared" si="172"/>
        <v>0</v>
      </c>
      <c r="Y192" s="28">
        <f t="shared" si="172"/>
        <v>0</v>
      </c>
      <c r="Z192" s="28">
        <f t="shared" si="172"/>
        <v>0</v>
      </c>
      <c r="AA192" s="28">
        <f t="shared" si="172"/>
        <v>0</v>
      </c>
      <c r="AB192" s="28">
        <f t="shared" si="172"/>
        <v>0</v>
      </c>
      <c r="AC192" s="28">
        <f t="shared" si="172"/>
        <v>90.521123434904439</v>
      </c>
    </row>
    <row r="193" spans="1:29" x14ac:dyDescent="0.2">
      <c r="A193" s="3">
        <v>46</v>
      </c>
      <c r="B193" s="5" t="s">
        <v>82</v>
      </c>
      <c r="C193" s="28">
        <f t="shared" si="159"/>
        <v>0</v>
      </c>
      <c r="D193" s="28">
        <f t="shared" si="159"/>
        <v>0</v>
      </c>
      <c r="E193" s="28">
        <f t="shared" si="159"/>
        <v>0</v>
      </c>
      <c r="F193" s="28">
        <f t="shared" si="159"/>
        <v>0</v>
      </c>
      <c r="G193" s="28">
        <f t="shared" si="159"/>
        <v>0</v>
      </c>
      <c r="H193" s="28">
        <f t="shared" si="159"/>
        <v>0</v>
      </c>
      <c r="I193" s="28">
        <f t="shared" si="159"/>
        <v>0</v>
      </c>
      <c r="J193" s="28">
        <f t="shared" si="159"/>
        <v>0</v>
      </c>
      <c r="K193" s="28">
        <f t="shared" si="159"/>
        <v>0</v>
      </c>
      <c r="L193" s="28">
        <f t="shared" si="159"/>
        <v>0</v>
      </c>
      <c r="M193" s="28">
        <f t="shared" si="159"/>
        <v>4342.5404400683601</v>
      </c>
      <c r="N193" s="28">
        <f t="shared" si="159"/>
        <v>0</v>
      </c>
      <c r="O193" s="28">
        <f t="shared" si="159"/>
        <v>3632.6852944765142</v>
      </c>
      <c r="P193" s="28">
        <f t="shared" si="159"/>
        <v>2981.0907777904658</v>
      </c>
      <c r="Q193" s="28">
        <f t="shared" si="140"/>
        <v>102.10055642604493</v>
      </c>
      <c r="R193" s="28">
        <f t="shared" ref="R193:AC193" si="173">IF(IF(R123&lt;1,0,R51/R123)=0,0,R51-IF(R123&lt;1,0,R51/R123))</f>
        <v>14683.269370050111</v>
      </c>
      <c r="S193" s="28">
        <f t="shared" si="173"/>
        <v>0</v>
      </c>
      <c r="T193" s="28">
        <f t="shared" si="173"/>
        <v>0</v>
      </c>
      <c r="U193" s="28">
        <f t="shared" si="173"/>
        <v>10484.571931433798</v>
      </c>
      <c r="V193" s="28">
        <f t="shared" si="173"/>
        <v>0</v>
      </c>
      <c r="W193" s="28">
        <f t="shared" si="173"/>
        <v>0</v>
      </c>
      <c r="X193" s="28">
        <f t="shared" si="173"/>
        <v>3582.4920206947154</v>
      </c>
      <c r="Y193" s="28">
        <f t="shared" si="173"/>
        <v>0</v>
      </c>
      <c r="Z193" s="28">
        <f t="shared" si="173"/>
        <v>571.15876746295999</v>
      </c>
      <c r="AA193" s="28">
        <f t="shared" si="173"/>
        <v>938.14616518959519</v>
      </c>
      <c r="AB193" s="28">
        <f t="shared" si="173"/>
        <v>3149.7172615192012</v>
      </c>
      <c r="AC193" s="28">
        <f t="shared" si="173"/>
        <v>0</v>
      </c>
    </row>
    <row r="194" spans="1:29" x14ac:dyDescent="0.2">
      <c r="A194" s="3">
        <v>47</v>
      </c>
      <c r="B194" s="5" t="s">
        <v>83</v>
      </c>
      <c r="C194" s="28">
        <f t="shared" si="159"/>
        <v>0</v>
      </c>
      <c r="D194" s="28">
        <f t="shared" si="159"/>
        <v>0</v>
      </c>
      <c r="E194" s="28">
        <f t="shared" si="159"/>
        <v>0</v>
      </c>
      <c r="F194" s="28">
        <f t="shared" si="159"/>
        <v>0</v>
      </c>
      <c r="G194" s="28">
        <f t="shared" si="159"/>
        <v>0</v>
      </c>
      <c r="H194" s="28">
        <f t="shared" si="159"/>
        <v>0</v>
      </c>
      <c r="I194" s="28">
        <f t="shared" si="159"/>
        <v>0</v>
      </c>
      <c r="J194" s="28">
        <f t="shared" si="159"/>
        <v>0</v>
      </c>
      <c r="K194" s="28">
        <f t="shared" si="159"/>
        <v>0</v>
      </c>
      <c r="L194" s="28">
        <f t="shared" si="159"/>
        <v>0</v>
      </c>
      <c r="M194" s="28">
        <f t="shared" si="159"/>
        <v>0</v>
      </c>
      <c r="N194" s="28">
        <f t="shared" si="159"/>
        <v>0</v>
      </c>
      <c r="O194" s="28">
        <f t="shared" si="159"/>
        <v>0</v>
      </c>
      <c r="P194" s="28">
        <f t="shared" si="159"/>
        <v>0</v>
      </c>
      <c r="Q194" s="28">
        <f t="shared" si="140"/>
        <v>0</v>
      </c>
      <c r="R194" s="28">
        <f t="shared" ref="R194:AC194" si="174">IF(IF(R124&lt;1,0,R52/R124)=0,0,R52-IF(R124&lt;1,0,R52/R124))</f>
        <v>0</v>
      </c>
      <c r="S194" s="28">
        <f t="shared" si="174"/>
        <v>0</v>
      </c>
      <c r="T194" s="28">
        <f t="shared" si="174"/>
        <v>0</v>
      </c>
      <c r="U194" s="28">
        <f t="shared" si="174"/>
        <v>74065.555489633232</v>
      </c>
      <c r="V194" s="28">
        <f t="shared" si="174"/>
        <v>65141.173371963494</v>
      </c>
      <c r="W194" s="28">
        <f t="shared" si="174"/>
        <v>0</v>
      </c>
      <c r="X194" s="28">
        <f t="shared" si="174"/>
        <v>0</v>
      </c>
      <c r="Y194" s="28">
        <f t="shared" si="174"/>
        <v>0</v>
      </c>
      <c r="Z194" s="28">
        <f t="shared" si="174"/>
        <v>0</v>
      </c>
      <c r="AA194" s="28">
        <f t="shared" si="174"/>
        <v>0</v>
      </c>
      <c r="AB194" s="28">
        <f t="shared" si="174"/>
        <v>0</v>
      </c>
      <c r="AC194" s="28">
        <f t="shared" si="174"/>
        <v>4678.3491012110026</v>
      </c>
    </row>
    <row r="195" spans="1:29" x14ac:dyDescent="0.2">
      <c r="A195" s="3">
        <v>48</v>
      </c>
      <c r="B195" s="5" t="s">
        <v>84</v>
      </c>
      <c r="C195" s="28">
        <f t="shared" si="159"/>
        <v>0</v>
      </c>
      <c r="D195" s="28">
        <f t="shared" si="159"/>
        <v>0</v>
      </c>
      <c r="E195" s="28">
        <f t="shared" si="159"/>
        <v>0</v>
      </c>
      <c r="F195" s="28">
        <f t="shared" si="159"/>
        <v>0</v>
      </c>
      <c r="G195" s="28">
        <f t="shared" si="159"/>
        <v>0</v>
      </c>
      <c r="H195" s="28">
        <f t="shared" si="159"/>
        <v>0</v>
      </c>
      <c r="I195" s="28">
        <f t="shared" si="159"/>
        <v>0</v>
      </c>
      <c r="J195" s="28">
        <f t="shared" si="159"/>
        <v>0</v>
      </c>
      <c r="K195" s="28">
        <f t="shared" si="159"/>
        <v>0</v>
      </c>
      <c r="L195" s="28">
        <f t="shared" si="159"/>
        <v>0</v>
      </c>
      <c r="M195" s="28">
        <f t="shared" si="159"/>
        <v>0</v>
      </c>
      <c r="N195" s="28">
        <f t="shared" si="159"/>
        <v>0</v>
      </c>
      <c r="O195" s="28">
        <f t="shared" si="159"/>
        <v>0</v>
      </c>
      <c r="P195" s="28">
        <f t="shared" si="159"/>
        <v>0</v>
      </c>
      <c r="Q195" s="28">
        <f t="shared" si="140"/>
        <v>0</v>
      </c>
      <c r="R195" s="28">
        <f t="shared" ref="R195:AC195" si="175">IF(IF(R125&lt;1,0,R53/R125)=0,0,R53-IF(R125&lt;1,0,R53/R125))</f>
        <v>0</v>
      </c>
      <c r="S195" s="28">
        <f t="shared" si="175"/>
        <v>0</v>
      </c>
      <c r="T195" s="28">
        <f t="shared" si="175"/>
        <v>0</v>
      </c>
      <c r="U195" s="28">
        <f t="shared" si="175"/>
        <v>807.24116399389823</v>
      </c>
      <c r="V195" s="28">
        <f t="shared" si="175"/>
        <v>12374.320152784439</v>
      </c>
      <c r="W195" s="28">
        <f t="shared" si="175"/>
        <v>1856.2261222539846</v>
      </c>
      <c r="X195" s="28">
        <f t="shared" si="175"/>
        <v>0</v>
      </c>
      <c r="Y195" s="28">
        <f t="shared" si="175"/>
        <v>2472.7400981268229</v>
      </c>
      <c r="Z195" s="28">
        <f t="shared" si="175"/>
        <v>0</v>
      </c>
      <c r="AA195" s="28">
        <f t="shared" si="175"/>
        <v>0</v>
      </c>
      <c r="AB195" s="28">
        <f t="shared" si="175"/>
        <v>0</v>
      </c>
      <c r="AC195" s="28">
        <f t="shared" si="175"/>
        <v>0</v>
      </c>
    </row>
    <row r="196" spans="1:29" x14ac:dyDescent="0.2">
      <c r="A196" s="3">
        <v>49</v>
      </c>
      <c r="B196" s="5" t="s">
        <v>85</v>
      </c>
      <c r="C196" s="28">
        <f t="shared" ref="C196:P211" si="176">IF(IF(C126&lt;1,0,C54/C126)=0,0,C54-IF(C126&lt;1,0,C54/C126))</f>
        <v>428.50982222423943</v>
      </c>
      <c r="D196" s="28">
        <f t="shared" si="176"/>
        <v>14.15441650517846</v>
      </c>
      <c r="E196" s="28">
        <f t="shared" si="176"/>
        <v>507.95975061251488</v>
      </c>
      <c r="F196" s="28">
        <f t="shared" si="176"/>
        <v>189.64814247483571</v>
      </c>
      <c r="G196" s="28">
        <f t="shared" si="176"/>
        <v>0</v>
      </c>
      <c r="H196" s="28">
        <f t="shared" si="176"/>
        <v>85.49532839658724</v>
      </c>
      <c r="I196" s="28">
        <f t="shared" si="176"/>
        <v>0</v>
      </c>
      <c r="J196" s="28">
        <f t="shared" si="176"/>
        <v>0</v>
      </c>
      <c r="K196" s="28">
        <f t="shared" si="176"/>
        <v>0</v>
      </c>
      <c r="L196" s="28">
        <f t="shared" si="176"/>
        <v>0</v>
      </c>
      <c r="M196" s="28">
        <f t="shared" si="176"/>
        <v>0</v>
      </c>
      <c r="N196" s="28">
        <f t="shared" si="176"/>
        <v>140.27578987198513</v>
      </c>
      <c r="O196" s="28">
        <f t="shared" si="176"/>
        <v>0</v>
      </c>
      <c r="P196" s="28">
        <f t="shared" si="176"/>
        <v>0</v>
      </c>
      <c r="Q196" s="28">
        <f t="shared" si="140"/>
        <v>0</v>
      </c>
      <c r="R196" s="28">
        <f t="shared" ref="R196:AC196" si="177">IF(IF(R126&lt;1,0,R54/R126)=0,0,R54-IF(R126&lt;1,0,R54/R126))</f>
        <v>0</v>
      </c>
      <c r="S196" s="28">
        <f t="shared" si="177"/>
        <v>0</v>
      </c>
      <c r="T196" s="28">
        <f t="shared" si="177"/>
        <v>0</v>
      </c>
      <c r="U196" s="28">
        <f t="shared" si="177"/>
        <v>8684.8633498953586</v>
      </c>
      <c r="V196" s="28">
        <f t="shared" si="177"/>
        <v>0</v>
      </c>
      <c r="W196" s="28">
        <f t="shared" si="177"/>
        <v>0</v>
      </c>
      <c r="X196" s="28">
        <f t="shared" si="177"/>
        <v>0</v>
      </c>
      <c r="Y196" s="28">
        <f t="shared" si="177"/>
        <v>1628.7005361477986</v>
      </c>
      <c r="Z196" s="28">
        <f t="shared" si="177"/>
        <v>37.391639185208305</v>
      </c>
      <c r="AA196" s="28">
        <f t="shared" si="177"/>
        <v>165.16892200780694</v>
      </c>
      <c r="AB196" s="28">
        <f t="shared" si="177"/>
        <v>0</v>
      </c>
      <c r="AC196" s="28">
        <f t="shared" si="177"/>
        <v>1567.0007423287129</v>
      </c>
    </row>
    <row r="197" spans="1:29" x14ac:dyDescent="0.2">
      <c r="A197" s="3">
        <v>50</v>
      </c>
      <c r="B197" s="5" t="s">
        <v>86</v>
      </c>
      <c r="C197" s="28">
        <f t="shared" si="176"/>
        <v>0</v>
      </c>
      <c r="D197" s="28">
        <f t="shared" si="176"/>
        <v>0</v>
      </c>
      <c r="E197" s="28">
        <f t="shared" si="176"/>
        <v>0</v>
      </c>
      <c r="F197" s="28">
        <f t="shared" si="176"/>
        <v>0</v>
      </c>
      <c r="G197" s="28">
        <f t="shared" si="176"/>
        <v>0</v>
      </c>
      <c r="H197" s="28">
        <f t="shared" si="176"/>
        <v>0</v>
      </c>
      <c r="I197" s="28">
        <f t="shared" si="176"/>
        <v>0</v>
      </c>
      <c r="J197" s="28">
        <f t="shared" si="176"/>
        <v>0</v>
      </c>
      <c r="K197" s="28">
        <f t="shared" si="176"/>
        <v>0</v>
      </c>
      <c r="L197" s="28">
        <f t="shared" si="176"/>
        <v>0</v>
      </c>
      <c r="M197" s="28">
        <f t="shared" si="176"/>
        <v>0</v>
      </c>
      <c r="N197" s="28">
        <f t="shared" si="176"/>
        <v>0</v>
      </c>
      <c r="O197" s="28">
        <f t="shared" si="176"/>
        <v>454.30762638801934</v>
      </c>
      <c r="P197" s="28">
        <f t="shared" si="176"/>
        <v>0</v>
      </c>
      <c r="Q197" s="28">
        <f t="shared" si="140"/>
        <v>0</v>
      </c>
      <c r="R197" s="28">
        <f t="shared" ref="R197:AC197" si="178">IF(IF(R127&lt;1,0,R55/R127)=0,0,R55-IF(R127&lt;1,0,R55/R127))</f>
        <v>588.7201777243572</v>
      </c>
      <c r="S197" s="28">
        <f t="shared" si="178"/>
        <v>0</v>
      </c>
      <c r="T197" s="28">
        <f t="shared" si="178"/>
        <v>0</v>
      </c>
      <c r="U197" s="28">
        <f t="shared" si="178"/>
        <v>11905.609172548226</v>
      </c>
      <c r="V197" s="28">
        <f t="shared" si="178"/>
        <v>12428.119407413171</v>
      </c>
      <c r="W197" s="28">
        <f t="shared" si="178"/>
        <v>3501.7619677092644</v>
      </c>
      <c r="X197" s="28">
        <f t="shared" si="178"/>
        <v>0</v>
      </c>
      <c r="Y197" s="28">
        <f t="shared" si="178"/>
        <v>0</v>
      </c>
      <c r="Z197" s="28">
        <f t="shared" si="178"/>
        <v>0</v>
      </c>
      <c r="AA197" s="28">
        <f t="shared" si="178"/>
        <v>0</v>
      </c>
      <c r="AB197" s="28">
        <f t="shared" si="178"/>
        <v>0</v>
      </c>
      <c r="AC197" s="28">
        <f t="shared" si="178"/>
        <v>0</v>
      </c>
    </row>
    <row r="198" spans="1:29" x14ac:dyDescent="0.2">
      <c r="A198" s="3">
        <v>51</v>
      </c>
      <c r="B198" s="5" t="s">
        <v>87</v>
      </c>
      <c r="C198" s="28">
        <f t="shared" si="176"/>
        <v>0</v>
      </c>
      <c r="D198" s="28">
        <f t="shared" si="176"/>
        <v>0</v>
      </c>
      <c r="E198" s="28">
        <f t="shared" si="176"/>
        <v>0</v>
      </c>
      <c r="F198" s="28">
        <f t="shared" si="176"/>
        <v>0</v>
      </c>
      <c r="G198" s="28">
        <f t="shared" si="176"/>
        <v>0</v>
      </c>
      <c r="H198" s="28">
        <f t="shared" si="176"/>
        <v>0</v>
      </c>
      <c r="I198" s="28">
        <f t="shared" si="176"/>
        <v>0</v>
      </c>
      <c r="J198" s="28">
        <f t="shared" si="176"/>
        <v>0</v>
      </c>
      <c r="K198" s="28">
        <f t="shared" si="176"/>
        <v>0</v>
      </c>
      <c r="L198" s="28">
        <f t="shared" si="176"/>
        <v>0</v>
      </c>
      <c r="M198" s="28">
        <f t="shared" si="176"/>
        <v>0</v>
      </c>
      <c r="N198" s="28">
        <f t="shared" si="176"/>
        <v>0</v>
      </c>
      <c r="O198" s="28">
        <f t="shared" si="176"/>
        <v>0</v>
      </c>
      <c r="P198" s="28">
        <f t="shared" si="176"/>
        <v>0</v>
      </c>
      <c r="Q198" s="28">
        <f t="shared" si="140"/>
        <v>0</v>
      </c>
      <c r="R198" s="28">
        <f t="shared" ref="R198:AC198" si="179">IF(IF(R128&lt;1,0,R56/R128)=0,0,R56-IF(R128&lt;1,0,R56/R128))</f>
        <v>0</v>
      </c>
      <c r="S198" s="28">
        <f t="shared" si="179"/>
        <v>0</v>
      </c>
      <c r="T198" s="28">
        <f t="shared" si="179"/>
        <v>0</v>
      </c>
      <c r="U198" s="28">
        <f t="shared" si="179"/>
        <v>1460.663133102913</v>
      </c>
      <c r="V198" s="28">
        <f t="shared" si="179"/>
        <v>78915.912312332308</v>
      </c>
      <c r="W198" s="28">
        <f t="shared" si="179"/>
        <v>0</v>
      </c>
      <c r="X198" s="28">
        <f t="shared" si="179"/>
        <v>15802.28755339923</v>
      </c>
      <c r="Y198" s="28">
        <f t="shared" si="179"/>
        <v>0</v>
      </c>
      <c r="Z198" s="28">
        <f t="shared" si="179"/>
        <v>0</v>
      </c>
      <c r="AA198" s="28">
        <f t="shared" si="179"/>
        <v>0</v>
      </c>
      <c r="AB198" s="28">
        <f t="shared" si="179"/>
        <v>0</v>
      </c>
      <c r="AC198" s="28">
        <f t="shared" si="179"/>
        <v>9610.3540803699143</v>
      </c>
    </row>
    <row r="199" spans="1:29" x14ac:dyDescent="0.2">
      <c r="A199" s="3">
        <v>52</v>
      </c>
      <c r="B199" s="5" t="s">
        <v>88</v>
      </c>
      <c r="C199" s="28">
        <f t="shared" si="176"/>
        <v>0</v>
      </c>
      <c r="D199" s="28">
        <f t="shared" si="176"/>
        <v>0</v>
      </c>
      <c r="E199" s="28">
        <f t="shared" si="176"/>
        <v>0</v>
      </c>
      <c r="F199" s="28">
        <f t="shared" si="176"/>
        <v>0</v>
      </c>
      <c r="G199" s="28">
        <f t="shared" si="176"/>
        <v>0</v>
      </c>
      <c r="H199" s="28">
        <f t="shared" si="176"/>
        <v>0</v>
      </c>
      <c r="I199" s="28">
        <f t="shared" si="176"/>
        <v>0</v>
      </c>
      <c r="J199" s="28">
        <f t="shared" si="176"/>
        <v>0</v>
      </c>
      <c r="K199" s="28">
        <f t="shared" si="176"/>
        <v>0</v>
      </c>
      <c r="L199" s="28">
        <f t="shared" si="176"/>
        <v>0</v>
      </c>
      <c r="M199" s="28">
        <f t="shared" si="176"/>
        <v>0</v>
      </c>
      <c r="N199" s="28">
        <f t="shared" si="176"/>
        <v>0</v>
      </c>
      <c r="O199" s="28">
        <f t="shared" si="176"/>
        <v>0</v>
      </c>
      <c r="P199" s="28">
        <f t="shared" si="176"/>
        <v>0</v>
      </c>
      <c r="Q199" s="28">
        <f t="shared" si="140"/>
        <v>0</v>
      </c>
      <c r="R199" s="28">
        <f t="shared" ref="R199:AC199" si="180">IF(IF(R129&lt;1,0,R57/R129)=0,0,R57-IF(R129&lt;1,0,R57/R129))</f>
        <v>0</v>
      </c>
      <c r="S199" s="28">
        <f t="shared" si="180"/>
        <v>0</v>
      </c>
      <c r="T199" s="28">
        <f t="shared" si="180"/>
        <v>0</v>
      </c>
      <c r="U199" s="28">
        <f t="shared" si="180"/>
        <v>7545.6002690363966</v>
      </c>
      <c r="V199" s="28">
        <f t="shared" si="180"/>
        <v>95006.13315266883</v>
      </c>
      <c r="W199" s="28">
        <f t="shared" si="180"/>
        <v>0</v>
      </c>
      <c r="X199" s="28">
        <f t="shared" si="180"/>
        <v>0</v>
      </c>
      <c r="Y199" s="28">
        <f t="shared" si="180"/>
        <v>1948.464861973378</v>
      </c>
      <c r="Z199" s="28">
        <f t="shared" si="180"/>
        <v>0</v>
      </c>
      <c r="AA199" s="28">
        <f t="shared" si="180"/>
        <v>0</v>
      </c>
      <c r="AB199" s="28">
        <f t="shared" si="180"/>
        <v>0</v>
      </c>
      <c r="AC199" s="28">
        <f t="shared" si="180"/>
        <v>23197.372248506181</v>
      </c>
    </row>
    <row r="200" spans="1:29" x14ac:dyDescent="0.2">
      <c r="A200" s="3">
        <v>53</v>
      </c>
      <c r="B200" s="5" t="s">
        <v>89</v>
      </c>
      <c r="C200" s="28">
        <f t="shared" si="176"/>
        <v>0</v>
      </c>
      <c r="D200" s="28">
        <f t="shared" si="176"/>
        <v>0</v>
      </c>
      <c r="E200" s="28">
        <f t="shared" si="176"/>
        <v>0</v>
      </c>
      <c r="F200" s="28">
        <f t="shared" si="176"/>
        <v>0</v>
      </c>
      <c r="G200" s="28">
        <f t="shared" si="176"/>
        <v>0</v>
      </c>
      <c r="H200" s="28">
        <f t="shared" si="176"/>
        <v>0</v>
      </c>
      <c r="I200" s="28">
        <f t="shared" si="176"/>
        <v>0</v>
      </c>
      <c r="J200" s="28">
        <f t="shared" si="176"/>
        <v>0</v>
      </c>
      <c r="K200" s="28">
        <f t="shared" si="176"/>
        <v>0</v>
      </c>
      <c r="L200" s="28">
        <f t="shared" si="176"/>
        <v>439.0878593585303</v>
      </c>
      <c r="M200" s="28">
        <f t="shared" si="176"/>
        <v>77.681457404993125</v>
      </c>
      <c r="N200" s="28">
        <f t="shared" si="176"/>
        <v>0</v>
      </c>
      <c r="O200" s="28">
        <f t="shared" si="176"/>
        <v>0</v>
      </c>
      <c r="P200" s="28">
        <f t="shared" si="176"/>
        <v>332.5653242295989</v>
      </c>
      <c r="Q200" s="28">
        <f t="shared" si="140"/>
        <v>182.55661251204947</v>
      </c>
      <c r="R200" s="28">
        <f t="shared" ref="R200:AC200" si="181">IF(IF(R130&lt;1,0,R58/R130)=0,0,R58-IF(R130&lt;1,0,R58/R130))</f>
        <v>1841.2104051135648</v>
      </c>
      <c r="S200" s="28">
        <f t="shared" si="181"/>
        <v>0</v>
      </c>
      <c r="T200" s="28">
        <f t="shared" si="181"/>
        <v>0</v>
      </c>
      <c r="U200" s="28">
        <f t="shared" si="181"/>
        <v>2751.2051473160373</v>
      </c>
      <c r="V200" s="28">
        <f t="shared" si="181"/>
        <v>4640.5742655342037</v>
      </c>
      <c r="W200" s="28">
        <f t="shared" si="181"/>
        <v>0</v>
      </c>
      <c r="X200" s="28">
        <f t="shared" si="181"/>
        <v>0</v>
      </c>
      <c r="Y200" s="28">
        <f t="shared" si="181"/>
        <v>1140.1838232942173</v>
      </c>
      <c r="Z200" s="28">
        <f t="shared" si="181"/>
        <v>0</v>
      </c>
      <c r="AA200" s="28">
        <f t="shared" si="181"/>
        <v>0</v>
      </c>
      <c r="AB200" s="28">
        <f t="shared" si="181"/>
        <v>0</v>
      </c>
      <c r="AC200" s="28">
        <f t="shared" si="181"/>
        <v>453.37389236783019</v>
      </c>
    </row>
    <row r="201" spans="1:29" x14ac:dyDescent="0.2">
      <c r="A201" s="3">
        <v>54</v>
      </c>
      <c r="B201" s="5" t="s">
        <v>90</v>
      </c>
      <c r="C201" s="28">
        <f t="shared" si="176"/>
        <v>0</v>
      </c>
      <c r="D201" s="28">
        <f t="shared" si="176"/>
        <v>0</v>
      </c>
      <c r="E201" s="28">
        <f t="shared" si="176"/>
        <v>0</v>
      </c>
      <c r="F201" s="28">
        <f t="shared" si="176"/>
        <v>0</v>
      </c>
      <c r="G201" s="28">
        <f t="shared" si="176"/>
        <v>0</v>
      </c>
      <c r="H201" s="28">
        <f t="shared" si="176"/>
        <v>0</v>
      </c>
      <c r="I201" s="28">
        <f t="shared" si="176"/>
        <v>1089.6257013388285</v>
      </c>
      <c r="J201" s="28">
        <f t="shared" si="176"/>
        <v>0</v>
      </c>
      <c r="K201" s="28">
        <f t="shared" si="176"/>
        <v>0</v>
      </c>
      <c r="L201" s="28">
        <f t="shared" si="176"/>
        <v>0</v>
      </c>
      <c r="M201" s="28">
        <f t="shared" si="176"/>
        <v>0</v>
      </c>
      <c r="N201" s="28">
        <f t="shared" si="176"/>
        <v>0</v>
      </c>
      <c r="O201" s="28">
        <f t="shared" si="176"/>
        <v>1296.479951869962</v>
      </c>
      <c r="P201" s="28">
        <f t="shared" si="176"/>
        <v>0</v>
      </c>
      <c r="Q201" s="28">
        <f t="shared" si="140"/>
        <v>0</v>
      </c>
      <c r="R201" s="28">
        <f t="shared" ref="R201:AC201" si="182">IF(IF(R131&lt;1,0,R59/R131)=0,0,R59-IF(R131&lt;1,0,R59/R131))</f>
        <v>0</v>
      </c>
      <c r="S201" s="28">
        <f t="shared" si="182"/>
        <v>0</v>
      </c>
      <c r="T201" s="28">
        <f t="shared" si="182"/>
        <v>0</v>
      </c>
      <c r="U201" s="28">
        <f t="shared" si="182"/>
        <v>9428.6187156239903</v>
      </c>
      <c r="V201" s="28">
        <f t="shared" si="182"/>
        <v>29455.848634388851</v>
      </c>
      <c r="W201" s="28">
        <f t="shared" si="182"/>
        <v>3377.1689959077121</v>
      </c>
      <c r="X201" s="28">
        <f t="shared" si="182"/>
        <v>2807.5008230650237</v>
      </c>
      <c r="Y201" s="28">
        <f t="shared" si="182"/>
        <v>3137.7428366267704</v>
      </c>
      <c r="Z201" s="28">
        <f t="shared" si="182"/>
        <v>0</v>
      </c>
      <c r="AA201" s="28">
        <f t="shared" si="182"/>
        <v>713.45193357067365</v>
      </c>
      <c r="AB201" s="28">
        <f t="shared" si="182"/>
        <v>0</v>
      </c>
      <c r="AC201" s="28">
        <f t="shared" si="182"/>
        <v>0</v>
      </c>
    </row>
    <row r="202" spans="1:29" x14ac:dyDescent="0.2">
      <c r="A202" s="3">
        <v>55</v>
      </c>
      <c r="B202" s="5" t="s">
        <v>91</v>
      </c>
      <c r="C202" s="28">
        <f t="shared" si="176"/>
        <v>0</v>
      </c>
      <c r="D202" s="28">
        <f t="shared" si="176"/>
        <v>0</v>
      </c>
      <c r="E202" s="28">
        <f t="shared" si="176"/>
        <v>0</v>
      </c>
      <c r="F202" s="28">
        <f t="shared" si="176"/>
        <v>0</v>
      </c>
      <c r="G202" s="28">
        <f t="shared" si="176"/>
        <v>0</v>
      </c>
      <c r="H202" s="28">
        <f t="shared" si="176"/>
        <v>0</v>
      </c>
      <c r="I202" s="28">
        <f t="shared" si="176"/>
        <v>0</v>
      </c>
      <c r="J202" s="28">
        <f t="shared" si="176"/>
        <v>0</v>
      </c>
      <c r="K202" s="28">
        <f t="shared" si="176"/>
        <v>0</v>
      </c>
      <c r="L202" s="28">
        <f t="shared" si="176"/>
        <v>0</v>
      </c>
      <c r="M202" s="28">
        <f t="shared" si="176"/>
        <v>220.9599649034808</v>
      </c>
      <c r="N202" s="28">
        <f t="shared" si="176"/>
        <v>0</v>
      </c>
      <c r="O202" s="28">
        <f t="shared" si="176"/>
        <v>496.87931924440454</v>
      </c>
      <c r="P202" s="28">
        <f t="shared" si="176"/>
        <v>0</v>
      </c>
      <c r="Q202" s="28">
        <f t="shared" si="140"/>
        <v>0</v>
      </c>
      <c r="R202" s="28">
        <f t="shared" ref="R202:AC202" si="183">IF(IF(R132&lt;1,0,R60/R132)=0,0,R60-IF(R132&lt;1,0,R60/R132))</f>
        <v>4638.5199439501248</v>
      </c>
      <c r="S202" s="28">
        <f t="shared" si="183"/>
        <v>2435.5741377754202</v>
      </c>
      <c r="T202" s="28">
        <f t="shared" si="183"/>
        <v>0</v>
      </c>
      <c r="U202" s="28">
        <f t="shared" si="183"/>
        <v>22409.237160038894</v>
      </c>
      <c r="V202" s="28">
        <f t="shared" si="183"/>
        <v>11109.626254391405</v>
      </c>
      <c r="W202" s="28">
        <f t="shared" si="183"/>
        <v>0</v>
      </c>
      <c r="X202" s="28">
        <f t="shared" si="183"/>
        <v>0</v>
      </c>
      <c r="Y202" s="28">
        <f t="shared" si="183"/>
        <v>0</v>
      </c>
      <c r="Z202" s="28">
        <f t="shared" si="183"/>
        <v>0</v>
      </c>
      <c r="AA202" s="28">
        <f t="shared" si="183"/>
        <v>0</v>
      </c>
      <c r="AB202" s="28">
        <f t="shared" si="183"/>
        <v>0</v>
      </c>
      <c r="AC202" s="28">
        <f t="shared" si="183"/>
        <v>200.99325055254758</v>
      </c>
    </row>
    <row r="203" spans="1:29" x14ac:dyDescent="0.2">
      <c r="A203" s="3">
        <v>56</v>
      </c>
      <c r="B203" s="5" t="s">
        <v>92</v>
      </c>
      <c r="C203" s="28">
        <f t="shared" si="176"/>
        <v>0</v>
      </c>
      <c r="D203" s="28">
        <f t="shared" si="176"/>
        <v>0</v>
      </c>
      <c r="E203" s="28">
        <f t="shared" si="176"/>
        <v>0</v>
      </c>
      <c r="F203" s="28">
        <f t="shared" si="176"/>
        <v>0</v>
      </c>
      <c r="G203" s="28">
        <f t="shared" si="176"/>
        <v>0</v>
      </c>
      <c r="H203" s="28">
        <f t="shared" si="176"/>
        <v>0</v>
      </c>
      <c r="I203" s="28">
        <f t="shared" si="176"/>
        <v>0</v>
      </c>
      <c r="J203" s="28">
        <f t="shared" si="176"/>
        <v>0</v>
      </c>
      <c r="K203" s="28">
        <f t="shared" si="176"/>
        <v>298.8773148528237</v>
      </c>
      <c r="L203" s="28">
        <f t="shared" si="176"/>
        <v>0</v>
      </c>
      <c r="M203" s="28">
        <f t="shared" si="176"/>
        <v>0</v>
      </c>
      <c r="N203" s="28">
        <f t="shared" si="176"/>
        <v>0</v>
      </c>
      <c r="O203" s="28">
        <f t="shared" si="176"/>
        <v>5791.3166696041408</v>
      </c>
      <c r="P203" s="28">
        <f t="shared" si="176"/>
        <v>0</v>
      </c>
      <c r="Q203" s="28">
        <f t="shared" si="140"/>
        <v>24.629905641425466</v>
      </c>
      <c r="R203" s="28">
        <f t="shared" ref="R203:AC203" si="184">IF(IF(R133&lt;1,0,R61/R133)=0,0,R61-IF(R133&lt;1,0,R61/R133))</f>
        <v>0</v>
      </c>
      <c r="S203" s="28">
        <f t="shared" si="184"/>
        <v>0</v>
      </c>
      <c r="T203" s="28">
        <f t="shared" si="184"/>
        <v>0</v>
      </c>
      <c r="U203" s="28">
        <f t="shared" si="184"/>
        <v>0</v>
      </c>
      <c r="V203" s="28">
        <f t="shared" si="184"/>
        <v>24404.609502485968</v>
      </c>
      <c r="W203" s="28">
        <f t="shared" si="184"/>
        <v>0</v>
      </c>
      <c r="X203" s="28">
        <f t="shared" si="184"/>
        <v>0</v>
      </c>
      <c r="Y203" s="28">
        <f t="shared" si="184"/>
        <v>0</v>
      </c>
      <c r="Z203" s="28">
        <f t="shared" si="184"/>
        <v>0</v>
      </c>
      <c r="AA203" s="28">
        <f t="shared" si="184"/>
        <v>0</v>
      </c>
      <c r="AB203" s="28">
        <f t="shared" si="184"/>
        <v>0</v>
      </c>
      <c r="AC203" s="28">
        <f t="shared" si="184"/>
        <v>1113.4349088537083</v>
      </c>
    </row>
    <row r="204" spans="1:29" x14ac:dyDescent="0.2">
      <c r="A204" s="3">
        <v>57</v>
      </c>
      <c r="B204" s="5" t="s">
        <v>93</v>
      </c>
      <c r="C204" s="28">
        <f t="shared" si="176"/>
        <v>0</v>
      </c>
      <c r="D204" s="28">
        <f t="shared" si="176"/>
        <v>0</v>
      </c>
      <c r="E204" s="28">
        <f t="shared" si="176"/>
        <v>0</v>
      </c>
      <c r="F204" s="28">
        <f t="shared" si="176"/>
        <v>0</v>
      </c>
      <c r="G204" s="28">
        <f t="shared" si="176"/>
        <v>0</v>
      </c>
      <c r="H204" s="28">
        <f t="shared" si="176"/>
        <v>129.88945809775009</v>
      </c>
      <c r="I204" s="28">
        <f t="shared" si="176"/>
        <v>0</v>
      </c>
      <c r="J204" s="28">
        <f t="shared" si="176"/>
        <v>647.86792438419525</v>
      </c>
      <c r="K204" s="28">
        <f t="shared" si="176"/>
        <v>0</v>
      </c>
      <c r="L204" s="28">
        <f t="shared" si="176"/>
        <v>905.83243988547383</v>
      </c>
      <c r="M204" s="28">
        <f t="shared" si="176"/>
        <v>810.68461990844889</v>
      </c>
      <c r="N204" s="28">
        <f t="shared" si="176"/>
        <v>0</v>
      </c>
      <c r="O204" s="28">
        <f t="shared" si="176"/>
        <v>2856.5208491874218</v>
      </c>
      <c r="P204" s="28">
        <f t="shared" si="176"/>
        <v>0</v>
      </c>
      <c r="Q204" s="28">
        <f t="shared" si="140"/>
        <v>184.94984053459825</v>
      </c>
      <c r="R204" s="28">
        <f t="shared" ref="R204:AC204" si="185">IF(IF(R134&lt;1,0,R62/R134)=0,0,R62-IF(R134&lt;1,0,R62/R134))</f>
        <v>1221.6341839063516</v>
      </c>
      <c r="S204" s="28">
        <f t="shared" si="185"/>
        <v>5607.3029797890376</v>
      </c>
      <c r="T204" s="28">
        <f t="shared" si="185"/>
        <v>334.45817192054164</v>
      </c>
      <c r="U204" s="28">
        <f t="shared" si="185"/>
        <v>6923.6352183592098</v>
      </c>
      <c r="V204" s="28">
        <f t="shared" si="185"/>
        <v>1359.4743295259905</v>
      </c>
      <c r="W204" s="28">
        <f t="shared" si="185"/>
        <v>0</v>
      </c>
      <c r="X204" s="28">
        <f t="shared" si="185"/>
        <v>0</v>
      </c>
      <c r="Y204" s="28">
        <f t="shared" si="185"/>
        <v>0</v>
      </c>
      <c r="Z204" s="28">
        <f t="shared" si="185"/>
        <v>0</v>
      </c>
      <c r="AA204" s="28">
        <f t="shared" si="185"/>
        <v>0</v>
      </c>
      <c r="AB204" s="28">
        <f t="shared" si="185"/>
        <v>0</v>
      </c>
      <c r="AC204" s="28">
        <f t="shared" si="185"/>
        <v>0</v>
      </c>
    </row>
    <row r="205" spans="1:29" x14ac:dyDescent="0.2">
      <c r="A205" s="3">
        <v>58</v>
      </c>
      <c r="B205" s="5" t="s">
        <v>94</v>
      </c>
      <c r="C205" s="28">
        <f t="shared" si="176"/>
        <v>0</v>
      </c>
      <c r="D205" s="28">
        <f t="shared" si="176"/>
        <v>0</v>
      </c>
      <c r="E205" s="28">
        <f t="shared" si="176"/>
        <v>0</v>
      </c>
      <c r="F205" s="28">
        <f t="shared" si="176"/>
        <v>0</v>
      </c>
      <c r="G205" s="28">
        <f t="shared" si="176"/>
        <v>0</v>
      </c>
      <c r="H205" s="28">
        <f t="shared" si="176"/>
        <v>0</v>
      </c>
      <c r="I205" s="28">
        <f t="shared" si="176"/>
        <v>0</v>
      </c>
      <c r="J205" s="28">
        <f t="shared" si="176"/>
        <v>0</v>
      </c>
      <c r="K205" s="28">
        <f t="shared" si="176"/>
        <v>1457.2715167473871</v>
      </c>
      <c r="L205" s="28">
        <f t="shared" si="176"/>
        <v>11850.439597740697</v>
      </c>
      <c r="M205" s="28">
        <f t="shared" si="176"/>
        <v>1323.8310406364326</v>
      </c>
      <c r="N205" s="28">
        <f t="shared" si="176"/>
        <v>0</v>
      </c>
      <c r="O205" s="28">
        <f t="shared" si="176"/>
        <v>6423.6672020298865</v>
      </c>
      <c r="P205" s="28">
        <f t="shared" si="176"/>
        <v>0</v>
      </c>
      <c r="Q205" s="28">
        <f t="shared" si="140"/>
        <v>0</v>
      </c>
      <c r="R205" s="28">
        <f t="shared" ref="R205:AC205" si="186">IF(IF(R135&lt;1,0,R63/R135)=0,0,R63-IF(R135&lt;1,0,R63/R135))</f>
        <v>0</v>
      </c>
      <c r="S205" s="28">
        <f t="shared" si="186"/>
        <v>0</v>
      </c>
      <c r="T205" s="28">
        <f t="shared" si="186"/>
        <v>0</v>
      </c>
      <c r="U205" s="28">
        <f t="shared" si="186"/>
        <v>73904.74795936083</v>
      </c>
      <c r="V205" s="28">
        <f t="shared" si="186"/>
        <v>326726.63089940895</v>
      </c>
      <c r="W205" s="28">
        <f t="shared" si="186"/>
        <v>0</v>
      </c>
      <c r="X205" s="28">
        <f t="shared" si="186"/>
        <v>0</v>
      </c>
      <c r="Y205" s="28">
        <f t="shared" si="186"/>
        <v>0</v>
      </c>
      <c r="Z205" s="28">
        <f t="shared" si="186"/>
        <v>0</v>
      </c>
      <c r="AA205" s="28">
        <f t="shared" si="186"/>
        <v>0</v>
      </c>
      <c r="AB205" s="28">
        <f t="shared" si="186"/>
        <v>0</v>
      </c>
      <c r="AC205" s="28">
        <f t="shared" si="186"/>
        <v>26737.797947301908</v>
      </c>
    </row>
    <row r="206" spans="1:29" x14ac:dyDescent="0.2">
      <c r="A206" s="3">
        <v>59</v>
      </c>
      <c r="B206" s="5" t="s">
        <v>95</v>
      </c>
      <c r="C206" s="28">
        <f t="shared" si="176"/>
        <v>737.68831515293914</v>
      </c>
      <c r="D206" s="28">
        <f t="shared" si="176"/>
        <v>163.30034207680842</v>
      </c>
      <c r="E206" s="28">
        <f t="shared" si="176"/>
        <v>4055.1306429859014</v>
      </c>
      <c r="F206" s="28">
        <f t="shared" si="176"/>
        <v>0</v>
      </c>
      <c r="G206" s="28">
        <f t="shared" si="176"/>
        <v>1119.23343160084</v>
      </c>
      <c r="H206" s="28">
        <f t="shared" si="176"/>
        <v>3054.3238244500599</v>
      </c>
      <c r="I206" s="28">
        <f t="shared" si="176"/>
        <v>0</v>
      </c>
      <c r="J206" s="28">
        <f t="shared" si="176"/>
        <v>3059.598610502997</v>
      </c>
      <c r="K206" s="28">
        <f t="shared" si="176"/>
        <v>0</v>
      </c>
      <c r="L206" s="28">
        <f t="shared" si="176"/>
        <v>236.74953922864006</v>
      </c>
      <c r="M206" s="28">
        <f t="shared" si="176"/>
        <v>0</v>
      </c>
      <c r="N206" s="28">
        <f t="shared" si="176"/>
        <v>0</v>
      </c>
      <c r="O206" s="28">
        <f t="shared" si="176"/>
        <v>2549.1371659887591</v>
      </c>
      <c r="P206" s="28">
        <f t="shared" si="176"/>
        <v>0</v>
      </c>
      <c r="Q206" s="28">
        <f t="shared" si="140"/>
        <v>1424.6721913237698</v>
      </c>
      <c r="R206" s="28">
        <f t="shared" ref="R206:AC206" si="187">IF(IF(R136&lt;1,0,R64/R136)=0,0,R64-IF(R136&lt;1,0,R64/R136))</f>
        <v>4312.2075179605781</v>
      </c>
      <c r="S206" s="28">
        <f t="shared" si="187"/>
        <v>0</v>
      </c>
      <c r="T206" s="28">
        <f t="shared" si="187"/>
        <v>260.3374333519605</v>
      </c>
      <c r="U206" s="28">
        <f t="shared" si="187"/>
        <v>6255.490868264249</v>
      </c>
      <c r="V206" s="28">
        <f t="shared" si="187"/>
        <v>16179.497839848453</v>
      </c>
      <c r="W206" s="28">
        <f t="shared" si="187"/>
        <v>0</v>
      </c>
      <c r="X206" s="28">
        <f t="shared" si="187"/>
        <v>0</v>
      </c>
      <c r="Y206" s="28">
        <f t="shared" si="187"/>
        <v>0</v>
      </c>
      <c r="Z206" s="28">
        <f t="shared" si="187"/>
        <v>0</v>
      </c>
      <c r="AA206" s="28">
        <f t="shared" si="187"/>
        <v>0</v>
      </c>
      <c r="AB206" s="28">
        <f t="shared" si="187"/>
        <v>0</v>
      </c>
      <c r="AC206" s="28">
        <f t="shared" si="187"/>
        <v>9184.2837553067293</v>
      </c>
    </row>
    <row r="207" spans="1:29" x14ac:dyDescent="0.2">
      <c r="A207" s="3">
        <v>60</v>
      </c>
      <c r="B207" s="5" t="s">
        <v>96</v>
      </c>
      <c r="C207" s="28">
        <f t="shared" si="176"/>
        <v>51833.737491943277</v>
      </c>
      <c r="D207" s="28">
        <f t="shared" si="176"/>
        <v>30410.79495877849</v>
      </c>
      <c r="E207" s="28">
        <f t="shared" si="176"/>
        <v>74112.566168303325</v>
      </c>
      <c r="F207" s="28">
        <f t="shared" si="176"/>
        <v>29202.936019984729</v>
      </c>
      <c r="G207" s="28">
        <f t="shared" si="176"/>
        <v>157089.03729622197</v>
      </c>
      <c r="H207" s="28">
        <f t="shared" si="176"/>
        <v>28327.316283580723</v>
      </c>
      <c r="I207" s="28">
        <f t="shared" si="176"/>
        <v>60969.454417156572</v>
      </c>
      <c r="J207" s="28">
        <f t="shared" si="176"/>
        <v>131816.72071868574</v>
      </c>
      <c r="K207" s="28">
        <f t="shared" si="176"/>
        <v>71005.927388327123</v>
      </c>
      <c r="L207" s="28">
        <f t="shared" si="176"/>
        <v>111105.73019695602</v>
      </c>
      <c r="M207" s="28">
        <f t="shared" si="176"/>
        <v>51949.021131103771</v>
      </c>
      <c r="N207" s="28">
        <f t="shared" si="176"/>
        <v>126992.1778838945</v>
      </c>
      <c r="O207" s="28">
        <f t="shared" si="176"/>
        <v>75188.684629335825</v>
      </c>
      <c r="P207" s="28">
        <f t="shared" si="176"/>
        <v>60247.239737919474</v>
      </c>
      <c r="Q207" s="28">
        <f t="shared" si="140"/>
        <v>28851.756613535952</v>
      </c>
      <c r="R207" s="28">
        <f t="shared" ref="R207:AC207" si="188">IF(IF(R137&lt;1,0,R65/R137)=0,0,R65-IF(R137&lt;1,0,R65/R137))</f>
        <v>154693.72113563429</v>
      </c>
      <c r="S207" s="28">
        <f t="shared" si="188"/>
        <v>0</v>
      </c>
      <c r="T207" s="28">
        <f t="shared" si="188"/>
        <v>0</v>
      </c>
      <c r="U207" s="28">
        <f t="shared" si="188"/>
        <v>0</v>
      </c>
      <c r="V207" s="28">
        <f t="shared" si="188"/>
        <v>0</v>
      </c>
      <c r="W207" s="28">
        <f t="shared" si="188"/>
        <v>0</v>
      </c>
      <c r="X207" s="28">
        <f t="shared" si="188"/>
        <v>0</v>
      </c>
      <c r="Y207" s="28">
        <f t="shared" si="188"/>
        <v>0</v>
      </c>
      <c r="Z207" s="28">
        <f t="shared" si="188"/>
        <v>6480.6953970978793</v>
      </c>
      <c r="AA207" s="28">
        <f t="shared" si="188"/>
        <v>0</v>
      </c>
      <c r="AB207" s="28">
        <f t="shared" si="188"/>
        <v>43353.605298162554</v>
      </c>
      <c r="AC207" s="28">
        <f t="shared" si="188"/>
        <v>235354.35092900036</v>
      </c>
    </row>
    <row r="208" spans="1:29" x14ac:dyDescent="0.2">
      <c r="A208" s="3">
        <v>61</v>
      </c>
      <c r="B208" s="5" t="s">
        <v>97</v>
      </c>
      <c r="C208" s="28">
        <f t="shared" si="176"/>
        <v>0</v>
      </c>
      <c r="D208" s="28">
        <f t="shared" si="176"/>
        <v>1069.2721721485052</v>
      </c>
      <c r="E208" s="28">
        <f t="shared" si="176"/>
        <v>521.48827105024702</v>
      </c>
      <c r="F208" s="28">
        <f t="shared" si="176"/>
        <v>992.35823318607243</v>
      </c>
      <c r="G208" s="28">
        <f t="shared" si="176"/>
        <v>5452.0086471826089</v>
      </c>
      <c r="H208" s="28">
        <f t="shared" si="176"/>
        <v>297.79537133594329</v>
      </c>
      <c r="I208" s="28">
        <f t="shared" si="176"/>
        <v>2273.4266872562475</v>
      </c>
      <c r="J208" s="28">
        <f t="shared" si="176"/>
        <v>0</v>
      </c>
      <c r="K208" s="28">
        <f t="shared" si="176"/>
        <v>2432.1589475614383</v>
      </c>
      <c r="L208" s="28">
        <f t="shared" si="176"/>
        <v>0</v>
      </c>
      <c r="M208" s="28">
        <f t="shared" si="176"/>
        <v>6723.0975394123579</v>
      </c>
      <c r="N208" s="28">
        <f t="shared" si="176"/>
        <v>9104.4114460636156</v>
      </c>
      <c r="O208" s="28">
        <f t="shared" si="176"/>
        <v>4821.5268867734776</v>
      </c>
      <c r="P208" s="28">
        <f t="shared" si="176"/>
        <v>0</v>
      </c>
      <c r="Q208" s="28">
        <f t="shared" si="140"/>
        <v>1234.3754527357105</v>
      </c>
      <c r="R208" s="28">
        <f t="shared" ref="R208:AC208" si="189">IF(IF(R138&lt;1,0,R66/R138)=0,0,R66-IF(R138&lt;1,0,R66/R138))</f>
        <v>0</v>
      </c>
      <c r="S208" s="28">
        <f t="shared" si="189"/>
        <v>140.14880011314381</v>
      </c>
      <c r="T208" s="28">
        <f t="shared" si="189"/>
        <v>0</v>
      </c>
      <c r="U208" s="28">
        <f t="shared" si="189"/>
        <v>10704.858123314349</v>
      </c>
      <c r="V208" s="28">
        <f t="shared" si="189"/>
        <v>0</v>
      </c>
      <c r="W208" s="28">
        <f t="shared" si="189"/>
        <v>6452.8905018947517</v>
      </c>
      <c r="X208" s="28">
        <f t="shared" si="189"/>
        <v>0</v>
      </c>
      <c r="Y208" s="28">
        <f t="shared" si="189"/>
        <v>0</v>
      </c>
      <c r="Z208" s="28">
        <f t="shared" si="189"/>
        <v>1776.0013801653477</v>
      </c>
      <c r="AA208" s="28">
        <f t="shared" si="189"/>
        <v>0</v>
      </c>
      <c r="AB208" s="28">
        <f t="shared" si="189"/>
        <v>1163.4422265457797</v>
      </c>
      <c r="AC208" s="28">
        <f t="shared" si="189"/>
        <v>0</v>
      </c>
    </row>
    <row r="209" spans="1:34" x14ac:dyDescent="0.2">
      <c r="A209" s="3">
        <v>62</v>
      </c>
      <c r="B209" s="5" t="s">
        <v>98</v>
      </c>
      <c r="C209" s="28">
        <f t="shared" si="176"/>
        <v>0</v>
      </c>
      <c r="D209" s="28">
        <f t="shared" si="176"/>
        <v>0</v>
      </c>
      <c r="E209" s="28">
        <f t="shared" si="176"/>
        <v>0</v>
      </c>
      <c r="F209" s="28">
        <f t="shared" si="176"/>
        <v>0</v>
      </c>
      <c r="G209" s="28">
        <f t="shared" si="176"/>
        <v>0</v>
      </c>
      <c r="H209" s="28">
        <f t="shared" si="176"/>
        <v>710.66793763664737</v>
      </c>
      <c r="I209" s="28">
        <f t="shared" si="176"/>
        <v>0</v>
      </c>
      <c r="J209" s="28">
        <f t="shared" si="176"/>
        <v>0</v>
      </c>
      <c r="K209" s="28">
        <f t="shared" si="176"/>
        <v>1590.9199167792704</v>
      </c>
      <c r="L209" s="28">
        <f t="shared" si="176"/>
        <v>4785.2189814763115</v>
      </c>
      <c r="M209" s="28">
        <f t="shared" si="176"/>
        <v>1447.8762926992786</v>
      </c>
      <c r="N209" s="28">
        <f t="shared" si="176"/>
        <v>1142.2733783754411</v>
      </c>
      <c r="O209" s="28">
        <f t="shared" si="176"/>
        <v>120.88388018527621</v>
      </c>
      <c r="P209" s="28">
        <f t="shared" si="176"/>
        <v>0</v>
      </c>
      <c r="Q209" s="28">
        <f t="shared" si="140"/>
        <v>2211.4367365806302</v>
      </c>
      <c r="R209" s="28">
        <f t="shared" ref="R209:AC209" si="190">IF(IF(R139&lt;1,0,R67/R139)=0,0,R67-IF(R139&lt;1,0,R67/R139))</f>
        <v>0</v>
      </c>
      <c r="S209" s="28">
        <f t="shared" si="190"/>
        <v>4009.7523429086723</v>
      </c>
      <c r="T209" s="28">
        <f t="shared" si="190"/>
        <v>0</v>
      </c>
      <c r="U209" s="28">
        <f t="shared" si="190"/>
        <v>50040.47264200286</v>
      </c>
      <c r="V209" s="28">
        <f t="shared" si="190"/>
        <v>0</v>
      </c>
      <c r="W209" s="28">
        <f t="shared" si="190"/>
        <v>0</v>
      </c>
      <c r="X209" s="28">
        <f t="shared" si="190"/>
        <v>0</v>
      </c>
      <c r="Y209" s="28">
        <f t="shared" si="190"/>
        <v>0</v>
      </c>
      <c r="Z209" s="28">
        <f t="shared" si="190"/>
        <v>0</v>
      </c>
      <c r="AA209" s="28">
        <f t="shared" si="190"/>
        <v>0</v>
      </c>
      <c r="AB209" s="28">
        <f t="shared" si="190"/>
        <v>0</v>
      </c>
      <c r="AC209" s="28">
        <f t="shared" si="190"/>
        <v>2638.0238873138733</v>
      </c>
    </row>
    <row r="210" spans="1:34" x14ac:dyDescent="0.2">
      <c r="A210" s="3">
        <v>63</v>
      </c>
      <c r="B210" s="5" t="s">
        <v>99</v>
      </c>
      <c r="C210" s="28">
        <f t="shared" si="176"/>
        <v>0</v>
      </c>
      <c r="D210" s="28">
        <f t="shared" si="176"/>
        <v>0</v>
      </c>
      <c r="E210" s="28">
        <f t="shared" si="176"/>
        <v>0</v>
      </c>
      <c r="F210" s="28">
        <f t="shared" si="176"/>
        <v>0</v>
      </c>
      <c r="G210" s="28">
        <f t="shared" si="176"/>
        <v>895.00020280328863</v>
      </c>
      <c r="H210" s="28">
        <f t="shared" si="176"/>
        <v>0</v>
      </c>
      <c r="I210" s="28">
        <f t="shared" si="176"/>
        <v>0</v>
      </c>
      <c r="J210" s="28">
        <f t="shared" si="176"/>
        <v>0</v>
      </c>
      <c r="K210" s="28">
        <f t="shared" si="176"/>
        <v>8235.9866764794733</v>
      </c>
      <c r="L210" s="28">
        <f t="shared" si="176"/>
        <v>0</v>
      </c>
      <c r="M210" s="28">
        <f t="shared" si="176"/>
        <v>0</v>
      </c>
      <c r="N210" s="28">
        <f t="shared" si="176"/>
        <v>0</v>
      </c>
      <c r="O210" s="28">
        <f t="shared" si="176"/>
        <v>0</v>
      </c>
      <c r="P210" s="28">
        <f t="shared" si="176"/>
        <v>0</v>
      </c>
      <c r="Q210" s="28">
        <f t="shared" si="140"/>
        <v>0</v>
      </c>
      <c r="R210" s="28">
        <f t="shared" ref="R210:AC210" si="191">IF(IF(R140&lt;1,0,R68/R140)=0,0,R68-IF(R140&lt;1,0,R68/R140))</f>
        <v>0</v>
      </c>
      <c r="S210" s="28">
        <f t="shared" si="191"/>
        <v>6245.0920195834078</v>
      </c>
      <c r="T210" s="28">
        <f t="shared" si="191"/>
        <v>0</v>
      </c>
      <c r="U210" s="28">
        <f t="shared" si="191"/>
        <v>4336.254476214046</v>
      </c>
      <c r="V210" s="28">
        <f t="shared" si="191"/>
        <v>0</v>
      </c>
      <c r="W210" s="28">
        <f t="shared" si="191"/>
        <v>3703.6510022405346</v>
      </c>
      <c r="X210" s="28">
        <f t="shared" si="191"/>
        <v>0</v>
      </c>
      <c r="Y210" s="28">
        <f t="shared" si="191"/>
        <v>11028.293455921834</v>
      </c>
      <c r="Z210" s="28">
        <f t="shared" si="191"/>
        <v>2579.7563920235643</v>
      </c>
      <c r="AA210" s="28">
        <f t="shared" si="191"/>
        <v>0</v>
      </c>
      <c r="AB210" s="28">
        <f t="shared" si="191"/>
        <v>0</v>
      </c>
      <c r="AC210" s="28">
        <f t="shared" si="191"/>
        <v>14033.814692277276</v>
      </c>
    </row>
    <row r="211" spans="1:34" x14ac:dyDescent="0.2">
      <c r="A211" s="3">
        <v>64</v>
      </c>
      <c r="B211" s="5" t="s">
        <v>100</v>
      </c>
      <c r="C211" s="28">
        <f t="shared" si="176"/>
        <v>0</v>
      </c>
      <c r="D211" s="28">
        <f t="shared" si="176"/>
        <v>0</v>
      </c>
      <c r="E211" s="28">
        <f t="shared" si="176"/>
        <v>0</v>
      </c>
      <c r="F211" s="28">
        <f t="shared" si="176"/>
        <v>0</v>
      </c>
      <c r="G211" s="28">
        <f t="shared" si="176"/>
        <v>0</v>
      </c>
      <c r="H211" s="28">
        <f t="shared" si="176"/>
        <v>0</v>
      </c>
      <c r="I211" s="28">
        <f t="shared" si="176"/>
        <v>0</v>
      </c>
      <c r="J211" s="28">
        <f t="shared" si="176"/>
        <v>0</v>
      </c>
      <c r="K211" s="28">
        <f t="shared" si="176"/>
        <v>0</v>
      </c>
      <c r="L211" s="28">
        <f t="shared" si="176"/>
        <v>0</v>
      </c>
      <c r="M211" s="28">
        <f t="shared" si="176"/>
        <v>0</v>
      </c>
      <c r="N211" s="28">
        <f t="shared" si="176"/>
        <v>0</v>
      </c>
      <c r="O211" s="28">
        <f t="shared" si="176"/>
        <v>3606.8793301701808</v>
      </c>
      <c r="P211" s="28">
        <f t="shared" si="176"/>
        <v>0</v>
      </c>
      <c r="Q211" s="28">
        <f t="shared" si="140"/>
        <v>8322.8608486617341</v>
      </c>
      <c r="R211" s="28">
        <f t="shared" ref="R211:AC211" si="192">IF(IF(R141&lt;1,0,R69/R141)=0,0,R69-IF(R141&lt;1,0,R69/R141))</f>
        <v>7.468187843231135</v>
      </c>
      <c r="S211" s="28">
        <f t="shared" si="192"/>
        <v>0</v>
      </c>
      <c r="T211" s="28">
        <f t="shared" si="192"/>
        <v>2646.7397558897646</v>
      </c>
      <c r="U211" s="28">
        <f t="shared" si="192"/>
        <v>23738.35446533197</v>
      </c>
      <c r="V211" s="28">
        <f t="shared" si="192"/>
        <v>127474.68674893712</v>
      </c>
      <c r="W211" s="28">
        <f t="shared" si="192"/>
        <v>0</v>
      </c>
      <c r="X211" s="28">
        <f t="shared" si="192"/>
        <v>0</v>
      </c>
      <c r="Y211" s="28">
        <f t="shared" si="192"/>
        <v>19074.135276806919</v>
      </c>
      <c r="Z211" s="28">
        <f t="shared" si="192"/>
        <v>0</v>
      </c>
      <c r="AA211" s="28">
        <f t="shared" si="192"/>
        <v>0</v>
      </c>
      <c r="AB211" s="28">
        <f t="shared" si="192"/>
        <v>0</v>
      </c>
      <c r="AC211" s="28">
        <f t="shared" si="192"/>
        <v>0</v>
      </c>
    </row>
    <row r="212" spans="1:34" x14ac:dyDescent="0.2">
      <c r="A212" s="3">
        <v>65</v>
      </c>
      <c r="B212" s="5" t="s">
        <v>101</v>
      </c>
      <c r="C212" s="28">
        <f t="shared" ref="C212:P214" si="193">IF(IF(C142&lt;1,0,C70/C142)=0,0,C70-IF(C142&lt;1,0,C70/C142))</f>
        <v>0</v>
      </c>
      <c r="D212" s="28">
        <f t="shared" si="193"/>
        <v>0</v>
      </c>
      <c r="E212" s="28">
        <f t="shared" si="193"/>
        <v>0</v>
      </c>
      <c r="F212" s="28">
        <f t="shared" si="193"/>
        <v>0</v>
      </c>
      <c r="G212" s="28">
        <f t="shared" si="193"/>
        <v>0</v>
      </c>
      <c r="H212" s="28">
        <f t="shared" si="193"/>
        <v>0</v>
      </c>
      <c r="I212" s="28">
        <f t="shared" si="193"/>
        <v>0</v>
      </c>
      <c r="J212" s="28">
        <f t="shared" si="193"/>
        <v>0</v>
      </c>
      <c r="K212" s="28">
        <f t="shared" si="193"/>
        <v>0</v>
      </c>
      <c r="L212" s="28">
        <f t="shared" si="193"/>
        <v>0</v>
      </c>
      <c r="M212" s="28">
        <f t="shared" si="193"/>
        <v>0</v>
      </c>
      <c r="N212" s="28">
        <f t="shared" si="193"/>
        <v>0</v>
      </c>
      <c r="O212" s="28">
        <f t="shared" si="193"/>
        <v>0</v>
      </c>
      <c r="P212" s="28">
        <f t="shared" si="193"/>
        <v>0</v>
      </c>
      <c r="Q212" s="28">
        <f t="shared" ref="Q212:AC214" si="194">IF(IF(Q142&lt;1,0,Q70/Q142)=0,0,Q70-IF(Q142&lt;1,0,Q70/Q142))</f>
        <v>0</v>
      </c>
      <c r="R212" s="28">
        <f t="shared" si="194"/>
        <v>0</v>
      </c>
      <c r="S212" s="28">
        <f t="shared" si="194"/>
        <v>3255.620063636321</v>
      </c>
      <c r="T212" s="28">
        <f t="shared" si="194"/>
        <v>0</v>
      </c>
      <c r="U212" s="28">
        <f t="shared" si="194"/>
        <v>18537.234592605448</v>
      </c>
      <c r="V212" s="28">
        <f t="shared" si="194"/>
        <v>6706.0260415447265</v>
      </c>
      <c r="W212" s="28">
        <f t="shared" si="194"/>
        <v>0</v>
      </c>
      <c r="X212" s="28">
        <f t="shared" si="194"/>
        <v>0</v>
      </c>
      <c r="Y212" s="28">
        <f t="shared" si="194"/>
        <v>0</v>
      </c>
      <c r="Z212" s="28">
        <f t="shared" si="194"/>
        <v>0</v>
      </c>
      <c r="AA212" s="28">
        <f t="shared" si="194"/>
        <v>0</v>
      </c>
      <c r="AB212" s="28">
        <f t="shared" si="194"/>
        <v>0</v>
      </c>
      <c r="AC212" s="28">
        <f t="shared" si="194"/>
        <v>1082.5340063031135</v>
      </c>
    </row>
    <row r="213" spans="1:34" x14ac:dyDescent="0.2">
      <c r="A213" s="3">
        <v>66</v>
      </c>
      <c r="B213" s="5" t="s">
        <v>102</v>
      </c>
      <c r="C213" s="28">
        <f t="shared" si="193"/>
        <v>0</v>
      </c>
      <c r="D213" s="28">
        <f t="shared" si="193"/>
        <v>0</v>
      </c>
      <c r="E213" s="28">
        <f t="shared" si="193"/>
        <v>0</v>
      </c>
      <c r="F213" s="28">
        <f t="shared" si="193"/>
        <v>0</v>
      </c>
      <c r="G213" s="28">
        <f t="shared" si="193"/>
        <v>0</v>
      </c>
      <c r="H213" s="28">
        <f t="shared" si="193"/>
        <v>497.42201695352287</v>
      </c>
      <c r="I213" s="28">
        <f t="shared" si="193"/>
        <v>0</v>
      </c>
      <c r="J213" s="28">
        <f t="shared" si="193"/>
        <v>517.83299010775954</v>
      </c>
      <c r="K213" s="28">
        <f t="shared" si="193"/>
        <v>0</v>
      </c>
      <c r="L213" s="28">
        <f t="shared" si="193"/>
        <v>3422.539831949849</v>
      </c>
      <c r="M213" s="28">
        <f t="shared" si="193"/>
        <v>0</v>
      </c>
      <c r="N213" s="28">
        <f t="shared" si="193"/>
        <v>0</v>
      </c>
      <c r="O213" s="28">
        <f t="shared" si="193"/>
        <v>0</v>
      </c>
      <c r="P213" s="28">
        <f t="shared" si="193"/>
        <v>0</v>
      </c>
      <c r="Q213" s="28">
        <f t="shared" si="194"/>
        <v>0</v>
      </c>
      <c r="R213" s="28">
        <f t="shared" si="194"/>
        <v>0</v>
      </c>
      <c r="S213" s="28">
        <f t="shared" si="194"/>
        <v>0</v>
      </c>
      <c r="T213" s="28">
        <f t="shared" si="194"/>
        <v>2156.7331185512267</v>
      </c>
      <c r="U213" s="28">
        <f t="shared" si="194"/>
        <v>37165.790070376373</v>
      </c>
      <c r="V213" s="28">
        <f t="shared" si="194"/>
        <v>2956.0789041313692</v>
      </c>
      <c r="W213" s="28">
        <f t="shared" si="194"/>
        <v>5320.6191180048481</v>
      </c>
      <c r="X213" s="28">
        <f t="shared" si="194"/>
        <v>0</v>
      </c>
      <c r="Y213" s="28">
        <f t="shared" si="194"/>
        <v>0</v>
      </c>
      <c r="Z213" s="28">
        <f t="shared" si="194"/>
        <v>12499.855709112366</v>
      </c>
      <c r="AA213" s="28">
        <f t="shared" si="194"/>
        <v>0</v>
      </c>
      <c r="AB213" s="28">
        <f t="shared" si="194"/>
        <v>1830.3840679942296</v>
      </c>
      <c r="AC213" s="28">
        <f t="shared" si="194"/>
        <v>2342.073043646993</v>
      </c>
    </row>
    <row r="214" spans="1:34" x14ac:dyDescent="0.2">
      <c r="A214" s="12">
        <v>67</v>
      </c>
      <c r="B214" s="17" t="s">
        <v>103</v>
      </c>
      <c r="C214" s="29">
        <f t="shared" si="193"/>
        <v>73.429493808193968</v>
      </c>
      <c r="D214" s="29">
        <f t="shared" si="193"/>
        <v>4.6479468097232122</v>
      </c>
      <c r="E214" s="29">
        <f t="shared" si="193"/>
        <v>0</v>
      </c>
      <c r="F214" s="29">
        <f t="shared" si="193"/>
        <v>11.23140179901605</v>
      </c>
      <c r="G214" s="29">
        <f t="shared" si="193"/>
        <v>0</v>
      </c>
      <c r="H214" s="29">
        <f t="shared" si="193"/>
        <v>0</v>
      </c>
      <c r="I214" s="29">
        <f t="shared" si="193"/>
        <v>33.058038014180994</v>
      </c>
      <c r="J214" s="29">
        <f t="shared" si="193"/>
        <v>0</v>
      </c>
      <c r="K214" s="29">
        <f t="shared" si="193"/>
        <v>0</v>
      </c>
      <c r="L214" s="29">
        <f t="shared" si="193"/>
        <v>0</v>
      </c>
      <c r="M214" s="29">
        <f t="shared" si="193"/>
        <v>92.739395026863789</v>
      </c>
      <c r="N214" s="29">
        <f t="shared" si="193"/>
        <v>0</v>
      </c>
      <c r="O214" s="29">
        <f t="shared" si="193"/>
        <v>0</v>
      </c>
      <c r="P214" s="29">
        <f t="shared" si="193"/>
        <v>0</v>
      </c>
      <c r="Q214" s="29">
        <f t="shared" si="194"/>
        <v>5.222383056641597</v>
      </c>
      <c r="R214" s="29">
        <f t="shared" si="194"/>
        <v>103.02227048572834</v>
      </c>
      <c r="S214" s="29">
        <f t="shared" si="194"/>
        <v>287.22317114876506</v>
      </c>
      <c r="T214" s="29">
        <f t="shared" si="194"/>
        <v>0</v>
      </c>
      <c r="U214" s="29">
        <f t="shared" si="194"/>
        <v>0</v>
      </c>
      <c r="V214" s="29">
        <f t="shared" si="194"/>
        <v>0</v>
      </c>
      <c r="W214" s="29">
        <f t="shared" si="194"/>
        <v>7.3171955607868426</v>
      </c>
      <c r="X214" s="29">
        <f t="shared" si="194"/>
        <v>0</v>
      </c>
      <c r="Y214" s="29">
        <f t="shared" si="194"/>
        <v>64.065097691353515</v>
      </c>
      <c r="Z214" s="29">
        <f t="shared" si="194"/>
        <v>0</v>
      </c>
      <c r="AA214" s="29">
        <f t="shared" si="194"/>
        <v>31.273219275265319</v>
      </c>
      <c r="AB214" s="29">
        <f t="shared" si="194"/>
        <v>202.65978660931819</v>
      </c>
      <c r="AC214" s="29">
        <f t="shared" si="194"/>
        <v>1.3576851281341078</v>
      </c>
    </row>
    <row r="216" spans="1:34" x14ac:dyDescent="0.2">
      <c r="A216" s="13"/>
      <c r="B216" s="14" t="s">
        <v>116</v>
      </c>
      <c r="C216" s="15">
        <f>SUM(C148:C214)</f>
        <v>90941.500157986768</v>
      </c>
      <c r="D216" s="15">
        <f t="shared" ref="D216:AE216" si="195">SUM(D148:D214)</f>
        <v>34034.862308470816</v>
      </c>
      <c r="E216" s="15">
        <f t="shared" si="195"/>
        <v>136769.74360422001</v>
      </c>
      <c r="F216" s="15">
        <f t="shared" si="195"/>
        <v>31658.905278335911</v>
      </c>
      <c r="G216" s="15">
        <f t="shared" si="195"/>
        <v>245901.3616327061</v>
      </c>
      <c r="H216" s="15">
        <f t="shared" si="195"/>
        <v>37205.225718249858</v>
      </c>
      <c r="I216" s="15">
        <f t="shared" si="195"/>
        <v>81992.831248434362</v>
      </c>
      <c r="J216" s="15">
        <f t="shared" si="195"/>
        <v>167395.46872882548</v>
      </c>
      <c r="K216" s="15">
        <f t="shared" si="195"/>
        <v>92345.069374520317</v>
      </c>
      <c r="L216" s="15">
        <f t="shared" si="195"/>
        <v>242146.74157287827</v>
      </c>
      <c r="M216" s="15">
        <f t="shared" si="195"/>
        <v>99117.438288395191</v>
      </c>
      <c r="N216" s="15">
        <f t="shared" si="195"/>
        <v>167585.07953143763</v>
      </c>
      <c r="O216" s="15">
        <f t="shared" si="195"/>
        <v>164631.59098626475</v>
      </c>
      <c r="P216" s="15">
        <f t="shared" si="195"/>
        <v>116992.97722526352</v>
      </c>
      <c r="Q216" s="15">
        <f t="shared" si="195"/>
        <v>64124.605119437612</v>
      </c>
      <c r="R216" s="15">
        <f t="shared" si="195"/>
        <v>243029.88738436383</v>
      </c>
      <c r="S216" s="15">
        <f t="shared" si="195"/>
        <v>364471.04124529823</v>
      </c>
      <c r="T216" s="15">
        <f t="shared" si="195"/>
        <v>84404.276669553394</v>
      </c>
      <c r="U216" s="15">
        <f t="shared" si="195"/>
        <v>584611.79021284869</v>
      </c>
      <c r="V216" s="15">
        <f t="shared" si="195"/>
        <v>1470776.8843715962</v>
      </c>
      <c r="W216" s="15">
        <f t="shared" si="195"/>
        <v>309468.00312321226</v>
      </c>
      <c r="X216" s="15">
        <f t="shared" si="195"/>
        <v>387355.6318699093</v>
      </c>
      <c r="Y216" s="15">
        <f t="shared" si="195"/>
        <v>362356.16301736247</v>
      </c>
      <c r="Z216" s="15">
        <f t="shared" si="195"/>
        <v>108926.8832721708</v>
      </c>
      <c r="AA216" s="15">
        <f t="shared" si="195"/>
        <v>159164.00639819921</v>
      </c>
      <c r="AB216" s="15">
        <f t="shared" si="195"/>
        <v>174057.01891419012</v>
      </c>
      <c r="AC216" s="15">
        <f t="shared" si="195"/>
        <v>333578.5110060377</v>
      </c>
      <c r="AD216" s="11"/>
      <c r="AE216" s="15">
        <f t="shared" si="195"/>
        <v>0</v>
      </c>
      <c r="AF216" s="11"/>
      <c r="AG216" s="11"/>
      <c r="AH216" s="11"/>
    </row>
    <row r="219" spans="1:34" ht="25.5" x14ac:dyDescent="0.2">
      <c r="B219" s="16" t="s">
        <v>129</v>
      </c>
      <c r="C219" s="16" t="s">
        <v>104</v>
      </c>
      <c r="D219" s="16" t="s">
        <v>0</v>
      </c>
      <c r="E219" s="16" t="s">
        <v>1</v>
      </c>
      <c r="F219" s="16" t="s">
        <v>2</v>
      </c>
      <c r="G219" s="16" t="s">
        <v>105</v>
      </c>
      <c r="H219" s="16" t="s">
        <v>106</v>
      </c>
      <c r="I219" s="16" t="s">
        <v>3</v>
      </c>
      <c r="J219" s="16" t="s">
        <v>107</v>
      </c>
      <c r="K219" s="16" t="s">
        <v>108</v>
      </c>
      <c r="L219" s="16" t="s">
        <v>109</v>
      </c>
      <c r="M219" s="16" t="s">
        <v>4</v>
      </c>
      <c r="N219" s="16" t="s">
        <v>110</v>
      </c>
      <c r="O219" s="16" t="s">
        <v>5</v>
      </c>
      <c r="P219" s="16" t="s">
        <v>6</v>
      </c>
      <c r="Q219" s="16" t="s">
        <v>7</v>
      </c>
      <c r="R219" s="16" t="s">
        <v>8</v>
      </c>
      <c r="S219" s="16" t="s">
        <v>9</v>
      </c>
      <c r="T219" s="16" t="s">
        <v>111</v>
      </c>
      <c r="U219" s="16" t="s">
        <v>10</v>
      </c>
      <c r="V219" s="16" t="s">
        <v>112</v>
      </c>
      <c r="W219" s="16" t="s">
        <v>113</v>
      </c>
      <c r="X219" s="16" t="s">
        <v>11</v>
      </c>
      <c r="Y219" s="16" t="s">
        <v>12</v>
      </c>
      <c r="Z219" s="16" t="s">
        <v>13</v>
      </c>
      <c r="AA219" s="16" t="s">
        <v>14</v>
      </c>
      <c r="AB219" s="16" t="s">
        <v>114</v>
      </c>
      <c r="AC219" s="16" t="s">
        <v>15</v>
      </c>
    </row>
    <row r="220" spans="1:34" x14ac:dyDescent="0.2">
      <c r="B220" s="5" t="s">
        <v>127</v>
      </c>
      <c r="C220" s="30">
        <f t="shared" ref="C220:P220" si="196">1/(C216/C74)</f>
        <v>3.9435241267955261</v>
      </c>
      <c r="D220" s="30">
        <f t="shared" si="196"/>
        <v>3.9961084245711702</v>
      </c>
      <c r="E220" s="30">
        <f t="shared" si="196"/>
        <v>4.4684663719815809</v>
      </c>
      <c r="F220" s="30">
        <f t="shared" si="196"/>
        <v>3.0496948378713795</v>
      </c>
      <c r="G220" s="30">
        <f t="shared" si="196"/>
        <v>4.5773272361184576</v>
      </c>
      <c r="H220" s="30">
        <f t="shared" si="196"/>
        <v>3.2758570240367089</v>
      </c>
      <c r="I220" s="30">
        <f t="shared" si="196"/>
        <v>3.3494757507260013</v>
      </c>
      <c r="J220" s="30">
        <f t="shared" si="196"/>
        <v>4.3155708185283848</v>
      </c>
      <c r="K220" s="30">
        <f t="shared" si="196"/>
        <v>4.9889074004758482</v>
      </c>
      <c r="L220" s="30">
        <f t="shared" si="196"/>
        <v>6.370447068500952</v>
      </c>
      <c r="M220" s="30">
        <f t="shared" si="196"/>
        <v>6.1388592210139912</v>
      </c>
      <c r="N220" s="30">
        <f t="shared" si="196"/>
        <v>3.9801275976652462</v>
      </c>
      <c r="O220" s="30">
        <f t="shared" si="196"/>
        <v>10.145039539460834</v>
      </c>
      <c r="P220" s="30">
        <f t="shared" si="196"/>
        <v>4.3523552616288512</v>
      </c>
      <c r="Q220" s="30">
        <f>1/(Q216/Q74)</f>
        <v>6.3151110130929968</v>
      </c>
      <c r="R220" s="30">
        <f t="shared" ref="R220:AC220" si="197">1/(R216/R74)</f>
        <v>9.5133978165549404</v>
      </c>
      <c r="S220" s="30">
        <f t="shared" si="197"/>
        <v>13.225492438385004</v>
      </c>
      <c r="T220" s="30">
        <f t="shared" si="197"/>
        <v>10.954895136652944</v>
      </c>
      <c r="U220" s="30">
        <f t="shared" si="197"/>
        <v>7.6082796728758879</v>
      </c>
      <c r="V220" s="30">
        <f t="shared" si="197"/>
        <v>9.3113307297124646</v>
      </c>
      <c r="W220" s="30">
        <f t="shared" si="197"/>
        <v>10.057863716400909</v>
      </c>
      <c r="X220" s="30">
        <f t="shared" si="197"/>
        <v>5.7157759377655548</v>
      </c>
      <c r="Y220" s="30">
        <f t="shared" si="197"/>
        <v>8.293646712049993</v>
      </c>
      <c r="Z220" s="30">
        <f t="shared" si="197"/>
        <v>5.9267554584014874</v>
      </c>
      <c r="AA220" s="30">
        <f t="shared" si="197"/>
        <v>5.031200320483137</v>
      </c>
      <c r="AB220" s="30">
        <f t="shared" si="197"/>
        <v>8.6249092933167049</v>
      </c>
      <c r="AC220" s="30">
        <f t="shared" si="197"/>
        <v>3.7841556285894939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FDE4E-91D0-4164-A756-087DE89E6BB2}">
  <dimension ref="A1"/>
  <sheetViews>
    <sheetView workbookViewId="0">
      <selection activeCell="O13" sqref="O1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PNAD_18setores</vt:lpstr>
      <vt:lpstr>RAIS_67setores</vt:lpstr>
      <vt:lpstr>Gráfico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Autor</dc:creator>
  <cp:lastModifiedBy>Rodrigo</cp:lastModifiedBy>
  <dcterms:created xsi:type="dcterms:W3CDTF">2020-03-22T20:16:48Z</dcterms:created>
  <dcterms:modified xsi:type="dcterms:W3CDTF">2020-08-23T14:23:24Z</dcterms:modified>
</cp:coreProperties>
</file>