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321ab89c538df/EGC - NEREUS/Repositório GitHub/Applied-General-Equilibrium-Models_USP/Aula 7/"/>
    </mc:Choice>
  </mc:AlternateContent>
  <xr:revisionPtr revIDLastSave="1" documentId="8_{EB937065-26DC-480F-9F5C-64483008D731}" xr6:coauthVersionLast="45" xr6:coauthVersionMax="45" xr10:uidLastSave="{DFC09C7A-00B2-4189-B978-D194620B3213}"/>
  <bookViews>
    <workbookView xWindow="-120" yWindow="-120" windowWidth="24240" windowHeight="13140" tabRatio="556" activeTab="4" xr2:uid="{00000000-000D-0000-FFFF-FFFF00000000}"/>
  </bookViews>
  <sheets>
    <sheet name="Créditos" sheetId="13" r:id="rId1"/>
    <sheet name="Setores" sheetId="2" r:id="rId2"/>
    <sheet name="Regiões" sheetId="3" r:id="rId3"/>
    <sheet name="Síntese" sheetId="16" r:id="rId4"/>
    <sheet name="IIOS" sheetId="1" r:id="rId5"/>
    <sheet name="B" sheetId="14" r:id="rId6"/>
    <sheet name="Linkages_R1" sheetId="17" r:id="rId7"/>
    <sheet name="Fig_Linkages_R1" sheetId="20" r:id="rId8"/>
    <sheet name="Linkages_R2" sheetId="18" r:id="rId9"/>
    <sheet name="Fig_Linkages_R2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F92" i="1" l="1"/>
  <c r="Y25" i="18" l="1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AB17" i="18" s="1"/>
  <c r="AC17" i="18" s="1"/>
  <c r="H17" i="18"/>
  <c r="G17" i="18"/>
  <c r="F17" i="18"/>
  <c r="E17" i="18"/>
  <c r="D17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Y4" i="18"/>
  <c r="X4" i="18"/>
  <c r="W4" i="18"/>
  <c r="V4" i="18"/>
  <c r="U4" i="18"/>
  <c r="T4" i="18"/>
  <c r="T27" i="18" s="1"/>
  <c r="T28" i="18" s="1"/>
  <c r="S4" i="18"/>
  <c r="R4" i="18"/>
  <c r="Q4" i="18"/>
  <c r="P4" i="18"/>
  <c r="O4" i="18"/>
  <c r="N4" i="18"/>
  <c r="M4" i="18"/>
  <c r="L4" i="18"/>
  <c r="L27" i="18" s="1"/>
  <c r="L28" i="18" s="1"/>
  <c r="K4" i="18"/>
  <c r="J4" i="18"/>
  <c r="I4" i="18"/>
  <c r="H4" i="18"/>
  <c r="G4" i="18"/>
  <c r="F4" i="18"/>
  <c r="E4" i="18"/>
  <c r="D4" i="18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D31" i="18"/>
  <c r="D31" i="17"/>
  <c r="F27" i="18" l="1"/>
  <c r="F28" i="18" s="1"/>
  <c r="N27" i="18"/>
  <c r="N28" i="18" s="1"/>
  <c r="V27" i="18"/>
  <c r="V28" i="18" s="1"/>
  <c r="H27" i="18"/>
  <c r="H28" i="18" s="1"/>
  <c r="P27" i="18"/>
  <c r="P28" i="18" s="1"/>
  <c r="AB23" i="17"/>
  <c r="AC23" i="17" s="1"/>
  <c r="AB9" i="18"/>
  <c r="AC9" i="18" s="1"/>
  <c r="AB25" i="18"/>
  <c r="AC25" i="18" s="1"/>
  <c r="V27" i="17"/>
  <c r="V28" i="17" s="1"/>
  <c r="X27" i="18"/>
  <c r="X28" i="18" s="1"/>
  <c r="AB23" i="18"/>
  <c r="AC23" i="18" s="1"/>
  <c r="AB24" i="18"/>
  <c r="AC24" i="18" s="1"/>
  <c r="I27" i="17"/>
  <c r="I28" i="17" s="1"/>
  <c r="I27" i="18"/>
  <c r="I28" i="18" s="1"/>
  <c r="Q27" i="18"/>
  <c r="Q28" i="18" s="1"/>
  <c r="Y27" i="18"/>
  <c r="Y28" i="18" s="1"/>
  <c r="E27" i="18"/>
  <c r="E28" i="18" s="1"/>
  <c r="M27" i="18"/>
  <c r="M28" i="18" s="1"/>
  <c r="U27" i="18"/>
  <c r="U28" i="18" s="1"/>
  <c r="AB10" i="18"/>
  <c r="AC10" i="18" s="1"/>
  <c r="AB14" i="18"/>
  <c r="AC14" i="18" s="1"/>
  <c r="AB18" i="18"/>
  <c r="AC18" i="18" s="1"/>
  <c r="AB22" i="18"/>
  <c r="AC22" i="18" s="1"/>
  <c r="G27" i="18"/>
  <c r="G28" i="18" s="1"/>
  <c r="O27" i="18"/>
  <c r="O28" i="18" s="1"/>
  <c r="W27" i="18"/>
  <c r="W28" i="18" s="1"/>
  <c r="J27" i="18"/>
  <c r="J28" i="18" s="1"/>
  <c r="R27" i="18"/>
  <c r="R28" i="18" s="1"/>
  <c r="AB5" i="18"/>
  <c r="AC5" i="18" s="1"/>
  <c r="AB13" i="18"/>
  <c r="AC13" i="18" s="1"/>
  <c r="AB21" i="18"/>
  <c r="AC21" i="18" s="1"/>
  <c r="K27" i="18"/>
  <c r="K28" i="18" s="1"/>
  <c r="S27" i="18"/>
  <c r="S28" i="18" s="1"/>
  <c r="Q27" i="17"/>
  <c r="Q28" i="17" s="1"/>
  <c r="Y27" i="17"/>
  <c r="Y28" i="17" s="1"/>
  <c r="E27" i="17"/>
  <c r="E28" i="17" s="1"/>
  <c r="M27" i="17"/>
  <c r="M28" i="17" s="1"/>
  <c r="U27" i="17"/>
  <c r="U28" i="17" s="1"/>
  <c r="AB11" i="17"/>
  <c r="AC11" i="17" s="1"/>
  <c r="AB7" i="18"/>
  <c r="AC7" i="18" s="1"/>
  <c r="AB8" i="18"/>
  <c r="AC8" i="18" s="1"/>
  <c r="AB11" i="18"/>
  <c r="AC11" i="18" s="1"/>
  <c r="AB12" i="18"/>
  <c r="AC12" i="18" s="1"/>
  <c r="AB15" i="18"/>
  <c r="AC15" i="18" s="1"/>
  <c r="AB16" i="18"/>
  <c r="AC16" i="18" s="1"/>
  <c r="AB19" i="18"/>
  <c r="AC19" i="18" s="1"/>
  <c r="AB20" i="18"/>
  <c r="AC20" i="18" s="1"/>
  <c r="AB6" i="18"/>
  <c r="AC6" i="18" s="1"/>
  <c r="AB4" i="18"/>
  <c r="AC4" i="18" s="1"/>
  <c r="D27" i="18"/>
  <c r="D28" i="18" s="1"/>
  <c r="D32" i="18"/>
  <c r="D33" i="18" s="1"/>
  <c r="G27" i="17"/>
  <c r="G28" i="17" s="1"/>
  <c r="O27" i="17"/>
  <c r="O28" i="17" s="1"/>
  <c r="H27" i="17"/>
  <c r="H28" i="17" s="1"/>
  <c r="P27" i="17"/>
  <c r="P28" i="17" s="1"/>
  <c r="X27" i="17"/>
  <c r="X28" i="17" s="1"/>
  <c r="J27" i="17"/>
  <c r="J28" i="17" s="1"/>
  <c r="R27" i="17"/>
  <c r="R28" i="17" s="1"/>
  <c r="D27" i="17"/>
  <c r="D28" i="17" s="1"/>
  <c r="AB7" i="17"/>
  <c r="AC7" i="17" s="1"/>
  <c r="N27" i="17"/>
  <c r="N28" i="17" s="1"/>
  <c r="AB8" i="17"/>
  <c r="AC8" i="17" s="1"/>
  <c r="AB10" i="17"/>
  <c r="AC10" i="17" s="1"/>
  <c r="AB12" i="17"/>
  <c r="AC12" i="17" s="1"/>
  <c r="AB14" i="17"/>
  <c r="AC14" i="17" s="1"/>
  <c r="AB15" i="17"/>
  <c r="AC15" i="17" s="1"/>
  <c r="AB16" i="17"/>
  <c r="AC16" i="17" s="1"/>
  <c r="AB18" i="17"/>
  <c r="AC18" i="17" s="1"/>
  <c r="AB19" i="17"/>
  <c r="AC19" i="17" s="1"/>
  <c r="AB20" i="17"/>
  <c r="AC20" i="17" s="1"/>
  <c r="AB22" i="17"/>
  <c r="AC22" i="17" s="1"/>
  <c r="AB24" i="17"/>
  <c r="AC24" i="17" s="1"/>
  <c r="K27" i="17"/>
  <c r="K28" i="17" s="1"/>
  <c r="S27" i="17"/>
  <c r="S28" i="17" s="1"/>
  <c r="W27" i="17"/>
  <c r="W28" i="17" s="1"/>
  <c r="AB5" i="17"/>
  <c r="AC5" i="17" s="1"/>
  <c r="AB9" i="17"/>
  <c r="AC9" i="17" s="1"/>
  <c r="AB13" i="17"/>
  <c r="AC13" i="17" s="1"/>
  <c r="AB17" i="17"/>
  <c r="AC17" i="17" s="1"/>
  <c r="AB21" i="17"/>
  <c r="AC21" i="17" s="1"/>
  <c r="AB25" i="17"/>
  <c r="AC25" i="17" s="1"/>
  <c r="AB4" i="17"/>
  <c r="AC4" i="17" s="1"/>
  <c r="L27" i="17"/>
  <c r="L28" i="17" s="1"/>
  <c r="T27" i="17"/>
  <c r="T28" i="17" s="1"/>
  <c r="AB6" i="17"/>
  <c r="AC6" i="17" s="1"/>
  <c r="F27" i="17"/>
  <c r="F28" i="17" s="1"/>
  <c r="D32" i="17"/>
  <c r="D33" i="17" s="1"/>
  <c r="AD4" i="17" l="1" a="1"/>
  <c r="AD5" i="17" s="1"/>
  <c r="AF5" i="17" s="1"/>
  <c r="AH5" i="17" s="1"/>
  <c r="AD4" i="18" a="1"/>
  <c r="AD20" i="18" s="1"/>
  <c r="AF20" i="18" s="1"/>
  <c r="AH20" i="18" s="1"/>
  <c r="AE12" i="18"/>
  <c r="AG12" i="18" s="1"/>
  <c r="AE19" i="18"/>
  <c r="AG19" i="18" s="1"/>
  <c r="AE5" i="18"/>
  <c r="AG5" i="18" s="1"/>
  <c r="AE13" i="18"/>
  <c r="AG13" i="18" s="1"/>
  <c r="AE23" i="18"/>
  <c r="AG23" i="18" s="1"/>
  <c r="AE8" i="18"/>
  <c r="AG8" i="18" s="1"/>
  <c r="AE15" i="18"/>
  <c r="AG15" i="18" s="1"/>
  <c r="AE18" i="18"/>
  <c r="AG18" i="18" s="1"/>
  <c r="AE21" i="18"/>
  <c r="AG21" i="18" s="1"/>
  <c r="AE10" i="18"/>
  <c r="AG10" i="18" s="1"/>
  <c r="AE6" i="18"/>
  <c r="AG6" i="18" s="1"/>
  <c r="AE9" i="18"/>
  <c r="AG9" i="18" s="1"/>
  <c r="AE14" i="18"/>
  <c r="AG14" i="18" s="1"/>
  <c r="AE20" i="18"/>
  <c r="AG20" i="18" s="1"/>
  <c r="AE22" i="18"/>
  <c r="AG22" i="18" s="1"/>
  <c r="AE4" i="18"/>
  <c r="AG4" i="18" s="1"/>
  <c r="AE17" i="18"/>
  <c r="AG17" i="18" s="1"/>
  <c r="AE7" i="18"/>
  <c r="AG7" i="18" s="1"/>
  <c r="AE16" i="18"/>
  <c r="AG16" i="18" s="1"/>
  <c r="AE24" i="18"/>
  <c r="AG24" i="18" s="1"/>
  <c r="AE11" i="18"/>
  <c r="AG11" i="18" s="1"/>
  <c r="AE25" i="18"/>
  <c r="AG25" i="18" s="1"/>
  <c r="AE25" i="17"/>
  <c r="AG25" i="17" s="1"/>
  <c r="AE21" i="17"/>
  <c r="AG21" i="17" s="1"/>
  <c r="AE17" i="17"/>
  <c r="AG17" i="17" s="1"/>
  <c r="AE13" i="17"/>
  <c r="AG13" i="17" s="1"/>
  <c r="AE9" i="17"/>
  <c r="AG9" i="17" s="1"/>
  <c r="AE5" i="17"/>
  <c r="AG5" i="17" s="1"/>
  <c r="AE24" i="17"/>
  <c r="AG24" i="17" s="1"/>
  <c r="AE16" i="17"/>
  <c r="AG16" i="17" s="1"/>
  <c r="AE12" i="17"/>
  <c r="AG12" i="17" s="1"/>
  <c r="AE20" i="17"/>
  <c r="AG20" i="17" s="1"/>
  <c r="AE8" i="17"/>
  <c r="AG8" i="17" s="1"/>
  <c r="AE23" i="17"/>
  <c r="AG23" i="17" s="1"/>
  <c r="AE19" i="17"/>
  <c r="AG19" i="17" s="1"/>
  <c r="AE15" i="17"/>
  <c r="AG15" i="17" s="1"/>
  <c r="AE11" i="17"/>
  <c r="AG11" i="17" s="1"/>
  <c r="AE7" i="17"/>
  <c r="AG7" i="17" s="1"/>
  <c r="AE22" i="17"/>
  <c r="AG22" i="17" s="1"/>
  <c r="AE18" i="17"/>
  <c r="AG18" i="17" s="1"/>
  <c r="AE14" i="17"/>
  <c r="AG14" i="17" s="1"/>
  <c r="AE10" i="17"/>
  <c r="AG10" i="17" s="1"/>
  <c r="AE6" i="17"/>
  <c r="AG6" i="17" s="1"/>
  <c r="AE4" i="17"/>
  <c r="AG4" i="17" s="1"/>
  <c r="AD5" i="18" l="1"/>
  <c r="AF5" i="18" s="1"/>
  <c r="AH5" i="18" s="1"/>
  <c r="AD20" i="17"/>
  <c r="AF20" i="17" s="1"/>
  <c r="AH20" i="17" s="1"/>
  <c r="AD7" i="18"/>
  <c r="AF7" i="18" s="1"/>
  <c r="AH7" i="18" s="1"/>
  <c r="AD19" i="17"/>
  <c r="AF19" i="17" s="1"/>
  <c r="AH19" i="17" s="1"/>
  <c r="AD15" i="17"/>
  <c r="AF15" i="17" s="1"/>
  <c r="AH15" i="17" s="1"/>
  <c r="AD21" i="17"/>
  <c r="AF21" i="17" s="1"/>
  <c r="AH21" i="17" s="1"/>
  <c r="AD24" i="17"/>
  <c r="AF24" i="17" s="1"/>
  <c r="AH24" i="17" s="1"/>
  <c r="AD23" i="17"/>
  <c r="AF23" i="17" s="1"/>
  <c r="AH23" i="17" s="1"/>
  <c r="AD21" i="18"/>
  <c r="AF21" i="18" s="1"/>
  <c r="AH21" i="18" s="1"/>
  <c r="AD23" i="18"/>
  <c r="AF23" i="18" s="1"/>
  <c r="AH23" i="18" s="1"/>
  <c r="AD17" i="17"/>
  <c r="AF17" i="17" s="1"/>
  <c r="AH17" i="17" s="1"/>
  <c r="AD25" i="17"/>
  <c r="AF25" i="17" s="1"/>
  <c r="AH25" i="17" s="1"/>
  <c r="AD18" i="17"/>
  <c r="AF18" i="17" s="1"/>
  <c r="AH18" i="17" s="1"/>
  <c r="AD16" i="18"/>
  <c r="AF16" i="18" s="1"/>
  <c r="AH16" i="18" s="1"/>
  <c r="AD13" i="18"/>
  <c r="AF13" i="18" s="1"/>
  <c r="AH13" i="18" s="1"/>
  <c r="AD15" i="18"/>
  <c r="AF15" i="18" s="1"/>
  <c r="AH15" i="18" s="1"/>
  <c r="AD24" i="18"/>
  <c r="AF24" i="18" s="1"/>
  <c r="AH24" i="18" s="1"/>
  <c r="AD25" i="18"/>
  <c r="AF25" i="18" s="1"/>
  <c r="AH25" i="18" s="1"/>
  <c r="AD9" i="18"/>
  <c r="AF9" i="18" s="1"/>
  <c r="AH9" i="18" s="1"/>
  <c r="AD11" i="18"/>
  <c r="AF11" i="18" s="1"/>
  <c r="AH11" i="18" s="1"/>
  <c r="AD12" i="18"/>
  <c r="AF12" i="18" s="1"/>
  <c r="AH12" i="18" s="1"/>
  <c r="AD18" i="18"/>
  <c r="AF18" i="18" s="1"/>
  <c r="AH18" i="18" s="1"/>
  <c r="AD12" i="17"/>
  <c r="AF12" i="17" s="1"/>
  <c r="AH12" i="17" s="1"/>
  <c r="AD16" i="17"/>
  <c r="AF16" i="17" s="1"/>
  <c r="AH16" i="17" s="1"/>
  <c r="AD13" i="17"/>
  <c r="AF13" i="17" s="1"/>
  <c r="AH13" i="17" s="1"/>
  <c r="AD10" i="18"/>
  <c r="AF10" i="18" s="1"/>
  <c r="AH10" i="18" s="1"/>
  <c r="AD22" i="18"/>
  <c r="AF22" i="18" s="1"/>
  <c r="AH22" i="18" s="1"/>
  <c r="AD8" i="18"/>
  <c r="AF8" i="18" s="1"/>
  <c r="AH8" i="18" s="1"/>
  <c r="AD22" i="17"/>
  <c r="AF22" i="17" s="1"/>
  <c r="AH22" i="17" s="1"/>
  <c r="AD9" i="17"/>
  <c r="AF9" i="17" s="1"/>
  <c r="AH9" i="17" s="1"/>
  <c r="AD14" i="17"/>
  <c r="AF14" i="17" s="1"/>
  <c r="AH14" i="17" s="1"/>
  <c r="AD19" i="18"/>
  <c r="AF19" i="18" s="1"/>
  <c r="AH19" i="18" s="1"/>
  <c r="AD6" i="18"/>
  <c r="AF6" i="18" s="1"/>
  <c r="AH6" i="18" s="1"/>
  <c r="AD4" i="18"/>
  <c r="AF4" i="18" s="1"/>
  <c r="AH4" i="18" s="1"/>
  <c r="AD4" i="17"/>
  <c r="AF4" i="17" s="1"/>
  <c r="AH4" i="17" s="1"/>
  <c r="AD8" i="17"/>
  <c r="AF8" i="17" s="1"/>
  <c r="AH8" i="17" s="1"/>
  <c r="AD7" i="17"/>
  <c r="AF7" i="17" s="1"/>
  <c r="AH7" i="17" s="1"/>
  <c r="AD17" i="18"/>
  <c r="AF17" i="18" s="1"/>
  <c r="AH17" i="18" s="1"/>
  <c r="AD14" i="18"/>
  <c r="AF14" i="18" s="1"/>
  <c r="AH14" i="18" s="1"/>
  <c r="AD10" i="17"/>
  <c r="AF10" i="17" s="1"/>
  <c r="AH10" i="17" s="1"/>
  <c r="AD6" i="17"/>
  <c r="AF6" i="17" s="1"/>
  <c r="AH6" i="17" s="1"/>
  <c r="AD11" i="17"/>
  <c r="AF11" i="17" s="1"/>
  <c r="AH11" i="17" s="1"/>
  <c r="F69" i="16"/>
  <c r="E69" i="16"/>
  <c r="D69" i="16"/>
  <c r="C69" i="16"/>
  <c r="F68" i="16"/>
  <c r="E68" i="16"/>
  <c r="D68" i="16"/>
  <c r="C68" i="16"/>
  <c r="F67" i="16"/>
  <c r="E67" i="16"/>
  <c r="D67" i="16"/>
  <c r="C67" i="16"/>
  <c r="F66" i="16"/>
  <c r="E66" i="16"/>
  <c r="D66" i="16"/>
  <c r="C66" i="16"/>
  <c r="F59" i="16" a="1"/>
  <c r="F59" i="16" s="1"/>
  <c r="E59" i="16"/>
  <c r="D59" i="16"/>
  <c r="C59" i="16"/>
  <c r="F58" i="16" a="1"/>
  <c r="F58" i="16" s="1"/>
  <c r="E58" i="16"/>
  <c r="D58" i="16"/>
  <c r="C58" i="16"/>
  <c r="F57" i="16" a="1"/>
  <c r="F57" i="16" s="1"/>
  <c r="E57" i="16"/>
  <c r="D57" i="16"/>
  <c r="C57" i="16"/>
  <c r="F56" i="16" a="1"/>
  <c r="F56" i="16" s="1"/>
  <c r="E56" i="16"/>
  <c r="D56" i="16"/>
  <c r="C56" i="16"/>
  <c r="K69" i="16" l="1"/>
  <c r="J67" i="16"/>
  <c r="J69" i="16"/>
  <c r="H66" i="16"/>
  <c r="K68" i="16"/>
  <c r="H58" i="16"/>
  <c r="H68" i="16"/>
  <c r="K59" i="16"/>
  <c r="J59" i="16"/>
  <c r="I68" i="16"/>
  <c r="J68" i="16"/>
  <c r="H69" i="16"/>
  <c r="K67" i="16"/>
  <c r="I67" i="16"/>
  <c r="I69" i="16"/>
  <c r="H67" i="16"/>
  <c r="J66" i="16"/>
  <c r="K66" i="16"/>
  <c r="I66" i="16"/>
  <c r="K57" i="16"/>
  <c r="H57" i="16"/>
  <c r="I58" i="16"/>
  <c r="J57" i="16"/>
  <c r="K58" i="16"/>
  <c r="J58" i="16"/>
  <c r="I57" i="16"/>
  <c r="I59" i="16"/>
  <c r="H59" i="16"/>
  <c r="H56" i="16"/>
  <c r="J56" i="16"/>
  <c r="I56" i="16"/>
  <c r="K56" i="16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115" i="1" l="1"/>
  <c r="M7" i="16"/>
  <c r="M8" i="16"/>
  <c r="M9" i="16"/>
  <c r="M10" i="16"/>
  <c r="L10" i="16"/>
  <c r="K10" i="16"/>
  <c r="L9" i="16"/>
  <c r="K9" i="16"/>
  <c r="L8" i="16"/>
  <c r="K8" i="16"/>
  <c r="L7" i="16"/>
  <c r="K11" i="16"/>
  <c r="J11" i="16"/>
  <c r="I11" i="16"/>
  <c r="J10" i="16"/>
  <c r="I10" i="16"/>
  <c r="J9" i="16"/>
  <c r="I9" i="16"/>
  <c r="J8" i="16"/>
  <c r="I8" i="16"/>
  <c r="K7" i="16"/>
  <c r="J7" i="16"/>
  <c r="I7" i="16"/>
  <c r="L11" i="16"/>
  <c r="H11" i="16"/>
  <c r="H10" i="16"/>
  <c r="H9" i="16"/>
  <c r="H8" i="16"/>
  <c r="H7" i="16"/>
  <c r="H6" i="16"/>
  <c r="I6" i="16"/>
  <c r="J6" i="16"/>
  <c r="K6" i="16"/>
  <c r="L6" i="16"/>
  <c r="M6" i="16"/>
  <c r="F10" i="16"/>
  <c r="F9" i="16"/>
  <c r="F8" i="16"/>
  <c r="F7" i="16"/>
  <c r="F6" i="16"/>
  <c r="F11" i="16"/>
  <c r="F12" i="16"/>
  <c r="E12" i="16"/>
  <c r="E11" i="16"/>
  <c r="E10" i="16"/>
  <c r="E9" i="16"/>
  <c r="E8" i="16"/>
  <c r="E7" i="16"/>
  <c r="E6" i="16"/>
  <c r="D12" i="16"/>
  <c r="D11" i="16"/>
  <c r="D10" i="16"/>
  <c r="D9" i="16"/>
  <c r="D8" i="16"/>
  <c r="D7" i="16"/>
  <c r="D6" i="16"/>
  <c r="C12" i="16"/>
  <c r="C11" i="16"/>
  <c r="C10" i="16"/>
  <c r="C9" i="16"/>
  <c r="C8" i="16"/>
  <c r="C7" i="16"/>
  <c r="C6" i="16"/>
  <c r="J13" i="16" l="1"/>
  <c r="J25" i="16" s="1"/>
  <c r="L13" i="16"/>
  <c r="L25" i="16" s="1"/>
  <c r="H13" i="16"/>
  <c r="H18" i="16" s="1"/>
  <c r="I13" i="16"/>
  <c r="I18" i="16" s="1"/>
  <c r="K13" i="16"/>
  <c r="M13" i="16"/>
  <c r="F13" i="16"/>
  <c r="F23" i="16" s="1"/>
  <c r="O12" i="16"/>
  <c r="J36" i="16" s="1"/>
  <c r="O11" i="16"/>
  <c r="H35" i="16" s="1"/>
  <c r="E13" i="16"/>
  <c r="E19" i="16" s="1"/>
  <c r="O10" i="16"/>
  <c r="O9" i="16"/>
  <c r="D13" i="16"/>
  <c r="O8" i="16"/>
  <c r="O7" i="16"/>
  <c r="C13" i="16"/>
  <c r="O6" i="16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D36" i="16" l="1"/>
  <c r="L24" i="16"/>
  <c r="L23" i="16"/>
  <c r="J21" i="16"/>
  <c r="L19" i="16"/>
  <c r="L18" i="16"/>
  <c r="L22" i="16"/>
  <c r="L21" i="16"/>
  <c r="L20" i="16"/>
  <c r="J19" i="16"/>
  <c r="J24" i="16"/>
  <c r="J20" i="16"/>
  <c r="J22" i="16"/>
  <c r="J23" i="16"/>
  <c r="J18" i="16"/>
  <c r="C36" i="16"/>
  <c r="L36" i="16"/>
  <c r="H19" i="16"/>
  <c r="H23" i="16"/>
  <c r="O36" i="16"/>
  <c r="H22" i="16"/>
  <c r="E36" i="16"/>
  <c r="M36" i="16"/>
  <c r="H25" i="16"/>
  <c r="H24" i="16"/>
  <c r="H20" i="16"/>
  <c r="H21" i="16"/>
  <c r="K22" i="16"/>
  <c r="K23" i="16"/>
  <c r="K20" i="16"/>
  <c r="K25" i="16"/>
  <c r="K19" i="16"/>
  <c r="K24" i="16"/>
  <c r="K21" i="16"/>
  <c r="I19" i="16"/>
  <c r="I24" i="16"/>
  <c r="I23" i="16"/>
  <c r="I20" i="16"/>
  <c r="I21" i="16"/>
  <c r="I25" i="16"/>
  <c r="I22" i="16"/>
  <c r="K18" i="16"/>
  <c r="M23" i="16"/>
  <c r="M19" i="16"/>
  <c r="M20" i="16"/>
  <c r="M21" i="16"/>
  <c r="M24" i="16"/>
  <c r="M22" i="16"/>
  <c r="M25" i="16"/>
  <c r="M18" i="16"/>
  <c r="F35" i="16"/>
  <c r="F24" i="16"/>
  <c r="F25" i="16"/>
  <c r="F18" i="16"/>
  <c r="F19" i="16"/>
  <c r="M35" i="16"/>
  <c r="F20" i="16"/>
  <c r="F21" i="16"/>
  <c r="F22" i="16"/>
  <c r="L35" i="16"/>
  <c r="K35" i="16"/>
  <c r="J35" i="16"/>
  <c r="O35" i="16"/>
  <c r="E35" i="16"/>
  <c r="H36" i="16"/>
  <c r="I36" i="16"/>
  <c r="F36" i="16"/>
  <c r="K36" i="16"/>
  <c r="E21" i="16"/>
  <c r="E18" i="16"/>
  <c r="I35" i="16"/>
  <c r="C35" i="16"/>
  <c r="D35" i="16"/>
  <c r="E23" i="16"/>
  <c r="E22" i="16"/>
  <c r="E24" i="16"/>
  <c r="E20" i="16"/>
  <c r="E25" i="16"/>
  <c r="J34" i="16"/>
  <c r="I34" i="16"/>
  <c r="K34" i="16"/>
  <c r="H34" i="16"/>
  <c r="F34" i="16"/>
  <c r="C34" i="16"/>
  <c r="O34" i="16"/>
  <c r="E34" i="16"/>
  <c r="M34" i="16"/>
  <c r="L34" i="16"/>
  <c r="D34" i="16"/>
  <c r="L33" i="16"/>
  <c r="C33" i="16"/>
  <c r="F33" i="16"/>
  <c r="K33" i="16"/>
  <c r="O33" i="16"/>
  <c r="J33" i="16"/>
  <c r="I33" i="16"/>
  <c r="E33" i="16"/>
  <c r="H33" i="16"/>
  <c r="M33" i="16"/>
  <c r="D33" i="16"/>
  <c r="O32" i="16"/>
  <c r="E32" i="16"/>
  <c r="M32" i="16"/>
  <c r="L32" i="16"/>
  <c r="C32" i="16"/>
  <c r="H32" i="16"/>
  <c r="K32" i="16"/>
  <c r="J32" i="16"/>
  <c r="F32" i="16"/>
  <c r="I32" i="16"/>
  <c r="D32" i="16"/>
  <c r="H31" i="16"/>
  <c r="F31" i="16"/>
  <c r="I31" i="16"/>
  <c r="O31" i="16"/>
  <c r="E31" i="16"/>
  <c r="M31" i="16"/>
  <c r="J31" i="16"/>
  <c r="L31" i="16"/>
  <c r="C31" i="16"/>
  <c r="K31" i="16"/>
  <c r="D31" i="16"/>
  <c r="D25" i="16"/>
  <c r="D19" i="16"/>
  <c r="D20" i="16"/>
  <c r="D22" i="16"/>
  <c r="D24" i="16"/>
  <c r="D21" i="16"/>
  <c r="D23" i="16"/>
  <c r="J30" i="16"/>
  <c r="E30" i="16"/>
  <c r="D18" i="16"/>
  <c r="C21" i="16"/>
  <c r="C24" i="16"/>
  <c r="C20" i="16"/>
  <c r="M30" i="16"/>
  <c r="D30" i="16"/>
  <c r="H30" i="16"/>
  <c r="C23" i="16"/>
  <c r="L30" i="16"/>
  <c r="O30" i="16"/>
  <c r="O13" i="16"/>
  <c r="I30" i="16"/>
  <c r="F30" i="16"/>
  <c r="C25" i="16"/>
  <c r="C22" i="16"/>
  <c r="C19" i="16"/>
  <c r="K30" i="16"/>
  <c r="C18" i="16"/>
  <c r="C30" i="16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DF4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23" i="1" l="1"/>
  <c r="L49" i="16"/>
  <c r="L45" i="16"/>
  <c r="J49" i="16"/>
  <c r="J47" i="16"/>
  <c r="J45" i="16"/>
  <c r="J43" i="16"/>
  <c r="E49" i="16"/>
  <c r="E47" i="16"/>
  <c r="E45" i="16"/>
  <c r="E43" i="16"/>
  <c r="L37" i="16"/>
  <c r="M48" i="16"/>
  <c r="M44" i="16"/>
  <c r="I49" i="16"/>
  <c r="I47" i="16"/>
  <c r="I45" i="16"/>
  <c r="I43" i="16"/>
  <c r="D49" i="16"/>
  <c r="D47" i="16"/>
  <c r="D45" i="16"/>
  <c r="D43" i="16"/>
  <c r="K37" i="16"/>
  <c r="O47" i="16"/>
  <c r="L48" i="16"/>
  <c r="L44" i="16"/>
  <c r="H49" i="16"/>
  <c r="H47" i="16"/>
  <c r="H45" i="16"/>
  <c r="H43" i="16"/>
  <c r="C47" i="16"/>
  <c r="C45" i="16"/>
  <c r="C43" i="16"/>
  <c r="J37" i="16"/>
  <c r="E37" i="16"/>
  <c r="O46" i="16"/>
  <c r="M47" i="16"/>
  <c r="M43" i="16"/>
  <c r="K48" i="16"/>
  <c r="K46" i="16"/>
  <c r="K44" i="16"/>
  <c r="K42" i="16"/>
  <c r="F48" i="16"/>
  <c r="F46" i="16"/>
  <c r="F44" i="16"/>
  <c r="F42" i="16"/>
  <c r="I37" i="16"/>
  <c r="O45" i="16"/>
  <c r="L47" i="16"/>
  <c r="L43" i="16"/>
  <c r="J48" i="16"/>
  <c r="J46" i="16"/>
  <c r="J44" i="16"/>
  <c r="J42" i="16"/>
  <c r="E48" i="16"/>
  <c r="E46" i="16"/>
  <c r="E44" i="16"/>
  <c r="E42" i="16"/>
  <c r="H37" i="16"/>
  <c r="O44" i="16"/>
  <c r="M46" i="16"/>
  <c r="M42" i="16"/>
  <c r="I48" i="16"/>
  <c r="I46" i="16"/>
  <c r="I44" i="16"/>
  <c r="I42" i="16"/>
  <c r="D48" i="16"/>
  <c r="D46" i="16"/>
  <c r="D44" i="16"/>
  <c r="D42" i="16"/>
  <c r="F37" i="16"/>
  <c r="O43" i="16"/>
  <c r="L46" i="16"/>
  <c r="L42" i="16"/>
  <c r="H48" i="16"/>
  <c r="H46" i="16"/>
  <c r="H44" i="16"/>
  <c r="H42" i="16"/>
  <c r="C48" i="16"/>
  <c r="C46" i="16"/>
  <c r="C44" i="16"/>
  <c r="O37" i="16"/>
  <c r="M49" i="16"/>
  <c r="M45" i="16"/>
  <c r="K49" i="16"/>
  <c r="K47" i="16"/>
  <c r="K45" i="16"/>
  <c r="K43" i="16"/>
  <c r="F49" i="16"/>
  <c r="F47" i="16"/>
  <c r="F45" i="16"/>
  <c r="F43" i="16"/>
  <c r="M37" i="16"/>
  <c r="D37" i="16"/>
  <c r="O48" i="16"/>
  <c r="C49" i="16"/>
  <c r="C37" i="16"/>
  <c r="O25" i="16"/>
  <c r="O24" i="16"/>
  <c r="O23" i="16"/>
  <c r="O22" i="16"/>
  <c r="O19" i="16"/>
  <c r="O18" i="16"/>
  <c r="O20" i="16"/>
  <c r="O21" i="16"/>
  <c r="O42" i="16"/>
  <c r="O49" i="16"/>
  <c r="C42" i="16"/>
  <c r="CM102" i="14"/>
  <c r="CL102" i="14"/>
  <c r="CK102" i="14"/>
  <c r="CJ102" i="14"/>
  <c r="CI102" i="14"/>
  <c r="CH102" i="14"/>
  <c r="CG102" i="14"/>
  <c r="CF102" i="14"/>
  <c r="CE102" i="14"/>
  <c r="CD102" i="14"/>
  <c r="CC102" i="14"/>
  <c r="CB102" i="14"/>
  <c r="CA102" i="14"/>
  <c r="BZ102" i="14"/>
  <c r="BY102" i="14"/>
  <c r="BX102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U102" i="14"/>
  <c r="T102" i="14"/>
  <c r="S102" i="14"/>
  <c r="R102" i="14"/>
  <c r="Q102" i="14"/>
  <c r="P102" i="14"/>
  <c r="O102" i="14"/>
  <c r="N102" i="14"/>
  <c r="M102" i="14"/>
  <c r="L102" i="14"/>
  <c r="K102" i="14"/>
  <c r="J102" i="14"/>
  <c r="I102" i="14"/>
  <c r="H102" i="14"/>
  <c r="G102" i="14"/>
  <c r="F102" i="14"/>
  <c r="E102" i="14"/>
  <c r="D102" i="14"/>
  <c r="CM98" i="14"/>
  <c r="CL98" i="14"/>
  <c r="CK98" i="14"/>
  <c r="CJ98" i="14"/>
  <c r="CI98" i="14"/>
  <c r="CH98" i="14"/>
  <c r="CG98" i="14"/>
  <c r="CF98" i="14"/>
  <c r="CE98" i="14"/>
  <c r="CD98" i="14"/>
  <c r="CC98" i="14"/>
  <c r="CB98" i="14"/>
  <c r="CA98" i="14"/>
  <c r="BZ98" i="14"/>
  <c r="BY98" i="14"/>
  <c r="BX98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U98" i="14"/>
  <c r="T98" i="14"/>
  <c r="S98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M99" i="14"/>
  <c r="CL103" i="14"/>
  <c r="CK103" i="14"/>
  <c r="CJ99" i="14"/>
  <c r="CI99" i="14"/>
  <c r="CH103" i="14"/>
  <c r="CG103" i="14"/>
  <c r="CF99" i="14"/>
  <c r="CE99" i="14"/>
  <c r="CD103" i="14"/>
  <c r="CC103" i="14"/>
  <c r="CB99" i="14"/>
  <c r="CA99" i="14"/>
  <c r="BZ103" i="14"/>
  <c r="BY103" i="14"/>
  <c r="BX99" i="14"/>
  <c r="BW99" i="14"/>
  <c r="BV103" i="14"/>
  <c r="BU103" i="14"/>
  <c r="BT99" i="14"/>
  <c r="BS99" i="14"/>
  <c r="BR103" i="14"/>
  <c r="BQ103" i="14"/>
  <c r="BP99" i="14"/>
  <c r="BO99" i="14"/>
  <c r="BN103" i="14"/>
  <c r="BM103" i="14"/>
  <c r="BL99" i="14"/>
  <c r="BK99" i="14"/>
  <c r="BJ103" i="14"/>
  <c r="BI103" i="14"/>
  <c r="BH99" i="14"/>
  <c r="BG99" i="14"/>
  <c r="BF103" i="14"/>
  <c r="BE103" i="14"/>
  <c r="BD99" i="14"/>
  <c r="BC99" i="14"/>
  <c r="BB103" i="14"/>
  <c r="BA103" i="14"/>
  <c r="AZ99" i="14"/>
  <c r="AY99" i="14"/>
  <c r="AX103" i="14"/>
  <c r="AW103" i="14"/>
  <c r="AV99" i="14"/>
  <c r="AU99" i="14"/>
  <c r="AT103" i="14"/>
  <c r="AS103" i="14"/>
  <c r="AR99" i="14"/>
  <c r="AQ99" i="14"/>
  <c r="AP103" i="14"/>
  <c r="AO103" i="14"/>
  <c r="AN99" i="14"/>
  <c r="AM99" i="14"/>
  <c r="AL103" i="14"/>
  <c r="AK103" i="14"/>
  <c r="AJ99" i="14"/>
  <c r="AI99" i="14"/>
  <c r="AH103" i="14"/>
  <c r="AG103" i="14"/>
  <c r="AF99" i="14"/>
  <c r="AE99" i="14"/>
  <c r="AD103" i="14"/>
  <c r="AC103" i="14"/>
  <c r="AB99" i="14"/>
  <c r="AA99" i="14"/>
  <c r="Z103" i="14"/>
  <c r="Y103" i="14"/>
  <c r="X99" i="14"/>
  <c r="W99" i="14"/>
  <c r="V103" i="14"/>
  <c r="U103" i="14"/>
  <c r="T99" i="14"/>
  <c r="S99" i="14"/>
  <c r="R103" i="14"/>
  <c r="Q103" i="14"/>
  <c r="P99" i="14"/>
  <c r="O99" i="14"/>
  <c r="N103" i="14"/>
  <c r="M103" i="14"/>
  <c r="L99" i="14"/>
  <c r="K99" i="14"/>
  <c r="J103" i="14"/>
  <c r="I103" i="14"/>
  <c r="H99" i="14"/>
  <c r="G99" i="14"/>
  <c r="F103" i="14"/>
  <c r="E103" i="14"/>
  <c r="D99" i="14"/>
  <c r="E99" i="14" l="1"/>
  <c r="I99" i="14"/>
  <c r="M99" i="14"/>
  <c r="Q99" i="14"/>
  <c r="U99" i="14"/>
  <c r="Y99" i="14"/>
  <c r="AC99" i="14"/>
  <c r="AG99" i="14"/>
  <c r="AK99" i="14"/>
  <c r="AO99" i="14"/>
  <c r="AS99" i="14"/>
  <c r="AW99" i="14"/>
  <c r="BA99" i="14"/>
  <c r="BE99" i="14"/>
  <c r="BI99" i="14"/>
  <c r="BM99" i="14"/>
  <c r="BQ99" i="14"/>
  <c r="BU99" i="14"/>
  <c r="BY99" i="14"/>
  <c r="CC99" i="14"/>
  <c r="CG99" i="14"/>
  <c r="CK99" i="14"/>
  <c r="G103" i="14"/>
  <c r="K103" i="14"/>
  <c r="O103" i="14"/>
  <c r="S103" i="14"/>
  <c r="W103" i="14"/>
  <c r="AA103" i="14"/>
  <c r="AE103" i="14"/>
  <c r="AI103" i="14"/>
  <c r="AM103" i="14"/>
  <c r="AQ103" i="14"/>
  <c r="AU103" i="14"/>
  <c r="AY103" i="14"/>
  <c r="BC103" i="14"/>
  <c r="BG103" i="14"/>
  <c r="BK103" i="14"/>
  <c r="BO103" i="14"/>
  <c r="BS103" i="14"/>
  <c r="BW103" i="14"/>
  <c r="CA103" i="14"/>
  <c r="CE103" i="14"/>
  <c r="CI103" i="14"/>
  <c r="CM103" i="14"/>
  <c r="F99" i="14"/>
  <c r="J99" i="14"/>
  <c r="N99" i="14"/>
  <c r="R99" i="14"/>
  <c r="V99" i="14"/>
  <c r="Z99" i="14"/>
  <c r="AD99" i="14"/>
  <c r="AH99" i="14"/>
  <c r="AL99" i="14"/>
  <c r="AP99" i="14"/>
  <c r="AT99" i="14"/>
  <c r="AX99" i="14"/>
  <c r="BB99" i="14"/>
  <c r="BF99" i="14"/>
  <c r="BJ99" i="14"/>
  <c r="BN99" i="14"/>
  <c r="BR99" i="14"/>
  <c r="BV99" i="14"/>
  <c r="BZ99" i="14"/>
  <c r="CD99" i="14"/>
  <c r="CH99" i="14"/>
  <c r="CL99" i="14"/>
  <c r="D103" i="14"/>
  <c r="H103" i="14"/>
  <c r="L103" i="14"/>
  <c r="P103" i="14"/>
  <c r="T103" i="14"/>
  <c r="X103" i="14"/>
  <c r="AB103" i="14"/>
  <c r="AF103" i="14"/>
  <c r="AJ103" i="14"/>
  <c r="AN103" i="14"/>
  <c r="AR103" i="14"/>
  <c r="AV103" i="14"/>
  <c r="AZ103" i="14"/>
  <c r="BD103" i="14"/>
  <c r="BH103" i="14"/>
  <c r="BL103" i="14"/>
  <c r="BP103" i="14"/>
  <c r="BT103" i="14"/>
  <c r="BX103" i="14"/>
  <c r="CB103" i="14"/>
  <c r="CF103" i="14"/>
  <c r="CJ103" i="14"/>
</calcChain>
</file>

<file path=xl/sharedStrings.xml><?xml version="1.0" encoding="utf-8"?>
<sst xmlns="http://schemas.openxmlformats.org/spreadsheetml/2006/main" count="952" uniqueCount="261">
  <si>
    <t>R1</t>
  </si>
  <si>
    <t>R2</t>
  </si>
  <si>
    <t>R3</t>
  </si>
  <si>
    <t>R4</t>
  </si>
  <si>
    <t>HOUSEHOLD DEMAND</t>
  </si>
  <si>
    <t>GOVERNMENT DEMAND</t>
  </si>
  <si>
    <t>FOREING EXPORTS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</si>
  <si>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</si>
  <si>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</si>
  <si>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</si>
  <si>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</si>
  <si>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</si>
  <si>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</si>
  <si>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</si>
  <si>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</si>
  <si>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</si>
  <si>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</si>
  <si>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</si>
  <si>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</si>
  <si>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</si>
  <si>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</si>
  <si>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</si>
  <si>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</si>
  <si>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</si>
  <si>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</si>
  <si>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</si>
  <si>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</si>
  <si>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</si>
  <si>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</si>
  <si>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</si>
  <si>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</si>
  <si>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</si>
  <si>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</si>
  <si>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</si>
  <si>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</si>
  <si>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</si>
  <si>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</si>
  <si>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</si>
  <si>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</si>
  <si>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</si>
  <si>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</si>
  <si>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</si>
  <si>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</si>
  <si>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</si>
  <si>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</si>
  <si>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</si>
  <si>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</si>
  <si>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</si>
  <si>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</si>
  <si>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</si>
  <si>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</si>
  <si>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</si>
  <si>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</si>
  <si>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</si>
  <si>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</si>
  <si>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</si>
  <si>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</si>
  <si>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</si>
  <si>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</si>
  <si>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</si>
  <si>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</si>
  <si>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</si>
  <si>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</si>
  <si>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</si>
  <si>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</si>
  <si>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</si>
  <si>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</si>
  <si>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</si>
  <si>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</si>
  <si>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</si>
  <si>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</si>
  <si>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</si>
  <si>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</si>
  <si>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</si>
  <si>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</si>
  <si>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</si>
  <si>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</si>
  <si>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</si>
  <si>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</si>
  <si>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</si>
  <si>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</si>
  <si>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</si>
  <si>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</si>
  <si>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</si>
  <si>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</si>
  <si>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</si>
  <si>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</si>
  <si>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</si>
  <si>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</si>
  <si>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</si>
  <si>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</si>
  <si>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</si>
  <si>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</si>
  <si>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</si>
  <si>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</si>
  <si>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</si>
  <si>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</si>
  <si>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</si>
  <si>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</si>
  <si>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</si>
  <si>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</si>
  <si>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</si>
  <si>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</si>
  <si>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</si>
  <si>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</si>
  <si>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</si>
  <si>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</si>
  <si>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</si>
  <si>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</si>
  <si>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</si>
  <si>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</si>
  <si>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</si>
  <si>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</si>
  <si>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</si>
  <si>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</si>
  <si>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</si>
  <si>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</si>
  <si>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</si>
  <si>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</si>
  <si>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</si>
  <si>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</si>
  <si>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</si>
  <si>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</si>
  <si>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</si>
  <si>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</si>
  <si>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</si>
  <si>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</si>
  <si>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</si>
  <si>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</si>
  <si>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</si>
  <si>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</si>
  <si>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</si>
  <si>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</si>
  <si>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</si>
  <si>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</si>
  <si>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</si>
  <si>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</si>
  <si>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</si>
  <si>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</si>
  <si>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INVESTIMENT DEMAND</t>
  </si>
  <si>
    <t>FOREIGN</t>
  </si>
  <si>
    <t>Comércio por atacado e a varejo</t>
  </si>
  <si>
    <t>NPISH DEMAND</t>
  </si>
  <si>
    <t>STATISTICAL DISCREPANCY</t>
  </si>
  <si>
    <t>TOTAL</t>
  </si>
  <si>
    <t>Valor adicionado bruto ( PIB )</t>
  </si>
  <si>
    <t>Remunerações</t>
  </si>
  <si>
    <t xml:space="preserve">   Salários</t>
  </si>
  <si>
    <t>Valor da produção</t>
  </si>
  <si>
    <t>Fator trabalho (ocupações)</t>
  </si>
  <si>
    <t xml:space="preserve">   Contribuições sociais</t>
  </si>
  <si>
    <t>Excedente operacional bruto (EOB)</t>
  </si>
  <si>
    <t>Impostos, líquidos de subsídios sobre a produção</t>
  </si>
  <si>
    <t>Impostos, líquidos de subsídios, sobre produto</t>
  </si>
  <si>
    <t>Lista de regiões</t>
  </si>
  <si>
    <t>Lista de setores</t>
  </si>
  <si>
    <t>Output multipliers</t>
  </si>
  <si>
    <t>Intraregional</t>
  </si>
  <si>
    <t>Interregional</t>
  </si>
  <si>
    <t>Simple decomposition</t>
  </si>
  <si>
    <t>Net decomposition</t>
  </si>
  <si>
    <t>Nome da RA/RM</t>
  </si>
  <si>
    <t># Municípios</t>
  </si>
  <si>
    <t>Restante do Brasil</t>
  </si>
  <si>
    <t>ID</t>
  </si>
  <si>
    <t>Id</t>
  </si>
  <si>
    <t>#</t>
  </si>
  <si>
    <t>Descrição</t>
  </si>
  <si>
    <t>Milhões de R$</t>
  </si>
  <si>
    <t>Matriz Inter-regional de Insumo-Produto, 2015</t>
  </si>
  <si>
    <t>Matriz Inversa de Leontief</t>
  </si>
  <si>
    <t>S41</t>
  </si>
  <si>
    <t>PIB (2015)</t>
  </si>
  <si>
    <t>PIB (%)</t>
  </si>
  <si>
    <t>BRASIL</t>
  </si>
  <si>
    <t>COD_7</t>
  </si>
  <si>
    <t>Município</t>
  </si>
  <si>
    <t>População (2015)</t>
  </si>
  <si>
    <t>População (%)</t>
  </si>
  <si>
    <t>Síntese da Matriz de Insumo-Produto</t>
  </si>
  <si>
    <t>Síntese MIP</t>
  </si>
  <si>
    <t>Exportações</t>
  </si>
  <si>
    <t>Variação de Estoque</t>
  </si>
  <si>
    <t>Valor Adicionado</t>
  </si>
  <si>
    <t>Impostos sobre produto</t>
  </si>
  <si>
    <t>Agregação</t>
  </si>
  <si>
    <t>Agricultura, pecuária, produção florestal, pesca e aquicultura</t>
  </si>
  <si>
    <t>Indústrias extrativas</t>
  </si>
  <si>
    <t>Produtos alimentares</t>
  </si>
  <si>
    <t>Máquinas e equipamentos</t>
  </si>
  <si>
    <t>Outras indústrias de manufatura</t>
  </si>
  <si>
    <t>Eletricidade e gás</t>
  </si>
  <si>
    <t>Água, esgoto, atividades de gestão de resíduos e descontaminação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</si>
  <si>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</si>
  <si>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</si>
  <si>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</si>
  <si>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</si>
  <si>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</si>
  <si>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científicas, profissionais e técnicas</t>
  </si>
  <si>
    <t>Atividades administrativas e serviços complementares</t>
  </si>
  <si>
    <t>Educação</t>
  </si>
  <si>
    <t>Saúde humana e serviços sociais</t>
  </si>
  <si>
    <t>Artes, cultura, esporte e recreação</t>
  </si>
  <si>
    <t>Outras atividades de serviços</t>
  </si>
  <si>
    <t>Consumo Intermediário</t>
  </si>
  <si>
    <t>Investimento + Família + Governo + ISFLSF</t>
  </si>
  <si>
    <t>Remunerações por local de residência</t>
  </si>
  <si>
    <t>Remuneração:</t>
  </si>
  <si>
    <t>Local de Residência</t>
  </si>
  <si>
    <t>Local de trabalho</t>
  </si>
  <si>
    <t>B.j</t>
  </si>
  <si>
    <t>B.j/n</t>
  </si>
  <si>
    <t>n^2</t>
  </si>
  <si>
    <t>B..</t>
  </si>
  <si>
    <t>B*</t>
  </si>
  <si>
    <t>BI.</t>
  </si>
  <si>
    <t>BI./n</t>
  </si>
  <si>
    <t>Ui</t>
  </si>
  <si>
    <t>Uj</t>
  </si>
  <si>
    <t>P/ Frente</t>
  </si>
  <si>
    <t>P/ Trás</t>
  </si>
  <si>
    <t>Agropecuária</t>
  </si>
  <si>
    <t>Mineração</t>
  </si>
  <si>
    <t>Ind_Alimentos</t>
  </si>
  <si>
    <t>Eletricidade</t>
  </si>
  <si>
    <t>SIUP</t>
  </si>
  <si>
    <t>Comércio</t>
  </si>
  <si>
    <t>Transporte</t>
  </si>
  <si>
    <t>Atv_Financeira</t>
  </si>
  <si>
    <t>Atv_Mobiliária</t>
  </si>
  <si>
    <t>Atv_Científica</t>
  </si>
  <si>
    <t>Atv_Administrativa</t>
  </si>
  <si>
    <t>Adm_Pública</t>
  </si>
  <si>
    <t>Saúde</t>
  </si>
  <si>
    <t>Artes</t>
  </si>
  <si>
    <t>Outros_Serviços</t>
  </si>
  <si>
    <t>Serv_Domésticos</t>
  </si>
  <si>
    <t>Setor</t>
  </si>
  <si>
    <t>Informação</t>
  </si>
  <si>
    <t xml:space="preserve"> </t>
  </si>
  <si>
    <t>Fator trabalho (ocupações) por local de residência</t>
  </si>
  <si>
    <t>Fator trabalho (ocupações):</t>
  </si>
  <si>
    <t>Matriz Inter-regional de Insumo-Produto para o Arranjo Populacional de Salvador, 2015</t>
  </si>
  <si>
    <r>
      <rPr>
        <b/>
        <u/>
        <sz val="14"/>
        <rFont val="Calibri"/>
        <family val="2"/>
        <scheme val="minor"/>
      </rPr>
      <t>Referência:</t>
    </r>
    <r>
      <rPr>
        <sz val="14"/>
        <rFont val="Calibri"/>
        <family val="2"/>
        <scheme val="minor"/>
      </rPr>
      <t xml:space="preserve"> Haddad, E. A.; Araújo, I. F.; Perobelli, F. S. (2020). </t>
    </r>
    <r>
      <rPr>
        <i/>
        <sz val="14"/>
        <rFont val="Calibri"/>
        <family val="2"/>
        <scheme val="minor"/>
      </rPr>
      <t>Matriz Inter-regional de Insumo-Produto para o Arranjo Populacional de Salvador, 2015</t>
    </r>
    <r>
      <rPr>
        <sz val="14"/>
        <rFont val="Calibri"/>
        <family val="2"/>
        <scheme val="minor"/>
      </rPr>
      <t>. Núcleo de Economia Regional e Urbana da USP - NEREUS e Fundação Intituto de Pesquisas Econômicas - FIPE.</t>
    </r>
  </si>
  <si>
    <t>Município de Salvador</t>
  </si>
  <si>
    <t>Restante do Arranjo Populacional de Salvador</t>
  </si>
  <si>
    <t>Restante do Estado da Bahia</t>
  </si>
  <si>
    <t>Arranjo Populacional de Salvador</t>
  </si>
  <si>
    <t>São Sebastião do Passé</t>
  </si>
  <si>
    <t>Salvador</t>
  </si>
  <si>
    <t>Camaçari</t>
  </si>
  <si>
    <t>Candeias</t>
  </si>
  <si>
    <t>Dias d´Ávila</t>
  </si>
  <si>
    <t>Madre de Deus</t>
  </si>
  <si>
    <t>Mata de São João</t>
  </si>
  <si>
    <t>Lauro de Freitas</t>
  </si>
  <si>
    <t>São Francisco do Conde</t>
  </si>
  <si>
    <t>Simões Filho</t>
  </si>
  <si>
    <t>Maq_Equip</t>
  </si>
  <si>
    <t>Outras_indústrias</t>
  </si>
  <si>
    <r>
      <rPr>
        <b/>
        <u/>
        <sz val="14"/>
        <rFont val="Calibri"/>
        <family val="2"/>
        <scheme val="minor"/>
      </rPr>
      <t>Nota Técnica:</t>
    </r>
    <r>
      <rPr>
        <sz val="14"/>
        <rFont val="Calibri"/>
        <family val="2"/>
        <scheme val="minor"/>
      </rPr>
      <t xml:space="preserve"> Haddad, E. A.; Araújo, I. F.; Perobelli, F. S. (2020). Estrutura das Matrizes de Insumo-Produto dos Arranjos Populacionais do Brasil, 2015 (Nota Técnica). </t>
    </r>
    <r>
      <rPr>
        <i/>
        <sz val="14"/>
        <rFont val="Calibri"/>
        <family val="2"/>
        <scheme val="minor"/>
      </rPr>
      <t>TD NEREUS 08-2020</t>
    </r>
    <r>
      <rPr>
        <sz val="14"/>
        <rFont val="Calibri"/>
        <family val="2"/>
        <scheme val="minor"/>
      </rPr>
      <t>, Núcleo de Economia Regional e Urbana da USP - NEREUS.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</si>
</sst>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_ ;[Red]\-#,##0\ "/>
    <numFmt numFmtId="165" formatCode="#,##0.00_ ;[Red]\-#,##0.00\ "/>
    <numFmt numFmtId="166" formatCode="#,##0.0000"/>
    <numFmt numFmtId="167" formatCode="0.0000"/>
    <numFmt numFmtId="168" formatCode="#,##0.00000000_ ;[Red]\-#,##0.00000000\ "/>
    <numFmt numFmtId="169" formatCode="0.00000"/>
    <numFmt numFmtId="170" formatCode="#,##0.000"/>
    <numFmt numFmtId="171" formatCode="0.000"/>
    <numFmt numFmtId="172" formatCode="#,##0.0000_ ;[Red]\-#,##0.0000\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0E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/>
    <xf numFmtId="4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1" fontId="1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Fill="1"/>
    <xf numFmtId="0" fontId="9" fillId="0" borderId="0" xfId="0" applyFont="1"/>
    <xf numFmtId="0" fontId="0" fillId="0" borderId="0" xfId="0" applyFont="1" applyAlignment="1">
      <alignment vertical="center"/>
    </xf>
    <xf numFmtId="4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 applyFill="1"/>
    <xf numFmtId="0" fontId="2" fillId="2" borderId="0" xfId="0" applyFont="1" applyFill="1" applyAlignment="1">
      <alignment vertical="center" wrapText="1"/>
    </xf>
    <xf numFmtId="164" fontId="0" fillId="0" borderId="0" xfId="0" applyNumberFormat="1" applyFont="1" applyFill="1"/>
    <xf numFmtId="168" fontId="0" fillId="0" borderId="0" xfId="0" applyNumberFormat="1" applyFont="1" applyFill="1"/>
    <xf numFmtId="2" fontId="0" fillId="0" borderId="0" xfId="0" applyNumberFormat="1" applyAlignment="1">
      <alignment vertical="center"/>
    </xf>
    <xf numFmtId="0" fontId="0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/>
    <xf numFmtId="3" fontId="1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4" fontId="0" fillId="0" borderId="0" xfId="0" applyNumberFormat="1" applyFont="1" applyFill="1"/>
    <xf numFmtId="4" fontId="0" fillId="0" borderId="0" xfId="0" applyNumberFormat="1"/>
    <xf numFmtId="3" fontId="1" fillId="0" borderId="0" xfId="0" applyNumberFormat="1" applyFont="1"/>
    <xf numFmtId="3" fontId="5" fillId="0" borderId="0" xfId="0" applyNumberFormat="1" applyFont="1"/>
    <xf numFmtId="4" fontId="5" fillId="0" borderId="0" xfId="0" applyNumberFormat="1" applyFont="1"/>
    <xf numFmtId="167" fontId="0" fillId="3" borderId="1" xfId="1" applyNumberFormat="1" applyFont="1" applyFill="1" applyBorder="1" applyAlignment="1">
      <alignment horizontal="right" vertical="center"/>
    </xf>
    <xf numFmtId="167" fontId="0" fillId="0" borderId="0" xfId="0" applyNumberFormat="1" applyFont="1" applyAlignment="1">
      <alignment horizontal="right" vertical="center"/>
    </xf>
    <xf numFmtId="0" fontId="1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0" fontId="0" fillId="0" borderId="0" xfId="1" applyNumberFormat="1" applyFont="1" applyAlignment="1">
      <alignment vertical="center" wrapText="1"/>
    </xf>
    <xf numFmtId="10" fontId="0" fillId="0" borderId="5" xfId="1" applyNumberFormat="1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vertical="center"/>
    </xf>
    <xf numFmtId="169" fontId="0" fillId="0" borderId="0" xfId="0" applyNumberFormat="1" applyFont="1"/>
    <xf numFmtId="165" fontId="0" fillId="0" borderId="0" xfId="0" applyNumberFormat="1"/>
    <xf numFmtId="168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4" fontId="0" fillId="0" borderId="10" xfId="0" applyNumberFormat="1" applyBorder="1"/>
    <xf numFmtId="0" fontId="1" fillId="0" borderId="2" xfId="0" applyFont="1" applyBorder="1"/>
    <xf numFmtId="4" fontId="0" fillId="0" borderId="2" xfId="0" applyNumberFormat="1" applyBorder="1"/>
    <xf numFmtId="3" fontId="0" fillId="0" borderId="10" xfId="0" applyNumberFormat="1" applyBorder="1"/>
    <xf numFmtId="3" fontId="0" fillId="0" borderId="0" xfId="0" applyNumberFormat="1"/>
    <xf numFmtId="3" fontId="0" fillId="0" borderId="2" xfId="0" applyNumberFormat="1" applyBorder="1"/>
    <xf numFmtId="0" fontId="3" fillId="0" borderId="0" xfId="0" applyFont="1" applyAlignment="1">
      <alignment vertical="center"/>
    </xf>
    <xf numFmtId="3" fontId="0" fillId="0" borderId="5" xfId="1" applyNumberFormat="1" applyFont="1" applyBorder="1" applyAlignment="1">
      <alignment horizontal="center" vertical="center" wrapText="1"/>
    </xf>
    <xf numFmtId="0" fontId="0" fillId="5" borderId="11" xfId="0" applyFill="1" applyBorder="1"/>
    <xf numFmtId="170" fontId="0" fillId="5" borderId="12" xfId="0" applyNumberFormat="1" applyFill="1" applyBorder="1"/>
    <xf numFmtId="170" fontId="0" fillId="5" borderId="11" xfId="0" applyNumberFormat="1" applyFill="1" applyBorder="1"/>
    <xf numFmtId="170" fontId="0" fillId="5" borderId="15" xfId="0" applyNumberFormat="1" applyFill="1" applyBorder="1"/>
    <xf numFmtId="0" fontId="0" fillId="5" borderId="13" xfId="0" applyFill="1" applyBorder="1"/>
    <xf numFmtId="0" fontId="0" fillId="5" borderId="14" xfId="0" applyFill="1" applyBorder="1"/>
    <xf numFmtId="171" fontId="0" fillId="5" borderId="13" xfId="0" applyNumberFormat="1" applyFill="1" applyBorder="1"/>
    <xf numFmtId="171" fontId="0" fillId="5" borderId="14" xfId="0" applyNumberFormat="1" applyFill="1" applyBorder="1"/>
    <xf numFmtId="171" fontId="0" fillId="5" borderId="18" xfId="0" applyNumberFormat="1" applyFill="1" applyBorder="1"/>
    <xf numFmtId="0" fontId="0" fillId="5" borderId="15" xfId="0" applyFill="1" applyBorder="1"/>
    <xf numFmtId="0" fontId="0" fillId="5" borderId="16" xfId="0" applyFill="1" applyBorder="1"/>
    <xf numFmtId="170" fontId="0" fillId="5" borderId="17" xfId="0" applyNumberFormat="1" applyFill="1" applyBorder="1"/>
    <xf numFmtId="0" fontId="0" fillId="5" borderId="18" xfId="0" applyFill="1" applyBorder="1"/>
    <xf numFmtId="0" fontId="0" fillId="5" borderId="19" xfId="0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70" fontId="8" fillId="5" borderId="11" xfId="0" applyNumberFormat="1" applyFont="1" applyFill="1" applyBorder="1"/>
    <xf numFmtId="170" fontId="8" fillId="5" borderId="16" xfId="0" applyNumberFormat="1" applyFont="1" applyFill="1" applyBorder="1"/>
    <xf numFmtId="170" fontId="0" fillId="5" borderId="0" xfId="0" applyNumberFormat="1" applyFill="1" applyBorder="1"/>
    <xf numFmtId="170" fontId="8" fillId="5" borderId="13" xfId="0" applyNumberFormat="1" applyFont="1" applyFill="1" applyBorder="1"/>
    <xf numFmtId="170" fontId="0" fillId="5" borderId="14" xfId="0" applyNumberFormat="1" applyFill="1" applyBorder="1"/>
    <xf numFmtId="0" fontId="8" fillId="5" borderId="2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70" fontId="0" fillId="0" borderId="11" xfId="0" applyNumberFormat="1" applyBorder="1"/>
    <xf numFmtId="170" fontId="0" fillId="0" borderId="15" xfId="0" applyNumberFormat="1" applyBorder="1"/>
    <xf numFmtId="170" fontId="0" fillId="0" borderId="16" xfId="0" applyNumberFormat="1" applyBorder="1"/>
    <xf numFmtId="170" fontId="0" fillId="0" borderId="17" xfId="0" applyNumberFormat="1" applyBorder="1"/>
    <xf numFmtId="170" fontId="0" fillId="0" borderId="13" xfId="0" applyNumberFormat="1" applyBorder="1"/>
    <xf numFmtId="170" fontId="0" fillId="0" borderId="18" xfId="0" applyNumberFormat="1" applyBorder="1"/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2" fontId="0" fillId="0" borderId="0" xfId="0" applyNumberFormat="1" applyFont="1" applyFill="1"/>
    <xf numFmtId="0" fontId="0" fillId="0" borderId="3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4" fontId="0" fillId="0" borderId="0" xfId="0" applyNumberFormat="1" applyFill="1"/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0445068379610443"/>
                  <c:y val="-1.5095137603483985E-3"/>
                </c:manualLayout>
              </c:layout>
              <c:tx>
                <c:rich>
                  <a:bodyPr/>
                  <a:lstStyle/>
                  <a:p>
                    <a:fld id="{4F168DA9-E59F-435C-8C04-711339A13D2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CA8-435A-8F88-B048416104DC}"/>
                </c:ext>
              </c:extLst>
            </c:dLbl>
            <c:dLbl>
              <c:idx val="1"/>
              <c:layout>
                <c:manualLayout>
                  <c:x val="-5.8559262329050975E-2"/>
                  <c:y val="-3.3179378446071973E-2"/>
                </c:manualLayout>
              </c:layout>
              <c:tx>
                <c:rich>
                  <a:bodyPr/>
                  <a:lstStyle/>
                  <a:p>
                    <a:fld id="{B3A248D4-30B0-472F-BF58-A76605919B5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CA8-435A-8F88-B048416104DC}"/>
                </c:ext>
              </c:extLst>
            </c:dLbl>
            <c:dLbl>
              <c:idx val="2"/>
              <c:layout>
                <c:manualLayout>
                  <c:x val="-8.6875051802735234E-2"/>
                  <c:y val="-2.6845405508927243E-2"/>
                </c:manualLayout>
              </c:layout>
              <c:tx>
                <c:rich>
                  <a:bodyPr/>
                  <a:lstStyle/>
                  <a:p>
                    <a:fld id="{7BE98ED3-FC7F-4739-88E9-D230FE6D8D9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CA8-435A-8F88-B048416104DC}"/>
                </c:ext>
              </c:extLst>
            </c:dLbl>
            <c:dLbl>
              <c:idx val="3"/>
              <c:layout>
                <c:manualLayout>
                  <c:x val="-5.322368421052634E-2"/>
                  <c:y val="-2.8956729821308893E-2"/>
                </c:manualLayout>
              </c:layout>
              <c:tx>
                <c:rich>
                  <a:bodyPr/>
                  <a:lstStyle/>
                  <a:p>
                    <a:fld id="{228FC2ED-51A3-4D76-A602-8AC0765E73B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CA8-435A-8F88-B048416104D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9414AB-58E0-4F40-853B-500BF78C3A7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81-4247-8EC9-6F0FD3BC0B3B}"/>
                </c:ext>
              </c:extLst>
            </c:dLbl>
            <c:dLbl>
              <c:idx val="5"/>
              <c:layout>
                <c:manualLayout>
                  <c:x val="-9.2036261914629117E-2"/>
                  <c:y val="2.7131348644147428E-3"/>
                </c:manualLayout>
              </c:layout>
              <c:tx>
                <c:rich>
                  <a:bodyPr/>
                  <a:lstStyle/>
                  <a:p>
                    <a:fld id="{B8CE306C-5521-4220-B6D8-0D14A98CD5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CA8-435A-8F88-B048416104DC}"/>
                </c:ext>
              </c:extLst>
            </c:dLbl>
            <c:dLbl>
              <c:idx val="6"/>
              <c:layout>
                <c:manualLayout>
                  <c:x val="-1.6822420223787816E-2"/>
                  <c:y val="-2.6845405508927243E-2"/>
                </c:manualLayout>
              </c:layout>
              <c:tx>
                <c:rich>
                  <a:bodyPr/>
                  <a:lstStyle/>
                  <a:p>
                    <a:fld id="{D52668BF-064E-41EE-B9C9-4D3AC89D68C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CA8-435A-8F88-B048416104DC}"/>
                </c:ext>
              </c:extLst>
            </c:dLbl>
            <c:dLbl>
              <c:idx val="7"/>
              <c:layout>
                <c:manualLayout>
                  <c:x val="-7.8792789059262375E-2"/>
                  <c:y val="2.1715053675848878E-2"/>
                </c:manualLayout>
              </c:layout>
              <c:tx>
                <c:rich>
                  <a:bodyPr/>
                  <a:lstStyle/>
                  <a:p>
                    <a:fld id="{1EBF7F82-1980-4EE9-BD36-75CD2F688EF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CA8-435A-8F88-B048416104DC}"/>
                </c:ext>
              </c:extLst>
            </c:dLbl>
            <c:dLbl>
              <c:idx val="8"/>
              <c:layout>
                <c:manualLayout>
                  <c:x val="-4.4562577704102775E-2"/>
                  <c:y val="2.8049026612993588E-2"/>
                </c:manualLayout>
              </c:layout>
              <c:tx>
                <c:rich>
                  <a:bodyPr/>
                  <a:lstStyle/>
                  <a:p>
                    <a:fld id="{C64438E3-8451-4146-B58C-59E361E7A11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CA8-435A-8F88-B048416104D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9A57EA4-A72C-4F05-90E8-C27C44C5EAA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81-4247-8EC9-6F0FD3BC0B3B}"/>
                </c:ext>
              </c:extLst>
            </c:dLbl>
            <c:dLbl>
              <c:idx val="10"/>
              <c:layout>
                <c:manualLayout>
                  <c:x val="-3.0996788230418567E-2"/>
                  <c:y val="-3.1068054133690463E-2"/>
                </c:manualLayout>
              </c:layout>
              <c:tx>
                <c:rich>
                  <a:bodyPr/>
                  <a:lstStyle/>
                  <a:p>
                    <a:fld id="{6F3B3161-66FA-452A-BB63-5B5A6FD9215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CA8-435A-8F88-B048416104DC}"/>
                </c:ext>
              </c:extLst>
            </c:dLbl>
            <c:dLbl>
              <c:idx val="11"/>
              <c:layout>
                <c:manualLayout>
                  <c:x val="-5.415468296726067E-2"/>
                  <c:y val="-2.8956729821308817E-2"/>
                </c:manualLayout>
              </c:layout>
              <c:tx>
                <c:rich>
                  <a:bodyPr/>
                  <a:lstStyle/>
                  <a:p>
                    <a:fld id="{4B426DC2-FA85-49D9-8F69-AE9624758C4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CA8-435A-8F88-B048416104D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65FC5AF-8E26-4792-A554-BA816B1CAA5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E81-4247-8EC9-6F0FD3BC0B3B}"/>
                </c:ext>
              </c:extLst>
            </c:dLbl>
            <c:dLbl>
              <c:idx val="13"/>
              <c:layout>
                <c:manualLayout>
                  <c:x val="-1.1157894736842104E-2"/>
                  <c:y val="-2.6845405508927243E-2"/>
                </c:manualLayout>
              </c:layout>
              <c:tx>
                <c:rich>
                  <a:bodyPr/>
                  <a:lstStyle/>
                  <a:p>
                    <a:fld id="{0DD4F98A-DC01-4620-B56F-76BCC36472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CA8-435A-8F88-B048416104DC}"/>
                </c:ext>
              </c:extLst>
            </c:dLbl>
            <c:dLbl>
              <c:idx val="14"/>
              <c:layout>
                <c:manualLayout>
                  <c:x val="-8.497047244094498E-2"/>
                  <c:y val="-2.8956729821308817E-2"/>
                </c:manualLayout>
              </c:layout>
              <c:tx>
                <c:rich>
                  <a:bodyPr/>
                  <a:lstStyle/>
                  <a:p>
                    <a:fld id="{23C37AFC-D0D2-4A3D-92FD-71174604C05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CA8-435A-8F88-B048416104D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EA2A521-7D5D-4852-AD9C-4A6733528C8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E81-4247-8EC9-6F0FD3BC0B3B}"/>
                </c:ext>
              </c:extLst>
            </c:dLbl>
            <c:dLbl>
              <c:idx val="16"/>
              <c:layout>
                <c:manualLayout>
                  <c:x val="-2.0805946953999219E-2"/>
                  <c:y val="-2.8956729821308817E-2"/>
                </c:manualLayout>
              </c:layout>
              <c:tx>
                <c:rich>
                  <a:bodyPr/>
                  <a:lstStyle/>
                  <a:p>
                    <a:fld id="{471557F1-4D55-4DAA-84C9-16297CA1438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CA8-435A-8F88-B048416104DC}"/>
                </c:ext>
              </c:extLst>
            </c:dLbl>
            <c:dLbl>
              <c:idx val="17"/>
              <c:layout>
                <c:manualLayout>
                  <c:x val="-5.6296104434314133E-2"/>
                  <c:y val="2.8049026612993511E-2"/>
                </c:manualLayout>
              </c:layout>
              <c:tx>
                <c:rich>
                  <a:bodyPr/>
                  <a:lstStyle/>
                  <a:p>
                    <a:fld id="{62B54869-4B08-4730-AA6D-5FF9E5E0E2D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CA8-435A-8F88-B048416104DC}"/>
                </c:ext>
              </c:extLst>
            </c:dLbl>
            <c:dLbl>
              <c:idx val="18"/>
              <c:layout>
                <c:manualLayout>
                  <c:x val="-3.7078947368421052E-2"/>
                  <c:y val="-2.6845405508927243E-2"/>
                </c:manualLayout>
              </c:layout>
              <c:tx>
                <c:rich>
                  <a:bodyPr/>
                  <a:lstStyle/>
                  <a:p>
                    <a:fld id="{ABDBEF5C-5518-4E8B-8CD1-2BACCB21118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CA8-435A-8F88-B048416104DC}"/>
                </c:ext>
              </c:extLst>
            </c:dLbl>
            <c:dLbl>
              <c:idx val="19"/>
              <c:layout>
                <c:manualLayout>
                  <c:x val="-5.438157894736842E-2"/>
                  <c:y val="-1.8400108259400923E-2"/>
                </c:manualLayout>
              </c:layout>
              <c:tx>
                <c:rich>
                  <a:bodyPr/>
                  <a:lstStyle/>
                  <a:p>
                    <a:fld id="{278E4B6D-4220-4C8A-96A7-B0BC5FFD448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CA8-435A-8F88-B048416104DC}"/>
                </c:ext>
              </c:extLst>
            </c:dLbl>
            <c:dLbl>
              <c:idx val="20"/>
              <c:layout>
                <c:manualLayout>
                  <c:x val="-0.11037836717778698"/>
                  <c:y val="-2.6845405508927282E-2"/>
                </c:manualLayout>
              </c:layout>
              <c:tx>
                <c:rich>
                  <a:bodyPr/>
                  <a:lstStyle/>
                  <a:p>
                    <a:fld id="{62094281-7FFA-445A-9AA7-C4D954AFB9D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CA8-435A-8F88-B048416104D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3420465-4B3B-473B-9776-789F756A6D8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E81-4247-8EC9-6F0FD3BC0B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Linkages_R1!$AE$4:$AE$25</c:f>
              <c:numCache>
                <c:formatCode>#,##0.000</c:formatCode>
                <c:ptCount val="22"/>
                <c:pt idx="0">
                  <c:v>0.82014236484072633</c:v>
                </c:pt>
                <c:pt idx="1">
                  <c:v>0.89893506139591417</c:v>
                </c:pt>
                <c:pt idx="2">
                  <c:v>0.91630469701847517</c:v>
                </c:pt>
                <c:pt idx="3">
                  <c:v>0.81228065907870783</c:v>
                </c:pt>
                <c:pt idx="4">
                  <c:v>1.197894743365103</c:v>
                </c:pt>
                <c:pt idx="5">
                  <c:v>0.81311606104786605</c:v>
                </c:pt>
                <c:pt idx="6">
                  <c:v>0.83014953759524024</c:v>
                </c:pt>
                <c:pt idx="7">
                  <c:v>0.95378633736967555</c:v>
                </c:pt>
                <c:pt idx="8">
                  <c:v>1.2037995894418647</c:v>
                </c:pt>
                <c:pt idx="9">
                  <c:v>1.5064396057217428</c:v>
                </c:pt>
                <c:pt idx="10">
                  <c:v>0.93340787884139509</c:v>
                </c:pt>
                <c:pt idx="11">
                  <c:v>1.1820252384172241</c:v>
                </c:pt>
                <c:pt idx="12">
                  <c:v>1.1049996171206005</c:v>
                </c:pt>
                <c:pt idx="13">
                  <c:v>1.0204797829455217</c:v>
                </c:pt>
                <c:pt idx="14">
                  <c:v>1.511938244421053</c:v>
                </c:pt>
                <c:pt idx="15">
                  <c:v>1.225992110216362</c:v>
                </c:pt>
                <c:pt idx="16">
                  <c:v>0.86161935093832009</c:v>
                </c:pt>
                <c:pt idx="17">
                  <c:v>0.83265782553131662</c:v>
                </c:pt>
                <c:pt idx="18">
                  <c:v>0.88324380934045588</c:v>
                </c:pt>
                <c:pt idx="19">
                  <c:v>0.828352572542146</c:v>
                </c:pt>
                <c:pt idx="20">
                  <c:v>0.85754695508121714</c:v>
                </c:pt>
                <c:pt idx="21">
                  <c:v>0.80488795772905808</c:v>
                </c:pt>
              </c:numCache>
            </c:numRef>
          </c:xVal>
          <c:yVal>
            <c:numRef>
              <c:f>Linkages_R1!$AF$4:$AF$25</c:f>
              <c:numCache>
                <c:formatCode>#,##0.000</c:formatCode>
                <c:ptCount val="22"/>
                <c:pt idx="0">
                  <c:v>0.97512638374669125</c:v>
                </c:pt>
                <c:pt idx="1">
                  <c:v>1.1150658475813673</c:v>
                </c:pt>
                <c:pt idx="2">
                  <c:v>1.0840227206331579</c:v>
                </c:pt>
                <c:pt idx="3">
                  <c:v>1.0113388363746061</c:v>
                </c:pt>
                <c:pt idx="4">
                  <c:v>1.047246396057294</c:v>
                </c:pt>
                <c:pt idx="5">
                  <c:v>0.96153823037401387</c:v>
                </c:pt>
                <c:pt idx="6">
                  <c:v>0.98341297779615755</c:v>
                </c:pt>
                <c:pt idx="7">
                  <c:v>0.95699390042204491</c:v>
                </c:pt>
                <c:pt idx="8">
                  <c:v>0.98432586206026007</c:v>
                </c:pt>
                <c:pt idx="9">
                  <c:v>1.0509648043717685</c:v>
                </c:pt>
                <c:pt idx="10">
                  <c:v>1.013063705396906</c:v>
                </c:pt>
                <c:pt idx="11">
                  <c:v>1.1796920123012082</c:v>
                </c:pt>
                <c:pt idx="12">
                  <c:v>1.0299409813545906</c:v>
                </c:pt>
                <c:pt idx="13">
                  <c:v>0.83647444979134189</c:v>
                </c:pt>
                <c:pt idx="14">
                  <c:v>1.026142051274135</c:v>
                </c:pt>
                <c:pt idx="15">
                  <c:v>0.89648767151177311</c:v>
                </c:pt>
                <c:pt idx="16">
                  <c:v>0.9604725123313731</c:v>
                </c:pt>
                <c:pt idx="17">
                  <c:v>0.950540146688445</c:v>
                </c:pt>
                <c:pt idx="18">
                  <c:v>1.0165076592851852</c:v>
                </c:pt>
                <c:pt idx="19">
                  <c:v>1.0450921711551715</c:v>
                </c:pt>
                <c:pt idx="20">
                  <c:v>1.0706627217634375</c:v>
                </c:pt>
                <c:pt idx="21">
                  <c:v>0.80488795772905808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Linkages_R1!$AA$4:$AA$25</c15:f>
                <c15:dlblRangeCache>
                  <c:ptCount val="22"/>
                  <c:pt idx="0">
                    <c:v>Agropecuária</c:v>
                  </c:pt>
                  <c:pt idx="1">
                    <c:v>Mineração</c:v>
                  </c:pt>
                  <c:pt idx="2">
                    <c:v>Ind_Alimentos</c:v>
                  </c:pt>
                  <c:pt idx="3">
                    <c:v>Maq_Equip</c:v>
                  </c:pt>
                  <c:pt idx="4">
                    <c:v>Outras_indústrias</c:v>
                  </c:pt>
                  <c:pt idx="5">
                    <c:v>Eletricidade</c:v>
                  </c:pt>
                  <c:pt idx="6">
                    <c:v>SIUP</c:v>
                  </c:pt>
                  <c:pt idx="7">
                    <c:v>Construção</c:v>
                  </c:pt>
                  <c:pt idx="8">
                    <c:v>Comércio</c:v>
                  </c:pt>
                  <c:pt idx="9">
                    <c:v>Transporte</c:v>
                  </c:pt>
                  <c:pt idx="10">
                    <c:v>Alojamento</c:v>
                  </c:pt>
                  <c:pt idx="11">
                    <c:v>Informação</c:v>
                  </c:pt>
                  <c:pt idx="12">
                    <c:v>Atv_Financeira</c:v>
                  </c:pt>
                  <c:pt idx="13">
                    <c:v>Atv_Mobiliária</c:v>
                  </c:pt>
                  <c:pt idx="14">
                    <c:v>Atv_Científica</c:v>
                  </c:pt>
                  <c:pt idx="15">
                    <c:v>Atv_Administrativa</c:v>
                  </c:pt>
                  <c:pt idx="16">
                    <c:v>Adm_Pública</c:v>
                  </c:pt>
                  <c:pt idx="17">
                    <c:v>Educação</c:v>
                  </c:pt>
                  <c:pt idx="18">
                    <c:v>Saúde</c:v>
                  </c:pt>
                  <c:pt idx="19">
                    <c:v>Artes</c:v>
                  </c:pt>
                  <c:pt idx="20">
                    <c:v>Outros_Serviços</c:v>
                  </c:pt>
                  <c:pt idx="21">
                    <c:v>Serv_Domésticos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CA8-435A-8F88-B04841610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1558320"/>
        <c:axId val="-1671558864"/>
      </c:scatterChart>
      <c:valAx>
        <c:axId val="-1671558320"/>
        <c:scaling>
          <c:orientation val="minMax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Linkages para Frente (Ui)</a:t>
                </a:r>
              </a:p>
            </c:rich>
          </c:tx>
          <c:layout>
            <c:manualLayout>
              <c:xMode val="edge"/>
              <c:yMode val="edge"/>
              <c:x val="0.44757617317272841"/>
              <c:y val="0.96267562587075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1558864"/>
        <c:crossesAt val="1"/>
        <c:crossBetween val="midCat"/>
      </c:valAx>
      <c:valAx>
        <c:axId val="-1671558864"/>
        <c:scaling>
          <c:orientation val="minMax"/>
          <c:max val="1.2"/>
          <c:min val="0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Linkages para Trás (Uj)</a:t>
                </a:r>
              </a:p>
            </c:rich>
          </c:tx>
          <c:layout>
            <c:manualLayout>
              <c:xMode val="edge"/>
              <c:yMode val="edge"/>
              <c:x val="1.3162298079206149E-3"/>
              <c:y val="0.37215076013309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1558320"/>
        <c:crossesAt val="1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9.918752590136759E-2"/>
                  <c:y val="2.5937702300612018E-2"/>
                </c:manualLayout>
              </c:layout>
              <c:tx>
                <c:rich>
                  <a:bodyPr/>
                  <a:lstStyle/>
                  <a:p>
                    <a:fld id="{A13957A6-4B6D-4461-88C8-5F0B341A895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A1F-4FB0-B8D0-E966626EF604}"/>
                </c:ext>
              </c:extLst>
            </c:dLbl>
            <c:dLbl>
              <c:idx val="1"/>
              <c:layout>
                <c:manualLayout>
                  <c:x val="-2.4348736013261499E-2"/>
                  <c:y val="-2.6845405508927243E-2"/>
                </c:manualLayout>
              </c:layout>
              <c:tx>
                <c:rich>
                  <a:bodyPr/>
                  <a:lstStyle/>
                  <a:p>
                    <a:fld id="{2F360026-33E1-4619-8142-E4578C39700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A1F-4FB0-B8D0-E966626EF604}"/>
                </c:ext>
              </c:extLst>
            </c:dLbl>
            <c:dLbl>
              <c:idx val="2"/>
              <c:layout>
                <c:manualLayout>
                  <c:x val="-0.10792768338168257"/>
                  <c:y val="-3.1068054133690425E-2"/>
                </c:manualLayout>
              </c:layout>
              <c:tx>
                <c:rich>
                  <a:bodyPr/>
                  <a:lstStyle/>
                  <a:p>
                    <a:fld id="{B46C0BEB-7865-4CE9-BC51-36E4015101E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A1F-4FB0-B8D0-E966626EF604}"/>
                </c:ext>
              </c:extLst>
            </c:dLbl>
            <c:dLbl>
              <c:idx val="3"/>
              <c:layout>
                <c:manualLayout>
                  <c:x val="-6.1118421052631579E-2"/>
                  <c:y val="-3.1068054133690397E-2"/>
                </c:manualLayout>
              </c:layout>
              <c:tx>
                <c:rich>
                  <a:bodyPr/>
                  <a:lstStyle/>
                  <a:p>
                    <a:fld id="{6A3BDE8D-DC62-4EE2-AE95-CCCDF433969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A1F-4FB0-B8D0-E966626EF604}"/>
                </c:ext>
              </c:extLst>
            </c:dLbl>
            <c:dLbl>
              <c:idx val="4"/>
              <c:layout>
                <c:manualLayout>
                  <c:x val="-0.12810526315789475"/>
                  <c:y val="-2.6845405508927254E-2"/>
                </c:manualLayout>
              </c:layout>
              <c:tx>
                <c:rich>
                  <a:bodyPr/>
                  <a:lstStyle/>
                  <a:p>
                    <a:fld id="{55E71E02-1580-4BB9-A701-925F09B8422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A1F-4FB0-B8D0-E966626EF6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77554FA-0385-4680-8213-71B798A3A8D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2A2-498B-9FFD-9BBDE9F57A77}"/>
                </c:ext>
              </c:extLst>
            </c:dLbl>
            <c:dLbl>
              <c:idx val="6"/>
              <c:layout>
                <c:manualLayout>
                  <c:x val="-3.9190841276419398E-2"/>
                  <c:y val="-2.8956729821308817E-2"/>
                </c:manualLayout>
              </c:layout>
              <c:tx>
                <c:rich>
                  <a:bodyPr/>
                  <a:lstStyle/>
                  <a:p>
                    <a:fld id="{7B7B7E7B-F957-4071-9D34-54D2F8EA3A1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A1F-4FB0-B8D0-E966626EF604}"/>
                </c:ext>
              </c:extLst>
            </c:dLbl>
            <c:dLbl>
              <c:idx val="7"/>
              <c:layout>
                <c:manualLayout>
                  <c:x val="-9.3266473269788638E-2"/>
                  <c:y val="2.7131348644146651E-3"/>
                </c:manualLayout>
              </c:layout>
              <c:tx>
                <c:rich>
                  <a:bodyPr/>
                  <a:lstStyle/>
                  <a:p>
                    <a:fld id="{E9428711-5468-44DB-8878-2B42842EF8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A1F-4FB0-B8D0-E966626EF6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035D12D-F2DE-4A96-AD59-D69E304C4A3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2A2-498B-9FFD-9BBDE9F57A7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56759FE-3749-4E18-A25E-AE5E29619C2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A2-498B-9FFD-9BBDE9F57A77}"/>
                </c:ext>
              </c:extLst>
            </c:dLbl>
            <c:dLbl>
              <c:idx val="10"/>
              <c:layout>
                <c:manualLayout>
                  <c:x val="-9.1523104019892249E-2"/>
                  <c:y val="-1.8400108259400961E-2"/>
                </c:manualLayout>
              </c:layout>
              <c:tx>
                <c:rich>
                  <a:bodyPr/>
                  <a:lstStyle/>
                  <a:p>
                    <a:fld id="{9FD9459A-F438-4A1F-8547-D8CB1E3F227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4A1F-4FB0-B8D0-E966626EF604}"/>
                </c:ext>
              </c:extLst>
            </c:dLbl>
            <c:dLbl>
              <c:idx val="11"/>
              <c:layout>
                <c:manualLayout>
                  <c:x val="-3.5733630335681721E-2"/>
                  <c:y val="2.3826377988230524E-2"/>
                </c:manualLayout>
              </c:layout>
              <c:tx>
                <c:rich>
                  <a:bodyPr/>
                  <a:lstStyle/>
                  <a:p>
                    <a:fld id="{489E8F86-E1B5-4302-8A4F-B501AC5E9B7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4A1F-4FB0-B8D0-E966626EF604}"/>
                </c:ext>
              </c:extLst>
            </c:dLbl>
            <c:dLbl>
              <c:idx val="12"/>
              <c:layout>
                <c:manualLayout>
                  <c:x val="-0.11293752590136762"/>
                  <c:y val="-7.8434866974931104E-3"/>
                </c:manualLayout>
              </c:layout>
              <c:tx>
                <c:rich>
                  <a:bodyPr/>
                  <a:lstStyle/>
                  <a:p>
                    <a:fld id="{A425ECD9-8011-4899-891F-8B31815ABBF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A1F-4FB0-B8D0-E966626EF6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C0BA7E1-7C0E-45EA-8269-4B3D0E144DD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A2-498B-9FFD-9BBDE9F57A77}"/>
                </c:ext>
              </c:extLst>
            </c:dLbl>
            <c:dLbl>
              <c:idx val="14"/>
              <c:layout>
                <c:manualLayout>
                  <c:x val="-4.1549419809365933E-2"/>
                  <c:y val="-3.5290702758453529E-2"/>
                </c:manualLayout>
              </c:layout>
              <c:tx>
                <c:rich>
                  <a:bodyPr/>
                  <a:lstStyle/>
                  <a:p>
                    <a:fld id="{1A58D5B7-8F87-479B-A466-5B5DE529A7C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A1F-4FB0-B8D0-E966626EF604}"/>
                </c:ext>
              </c:extLst>
            </c:dLbl>
            <c:dLbl>
              <c:idx val="15"/>
              <c:layout>
                <c:manualLayout>
                  <c:x val="-5.0526315789473683E-2"/>
                  <c:y val="-2.8956729821308817E-2"/>
                </c:manualLayout>
              </c:layout>
              <c:tx>
                <c:rich>
                  <a:bodyPr/>
                  <a:lstStyle/>
                  <a:p>
                    <a:fld id="{EF040645-36A1-46A7-98EC-ABACB8D1506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A1F-4FB0-B8D0-E966626EF604}"/>
                </c:ext>
              </c:extLst>
            </c:dLbl>
            <c:dLbl>
              <c:idx val="16"/>
              <c:layout>
                <c:manualLayout>
                  <c:x val="-0.10896384169084128"/>
                  <c:y val="-3.6208380727298915E-3"/>
                </c:manualLayout>
              </c:layout>
              <c:tx>
                <c:rich>
                  <a:bodyPr/>
                  <a:lstStyle/>
                  <a:p>
                    <a:fld id="{B7311A20-F0CC-4071-91D9-35C6E9DACA9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A1F-4FB0-B8D0-E966626EF604}"/>
                </c:ext>
              </c:extLst>
            </c:dLbl>
            <c:dLbl>
              <c:idx val="17"/>
              <c:layout>
                <c:manualLayout>
                  <c:x val="-8.2611893907998349E-2"/>
                  <c:y val="6.0181055203317204E-4"/>
                </c:manualLayout>
              </c:layout>
              <c:tx>
                <c:rich>
                  <a:bodyPr/>
                  <a:lstStyle/>
                  <a:p>
                    <a:fld id="{FE43BEF5-9BB3-4C73-9B8C-7F07A7B33F3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4A1F-4FB0-B8D0-E966626EF604}"/>
                </c:ext>
              </c:extLst>
            </c:dLbl>
            <c:dLbl>
              <c:idx val="18"/>
              <c:layout>
                <c:manualLayout>
                  <c:x val="-1.0763157894736818E-2"/>
                  <c:y val="-7.8434866974931104E-3"/>
                </c:manualLayout>
              </c:layout>
              <c:tx>
                <c:rich>
                  <a:bodyPr/>
                  <a:lstStyle/>
                  <a:p>
                    <a:fld id="{17BECF45-9B0C-4E26-8E6D-B67363D35F9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4A1F-4FB0-B8D0-E966626EF604}"/>
                </c:ext>
              </c:extLst>
            </c:dLbl>
            <c:dLbl>
              <c:idx val="19"/>
              <c:layout>
                <c:manualLayout>
                  <c:x val="-3.7276315789473685E-2"/>
                  <c:y val="1.3269756426322596E-2"/>
                </c:manualLayout>
              </c:layout>
              <c:tx>
                <c:rich>
                  <a:bodyPr/>
                  <a:lstStyle/>
                  <a:p>
                    <a:fld id="{B2DDB41B-73B8-4271-B788-80B9BF4821C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4A1F-4FB0-B8D0-E966626EF604}"/>
                </c:ext>
              </c:extLst>
            </c:dLbl>
            <c:dLbl>
              <c:idx val="20"/>
              <c:layout>
                <c:manualLayout>
                  <c:x val="-0.11432573559883961"/>
                  <c:y val="-2.0511432571782534E-2"/>
                </c:manualLayout>
              </c:layout>
              <c:tx>
                <c:rich>
                  <a:bodyPr/>
                  <a:lstStyle/>
                  <a:p>
                    <a:fld id="{7B98905F-1DBE-433F-A636-0D6A54F378D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A1F-4FB0-B8D0-E966626EF6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906DDA5-A320-4834-97BB-0DBEFB70665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A2-498B-9FFD-9BBDE9F57A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Linkages_R2!$AE$4:$AE$25</c:f>
              <c:numCache>
                <c:formatCode>#,##0.000</c:formatCode>
                <c:ptCount val="22"/>
                <c:pt idx="0">
                  <c:v>0.7975844043743876</c:v>
                </c:pt>
                <c:pt idx="1">
                  <c:v>0.86907004793736875</c:v>
                </c:pt>
                <c:pt idx="2">
                  <c:v>0.90040929715632256</c:v>
                </c:pt>
                <c:pt idx="3">
                  <c:v>0.92010414922659589</c:v>
                </c:pt>
                <c:pt idx="4">
                  <c:v>1.9748526750068625</c:v>
                </c:pt>
                <c:pt idx="5">
                  <c:v>1.3787121814607786</c:v>
                </c:pt>
                <c:pt idx="6">
                  <c:v>0.81738749218712148</c:v>
                </c:pt>
                <c:pt idx="7">
                  <c:v>0.97210817180939302</c:v>
                </c:pt>
                <c:pt idx="8">
                  <c:v>1.2372513226119555</c:v>
                </c:pt>
                <c:pt idx="9">
                  <c:v>1.3394257417617945</c:v>
                </c:pt>
                <c:pt idx="10">
                  <c:v>0.89729360434380034</c:v>
                </c:pt>
                <c:pt idx="11">
                  <c:v>0.84802934668308738</c:v>
                </c:pt>
                <c:pt idx="12">
                  <c:v>0.98880785205218213</c:v>
                </c:pt>
                <c:pt idx="13">
                  <c:v>0.91114349814247231</c:v>
                </c:pt>
                <c:pt idx="14">
                  <c:v>1.1181802538031878</c:v>
                </c:pt>
                <c:pt idx="15">
                  <c:v>1.1013954690737375</c:v>
                </c:pt>
                <c:pt idx="16">
                  <c:v>0.83811453071317277</c:v>
                </c:pt>
                <c:pt idx="17">
                  <c:v>0.80715027898194291</c:v>
                </c:pt>
                <c:pt idx="18">
                  <c:v>0.84976701768647522</c:v>
                </c:pt>
                <c:pt idx="19">
                  <c:v>0.81628266689008611</c:v>
                </c:pt>
                <c:pt idx="20">
                  <c:v>0.83234819581542685</c:v>
                </c:pt>
                <c:pt idx="21">
                  <c:v>0.78458180228184671</c:v>
                </c:pt>
              </c:numCache>
            </c:numRef>
          </c:xVal>
          <c:yVal>
            <c:numRef>
              <c:f>Linkages_R2!$AF$4:$AF$25</c:f>
              <c:numCache>
                <c:formatCode>#,##0.000</c:formatCode>
                <c:ptCount val="22"/>
                <c:pt idx="0">
                  <c:v>0.98230858172062896</c:v>
                </c:pt>
                <c:pt idx="1">
                  <c:v>1.0147701768414423</c:v>
                </c:pt>
                <c:pt idx="2">
                  <c:v>1.0856201224650821</c:v>
                </c:pt>
                <c:pt idx="3">
                  <c:v>1.1622932001111959</c:v>
                </c:pt>
                <c:pt idx="4">
                  <c:v>1.1617011687280085</c:v>
                </c:pt>
                <c:pt idx="5">
                  <c:v>1.3189600452642061</c:v>
                </c:pt>
                <c:pt idx="6">
                  <c:v>1.0385510577000447</c:v>
                </c:pt>
                <c:pt idx="7">
                  <c:v>1.0409056953159044</c:v>
                </c:pt>
                <c:pt idx="8">
                  <c:v>0.95138003224184831</c:v>
                </c:pt>
                <c:pt idx="9">
                  <c:v>1.0891414927670795</c:v>
                </c:pt>
                <c:pt idx="10">
                  <c:v>1.0700157295867025</c:v>
                </c:pt>
                <c:pt idx="11">
                  <c:v>0.97649965966674401</c:v>
                </c:pt>
                <c:pt idx="12">
                  <c:v>0.93210526778507274</c:v>
                </c:pt>
                <c:pt idx="13">
                  <c:v>0.81085545230685374</c:v>
                </c:pt>
                <c:pt idx="14">
                  <c:v>0.90622524394979032</c:v>
                </c:pt>
                <c:pt idx="15">
                  <c:v>0.87390265811897772</c:v>
                </c:pt>
                <c:pt idx="16">
                  <c:v>0.9199593512593438</c:v>
                </c:pt>
                <c:pt idx="17">
                  <c:v>0.89795063404494257</c:v>
                </c:pt>
                <c:pt idx="18">
                  <c:v>0.98696135929984585</c:v>
                </c:pt>
                <c:pt idx="19">
                  <c:v>0.98255808412786438</c:v>
                </c:pt>
                <c:pt idx="20">
                  <c:v>1.012753184416574</c:v>
                </c:pt>
                <c:pt idx="21">
                  <c:v>0.78458180228184671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Linkages_R2!$AA$4:$AA$25</c15:f>
                <c15:dlblRangeCache>
                  <c:ptCount val="22"/>
                  <c:pt idx="0">
                    <c:v>Agropecuária</c:v>
                  </c:pt>
                  <c:pt idx="1">
                    <c:v>Mineração</c:v>
                  </c:pt>
                  <c:pt idx="2">
                    <c:v>Ind_Alimentos</c:v>
                  </c:pt>
                  <c:pt idx="3">
                    <c:v>Maq_Equip</c:v>
                  </c:pt>
                  <c:pt idx="4">
                    <c:v>Outras_indústrias</c:v>
                  </c:pt>
                  <c:pt idx="5">
                    <c:v>Eletricidade</c:v>
                  </c:pt>
                  <c:pt idx="6">
                    <c:v>SIUP</c:v>
                  </c:pt>
                  <c:pt idx="7">
                    <c:v>Construção</c:v>
                  </c:pt>
                  <c:pt idx="8">
                    <c:v>Comércio</c:v>
                  </c:pt>
                  <c:pt idx="9">
                    <c:v>Transporte</c:v>
                  </c:pt>
                  <c:pt idx="10">
                    <c:v>Alojamento</c:v>
                  </c:pt>
                  <c:pt idx="11">
                    <c:v>Informação</c:v>
                  </c:pt>
                  <c:pt idx="12">
                    <c:v>Atv_Financeira</c:v>
                  </c:pt>
                  <c:pt idx="13">
                    <c:v>Atv_Mobiliária</c:v>
                  </c:pt>
                  <c:pt idx="14">
                    <c:v>Atv_Científica</c:v>
                  </c:pt>
                  <c:pt idx="15">
                    <c:v>Atv_Administrativa</c:v>
                  </c:pt>
                  <c:pt idx="16">
                    <c:v>Adm_Pública</c:v>
                  </c:pt>
                  <c:pt idx="17">
                    <c:v>Educação</c:v>
                  </c:pt>
                  <c:pt idx="18">
                    <c:v>Saúde</c:v>
                  </c:pt>
                  <c:pt idx="19">
                    <c:v>Artes</c:v>
                  </c:pt>
                  <c:pt idx="20">
                    <c:v>Outros_Serviços</c:v>
                  </c:pt>
                  <c:pt idx="21">
                    <c:v>Serv_Domésticos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A1F-4FB0-B8D0-E966626E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1557232"/>
        <c:axId val="-1671560496"/>
      </c:scatterChart>
      <c:valAx>
        <c:axId val="-1671557232"/>
        <c:scaling>
          <c:orientation val="minMax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Linkages para Frente (Ui)</a:t>
                </a:r>
              </a:p>
            </c:rich>
          </c:tx>
          <c:layout>
            <c:manualLayout>
              <c:xMode val="edge"/>
              <c:yMode val="edge"/>
              <c:x val="0.44757617317272841"/>
              <c:y val="0.96267562587075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1560496"/>
        <c:crossesAt val="1"/>
        <c:crossBetween val="midCat"/>
      </c:valAx>
      <c:valAx>
        <c:axId val="-1671560496"/>
        <c:scaling>
          <c:orientation val="minMax"/>
          <c:max val="1.2"/>
          <c:min val="0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Linkages para Trás (Uj)</a:t>
                </a:r>
              </a:p>
            </c:rich>
          </c:tx>
          <c:layout>
            <c:manualLayout>
              <c:xMode val="edge"/>
              <c:yMode val="edge"/>
              <c:x val="1.3162298079206149E-3"/>
              <c:y val="0.37215076013309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1557232"/>
        <c:crossesAt val="1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7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129887</xdr:colOff>
      <xdr:row>0</xdr:row>
      <xdr:rowOff>166255</xdr:rowOff>
    </xdr:from>
    <xdr:to>
      <xdr:col>1</xdr:col>
      <xdr:colOff>1579559</xdr:colOff>
      <xdr:row>4</xdr:row>
      <xdr:rowOff>127354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87" y="166255"/>
          <a:ext cx="2865434" cy="878963"/>
        </a:xfrm>
        <a:prstGeom prst="rect">
          <a:avLst/>
        </a:prstGeom>
      </xdr:spPr>
    </xdr:pic>
    <xdr:clientData/>
  </xdr:twoCellAnchor>
  <xdr:twoCellAnchor editAs="oneCell">
    <xdr:from>
      <xdr:col>1</xdr:col>
      <xdr:colOff>2240972</xdr:colOff>
      <xdr:row>0</xdr:row>
      <xdr:rowOff>134216</xdr:rowOff>
    </xdr:from>
    <xdr:to>
      <xdr:col>1</xdr:col>
      <xdr:colOff>3406498</xdr:colOff>
      <xdr:row>4</xdr:row>
      <xdr:rowOff>186755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6734" y="134216"/>
          <a:ext cx="1165526" cy="970403"/>
        </a:xfrm>
        <a:prstGeom prst="rect">
          <a:avLst/>
        </a:prstGeom>
      </xdr:spPr>
    </xdr:pic>
    <xdr:clientData/>
  </xdr:twoCellAnchor>
  <xdr:twoCellAnchor editAs="oneCell">
    <xdr:from>
      <xdr:col>0</xdr:col>
      <xdr:colOff>129887</xdr:colOff>
      <xdr:row>0</xdr:row>
      <xdr:rowOff>166255</xdr:rowOff>
    </xdr:from>
    <xdr:to>
      <xdr:col>1</xdr:col>
      <xdr:colOff>1579559</xdr:colOff>
      <xdr:row>4</xdr:row>
      <xdr:rowOff>127354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91DF9D-046A-478F-BB8A-232B2CAC9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87" y="166255"/>
          <a:ext cx="2833972" cy="900899"/>
        </a:xfrm>
        <a:prstGeom prst="rect">
          <a:avLst/>
        </a:prstGeom>
      </xdr:spPr>
    </xdr:pic>
    <xdr:clientData/>
  </xdr:twoCellAnchor>
  <xdr:twoCellAnchor editAs="oneCell">
    <xdr:from>
      <xdr:col>1</xdr:col>
      <xdr:colOff>2240972</xdr:colOff>
      <xdr:row>0</xdr:row>
      <xdr:rowOff>134216</xdr:rowOff>
    </xdr:from>
    <xdr:to>
      <xdr:col>1</xdr:col>
      <xdr:colOff>3406498</xdr:colOff>
      <xdr:row>4</xdr:row>
      <xdr:rowOff>186755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38B1889-0242-4501-B884-6E368128D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5272" y="134216"/>
          <a:ext cx="1165526" cy="992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994321" cy="621846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2BAB0A-981A-4CEC-9D5A-D2E3626991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0.85687</cdr:x>
      <cdr:y>0.02326</cdr:y>
    </cdr:from>
    <cdr:to>
      <cdr:x>0.98406</cdr:x>
      <cdr:y>0.16598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59C255D-5B3B-4D40-8A1C-310D66E3E455}"/>
            </a:ext>
          </a:extLst>
        </cdr:cNvPr>
        <cdr:cNvSpPr txBox="1"/>
      </cdr:nvSpPr>
      <cdr:spPr>
        <a:xfrm xmlns:a="http://schemas.openxmlformats.org/drawingml/2006/main">
          <a:off x="8267700" y="139700"/>
          <a:ext cx="1227294" cy="857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(conectado com)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outros setores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&gt; 1  e Ui &gt; 1</a:t>
          </a:r>
          <a:endParaRPr lang="pt-BR" b="1">
            <a:effectLst/>
          </a:endParaRPr>
        </a:p>
        <a:p xmlns:a="http://schemas.openxmlformats.org/drawingml/2006/main">
          <a:endParaRPr lang="pt-BR" sz="1100" b="1"/>
        </a:p>
      </cdr:txBody>
    </cdr:sp>
  </cdr:relSizeAnchor>
  <cdr:relSizeAnchor xmlns:cdr="http://schemas.openxmlformats.org/drawingml/2006/chartDrawing">
    <cdr:from>
      <cdr:x>0.83844</cdr:x>
      <cdr:y>0.83848</cdr:y>
    </cdr:from>
    <cdr:to>
      <cdr:x>0.96564</cdr:x>
      <cdr:y>0.95209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F7A546D9-C4D2-435C-BD4E-31394CAE9CCC}"/>
            </a:ext>
          </a:extLst>
        </cdr:cNvPr>
        <cdr:cNvSpPr txBox="1"/>
      </cdr:nvSpPr>
      <cdr:spPr>
        <a:xfrm xmlns:a="http://schemas.openxmlformats.org/drawingml/2006/main">
          <a:off x="8089900" y="5035550"/>
          <a:ext cx="1227293" cy="682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da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demanda intersetorial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Ui &gt; 1</a:t>
          </a:r>
          <a:endParaRPr lang="pt-BR" sz="1100" b="1"/>
        </a:p>
      </cdr:txBody>
    </cdr:sp>
  </cdr:relSizeAnchor>
  <cdr:relSizeAnchor xmlns:cdr="http://schemas.openxmlformats.org/drawingml/2006/chartDrawing">
    <cdr:from>
      <cdr:x>0.03488</cdr:x>
      <cdr:y>0.77398</cdr:y>
    </cdr:from>
    <cdr:to>
      <cdr:x>0.15982</cdr:x>
      <cdr:y>0.96478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93E019CD-897F-4A7D-BEA8-77DF6C2C83CC}"/>
            </a:ext>
          </a:extLst>
        </cdr:cNvPr>
        <cdr:cNvSpPr txBox="1"/>
      </cdr:nvSpPr>
      <cdr:spPr>
        <a:xfrm xmlns:a="http://schemas.openxmlformats.org/drawingml/2006/main">
          <a:off x="336550" y="4648200"/>
          <a:ext cx="1205505" cy="1145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Independente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(não fortemente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conectado com)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outros setores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&lt; 1  e Ui &lt; 1</a:t>
          </a:r>
          <a:endParaRPr lang="pt-BR" b="1">
            <a:effectLst/>
          </a:endParaRPr>
        </a:p>
        <a:p xmlns:a="http://schemas.openxmlformats.org/drawingml/2006/main">
          <a:endParaRPr lang="pt-BR" sz="1100" b="1"/>
        </a:p>
      </cdr:txBody>
    </cdr:sp>
  </cdr:relSizeAnchor>
  <cdr:relSizeAnchor xmlns:cdr="http://schemas.openxmlformats.org/drawingml/2006/chartDrawing">
    <cdr:from>
      <cdr:x>0.03751</cdr:x>
      <cdr:y>0.02749</cdr:y>
    </cdr:from>
    <cdr:to>
      <cdr:x>0.16471</cdr:x>
      <cdr:y>0.14111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03C651A2-9033-447A-B91E-CF717010566D}"/>
            </a:ext>
          </a:extLst>
        </cdr:cNvPr>
        <cdr:cNvSpPr txBox="1"/>
      </cdr:nvSpPr>
      <cdr:spPr>
        <a:xfrm xmlns:a="http://schemas.openxmlformats.org/drawingml/2006/main">
          <a:off x="361950" y="165100"/>
          <a:ext cx="1227294" cy="682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da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oferta intersetorial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&gt; 1</a:t>
          </a:r>
          <a:endParaRPr lang="pt-BR" sz="11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994321" cy="621846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68C6B4-8A94-4983-8B0E-2368779DC8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0.85687</cdr:x>
      <cdr:y>0.02326</cdr:y>
    </cdr:from>
    <cdr:to>
      <cdr:x>0.98406</cdr:x>
      <cdr:y>0.16598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59C255D-5B3B-4D40-8A1C-310D66E3E455}"/>
            </a:ext>
          </a:extLst>
        </cdr:cNvPr>
        <cdr:cNvSpPr txBox="1"/>
      </cdr:nvSpPr>
      <cdr:spPr>
        <a:xfrm xmlns:a="http://schemas.openxmlformats.org/drawingml/2006/main">
          <a:off x="8267700" y="139700"/>
          <a:ext cx="1227294" cy="857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(conectado com)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outros setores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&gt; 1  e Ui &gt; 1</a:t>
          </a:r>
          <a:endParaRPr lang="pt-BR" b="1">
            <a:effectLst/>
          </a:endParaRPr>
        </a:p>
        <a:p xmlns:a="http://schemas.openxmlformats.org/drawingml/2006/main">
          <a:endParaRPr lang="pt-BR" sz="1100" b="1"/>
        </a:p>
      </cdr:txBody>
    </cdr:sp>
  </cdr:relSizeAnchor>
  <cdr:relSizeAnchor xmlns:cdr="http://schemas.openxmlformats.org/drawingml/2006/chartDrawing">
    <cdr:from>
      <cdr:x>0.83844</cdr:x>
      <cdr:y>0.83848</cdr:y>
    </cdr:from>
    <cdr:to>
      <cdr:x>0.96564</cdr:x>
      <cdr:y>0.95209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F7A546D9-C4D2-435C-BD4E-31394CAE9CCC}"/>
            </a:ext>
          </a:extLst>
        </cdr:cNvPr>
        <cdr:cNvSpPr txBox="1"/>
      </cdr:nvSpPr>
      <cdr:spPr>
        <a:xfrm xmlns:a="http://schemas.openxmlformats.org/drawingml/2006/main">
          <a:off x="8089900" y="5035550"/>
          <a:ext cx="1227293" cy="682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da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demanda intersetorial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Ui &gt; 1</a:t>
          </a:r>
          <a:endParaRPr lang="pt-BR" sz="1100" b="1"/>
        </a:p>
      </cdr:txBody>
    </cdr:sp>
  </cdr:relSizeAnchor>
  <cdr:relSizeAnchor xmlns:cdr="http://schemas.openxmlformats.org/drawingml/2006/chartDrawing">
    <cdr:from>
      <cdr:x>0.03488</cdr:x>
      <cdr:y>0.77398</cdr:y>
    </cdr:from>
    <cdr:to>
      <cdr:x>0.15982</cdr:x>
      <cdr:y>0.96478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93E019CD-897F-4A7D-BEA8-77DF6C2C83CC}"/>
            </a:ext>
          </a:extLst>
        </cdr:cNvPr>
        <cdr:cNvSpPr txBox="1"/>
      </cdr:nvSpPr>
      <cdr:spPr>
        <a:xfrm xmlns:a="http://schemas.openxmlformats.org/drawingml/2006/main">
          <a:off x="336550" y="4648200"/>
          <a:ext cx="1205505" cy="1145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Independente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(não fortemente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conectado com)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outros setores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&lt; 1  e Ui &lt; 1</a:t>
          </a:r>
          <a:endParaRPr lang="pt-BR" b="1">
            <a:effectLst/>
          </a:endParaRPr>
        </a:p>
        <a:p xmlns:a="http://schemas.openxmlformats.org/drawingml/2006/main">
          <a:endParaRPr lang="pt-BR" sz="1100" b="1"/>
        </a:p>
      </cdr:txBody>
    </cdr:sp>
  </cdr:relSizeAnchor>
  <cdr:relSizeAnchor xmlns:cdr="http://schemas.openxmlformats.org/drawingml/2006/chartDrawing">
    <cdr:from>
      <cdr:x>0.03751</cdr:x>
      <cdr:y>0.02749</cdr:y>
    </cdr:from>
    <cdr:to>
      <cdr:x>0.16471</cdr:x>
      <cdr:y>0.14111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03C651A2-9033-447A-B91E-CF717010566D}"/>
            </a:ext>
          </a:extLst>
        </cdr:cNvPr>
        <cdr:cNvSpPr txBox="1"/>
      </cdr:nvSpPr>
      <cdr:spPr>
        <a:xfrm xmlns:a="http://schemas.openxmlformats.org/drawingml/2006/main">
          <a:off x="361950" y="165100"/>
          <a:ext cx="1227294" cy="682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  <a:latin typeface="+mn-lt"/>
              <a:ea typeface="+mn-ea"/>
              <a:cs typeface="+mn-cs"/>
            </a:rPr>
            <a:t>Dependente</a:t>
          </a:r>
          <a:r>
            <a:rPr lang="pt-BR" sz="1100" b="1" baseline="0">
              <a:effectLst/>
              <a:latin typeface="+mn-lt"/>
              <a:ea typeface="+mn-ea"/>
              <a:cs typeface="+mn-cs"/>
            </a:rPr>
            <a:t> da 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oferta intersetorial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effectLst/>
              <a:latin typeface="+mn-lt"/>
              <a:ea typeface="+mn-ea"/>
              <a:cs typeface="+mn-cs"/>
            </a:rPr>
            <a:t>Uj &gt; 1</a:t>
          </a:r>
          <a:endParaRPr lang="pt-BR" sz="1100" b="1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6:G11"/>
  <sheetViews>
    <sheetView zoomScaleNormal="100" workbookViewId="0">
      <selection activeCell="A9" sqref="A9:G9"/>
    </sheetView>
  </sheetViews>
  <sheetFormatPr defaultColWidth="9.140625" defaultRowHeight="18.75" x14ac:dyDescent="0.3"/>
  <cols>
    <col min="1" max="1" width="19.85546875" style="12" customWidth="1"/>
    <col min="2" max="2" width="54.42578125" style="12" customWidth="1"/>
    <col min="3" max="3" width="40.42578125" style="12" customWidth="1"/>
    <col min="4" max="16384" width="9.140625" style="12"/>
  </cols>
  <sheetData>
    <row r="6" spans="1:7" ht="42" customHeight="1" x14ac:dyDescent="0.3">
      <c r="A6" s="111" t="s">
        <v>242</v>
      </c>
      <c r="B6" s="111"/>
      <c r="C6" s="111"/>
      <c r="D6" s="20"/>
      <c r="E6" s="20"/>
      <c r="F6" s="20"/>
      <c r="G6" s="20"/>
    </row>
    <row r="8" spans="1:7" ht="51.75" customHeight="1" x14ac:dyDescent="0.3">
      <c r="A8" s="109" t="s">
        <v>243</v>
      </c>
      <c r="B8" s="109"/>
      <c r="C8" s="109"/>
      <c r="D8" s="109"/>
    </row>
    <row r="9" spans="1:7" x14ac:dyDescent="0.3">
      <c r="A9" s="110"/>
      <c r="B9" s="110"/>
      <c r="C9" s="110"/>
      <c r="D9" s="110"/>
      <c r="E9" s="110"/>
      <c r="F9" s="110"/>
      <c r="G9" s="110"/>
    </row>
    <row r="10" spans="1:7" x14ac:dyDescent="0.3">
      <c r="A10" s="11"/>
    </row>
    <row r="11" spans="1:7" ht="51.75" customHeight="1" x14ac:dyDescent="0.3">
      <c r="A11" s="109" t="s">
        <v>260</v>
      </c>
      <c r="B11" s="109"/>
      <c r="C11" s="109"/>
      <c r="D11" s="109"/>
    </row>
  </sheetData>
  <sortState xmlns:xlrd2="http://schemas.microsoft.com/office/spreadsheetml/2017/richdata2" ref="A13:A24">
    <sortCondition ref="A13"/>
  </sortState>
  <mergeCells count="4">
    <mergeCell ref="A8:D8"/>
    <mergeCell ref="A9:G9"/>
    <mergeCell ref="A6:C6"/>
    <mergeCell ref="A11:D1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70"/>
  <sheetViews>
    <sheetView showGridLines="0" zoomScale="85" zoomScaleNormal="85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8.85546875" style="8" customWidth="1"/>
    <col min="2" max="2" width="9.28515625" style="8" customWidth="1"/>
    <col min="3" max="3" width="77.28515625" style="9" bestFit="1" customWidth="1"/>
    <col min="4" max="4" width="10.7109375" style="9" customWidth="1"/>
    <col min="5" max="6" width="9.140625" style="9"/>
    <col min="7" max="7" width="56.85546875" style="9" bestFit="1" customWidth="1"/>
    <col min="8" max="16384" width="9.140625" style="9"/>
  </cols>
  <sheetData>
    <row r="1" spans="1:7" x14ac:dyDescent="0.25">
      <c r="A1" s="1" t="s">
        <v>155</v>
      </c>
    </row>
    <row r="3" spans="1:7" x14ac:dyDescent="0.25">
      <c r="A3" s="25" t="s">
        <v>166</v>
      </c>
      <c r="B3" s="25" t="s">
        <v>165</v>
      </c>
      <c r="C3" s="25" t="s">
        <v>167</v>
      </c>
      <c r="D3" s="25" t="s">
        <v>185</v>
      </c>
      <c r="F3" s="25" t="s">
        <v>165</v>
      </c>
      <c r="G3" s="25" t="s">
        <v>167</v>
      </c>
    </row>
    <row r="4" spans="1:7" x14ac:dyDescent="0.25">
      <c r="A4" s="8">
        <v>1</v>
      </c>
      <c r="B4" s="8" t="s">
        <v>73</v>
      </c>
      <c r="C4" s="16" t="s">
        <v>7</v>
      </c>
      <c r="D4" s="46">
        <v>1</v>
      </c>
      <c r="F4" s="46">
        <v>1</v>
      </c>
      <c r="G4" t="s">
        <v>186</v>
      </c>
    </row>
    <row r="5" spans="1:7" x14ac:dyDescent="0.25">
      <c r="A5" s="8">
        <v>2</v>
      </c>
      <c r="B5" s="8" t="s">
        <v>74</v>
      </c>
      <c r="C5" s="16" t="s">
        <v>8</v>
      </c>
      <c r="D5" s="46">
        <v>1</v>
      </c>
      <c r="F5" s="46">
        <v>2</v>
      </c>
      <c r="G5" t="s">
        <v>187</v>
      </c>
    </row>
    <row r="6" spans="1:7" x14ac:dyDescent="0.25">
      <c r="A6" s="8">
        <v>3</v>
      </c>
      <c r="B6" s="8" t="s">
        <v>75</v>
      </c>
      <c r="C6" s="16" t="s">
        <v>9</v>
      </c>
      <c r="D6" s="46">
        <v>1</v>
      </c>
      <c r="F6" s="46">
        <v>3</v>
      </c>
      <c r="G6" t="s">
        <v>188</v>
      </c>
    </row>
    <row r="7" spans="1:7" x14ac:dyDescent="0.25">
      <c r="A7" s="8">
        <v>4</v>
      </c>
      <c r="B7" s="8" t="s">
        <v>76</v>
      </c>
      <c r="C7" s="16" t="s">
        <v>10</v>
      </c>
      <c r="D7" s="46">
        <v>2</v>
      </c>
      <c r="F7" s="46">
        <v>4</v>
      </c>
      <c r="G7" t="s">
        <v>189</v>
      </c>
    </row>
    <row r="8" spans="1:7" x14ac:dyDescent="0.25">
      <c r="A8" s="8">
        <v>5</v>
      </c>
      <c r="B8" s="8" t="s">
        <v>77</v>
      </c>
      <c r="C8" s="16" t="s">
        <v>11</v>
      </c>
      <c r="D8" s="46">
        <v>2</v>
      </c>
      <c r="F8" s="46">
        <v>5</v>
      </c>
      <c r="G8" t="s">
        <v>190</v>
      </c>
    </row>
    <row r="9" spans="1:7" x14ac:dyDescent="0.25">
      <c r="A9" s="8">
        <v>6</v>
      </c>
      <c r="B9" s="8" t="s">
        <v>78</v>
      </c>
      <c r="C9" s="16" t="s">
        <v>12</v>
      </c>
      <c r="D9" s="46">
        <v>2</v>
      </c>
      <c r="F9" s="46">
        <v>6</v>
      </c>
      <c r="G9" t="s">
        <v>191</v>
      </c>
    </row>
    <row r="10" spans="1:7" x14ac:dyDescent="0.25">
      <c r="A10" s="8">
        <v>7</v>
      </c>
      <c r="B10" s="8" t="s">
        <v>79</v>
      </c>
      <c r="C10" s="16" t="s">
        <v>13</v>
      </c>
      <c r="D10" s="46">
        <v>2</v>
      </c>
      <c r="F10" s="46">
        <v>7</v>
      </c>
      <c r="G10" t="s">
        <v>192</v>
      </c>
    </row>
    <row r="11" spans="1:7" x14ac:dyDescent="0.25">
      <c r="A11" s="8">
        <v>8</v>
      </c>
      <c r="B11" s="8" t="s">
        <v>80</v>
      </c>
      <c r="C11" s="16" t="s">
        <v>14</v>
      </c>
      <c r="D11" s="46">
        <v>3</v>
      </c>
      <c r="F11" s="46">
        <v>8</v>
      </c>
      <c r="G11" t="s">
        <v>46</v>
      </c>
    </row>
    <row r="12" spans="1:7" x14ac:dyDescent="0.25">
      <c r="A12" s="8">
        <v>9</v>
      </c>
      <c r="B12" s="8" t="s">
        <v>81</v>
      </c>
      <c r="C12" s="16" t="s">
        <v>15</v>
      </c>
      <c r="D12" s="46">
        <v>3</v>
      </c>
      <c r="F12" s="46">
        <v>9</v>
      </c>
      <c r="G12" t="s">
        <v>193</v>
      </c>
    </row>
    <row r="13" spans="1:7" x14ac:dyDescent="0.25">
      <c r="A13" s="8">
        <v>10</v>
      </c>
      <c r="B13" s="8" t="s">
        <v>82</v>
      </c>
      <c r="C13" s="16" t="s">
        <v>16</v>
      </c>
      <c r="D13" s="46">
        <v>3</v>
      </c>
      <c r="F13" s="46">
        <v>10</v>
      </c>
      <c r="G13" t="s">
        <v>194</v>
      </c>
    </row>
    <row r="14" spans="1:7" x14ac:dyDescent="0.25">
      <c r="A14" s="8">
        <v>11</v>
      </c>
      <c r="B14" s="8" t="s">
        <v>83</v>
      </c>
      <c r="C14" s="16" t="s">
        <v>17</v>
      </c>
      <c r="D14" s="46">
        <v>5</v>
      </c>
      <c r="F14" s="46">
        <v>11</v>
      </c>
      <c r="G14" t="s">
        <v>195</v>
      </c>
    </row>
    <row r="15" spans="1:7" x14ac:dyDescent="0.25">
      <c r="A15" s="8">
        <v>12</v>
      </c>
      <c r="B15" s="8" t="s">
        <v>84</v>
      </c>
      <c r="C15" s="16" t="s">
        <v>18</v>
      </c>
      <c r="D15" s="46">
        <v>5</v>
      </c>
      <c r="F15" s="46">
        <v>12</v>
      </c>
      <c r="G15" t="s">
        <v>196</v>
      </c>
    </row>
    <row r="16" spans="1:7" x14ac:dyDescent="0.25">
      <c r="A16" s="8">
        <v>13</v>
      </c>
      <c r="B16" s="8" t="s">
        <v>85</v>
      </c>
      <c r="C16" s="16" t="s">
        <v>19</v>
      </c>
      <c r="D16" s="46">
        <v>5</v>
      </c>
      <c r="F16" s="46">
        <v>13</v>
      </c>
      <c r="G16" t="s">
        <v>197</v>
      </c>
    </row>
    <row r="17" spans="1:8" x14ac:dyDescent="0.25">
      <c r="A17" s="8">
        <v>14</v>
      </c>
      <c r="B17" s="8" t="s">
        <v>86</v>
      </c>
      <c r="C17" s="16" t="s">
        <v>20</v>
      </c>
      <c r="D17" s="46">
        <v>5</v>
      </c>
      <c r="F17" s="46">
        <v>14</v>
      </c>
      <c r="G17" t="s">
        <v>58</v>
      </c>
    </row>
    <row r="18" spans="1:8" x14ac:dyDescent="0.25">
      <c r="A18" s="8">
        <v>15</v>
      </c>
      <c r="B18" s="8" t="s">
        <v>87</v>
      </c>
      <c r="C18" s="16" t="s">
        <v>21</v>
      </c>
      <c r="D18" s="46">
        <v>5</v>
      </c>
      <c r="F18" s="46">
        <v>15</v>
      </c>
      <c r="G18" t="s">
        <v>198</v>
      </c>
    </row>
    <row r="19" spans="1:8" x14ac:dyDescent="0.25">
      <c r="A19" s="8">
        <v>16</v>
      </c>
      <c r="B19" s="8" t="s">
        <v>88</v>
      </c>
      <c r="C19" s="16" t="s">
        <v>22</v>
      </c>
      <c r="D19" s="46">
        <v>5</v>
      </c>
      <c r="F19" s="46">
        <v>16</v>
      </c>
      <c r="G19" t="s">
        <v>199</v>
      </c>
    </row>
    <row r="20" spans="1:8" x14ac:dyDescent="0.25">
      <c r="A20" s="8">
        <v>17</v>
      </c>
      <c r="B20" s="8" t="s">
        <v>89</v>
      </c>
      <c r="C20" s="16" t="s">
        <v>23</v>
      </c>
      <c r="D20" s="46">
        <v>5</v>
      </c>
      <c r="F20" s="46">
        <v>17</v>
      </c>
      <c r="G20" t="s">
        <v>65</v>
      </c>
    </row>
    <row r="21" spans="1:8" x14ac:dyDescent="0.25">
      <c r="A21" s="8">
        <v>18</v>
      </c>
      <c r="B21" s="8" t="s">
        <v>90</v>
      </c>
      <c r="C21" s="16" t="s">
        <v>24</v>
      </c>
      <c r="D21" s="46">
        <v>5</v>
      </c>
      <c r="F21" s="46">
        <v>18</v>
      </c>
      <c r="G21" t="s">
        <v>200</v>
      </c>
    </row>
    <row r="22" spans="1:8" x14ac:dyDescent="0.25">
      <c r="A22" s="8">
        <v>19</v>
      </c>
      <c r="B22" s="8" t="s">
        <v>91</v>
      </c>
      <c r="C22" s="16" t="s">
        <v>25</v>
      </c>
      <c r="D22" s="46">
        <v>5</v>
      </c>
      <c r="F22" s="46">
        <v>19</v>
      </c>
      <c r="G22" t="s">
        <v>201</v>
      </c>
    </row>
    <row r="23" spans="1:8" x14ac:dyDescent="0.25">
      <c r="A23" s="8">
        <v>20</v>
      </c>
      <c r="B23" s="8" t="s">
        <v>92</v>
      </c>
      <c r="C23" s="16" t="s">
        <v>26</v>
      </c>
      <c r="D23" s="46">
        <v>5</v>
      </c>
      <c r="F23" s="46">
        <v>20</v>
      </c>
      <c r="G23" t="s">
        <v>202</v>
      </c>
    </row>
    <row r="24" spans="1:8" x14ac:dyDescent="0.25">
      <c r="A24" s="8">
        <v>21</v>
      </c>
      <c r="B24" s="8" t="s">
        <v>93</v>
      </c>
      <c r="C24" s="16" t="s">
        <v>27</v>
      </c>
      <c r="D24" s="46">
        <v>5</v>
      </c>
      <c r="F24" s="46">
        <v>21</v>
      </c>
      <c r="G24" t="s">
        <v>203</v>
      </c>
    </row>
    <row r="25" spans="1:8" x14ac:dyDescent="0.25">
      <c r="A25" s="8">
        <v>22</v>
      </c>
      <c r="B25" s="8" t="s">
        <v>94</v>
      </c>
      <c r="C25" s="16" t="s">
        <v>28</v>
      </c>
      <c r="D25" s="46">
        <v>5</v>
      </c>
      <c r="F25" s="48">
        <v>22</v>
      </c>
      <c r="G25" s="49" t="s">
        <v>72</v>
      </c>
    </row>
    <row r="26" spans="1:8" x14ac:dyDescent="0.25">
      <c r="A26" s="8">
        <v>23</v>
      </c>
      <c r="B26" s="8" t="s">
        <v>95</v>
      </c>
      <c r="C26" s="16" t="s">
        <v>29</v>
      </c>
      <c r="D26" s="46">
        <v>5</v>
      </c>
    </row>
    <row r="27" spans="1:8" x14ac:dyDescent="0.25">
      <c r="A27" s="8">
        <v>24</v>
      </c>
      <c r="B27" s="8" t="s">
        <v>96</v>
      </c>
      <c r="C27" s="16" t="s">
        <v>30</v>
      </c>
      <c r="D27" s="46">
        <v>5</v>
      </c>
      <c r="H27" s="51"/>
    </row>
    <row r="28" spans="1:8" x14ac:dyDescent="0.25">
      <c r="A28" s="8">
        <v>25</v>
      </c>
      <c r="B28" s="8" t="s">
        <v>97</v>
      </c>
      <c r="C28" s="16" t="s">
        <v>31</v>
      </c>
      <c r="D28" s="46">
        <v>5</v>
      </c>
    </row>
    <row r="29" spans="1:8" x14ac:dyDescent="0.25">
      <c r="A29" s="8">
        <v>26</v>
      </c>
      <c r="B29" s="8" t="s">
        <v>98</v>
      </c>
      <c r="C29" s="16" t="s">
        <v>32</v>
      </c>
      <c r="D29" s="46">
        <v>5</v>
      </c>
    </row>
    <row r="30" spans="1:8" x14ac:dyDescent="0.25">
      <c r="A30" s="8">
        <v>27</v>
      </c>
      <c r="B30" s="8" t="s">
        <v>99</v>
      </c>
      <c r="C30" s="16" t="s">
        <v>33</v>
      </c>
      <c r="D30" s="46">
        <v>5</v>
      </c>
    </row>
    <row r="31" spans="1:8" x14ac:dyDescent="0.25">
      <c r="A31" s="8">
        <v>28</v>
      </c>
      <c r="B31" s="8" t="s">
        <v>100</v>
      </c>
      <c r="C31" s="16" t="s">
        <v>34</v>
      </c>
      <c r="D31" s="46">
        <v>5</v>
      </c>
    </row>
    <row r="32" spans="1:8" x14ac:dyDescent="0.25">
      <c r="A32" s="8">
        <v>29</v>
      </c>
      <c r="B32" s="8" t="s">
        <v>101</v>
      </c>
      <c r="C32" s="16" t="s">
        <v>35</v>
      </c>
      <c r="D32" s="46">
        <v>5</v>
      </c>
    </row>
    <row r="33" spans="1:4" x14ac:dyDescent="0.25">
      <c r="A33" s="8">
        <v>30</v>
      </c>
      <c r="B33" s="8" t="s">
        <v>102</v>
      </c>
      <c r="C33" s="16" t="s">
        <v>36</v>
      </c>
      <c r="D33" s="47">
        <v>4</v>
      </c>
    </row>
    <row r="34" spans="1:4" x14ac:dyDescent="0.25">
      <c r="A34" s="8">
        <v>31</v>
      </c>
      <c r="B34" s="8" t="s">
        <v>103</v>
      </c>
      <c r="C34" s="16" t="s">
        <v>37</v>
      </c>
      <c r="D34" s="47">
        <v>4</v>
      </c>
    </row>
    <row r="35" spans="1:4" x14ac:dyDescent="0.25">
      <c r="A35" s="8">
        <v>32</v>
      </c>
      <c r="B35" s="8" t="s">
        <v>104</v>
      </c>
      <c r="C35" s="16" t="s">
        <v>38</v>
      </c>
      <c r="D35" s="47">
        <v>4</v>
      </c>
    </row>
    <row r="36" spans="1:4" x14ac:dyDescent="0.25">
      <c r="A36" s="8">
        <v>33</v>
      </c>
      <c r="B36" s="8" t="s">
        <v>105</v>
      </c>
      <c r="C36" s="16" t="s">
        <v>39</v>
      </c>
      <c r="D36" s="47">
        <v>4</v>
      </c>
    </row>
    <row r="37" spans="1:4" x14ac:dyDescent="0.25">
      <c r="A37" s="8">
        <v>34</v>
      </c>
      <c r="B37" s="8" t="s">
        <v>106</v>
      </c>
      <c r="C37" s="16" t="s">
        <v>40</v>
      </c>
      <c r="D37" s="47">
        <v>4</v>
      </c>
    </row>
    <row r="38" spans="1:4" x14ac:dyDescent="0.25">
      <c r="A38" s="8">
        <v>35</v>
      </c>
      <c r="B38" s="8" t="s">
        <v>107</v>
      </c>
      <c r="C38" s="16" t="s">
        <v>41</v>
      </c>
      <c r="D38" s="47">
        <v>4</v>
      </c>
    </row>
    <row r="39" spans="1:4" x14ac:dyDescent="0.25">
      <c r="A39" s="8">
        <v>36</v>
      </c>
      <c r="B39" s="8" t="s">
        <v>108</v>
      </c>
      <c r="C39" s="16" t="s">
        <v>42</v>
      </c>
      <c r="D39" s="46">
        <v>5</v>
      </c>
    </row>
    <row r="40" spans="1:4" x14ac:dyDescent="0.25">
      <c r="A40" s="8">
        <v>37</v>
      </c>
      <c r="B40" s="8" t="s">
        <v>109</v>
      </c>
      <c r="C40" s="16" t="s">
        <v>43</v>
      </c>
      <c r="D40" s="46">
        <v>5</v>
      </c>
    </row>
    <row r="41" spans="1:4" x14ac:dyDescent="0.25">
      <c r="A41" s="8">
        <v>38</v>
      </c>
      <c r="B41" s="8" t="s">
        <v>110</v>
      </c>
      <c r="C41" s="16" t="s">
        <v>44</v>
      </c>
      <c r="D41" s="46">
        <v>6</v>
      </c>
    </row>
    <row r="42" spans="1:4" x14ac:dyDescent="0.25">
      <c r="A42" s="8">
        <v>39</v>
      </c>
      <c r="B42" s="8" t="s">
        <v>111</v>
      </c>
      <c r="C42" s="16" t="s">
        <v>45</v>
      </c>
      <c r="D42" s="46">
        <v>7</v>
      </c>
    </row>
    <row r="43" spans="1:4" x14ac:dyDescent="0.25">
      <c r="A43" s="8">
        <v>40</v>
      </c>
      <c r="B43" s="8" t="s">
        <v>112</v>
      </c>
      <c r="C43" s="16" t="s">
        <v>46</v>
      </c>
      <c r="D43" s="46">
        <v>8</v>
      </c>
    </row>
    <row r="44" spans="1:4" x14ac:dyDescent="0.25">
      <c r="A44" s="8">
        <v>41</v>
      </c>
      <c r="B44" s="8" t="s">
        <v>171</v>
      </c>
      <c r="C44" s="16" t="s">
        <v>141</v>
      </c>
      <c r="D44" s="46">
        <v>9</v>
      </c>
    </row>
    <row r="45" spans="1:4" x14ac:dyDescent="0.25">
      <c r="A45" s="8">
        <v>42</v>
      </c>
      <c r="B45" s="8" t="s">
        <v>113</v>
      </c>
      <c r="C45" s="16" t="s">
        <v>47</v>
      </c>
      <c r="D45" s="46">
        <v>10</v>
      </c>
    </row>
    <row r="46" spans="1:4" x14ac:dyDescent="0.25">
      <c r="A46" s="8">
        <v>43</v>
      </c>
      <c r="B46" s="8" t="s">
        <v>114</v>
      </c>
      <c r="C46" s="16" t="s">
        <v>48</v>
      </c>
      <c r="D46" s="46">
        <v>10</v>
      </c>
    </row>
    <row r="47" spans="1:4" x14ac:dyDescent="0.25">
      <c r="A47" s="8">
        <v>44</v>
      </c>
      <c r="B47" s="8" t="s">
        <v>115</v>
      </c>
      <c r="C47" s="16" t="s">
        <v>49</v>
      </c>
      <c r="D47" s="46">
        <v>10</v>
      </c>
    </row>
    <row r="48" spans="1:4" x14ac:dyDescent="0.25">
      <c r="A48" s="8">
        <v>45</v>
      </c>
      <c r="B48" s="8" t="s">
        <v>116</v>
      </c>
      <c r="C48" s="16" t="s">
        <v>50</v>
      </c>
      <c r="D48" s="46">
        <v>10</v>
      </c>
    </row>
    <row r="49" spans="1:4" x14ac:dyDescent="0.25">
      <c r="A49" s="8">
        <v>46</v>
      </c>
      <c r="B49" s="8" t="s">
        <v>117</v>
      </c>
      <c r="C49" s="16" t="s">
        <v>51</v>
      </c>
      <c r="D49" s="46">
        <v>11</v>
      </c>
    </row>
    <row r="50" spans="1:4" x14ac:dyDescent="0.25">
      <c r="A50" s="8">
        <v>47</v>
      </c>
      <c r="B50" s="8" t="s">
        <v>118</v>
      </c>
      <c r="C50" s="16" t="s">
        <v>52</v>
      </c>
      <c r="D50" s="46">
        <v>11</v>
      </c>
    </row>
    <row r="51" spans="1:4" x14ac:dyDescent="0.25">
      <c r="A51" s="8">
        <v>48</v>
      </c>
      <c r="B51" s="8" t="s">
        <v>119</v>
      </c>
      <c r="C51" s="16" t="s">
        <v>53</v>
      </c>
      <c r="D51" s="46">
        <v>12</v>
      </c>
    </row>
    <row r="52" spans="1:4" x14ac:dyDescent="0.25">
      <c r="A52" s="8">
        <v>49</v>
      </c>
      <c r="B52" s="8" t="s">
        <v>120</v>
      </c>
      <c r="C52" s="16" t="s">
        <v>54</v>
      </c>
      <c r="D52" s="46">
        <v>12</v>
      </c>
    </row>
    <row r="53" spans="1:4" x14ac:dyDescent="0.25">
      <c r="A53" s="8">
        <v>50</v>
      </c>
      <c r="B53" s="8" t="s">
        <v>121</v>
      </c>
      <c r="C53" s="16" t="s">
        <v>55</v>
      </c>
      <c r="D53" s="46">
        <v>12</v>
      </c>
    </row>
    <row r="54" spans="1:4" x14ac:dyDescent="0.25">
      <c r="A54" s="8">
        <v>51</v>
      </c>
      <c r="B54" s="8" t="s">
        <v>122</v>
      </c>
      <c r="C54" s="16" t="s">
        <v>56</v>
      </c>
      <c r="D54" s="46">
        <v>12</v>
      </c>
    </row>
    <row r="55" spans="1:4" x14ac:dyDescent="0.25">
      <c r="A55" s="8">
        <v>52</v>
      </c>
      <c r="B55" s="8" t="s">
        <v>123</v>
      </c>
      <c r="C55" s="16" t="s">
        <v>57</v>
      </c>
      <c r="D55" s="46">
        <v>13</v>
      </c>
    </row>
    <row r="56" spans="1:4" x14ac:dyDescent="0.25">
      <c r="A56" s="8">
        <v>53</v>
      </c>
      <c r="B56" s="8" t="s">
        <v>124</v>
      </c>
      <c r="C56" s="16" t="s">
        <v>58</v>
      </c>
      <c r="D56" s="46">
        <v>14</v>
      </c>
    </row>
    <row r="57" spans="1:4" x14ac:dyDescent="0.25">
      <c r="A57" s="8">
        <v>54</v>
      </c>
      <c r="B57" s="8" t="s">
        <v>125</v>
      </c>
      <c r="C57" s="16" t="s">
        <v>59</v>
      </c>
      <c r="D57" s="46">
        <v>15</v>
      </c>
    </row>
    <row r="58" spans="1:4" x14ac:dyDescent="0.25">
      <c r="A58" s="8">
        <v>55</v>
      </c>
      <c r="B58" s="8" t="s">
        <v>126</v>
      </c>
      <c r="C58" s="16" t="s">
        <v>60</v>
      </c>
      <c r="D58" s="46">
        <v>15</v>
      </c>
    </row>
    <row r="59" spans="1:4" x14ac:dyDescent="0.25">
      <c r="A59" s="8">
        <v>56</v>
      </c>
      <c r="B59" s="8" t="s">
        <v>127</v>
      </c>
      <c r="C59" s="16" t="s">
        <v>61</v>
      </c>
      <c r="D59" s="46">
        <v>15</v>
      </c>
    </row>
    <row r="60" spans="1:4" x14ac:dyDescent="0.25">
      <c r="A60" s="8">
        <v>57</v>
      </c>
      <c r="B60" s="8" t="s">
        <v>128</v>
      </c>
      <c r="C60" s="16" t="s">
        <v>62</v>
      </c>
      <c r="D60" s="46">
        <v>15</v>
      </c>
    </row>
    <row r="61" spans="1:4" x14ac:dyDescent="0.25">
      <c r="A61" s="8">
        <v>58</v>
      </c>
      <c r="B61" s="8" t="s">
        <v>129</v>
      </c>
      <c r="C61" s="16" t="s">
        <v>63</v>
      </c>
      <c r="D61" s="46">
        <v>16</v>
      </c>
    </row>
    <row r="62" spans="1:4" x14ac:dyDescent="0.25">
      <c r="A62" s="8">
        <v>59</v>
      </c>
      <c r="B62" s="8" t="s">
        <v>130</v>
      </c>
      <c r="C62" s="16" t="s">
        <v>64</v>
      </c>
      <c r="D62" s="46">
        <v>16</v>
      </c>
    </row>
    <row r="63" spans="1:4" x14ac:dyDescent="0.25">
      <c r="A63" s="8">
        <v>60</v>
      </c>
      <c r="B63" s="8" t="s">
        <v>131</v>
      </c>
      <c r="C63" s="16" t="s">
        <v>65</v>
      </c>
      <c r="D63" s="46">
        <v>17</v>
      </c>
    </row>
    <row r="64" spans="1:4" x14ac:dyDescent="0.25">
      <c r="A64" s="8">
        <v>61</v>
      </c>
      <c r="B64" s="8" t="s">
        <v>132</v>
      </c>
      <c r="C64" s="16" t="s">
        <v>66</v>
      </c>
      <c r="D64" s="46">
        <v>18</v>
      </c>
    </row>
    <row r="65" spans="1:4" x14ac:dyDescent="0.25">
      <c r="A65" s="8">
        <v>62</v>
      </c>
      <c r="B65" s="8" t="s">
        <v>133</v>
      </c>
      <c r="C65" s="16" t="s">
        <v>67</v>
      </c>
      <c r="D65" s="46">
        <v>18</v>
      </c>
    </row>
    <row r="66" spans="1:4" x14ac:dyDescent="0.25">
      <c r="A66" s="8">
        <v>63</v>
      </c>
      <c r="B66" s="8" t="s">
        <v>134</v>
      </c>
      <c r="C66" s="16" t="s">
        <v>68</v>
      </c>
      <c r="D66" s="46">
        <v>19</v>
      </c>
    </row>
    <row r="67" spans="1:4" x14ac:dyDescent="0.25">
      <c r="A67" s="8">
        <v>64</v>
      </c>
      <c r="B67" s="8" t="s">
        <v>135</v>
      </c>
      <c r="C67" s="16" t="s">
        <v>69</v>
      </c>
      <c r="D67" s="46">
        <v>19</v>
      </c>
    </row>
    <row r="68" spans="1:4" x14ac:dyDescent="0.25">
      <c r="A68" s="8">
        <v>65</v>
      </c>
      <c r="B68" s="8" t="s">
        <v>136</v>
      </c>
      <c r="C68" s="16" t="s">
        <v>70</v>
      </c>
      <c r="D68" s="46">
        <v>20</v>
      </c>
    </row>
    <row r="69" spans="1:4" x14ac:dyDescent="0.25">
      <c r="A69" s="8">
        <v>66</v>
      </c>
      <c r="B69" s="8" t="s">
        <v>137</v>
      </c>
      <c r="C69" s="16" t="s">
        <v>71</v>
      </c>
      <c r="D69" s="46">
        <v>21</v>
      </c>
    </row>
    <row r="70" spans="1:4" x14ac:dyDescent="0.25">
      <c r="A70" s="24">
        <v>67</v>
      </c>
      <c r="B70" s="24" t="s">
        <v>138</v>
      </c>
      <c r="C70" s="50" t="s">
        <v>72</v>
      </c>
      <c r="D70" s="48">
        <v>22</v>
      </c>
    </row>
  </sheetData>
  <phoneticPr fontId="10" type="noConversion"/>
  <conditionalFormatting sqref="D4:D7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G23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ColWidth="9.140625" defaultRowHeight="15" x14ac:dyDescent="0.25"/>
  <cols>
    <col min="1" max="1" width="9.140625" style="46"/>
    <col min="2" max="2" width="49.5703125" customWidth="1"/>
    <col min="3" max="7" width="14.5703125" customWidth="1"/>
  </cols>
  <sheetData>
    <row r="1" spans="1:7" x14ac:dyDescent="0.25">
      <c r="A1" s="1" t="s">
        <v>154</v>
      </c>
    </row>
    <row r="2" spans="1:7" x14ac:dyDescent="0.25">
      <c r="A2" s="1"/>
    </row>
    <row r="3" spans="1:7" x14ac:dyDescent="0.25">
      <c r="A3" s="25" t="s">
        <v>164</v>
      </c>
      <c r="B3" s="25" t="s">
        <v>161</v>
      </c>
      <c r="C3" s="26" t="s">
        <v>162</v>
      </c>
      <c r="D3" s="102" t="s">
        <v>172</v>
      </c>
      <c r="E3" s="102" t="s">
        <v>173</v>
      </c>
      <c r="F3" s="102" t="s">
        <v>177</v>
      </c>
      <c r="G3" s="102" t="s">
        <v>178</v>
      </c>
    </row>
    <row r="4" spans="1:7" x14ac:dyDescent="0.25">
      <c r="A4" s="46" t="s">
        <v>0</v>
      </c>
      <c r="B4" t="s">
        <v>244</v>
      </c>
      <c r="C4" s="103">
        <v>1</v>
      </c>
      <c r="D4" s="103">
        <v>57918103</v>
      </c>
      <c r="E4" s="104">
        <v>9.6597999594247759E-3</v>
      </c>
      <c r="F4" s="103">
        <v>2921087</v>
      </c>
      <c r="G4" s="104">
        <v>1.4287533870926097E-2</v>
      </c>
    </row>
    <row r="5" spans="1:7" x14ac:dyDescent="0.25">
      <c r="A5" s="46" t="s">
        <v>1</v>
      </c>
      <c r="B5" t="s">
        <v>245</v>
      </c>
      <c r="C5" s="103">
        <v>9</v>
      </c>
      <c r="D5" s="103">
        <v>48165095</v>
      </c>
      <c r="E5" s="104">
        <v>8.0331564506988511E-3</v>
      </c>
      <c r="F5" s="103">
        <v>929393</v>
      </c>
      <c r="G5" s="104">
        <v>4.5458194045235956E-3</v>
      </c>
    </row>
    <row r="6" spans="1:7" x14ac:dyDescent="0.25">
      <c r="A6" s="46" t="s">
        <v>2</v>
      </c>
      <c r="B6" t="s">
        <v>246</v>
      </c>
      <c r="C6" s="103">
        <v>407</v>
      </c>
      <c r="D6" s="103">
        <v>138960490</v>
      </c>
      <c r="E6" s="104">
        <v>2.3176355338565682E-2</v>
      </c>
      <c r="F6" s="103">
        <v>11352854</v>
      </c>
      <c r="G6" s="104">
        <v>5.5528741888440439E-2</v>
      </c>
    </row>
    <row r="7" spans="1:7" x14ac:dyDescent="0.25">
      <c r="A7" s="48" t="s">
        <v>3</v>
      </c>
      <c r="B7" s="49" t="s">
        <v>163</v>
      </c>
      <c r="C7" s="105">
        <v>5153</v>
      </c>
      <c r="D7" s="105">
        <v>5750743310</v>
      </c>
      <c r="E7" s="106">
        <v>0.95913068825131065</v>
      </c>
      <c r="F7" s="105">
        <v>189246715</v>
      </c>
      <c r="G7" s="106">
        <v>0.92563790483610986</v>
      </c>
    </row>
    <row r="8" spans="1:7" x14ac:dyDescent="0.25">
      <c r="A8" s="107"/>
      <c r="B8" s="27" t="s">
        <v>174</v>
      </c>
      <c r="C8" s="28">
        <v>5570</v>
      </c>
      <c r="D8" s="28">
        <v>5995786998</v>
      </c>
      <c r="E8" s="29">
        <v>1</v>
      </c>
      <c r="F8" s="28">
        <v>204450049</v>
      </c>
      <c r="G8" s="29">
        <v>1</v>
      </c>
    </row>
    <row r="11" spans="1:7" x14ac:dyDescent="0.25">
      <c r="A11" s="1" t="s">
        <v>247</v>
      </c>
    </row>
    <row r="13" spans="1:7" x14ac:dyDescent="0.25">
      <c r="A13" s="25" t="s">
        <v>175</v>
      </c>
      <c r="B13" s="25" t="s">
        <v>176</v>
      </c>
    </row>
    <row r="14" spans="1:7" x14ac:dyDescent="0.25">
      <c r="A14" s="54">
        <v>2929503</v>
      </c>
      <c r="B14" s="55" t="s">
        <v>248</v>
      </c>
    </row>
    <row r="15" spans="1:7" x14ac:dyDescent="0.25">
      <c r="A15" s="46">
        <v>2927408</v>
      </c>
      <c r="B15" t="s">
        <v>249</v>
      </c>
    </row>
    <row r="16" spans="1:7" x14ac:dyDescent="0.25">
      <c r="A16" s="46">
        <v>2905701</v>
      </c>
      <c r="B16" t="s">
        <v>250</v>
      </c>
    </row>
    <row r="17" spans="1:2" x14ac:dyDescent="0.25">
      <c r="A17" s="46">
        <v>2906501</v>
      </c>
      <c r="B17" t="s">
        <v>251</v>
      </c>
    </row>
    <row r="18" spans="1:2" x14ac:dyDescent="0.25">
      <c r="A18" s="46">
        <v>2910057</v>
      </c>
      <c r="B18" t="s">
        <v>252</v>
      </c>
    </row>
    <row r="19" spans="1:2" x14ac:dyDescent="0.25">
      <c r="A19" s="46">
        <v>2919926</v>
      </c>
      <c r="B19" t="s">
        <v>253</v>
      </c>
    </row>
    <row r="20" spans="1:2" x14ac:dyDescent="0.25">
      <c r="A20" s="46">
        <v>2921005</v>
      </c>
      <c r="B20" t="s">
        <v>254</v>
      </c>
    </row>
    <row r="21" spans="1:2" x14ac:dyDescent="0.25">
      <c r="A21" s="46">
        <v>2919207</v>
      </c>
      <c r="B21" t="s">
        <v>255</v>
      </c>
    </row>
    <row r="22" spans="1:2" x14ac:dyDescent="0.25">
      <c r="A22" s="46">
        <v>2929206</v>
      </c>
      <c r="B22" t="s">
        <v>256</v>
      </c>
    </row>
    <row r="23" spans="1:2" x14ac:dyDescent="0.25">
      <c r="A23" s="48">
        <v>2930709</v>
      </c>
      <c r="B23" s="49" t="s">
        <v>257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69"/>
  <sheetViews>
    <sheetView showGridLines="0" zoomScale="85" zoomScaleNormal="85" workbookViewId="0">
      <selection activeCell="F21" sqref="F21"/>
    </sheetView>
  </sheetViews>
  <sheetFormatPr defaultColWidth="9.140625" defaultRowHeight="15" x14ac:dyDescent="0.25"/>
  <cols>
    <col min="1" max="1" width="9.140625" style="39"/>
    <col min="2" max="2" width="24" style="39" customWidth="1"/>
    <col min="3" max="6" width="11.7109375" style="38" customWidth="1"/>
    <col min="7" max="7" width="1.28515625" customWidth="1"/>
    <col min="8" max="13" width="11.7109375" style="38" customWidth="1"/>
    <col min="14" max="14" width="1.28515625" customWidth="1"/>
    <col min="15" max="15" width="11.7109375" style="38" customWidth="1"/>
    <col min="16" max="16384" width="9.140625" style="39"/>
  </cols>
  <sheetData>
    <row r="2" spans="2:15" ht="15.75" x14ac:dyDescent="0.25">
      <c r="B2" s="37" t="s">
        <v>179</v>
      </c>
    </row>
    <row r="4" spans="2:15" ht="14.45" customHeight="1" x14ac:dyDescent="0.25">
      <c r="B4" s="113" t="s">
        <v>180</v>
      </c>
      <c r="C4" s="115" t="s">
        <v>204</v>
      </c>
      <c r="D4" s="115"/>
      <c r="E4" s="115"/>
      <c r="F4" s="115"/>
      <c r="H4" s="116" t="s">
        <v>205</v>
      </c>
      <c r="I4" s="117"/>
      <c r="J4" s="117"/>
      <c r="K4" s="118"/>
      <c r="L4" s="112" t="s">
        <v>181</v>
      </c>
      <c r="M4" s="112" t="s">
        <v>182</v>
      </c>
      <c r="O4" s="112" t="s">
        <v>144</v>
      </c>
    </row>
    <row r="5" spans="2:15" x14ac:dyDescent="0.25">
      <c r="B5" s="114"/>
      <c r="C5" s="40" t="s">
        <v>0</v>
      </c>
      <c r="D5" s="40" t="s">
        <v>1</v>
      </c>
      <c r="E5" s="40" t="s">
        <v>2</v>
      </c>
      <c r="F5" s="41" t="s">
        <v>3</v>
      </c>
      <c r="H5" s="40" t="s">
        <v>0</v>
      </c>
      <c r="I5" s="40" t="s">
        <v>1</v>
      </c>
      <c r="J5" s="40" t="s">
        <v>2</v>
      </c>
      <c r="K5" s="41" t="s">
        <v>3</v>
      </c>
      <c r="L5" s="112"/>
      <c r="M5" s="112"/>
      <c r="O5" s="112"/>
    </row>
    <row r="6" spans="2:15" x14ac:dyDescent="0.25">
      <c r="B6" s="40" t="s">
        <v>0</v>
      </c>
      <c r="C6" s="44">
        <f>SUM(IIOS!D4:Y25)</f>
        <v>15003.096734810601</v>
      </c>
      <c r="D6" s="44">
        <f>SUM(IIOS!Z4:AU25)</f>
        <v>2651.7344931310922</v>
      </c>
      <c r="E6" s="44">
        <f>SUM(IIOS!AV4:BQ25)</f>
        <v>1360.0473383335948</v>
      </c>
      <c r="F6" s="44">
        <f>SUM(IIOS!BR4:CM25)</f>
        <v>7806.828999445429</v>
      </c>
      <c r="H6" s="44">
        <f>SUM(IIOS!CN4:CN25)+SUM(IIOS!CR4:CR25)+SUM(IIOS!CV4:CV25)+SUM(IIOS!CZ4:CZ25)</f>
        <v>38823.468845078547</v>
      </c>
      <c r="I6" s="44">
        <f>SUM(IIOS!CO4:CO25)+SUM(IIOS!CS4:CS25)+SUM(IIOS!CW4:CW25)+SUM(IIOS!DA4:DA25)</f>
        <v>670.9645831932329</v>
      </c>
      <c r="J6" s="44">
        <f>SUM(IIOS!CP4:CP25)+SUM(IIOS!CT4:CT25)+SUM(IIOS!CX4:CX25)+SUM(IIOS!DB4:DB25)</f>
        <v>3567.7876468143504</v>
      </c>
      <c r="K6" s="44">
        <f>SUM(IIOS!CQ4:CQ25)+SUM(IIOS!CU4:CU25)+SUM(IIOS!CY4:CY25)+SUM(IIOS!DC4:DC25)</f>
        <v>14877.749274616232</v>
      </c>
      <c r="L6" s="44">
        <f>+SUM(IIOS!DD4:DD25)</f>
        <v>561.35474018660125</v>
      </c>
      <c r="M6" s="44">
        <f>+SUM(IIOS!DE4:DE25)</f>
        <v>82.397878437623177</v>
      </c>
      <c r="O6" s="44">
        <f>SUM(C6:M6)</f>
        <v>85405.430534047293</v>
      </c>
    </row>
    <row r="7" spans="2:15" x14ac:dyDescent="0.25">
      <c r="B7" s="41" t="s">
        <v>1</v>
      </c>
      <c r="C7" s="44">
        <f>SUM(IIOS!D26:Y47)</f>
        <v>3061.3636117443052</v>
      </c>
      <c r="D7" s="44">
        <f>SUM(IIOS!Z26:AU47)</f>
        <v>37321.949863619724</v>
      </c>
      <c r="E7" s="44">
        <f>SUM(IIOS!AV26:BQ47)</f>
        <v>5465.8654945480775</v>
      </c>
      <c r="F7" s="44">
        <f>SUM(IIOS!BR26:CM47)</f>
        <v>34655.579574340009</v>
      </c>
      <c r="H7" s="44">
        <f>SUM(IIOS!CN26:CN47)+SUM(IIOS!CR26:CR47)+SUM(IIOS!CV26:CV47)+SUM(IIOS!CZ26:CZ47)</f>
        <v>5103.9405144228767</v>
      </c>
      <c r="I7" s="44">
        <f>SUM(IIOS!CO26:CO47)+SUM(IIOS!CS26:CS47)+SUM(IIOS!CW26:CW47)+SUM(IIOS!DA26:DA47)</f>
        <v>11062.537024985088</v>
      </c>
      <c r="J7" s="44">
        <f>SUM(IIOS!CP26:CP47)+SUM(IIOS!CT26:CT47)+SUM(IIOS!CX26:CX47)+SUM(IIOS!DB26:DB47)</f>
        <v>4644.3398292592165</v>
      </c>
      <c r="K7" s="44">
        <f>SUM(IIOS!CQ26:CQ47)+SUM(IIOS!CU26:CU47)+SUM(IIOS!CY26:CY47)+SUM(IIOS!DC26:DC47)</f>
        <v>18908.668049041575</v>
      </c>
      <c r="L7" s="44">
        <f>SUM(IIOS!DD26:DD47)</f>
        <v>10582.000330724579</v>
      </c>
      <c r="M7" s="44">
        <f>SUM(IIOS!DE26:DE47)</f>
        <v>-1010.9249306994712</v>
      </c>
      <c r="O7" s="44">
        <f t="shared" ref="O7:O12" si="0">SUM(C7:M7)</f>
        <v>129795.31936198597</v>
      </c>
    </row>
    <row r="8" spans="2:15" x14ac:dyDescent="0.25">
      <c r="B8" s="41" t="s">
        <v>2</v>
      </c>
      <c r="C8" s="44">
        <f>SUM(IIOS!D48:Y69)</f>
        <v>1485.3472991759966</v>
      </c>
      <c r="D8" s="44">
        <f>SUM(IIOS!Z48:AU69)</f>
        <v>3127.9159082051196</v>
      </c>
      <c r="E8" s="44">
        <f>SUM(IIOS!AV48:BQ69)</f>
        <v>35303.943250232063</v>
      </c>
      <c r="F8" s="44">
        <f>SUM(IIOS!BR48:CM69)</f>
        <v>38398.764687547642</v>
      </c>
      <c r="H8" s="44">
        <f>SUM(IIOS!CN48:CN69)+SUM(IIOS!CR48:CR69)+SUM(IIOS!CV48:CV69)+SUM(IIOS!CZ48:CZ69)</f>
        <v>3180.6725014164795</v>
      </c>
      <c r="I8" s="44">
        <f>SUM(IIOS!CO48:CO69)+SUM(IIOS!CS48:CS69)+SUM(IIOS!CW48:CW69)+SUM(IIOS!DA48:DA69)</f>
        <v>635.35741442690369</v>
      </c>
      <c r="J8" s="44">
        <f>SUM(IIOS!CP48:CP69)+SUM(IIOS!CT48:CT69)+SUM(IIOS!CX48:CX69)+SUM(IIOS!DB48:DB69)</f>
        <v>93120.558786141977</v>
      </c>
      <c r="K8" s="44">
        <f>SUM(IIOS!CQ48:CQ69)+SUM(IIOS!CU48:CU69)+SUM(IIOS!CY48:CY69)+SUM(IIOS!DC48:DC69)</f>
        <v>44120.802828186104</v>
      </c>
      <c r="L8" s="44">
        <f>SUM(IIOS!DD48:DD69)</f>
        <v>17532.409310139094</v>
      </c>
      <c r="M8" s="44">
        <f>SUM(IIOS!DE48:DE69)</f>
        <v>-691.43416681936378</v>
      </c>
      <c r="O8" s="44">
        <f t="shared" si="0"/>
        <v>236214.33781865204</v>
      </c>
    </row>
    <row r="9" spans="2:15" x14ac:dyDescent="0.25">
      <c r="B9" s="41" t="s">
        <v>3</v>
      </c>
      <c r="C9" s="44">
        <f>SUM(IIOS!D70:Y91)</f>
        <v>9458.8949943758835</v>
      </c>
      <c r="D9" s="44">
        <f>SUM(IIOS!Z70:AU91)</f>
        <v>27410.940347548687</v>
      </c>
      <c r="E9" s="44">
        <f>SUM(IIOS!AV70:BQ91)</f>
        <v>50124.571196752244</v>
      </c>
      <c r="F9" s="44">
        <f>SUM(IIOS!BR70:CM91)</f>
        <v>3894764.3284507194</v>
      </c>
      <c r="H9" s="44">
        <f>SUM(IIOS!CN70:CN91)+SUM(IIOS!CR70:CR91)+SUM(IIOS!CV70:CV91)+SUM(IIOS!CZ70:CZ91)</f>
        <v>23216.815665407375</v>
      </c>
      <c r="I9" s="44">
        <f>SUM(IIOS!CO70:CO91)+SUM(IIOS!CS70:CS91)+SUM(IIOS!CW70:CW91)+SUM(IIOS!DA70:DA91)</f>
        <v>5069.9769329197197</v>
      </c>
      <c r="J9" s="44">
        <f>SUM(IIOS!CP70:CP91)+SUM(IIOS!CT70:CT91)+SUM(IIOS!CX70:CX91)+SUM(IIOS!DB70:DB91)</f>
        <v>84650.457406967311</v>
      </c>
      <c r="K9" s="44">
        <f>SUM(IIOS!CQ70:CQ91)+SUM(IIOS!CU70:CU91)+SUM(IIOS!CY70:CY91)+SUM(IIOS!DC70:DC91)</f>
        <v>4960863.9359582542</v>
      </c>
      <c r="L9" s="44">
        <f>SUM(IIOS!DD70:DD91)</f>
        <v>738356.23539827601</v>
      </c>
      <c r="M9" s="44">
        <f>SUM(IIOS!DE70:DE91)</f>
        <v>-18462.246163218511</v>
      </c>
      <c r="O9" s="44">
        <f t="shared" si="0"/>
        <v>9775453.9101880025</v>
      </c>
    </row>
    <row r="10" spans="2:15" x14ac:dyDescent="0.25">
      <c r="B10" s="41" t="s">
        <v>140</v>
      </c>
      <c r="C10" s="44">
        <f>SUM(IIOS!D92:Y113)</f>
        <v>2867.2250229586557</v>
      </c>
      <c r="D10" s="44">
        <f>SUM(IIOS!Z92:AU113)</f>
        <v>13807.344764017824</v>
      </c>
      <c r="E10" s="44">
        <f>SUM(IIOS!AV92:BQ113)</f>
        <v>9727.0700315680369</v>
      </c>
      <c r="F10" s="44">
        <f>SUM(IIOS!BR92:CM113)</f>
        <v>513202.21834097878</v>
      </c>
      <c r="H10" s="44">
        <f>SUM(IIOS!CN92:CN113)+SUM(IIOS!CR92:CR113)+SUM(IIOS!CV92:CV113)+SUM(IIOS!CZ92:CZ113)</f>
        <v>4432.081771590073</v>
      </c>
      <c r="I10" s="44">
        <f>SUM(IIOS!CO92:CO113)+SUM(IIOS!CS92:CS113)+SUM(IIOS!CW92:CW113)+SUM(IIOS!DA92:DA113)</f>
        <v>1424.5262820476289</v>
      </c>
      <c r="J10" s="44">
        <f>SUM(IIOS!CP92:CP113)+SUM(IIOS!CT92:CT113)+SUM(IIOS!CX92:CX113)+SUM(IIOS!DB92:DB113)</f>
        <v>8657.6198063576103</v>
      </c>
      <c r="K10" s="44">
        <f>SUM(IIOS!CQ92:CQ113)+SUM(IIOS!CU92:CU113)+SUM(IIOS!CY92:CY113)+SUM(IIOS!DC92:DC113)</f>
        <v>287509.72898850177</v>
      </c>
      <c r="L10" s="44">
        <f>SUM(IIOS!DD92:DD113)</f>
        <v>0</v>
      </c>
      <c r="M10" s="44">
        <f>SUM(IIOS!DE92:DE113)</f>
        <v>986.18499197979929</v>
      </c>
      <c r="O10" s="44">
        <f t="shared" si="0"/>
        <v>842614.00000000035</v>
      </c>
    </row>
    <row r="11" spans="2:15" x14ac:dyDescent="0.25">
      <c r="B11" s="45" t="s">
        <v>184</v>
      </c>
      <c r="C11" s="44">
        <f>SUM(IIOS!D115:Y115)</f>
        <v>2922.0538847147213</v>
      </c>
      <c r="D11" s="44">
        <f>SUM(IIOS!Z115:AU115)</f>
        <v>7087.635430540885</v>
      </c>
      <c r="E11" s="44">
        <f>SUM(IIOS!AV115:BQ115)</f>
        <v>7260.7956370564752</v>
      </c>
      <c r="F11" s="44">
        <f>SUM(IIOS!BR115:CM115)</f>
        <v>346992.51895015809</v>
      </c>
      <c r="H11" s="44">
        <f>IIOS!CN115+IIOS!CR115+IIOS!CV115+IIOS!CZ115</f>
        <v>6240.469164158153</v>
      </c>
      <c r="I11" s="44">
        <f>IIOS!CO115+IIOS!CS115+IIOS!CW115+IIOS!DA115</f>
        <v>1026.3742653186814</v>
      </c>
      <c r="J11" s="44">
        <f>IIOS!CP115+IIOS!CT115+IIOS!CX115+IIOS!DB115</f>
        <v>17321.701291700996</v>
      </c>
      <c r="K11" s="44">
        <f>IIOS!CQ115+IIOS!CU115+IIOS!CY115+IIOS!DC115</f>
        <v>451235.45016930887</v>
      </c>
      <c r="L11" s="44">
        <f>IIOS!DD115</f>
        <v>99.000000305112906</v>
      </c>
      <c r="M11" s="44">
        <v>0</v>
      </c>
      <c r="O11" s="44">
        <f t="shared" si="0"/>
        <v>840185.99879326194</v>
      </c>
    </row>
    <row r="12" spans="2:15" x14ac:dyDescent="0.25">
      <c r="B12" s="45" t="s">
        <v>183</v>
      </c>
      <c r="C12" s="44">
        <f>SUM(IIOS!D117:Y117)</f>
        <v>50607.447249726312</v>
      </c>
      <c r="D12" s="44">
        <f>SUM(IIOS!Z117:AU117)</f>
        <v>38387.798442214502</v>
      </c>
      <c r="E12" s="44">
        <f>SUM(IIOS!AV117:BQ117)</f>
        <v>126972.04792216256</v>
      </c>
      <c r="F12" s="44">
        <f>SUM(IIOS!BR117:CM117)</f>
        <v>4939633.7041810239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O12" s="44">
        <f t="shared" si="0"/>
        <v>5155600.9977951273</v>
      </c>
    </row>
    <row r="13" spans="2:15" x14ac:dyDescent="0.25">
      <c r="B13" s="45" t="s">
        <v>144</v>
      </c>
      <c r="C13" s="44">
        <f>SUM(C6:C12)</f>
        <v>85405.428797506465</v>
      </c>
      <c r="D13" s="44">
        <f t="shared" ref="D13:F13" si="1">SUM(D6:D12)</f>
        <v>129795.31924927785</v>
      </c>
      <c r="E13" s="44">
        <f>SUM(E6:E12)</f>
        <v>236214.34087065305</v>
      </c>
      <c r="F13" s="44">
        <f t="shared" si="1"/>
        <v>9775453.9431842119</v>
      </c>
      <c r="H13" s="44">
        <f t="shared" ref="H13:M13" si="2">SUM(H6:H12)</f>
        <v>80997.448462073517</v>
      </c>
      <c r="I13" s="44">
        <f t="shared" si="2"/>
        <v>19889.736502891254</v>
      </c>
      <c r="J13" s="44">
        <f>SUM(J6:J12)</f>
        <v>211962.46476724144</v>
      </c>
      <c r="K13" s="44">
        <f t="shared" si="2"/>
        <v>5777516.3352679089</v>
      </c>
      <c r="L13" s="44">
        <f t="shared" si="2"/>
        <v>767130.99977963138</v>
      </c>
      <c r="M13" s="44">
        <f t="shared" si="2"/>
        <v>-19096.022390319922</v>
      </c>
      <c r="O13" s="44">
        <f>SUM(O6:O12)</f>
        <v>17065269.994491078</v>
      </c>
    </row>
    <row r="15" spans="2:15" x14ac:dyDescent="0.25">
      <c r="C15" s="42"/>
      <c r="D15" s="42"/>
      <c r="E15" s="42"/>
    </row>
    <row r="16" spans="2:15" ht="14.45" customHeight="1" x14ac:dyDescent="0.25">
      <c r="B16" s="113" t="s">
        <v>180</v>
      </c>
      <c r="C16" s="115" t="s">
        <v>204</v>
      </c>
      <c r="D16" s="115"/>
      <c r="E16" s="115"/>
      <c r="F16" s="115"/>
      <c r="H16" s="116" t="s">
        <v>205</v>
      </c>
      <c r="I16" s="117"/>
      <c r="J16" s="117"/>
      <c r="K16" s="118"/>
      <c r="L16" s="112" t="s">
        <v>181</v>
      </c>
      <c r="M16" s="112" t="s">
        <v>182</v>
      </c>
      <c r="O16" s="112" t="s">
        <v>144</v>
      </c>
    </row>
    <row r="17" spans="2:15" x14ac:dyDescent="0.25">
      <c r="B17" s="114"/>
      <c r="C17" s="40" t="s">
        <v>0</v>
      </c>
      <c r="D17" s="40" t="s">
        <v>1</v>
      </c>
      <c r="E17" s="40" t="s">
        <v>2</v>
      </c>
      <c r="F17" s="41" t="s">
        <v>3</v>
      </c>
      <c r="H17" s="40" t="s">
        <v>0</v>
      </c>
      <c r="I17" s="40" t="s">
        <v>1</v>
      </c>
      <c r="J17" s="40" t="s">
        <v>2</v>
      </c>
      <c r="K17" s="41" t="s">
        <v>3</v>
      </c>
      <c r="L17" s="112"/>
      <c r="M17" s="112"/>
      <c r="O17" s="112"/>
    </row>
    <row r="18" spans="2:15" x14ac:dyDescent="0.25">
      <c r="B18" s="40" t="s">
        <v>0</v>
      </c>
      <c r="C18" s="43">
        <f t="shared" ref="C18:C25" si="3">+C6/C$13</f>
        <v>0.17566912251424277</v>
      </c>
      <c r="D18" s="43">
        <f t="shared" ref="D18:F18" si="4">+D6/D$13</f>
        <v>2.0430124202231937E-2</v>
      </c>
      <c r="E18" s="43">
        <f t="shared" si="4"/>
        <v>5.757683184351341E-3</v>
      </c>
      <c r="F18" s="43">
        <f t="shared" si="4"/>
        <v>7.9861549599838507E-4</v>
      </c>
      <c r="H18" s="43">
        <f t="shared" ref="H18:M18" si="5">+H6/H$13</f>
        <v>0.47931718322284389</v>
      </c>
      <c r="I18" s="43">
        <f t="shared" si="5"/>
        <v>3.3734211767747588E-2</v>
      </c>
      <c r="J18" s="43">
        <f t="shared" si="5"/>
        <v>1.6832167198716913E-2</v>
      </c>
      <c r="K18" s="43">
        <f t="shared" si="5"/>
        <v>2.5751115896977097E-3</v>
      </c>
      <c r="L18" s="43">
        <f t="shared" si="5"/>
        <v>7.3175864402280427E-4</v>
      </c>
      <c r="M18" s="43">
        <f t="shared" si="5"/>
        <v>-4.3149236397728554E-3</v>
      </c>
      <c r="O18" s="43">
        <f t="shared" ref="O18" si="6">+O6/O$13</f>
        <v>5.0046340058854874E-3</v>
      </c>
    </row>
    <row r="19" spans="2:15" x14ac:dyDescent="0.25">
      <c r="B19" s="41" t="s">
        <v>1</v>
      </c>
      <c r="C19" s="43">
        <f t="shared" si="3"/>
        <v>3.5845070446314367E-2</v>
      </c>
      <c r="D19" s="43">
        <f t="shared" ref="D19:F19" si="7">+D7/D$13</f>
        <v>0.28754465168301802</v>
      </c>
      <c r="E19" s="43">
        <f t="shared" si="7"/>
        <v>2.3139431223361213E-2</v>
      </c>
      <c r="F19" s="43">
        <f t="shared" si="7"/>
        <v>3.5451631991477071E-3</v>
      </c>
      <c r="H19" s="43">
        <f t="shared" ref="H19:M19" si="8">+H7/H$13</f>
        <v>6.3013596246957834E-2</v>
      </c>
      <c r="I19" s="43">
        <f t="shared" si="8"/>
        <v>0.55619324184495822</v>
      </c>
      <c r="J19" s="43">
        <f t="shared" si="8"/>
        <v>2.1911142778789736E-2</v>
      </c>
      <c r="K19" s="43">
        <f t="shared" si="8"/>
        <v>3.2728021786137904E-3</v>
      </c>
      <c r="L19" s="43">
        <f t="shared" si="8"/>
        <v>1.379425461070456E-2</v>
      </c>
      <c r="M19" s="43">
        <f t="shared" si="8"/>
        <v>5.2939031492334511E-2</v>
      </c>
      <c r="O19" s="43">
        <f t="shared" ref="O19" si="9">+O7/O$13</f>
        <v>7.6058169254799848E-3</v>
      </c>
    </row>
    <row r="20" spans="2:15" x14ac:dyDescent="0.25">
      <c r="B20" s="41" t="s">
        <v>2</v>
      </c>
      <c r="C20" s="43">
        <f t="shared" si="3"/>
        <v>1.7391719942039134E-2</v>
      </c>
      <c r="D20" s="43">
        <f t="shared" ref="D20:F20" si="10">+D8/D$13</f>
        <v>2.4098834428673149E-2</v>
      </c>
      <c r="E20" s="43">
        <f t="shared" si="10"/>
        <v>0.14945723921801979</v>
      </c>
      <c r="F20" s="43">
        <f t="shared" si="10"/>
        <v>3.928079955235286E-3</v>
      </c>
      <c r="H20" s="43">
        <f t="shared" ref="H20:M20" si="11">+H8/H$13</f>
        <v>3.9268798731429258E-2</v>
      </c>
      <c r="I20" s="43">
        <f t="shared" si="11"/>
        <v>3.1943983487893145E-2</v>
      </c>
      <c r="J20" s="43">
        <f t="shared" si="11"/>
        <v>0.43932570272948462</v>
      </c>
      <c r="K20" s="43">
        <f t="shared" si="11"/>
        <v>7.6366383525145291E-3</v>
      </c>
      <c r="L20" s="43">
        <f t="shared" si="11"/>
        <v>2.2854518087752303E-2</v>
      </c>
      <c r="M20" s="43">
        <f t="shared" si="11"/>
        <v>3.6208282158794639E-2</v>
      </c>
      <c r="O20" s="43">
        <f t="shared" ref="O20" si="12">+O8/O$13</f>
        <v>1.3841816619069346E-2</v>
      </c>
    </row>
    <row r="21" spans="2:15" x14ac:dyDescent="0.25">
      <c r="B21" s="41" t="s">
        <v>3</v>
      </c>
      <c r="C21" s="43">
        <f t="shared" si="3"/>
        <v>0.11075285409318207</v>
      </c>
      <c r="D21" s="43">
        <f t="shared" ref="D21:F21" si="13">+D9/D$13</f>
        <v>0.21118589257371231</v>
      </c>
      <c r="E21" s="43">
        <f t="shared" si="13"/>
        <v>0.21219952612529824</v>
      </c>
      <c r="F21" s="43">
        <f t="shared" si="13"/>
        <v>0.39842286108526809</v>
      </c>
      <c r="H21" s="43">
        <f t="shared" ref="H21:M21" si="14">+H9/H$13</f>
        <v>0.28663638307419631</v>
      </c>
      <c r="I21" s="43">
        <f t="shared" si="14"/>
        <v>0.2549041779504081</v>
      </c>
      <c r="J21" s="43">
        <f t="shared" si="14"/>
        <v>0.39936531923198293</v>
      </c>
      <c r="K21" s="43">
        <f t="shared" si="14"/>
        <v>0.85864991946028213</v>
      </c>
      <c r="L21" s="43">
        <f t="shared" si="14"/>
        <v>0.96249041638309318</v>
      </c>
      <c r="M21" s="43">
        <f t="shared" si="14"/>
        <v>0.96681108692966955</v>
      </c>
      <c r="O21" s="43">
        <f t="shared" ref="O21" si="15">+O9/O$13</f>
        <v>0.57282738060069749</v>
      </c>
    </row>
    <row r="22" spans="2:15" x14ac:dyDescent="0.25">
      <c r="B22" s="41" t="s">
        <v>140</v>
      </c>
      <c r="C22" s="43">
        <f t="shared" si="3"/>
        <v>3.3571929364780248E-2</v>
      </c>
      <c r="D22" s="43">
        <f t="shared" ref="D22:F22" si="16">+D10/D$13</f>
        <v>0.10637783275913198</v>
      </c>
      <c r="E22" s="43">
        <f t="shared" si="16"/>
        <v>4.1178998682787064E-2</v>
      </c>
      <c r="F22" s="43">
        <f t="shared" si="16"/>
        <v>5.2499067697904842E-2</v>
      </c>
      <c r="H22" s="43">
        <f t="shared" ref="H22:M22" si="17">+H10/H$13</f>
        <v>5.4718782575791436E-2</v>
      </c>
      <c r="I22" s="43">
        <f t="shared" si="17"/>
        <v>7.1621174158871037E-2</v>
      </c>
      <c r="J22" s="43">
        <f t="shared" si="17"/>
        <v>4.0845061015235162E-2</v>
      </c>
      <c r="K22" s="43">
        <f t="shared" si="17"/>
        <v>4.9763551032031769E-2</v>
      </c>
      <c r="L22" s="43">
        <f t="shared" si="17"/>
        <v>0</v>
      </c>
      <c r="M22" s="43">
        <f t="shared" si="17"/>
        <v>-5.16434769410258E-2</v>
      </c>
      <c r="O22" s="43">
        <f t="shared" ref="O22" si="18">+O10/O$13</f>
        <v>4.9375954805989511E-2</v>
      </c>
    </row>
    <row r="23" spans="2:15" x14ac:dyDescent="0.25">
      <c r="B23" s="45" t="s">
        <v>184</v>
      </c>
      <c r="C23" s="43">
        <f t="shared" si="3"/>
        <v>3.4213912696847613E-2</v>
      </c>
      <c r="D23" s="43">
        <f t="shared" ref="D23:F23" si="19">+D11/D$13</f>
        <v>5.4606248295662782E-2</v>
      </c>
      <c r="E23" s="43">
        <f t="shared" si="19"/>
        <v>3.0738166066861975E-2</v>
      </c>
      <c r="F23" s="43">
        <f t="shared" si="19"/>
        <v>3.5496307482691725E-2</v>
      </c>
      <c r="H23" s="43">
        <f t="shared" ref="H23:M23" si="20">+H11/H$13</f>
        <v>7.7045256148781133E-2</v>
      </c>
      <c r="I23" s="43">
        <f t="shared" si="20"/>
        <v>5.1603210790122006E-2</v>
      </c>
      <c r="J23" s="43">
        <f t="shared" si="20"/>
        <v>8.1720607045790705E-2</v>
      </c>
      <c r="K23" s="43">
        <f t="shared" si="20"/>
        <v>7.8101977386860061E-2</v>
      </c>
      <c r="L23" s="43">
        <f t="shared" si="20"/>
        <v>1.2905227442712127E-4</v>
      </c>
      <c r="M23" s="43">
        <f t="shared" si="20"/>
        <v>0</v>
      </c>
      <c r="O23" s="43">
        <f t="shared" ref="O23" si="21">+O11/O$13</f>
        <v>4.9233677466836823E-2</v>
      </c>
    </row>
    <row r="24" spans="2:15" x14ac:dyDescent="0.25">
      <c r="B24" s="45" t="s">
        <v>183</v>
      </c>
      <c r="C24" s="43">
        <f t="shared" si="3"/>
        <v>0.59255539094259391</v>
      </c>
      <c r="D24" s="43">
        <f t="shared" ref="D24:F24" si="22">+D12/D$13</f>
        <v>0.29575641605756969</v>
      </c>
      <c r="E24" s="43">
        <f t="shared" si="22"/>
        <v>0.53752895549932034</v>
      </c>
      <c r="F24" s="43">
        <f t="shared" si="22"/>
        <v>0.50530990508375406</v>
      </c>
      <c r="H24" s="43">
        <f t="shared" ref="H24:M24" si="23">+H12/H$13</f>
        <v>0</v>
      </c>
      <c r="I24" s="43">
        <f t="shared" si="23"/>
        <v>0</v>
      </c>
      <c r="J24" s="43">
        <f t="shared" si="23"/>
        <v>0</v>
      </c>
      <c r="K24" s="43">
        <f t="shared" si="23"/>
        <v>0</v>
      </c>
      <c r="L24" s="43">
        <f t="shared" si="23"/>
        <v>0</v>
      </c>
      <c r="M24" s="43">
        <f t="shared" si="23"/>
        <v>0</v>
      </c>
      <c r="O24" s="43">
        <f t="shared" ref="O24" si="24">+O12/O$13</f>
        <v>0.30211071957604141</v>
      </c>
    </row>
    <row r="25" spans="2:15" x14ac:dyDescent="0.25">
      <c r="B25" s="45" t="s">
        <v>144</v>
      </c>
      <c r="C25" s="43">
        <f t="shared" si="3"/>
        <v>1</v>
      </c>
      <c r="D25" s="43">
        <f t="shared" ref="D25:F25" si="25">+D13/D$13</f>
        <v>1</v>
      </c>
      <c r="E25" s="43">
        <f t="shared" si="25"/>
        <v>1</v>
      </c>
      <c r="F25" s="43">
        <f t="shared" si="25"/>
        <v>1</v>
      </c>
      <c r="H25" s="43">
        <f t="shared" ref="H25:M25" si="26">+H13/H$13</f>
        <v>1</v>
      </c>
      <c r="I25" s="43">
        <f t="shared" si="26"/>
        <v>1</v>
      </c>
      <c r="J25" s="43">
        <f t="shared" si="26"/>
        <v>1</v>
      </c>
      <c r="K25" s="43">
        <f t="shared" si="26"/>
        <v>1</v>
      </c>
      <c r="L25" s="43">
        <f t="shared" si="26"/>
        <v>1</v>
      </c>
      <c r="M25" s="43">
        <f t="shared" si="26"/>
        <v>1</v>
      </c>
      <c r="O25" s="43">
        <f t="shared" ref="O25" si="27">+O13/O$13</f>
        <v>1</v>
      </c>
    </row>
    <row r="28" spans="2:15" ht="14.45" customHeight="1" x14ac:dyDescent="0.25">
      <c r="B28" s="113" t="s">
        <v>180</v>
      </c>
      <c r="C28" s="115" t="s">
        <v>204</v>
      </c>
      <c r="D28" s="115"/>
      <c r="E28" s="115"/>
      <c r="F28" s="115"/>
      <c r="H28" s="116" t="s">
        <v>205</v>
      </c>
      <c r="I28" s="117"/>
      <c r="J28" s="117"/>
      <c r="K28" s="118"/>
      <c r="L28" s="112" t="s">
        <v>181</v>
      </c>
      <c r="M28" s="112" t="s">
        <v>182</v>
      </c>
      <c r="O28" s="112" t="s">
        <v>144</v>
      </c>
    </row>
    <row r="29" spans="2:15" x14ac:dyDescent="0.25">
      <c r="B29" s="114"/>
      <c r="C29" s="40" t="s">
        <v>0</v>
      </c>
      <c r="D29" s="40" t="s">
        <v>1</v>
      </c>
      <c r="E29" s="40" t="s">
        <v>2</v>
      </c>
      <c r="F29" s="41" t="s">
        <v>3</v>
      </c>
      <c r="H29" s="40" t="s">
        <v>0</v>
      </c>
      <c r="I29" s="40" t="s">
        <v>1</v>
      </c>
      <c r="J29" s="40" t="s">
        <v>2</v>
      </c>
      <c r="K29" s="41" t="s">
        <v>3</v>
      </c>
      <c r="L29" s="112"/>
      <c r="M29" s="112"/>
      <c r="O29" s="112"/>
    </row>
    <row r="30" spans="2:15" x14ac:dyDescent="0.25">
      <c r="B30" s="40" t="s">
        <v>0</v>
      </c>
      <c r="C30" s="43">
        <f>+C6/$O6</f>
        <v>0.17566911894237852</v>
      </c>
      <c r="D30" s="43">
        <f>+D6/$O6</f>
        <v>3.1048780815804977E-2</v>
      </c>
      <c r="E30" s="43">
        <f>+E6/$O6</f>
        <v>1.5924600225408446E-2</v>
      </c>
      <c r="F30" s="43">
        <f>+F6/$O6</f>
        <v>9.140904683260391E-2</v>
      </c>
      <c r="H30" s="43">
        <f t="shared" ref="H30:O30" si="28">+H6/$O6</f>
        <v>0.45457845715796003</v>
      </c>
      <c r="I30" s="43">
        <f t="shared" si="28"/>
        <v>7.8562285676406669E-3</v>
      </c>
      <c r="J30" s="43">
        <f t="shared" si="28"/>
        <v>4.1774716484709186E-2</v>
      </c>
      <c r="K30" s="43">
        <f t="shared" si="28"/>
        <v>0.17420144341623739</v>
      </c>
      <c r="L30" s="43">
        <f t="shared" si="28"/>
        <v>6.5728225556197437E-3</v>
      </c>
      <c r="M30" s="43">
        <f t="shared" si="28"/>
        <v>9.6478500163727713E-4</v>
      </c>
      <c r="O30" s="43">
        <f t="shared" si="28"/>
        <v>1</v>
      </c>
    </row>
    <row r="31" spans="2:15" x14ac:dyDescent="0.25">
      <c r="B31" s="41" t="s">
        <v>1</v>
      </c>
      <c r="C31" s="43">
        <f t="shared" ref="C31:F31" si="29">+C7/$O7</f>
        <v>2.3586086361145835E-2</v>
      </c>
      <c r="D31" s="43">
        <f t="shared" si="29"/>
        <v>0.28754465143332786</v>
      </c>
      <c r="E31" s="43">
        <f t="shared" si="29"/>
        <v>4.211142221010554E-2</v>
      </c>
      <c r="F31" s="43">
        <f t="shared" si="29"/>
        <v>0.26700176666378173</v>
      </c>
      <c r="H31" s="43">
        <f t="shared" ref="H31:O31" si="30">+H7/$O7</f>
        <v>3.9322993614188083E-2</v>
      </c>
      <c r="I31" s="43">
        <f t="shared" si="30"/>
        <v>8.5230631423100819E-2</v>
      </c>
      <c r="J31" s="43">
        <f t="shared" si="30"/>
        <v>3.5782028597707939E-2</v>
      </c>
      <c r="K31" s="43">
        <f t="shared" si="30"/>
        <v>0.14568066199912202</v>
      </c>
      <c r="L31" s="43">
        <f t="shared" si="30"/>
        <v>8.1528366221068835E-2</v>
      </c>
      <c r="M31" s="43">
        <f t="shared" si="30"/>
        <v>-7.7886085235485594E-3</v>
      </c>
      <c r="O31" s="43">
        <f t="shared" si="30"/>
        <v>1</v>
      </c>
    </row>
    <row r="32" spans="2:15" x14ac:dyDescent="0.25">
      <c r="B32" s="41" t="s">
        <v>2</v>
      </c>
      <c r="C32" s="43">
        <f t="shared" ref="C32:F32" si="31">+C8/$O8</f>
        <v>6.288133535384024E-3</v>
      </c>
      <c r="D32" s="43">
        <f t="shared" si="31"/>
        <v>1.3241854567721046E-2</v>
      </c>
      <c r="E32" s="43">
        <f t="shared" si="31"/>
        <v>0.14945724114907805</v>
      </c>
      <c r="F32" s="43">
        <f t="shared" si="31"/>
        <v>0.16255899215155764</v>
      </c>
      <c r="H32" s="43">
        <f t="shared" ref="H32:O32" si="32">+H8/$O8</f>
        <v>1.3465196612486602E-2</v>
      </c>
      <c r="I32" s="43">
        <f t="shared" si="32"/>
        <v>2.6897495736041403E-3</v>
      </c>
      <c r="J32" s="43">
        <f t="shared" si="32"/>
        <v>0.39422060339805909</v>
      </c>
      <c r="K32" s="43">
        <f t="shared" si="32"/>
        <v>0.1867829160398333</v>
      </c>
      <c r="L32" s="43">
        <f t="shared" si="32"/>
        <v>7.4222460296204315E-2</v>
      </c>
      <c r="M32" s="43">
        <f t="shared" si="32"/>
        <v>-2.9271473239283045E-3</v>
      </c>
      <c r="O32" s="43">
        <f t="shared" si="32"/>
        <v>1</v>
      </c>
    </row>
    <row r="33" spans="2:15" x14ac:dyDescent="0.25">
      <c r="B33" s="41" t="s">
        <v>3</v>
      </c>
      <c r="C33" s="43">
        <f t="shared" ref="C33:F33" si="33">+C9/$O9</f>
        <v>9.6761695991608122E-4</v>
      </c>
      <c r="D33" s="43">
        <f t="shared" si="33"/>
        <v>2.8040580620999028E-3</v>
      </c>
      <c r="E33" s="43">
        <f t="shared" si="33"/>
        <v>5.1275952663959977E-3</v>
      </c>
      <c r="F33" s="43">
        <f t="shared" si="33"/>
        <v>0.39842286243011038</v>
      </c>
      <c r="H33" s="43">
        <f t="shared" ref="H33:O33" si="34">+H9/$O9</f>
        <v>2.3750115215837447E-3</v>
      </c>
      <c r="I33" s="43">
        <f t="shared" si="34"/>
        <v>5.1864363327781403E-4</v>
      </c>
      <c r="J33" s="43">
        <f t="shared" si="34"/>
        <v>8.6594912302480793E-3</v>
      </c>
      <c r="K33" s="43">
        <f t="shared" si="34"/>
        <v>0.50748169665942866</v>
      </c>
      <c r="L33" s="43">
        <f t="shared" si="34"/>
        <v>7.5531657371813624E-2</v>
      </c>
      <c r="M33" s="43">
        <f t="shared" si="34"/>
        <v>-1.8886331348743931E-3</v>
      </c>
      <c r="O33" s="43">
        <f t="shared" si="34"/>
        <v>1</v>
      </c>
    </row>
    <row r="34" spans="2:15" x14ac:dyDescent="0.25">
      <c r="B34" s="41" t="s">
        <v>140</v>
      </c>
      <c r="C34" s="43">
        <f t="shared" ref="C34:F34" si="35">+C10/$O10</f>
        <v>3.4027740139122476E-3</v>
      </c>
      <c r="D34" s="43">
        <f t="shared" si="35"/>
        <v>1.6386322520178655E-2</v>
      </c>
      <c r="E34" s="43">
        <f t="shared" si="35"/>
        <v>1.1543921690795588E-2</v>
      </c>
      <c r="F34" s="43">
        <f t="shared" si="35"/>
        <v>0.60905968609704864</v>
      </c>
      <c r="H34" s="43">
        <f t="shared" ref="H34:O34" si="36">+H10/$O10</f>
        <v>5.2599194549225042E-3</v>
      </c>
      <c r="I34" s="43">
        <f t="shared" si="36"/>
        <v>1.6906036240171992E-3</v>
      </c>
      <c r="J34" s="43">
        <f t="shared" si="36"/>
        <v>1.0274716307060654E-2</v>
      </c>
      <c r="K34" s="43">
        <f t="shared" si="36"/>
        <v>0.3412116686745077</v>
      </c>
      <c r="L34" s="43">
        <f t="shared" si="36"/>
        <v>0</v>
      </c>
      <c r="M34" s="43">
        <f t="shared" si="36"/>
        <v>1.1703876175565549E-3</v>
      </c>
      <c r="O34" s="43">
        <f t="shared" si="36"/>
        <v>1</v>
      </c>
    </row>
    <row r="35" spans="2:15" x14ac:dyDescent="0.25">
      <c r="B35" s="45" t="s">
        <v>184</v>
      </c>
      <c r="C35" s="43">
        <f t="shared" ref="C35:F35" si="37">+C11/$O11</f>
        <v>3.4778654832520344E-3</v>
      </c>
      <c r="D35" s="43">
        <f t="shared" si="37"/>
        <v>8.4357933132909596E-3</v>
      </c>
      <c r="E35" s="43">
        <f t="shared" si="37"/>
        <v>8.6418907807140014E-3</v>
      </c>
      <c r="F35" s="43">
        <f t="shared" si="37"/>
        <v>0.41299488380969779</v>
      </c>
      <c r="H35" s="43">
        <f t="shared" ref="H35:O35" si="38">+H11/$O11</f>
        <v>7.4274853105397876E-3</v>
      </c>
      <c r="I35" s="43">
        <f t="shared" si="38"/>
        <v>1.2216036291878667E-3</v>
      </c>
      <c r="J35" s="43">
        <f t="shared" si="38"/>
        <v>2.0616507912033431E-2</v>
      </c>
      <c r="K35" s="43">
        <f t="shared" si="38"/>
        <v>0.53706613870905606</v>
      </c>
      <c r="L35" s="43">
        <f t="shared" si="38"/>
        <v>1.1783105222808297E-4</v>
      </c>
      <c r="M35" s="43">
        <f t="shared" si="38"/>
        <v>0</v>
      </c>
      <c r="O35" s="43">
        <f t="shared" si="38"/>
        <v>1</v>
      </c>
    </row>
    <row r="36" spans="2:15" x14ac:dyDescent="0.25">
      <c r="B36" s="45" t="s">
        <v>183</v>
      </c>
      <c r="C36" s="43">
        <f t="shared" ref="C36:F36" si="39">+C12/$O12</f>
        <v>9.8160131614858041E-3</v>
      </c>
      <c r="D36" s="43">
        <f t="shared" si="39"/>
        <v>7.4458435512429373E-3</v>
      </c>
      <c r="E36" s="43">
        <f t="shared" si="39"/>
        <v>2.4627981873784281E-2</v>
      </c>
      <c r="F36" s="43">
        <f t="shared" si="39"/>
        <v>0.95811016141348693</v>
      </c>
      <c r="H36" s="43">
        <f t="shared" ref="H36:O36" si="40">+H12/$O12</f>
        <v>0</v>
      </c>
      <c r="I36" s="43">
        <f t="shared" si="40"/>
        <v>0</v>
      </c>
      <c r="J36" s="43">
        <f t="shared" si="40"/>
        <v>0</v>
      </c>
      <c r="K36" s="43">
        <f t="shared" si="40"/>
        <v>0</v>
      </c>
      <c r="L36" s="43">
        <f t="shared" si="40"/>
        <v>0</v>
      </c>
      <c r="M36" s="43">
        <f t="shared" si="40"/>
        <v>0</v>
      </c>
      <c r="O36" s="43">
        <f t="shared" si="40"/>
        <v>1</v>
      </c>
    </row>
    <row r="37" spans="2:15" x14ac:dyDescent="0.25">
      <c r="B37" s="45" t="s">
        <v>144</v>
      </c>
      <c r="C37" s="43">
        <f t="shared" ref="C37:F37" si="41">+C13/$O13</f>
        <v>5.0046339041267211E-3</v>
      </c>
      <c r="D37" s="43">
        <f t="shared" si="41"/>
        <v>7.6058169188754528E-3</v>
      </c>
      <c r="E37" s="43">
        <f t="shared" si="41"/>
        <v>1.3841816797912165E-2</v>
      </c>
      <c r="F37" s="43">
        <f t="shared" si="41"/>
        <v>0.57282738253422727</v>
      </c>
      <c r="H37" s="43">
        <f t="shared" ref="H37:O37" si="42">+H13/$O13</f>
        <v>4.7463326679402489E-3</v>
      </c>
      <c r="I37" s="43">
        <f t="shared" si="42"/>
        <v>1.1655096291656654E-3</v>
      </c>
      <c r="J37" s="43">
        <f t="shared" si="42"/>
        <v>1.2420692132949907E-2</v>
      </c>
      <c r="K37" s="43">
        <f t="shared" si="42"/>
        <v>0.33855405376726982</v>
      </c>
      <c r="L37" s="43">
        <f t="shared" si="42"/>
        <v>4.4952760784169994E-2</v>
      </c>
      <c r="M37" s="43">
        <f t="shared" si="42"/>
        <v>-1.1189991366374163E-3</v>
      </c>
      <c r="O37" s="43">
        <f t="shared" si="42"/>
        <v>1</v>
      </c>
    </row>
    <row r="40" spans="2:15" ht="14.45" customHeight="1" x14ac:dyDescent="0.25">
      <c r="B40" s="113" t="s">
        <v>180</v>
      </c>
      <c r="C40" s="115" t="s">
        <v>204</v>
      </c>
      <c r="D40" s="115"/>
      <c r="E40" s="115"/>
      <c r="F40" s="115"/>
      <c r="H40" s="116" t="s">
        <v>205</v>
      </c>
      <c r="I40" s="117"/>
      <c r="J40" s="117"/>
      <c r="K40" s="118"/>
      <c r="L40" s="112" t="s">
        <v>181</v>
      </c>
      <c r="M40" s="112" t="s">
        <v>182</v>
      </c>
      <c r="O40" s="112" t="s">
        <v>144</v>
      </c>
    </row>
    <row r="41" spans="2:15" x14ac:dyDescent="0.25">
      <c r="B41" s="114"/>
      <c r="C41" s="40" t="s">
        <v>0</v>
      </c>
      <c r="D41" s="40" t="s">
        <v>1</v>
      </c>
      <c r="E41" s="40" t="s">
        <v>2</v>
      </c>
      <c r="F41" s="41" t="s">
        <v>3</v>
      </c>
      <c r="H41" s="40" t="s">
        <v>0</v>
      </c>
      <c r="I41" s="40" t="s">
        <v>1</v>
      </c>
      <c r="J41" s="40" t="s">
        <v>2</v>
      </c>
      <c r="K41" s="41" t="s">
        <v>3</v>
      </c>
      <c r="L41" s="112"/>
      <c r="M41" s="112"/>
      <c r="O41" s="112"/>
    </row>
    <row r="42" spans="2:15" x14ac:dyDescent="0.25">
      <c r="B42" s="40" t="s">
        <v>0</v>
      </c>
      <c r="C42" s="43">
        <f>+C6/$O$13</f>
        <v>8.7915964644297003E-4</v>
      </c>
      <c r="D42" s="43">
        <f t="shared" ref="D42:F42" si="43">+D6/$O$13</f>
        <v>1.5538778431206253E-4</v>
      </c>
      <c r="E42" s="43">
        <f t="shared" si="43"/>
        <v>7.96967958182108E-5</v>
      </c>
      <c r="F42" s="43">
        <f t="shared" si="43"/>
        <v>4.5746882422402865E-4</v>
      </c>
      <c r="H42" s="43">
        <f>+H6/$O$13</f>
        <v>2.274998805035686E-3</v>
      </c>
      <c r="I42" s="43">
        <f t="shared" ref="I42:K42" si="44">+I6/$O$13</f>
        <v>3.9317548647623518E-5</v>
      </c>
      <c r="J42" s="43">
        <f t="shared" si="44"/>
        <v>2.0906716670560061E-4</v>
      </c>
      <c r="K42" s="43">
        <f t="shared" si="44"/>
        <v>8.7181446759523819E-4</v>
      </c>
      <c r="L42" s="43">
        <f t="shared" ref="L42:M42" si="45">+L6/$O$13</f>
        <v>3.2894571276505729E-5</v>
      </c>
      <c r="M42" s="43">
        <f t="shared" si="45"/>
        <v>4.8283958275622025E-6</v>
      </c>
      <c r="O42" s="43">
        <f t="shared" ref="O42" si="46">+O6/$O$13</f>
        <v>5.0046340058854874E-3</v>
      </c>
    </row>
    <row r="43" spans="2:15" x14ac:dyDescent="0.25">
      <c r="B43" s="41" t="s">
        <v>1</v>
      </c>
      <c r="C43" s="43">
        <f t="shared" ref="C43:F43" si="47">+C7/$O$13</f>
        <v>1.7939145485143561E-4</v>
      </c>
      <c r="D43" s="43">
        <f t="shared" si="47"/>
        <v>2.1870119767028475E-3</v>
      </c>
      <c r="E43" s="43">
        <f t="shared" si="47"/>
        <v>3.2029176780165445E-4</v>
      </c>
      <c r="F43" s="43">
        <f t="shared" si="47"/>
        <v>2.0307665560244485E-3</v>
      </c>
      <c r="H43" s="43">
        <f t="shared" ref="H43:K43" si="48">+H7/$O$13</f>
        <v>2.9908349039133307E-4</v>
      </c>
      <c r="I43" s="43">
        <f t="shared" si="48"/>
        <v>6.4824857904716648E-4</v>
      </c>
      <c r="J43" s="43">
        <f t="shared" si="48"/>
        <v>2.7215155873645586E-4</v>
      </c>
      <c r="K43" s="43">
        <f t="shared" si="48"/>
        <v>1.108020444748051E-3</v>
      </c>
      <c r="L43" s="43">
        <f t="shared" ref="L43:O43" si="49">+L7/$O$13</f>
        <v>6.2008982771093602E-4</v>
      </c>
      <c r="M43" s="43">
        <f t="shared" si="49"/>
        <v>-5.9238730534343309E-5</v>
      </c>
      <c r="O43" s="43">
        <f t="shared" si="49"/>
        <v>7.6058169254799848E-3</v>
      </c>
    </row>
    <row r="44" spans="2:15" x14ac:dyDescent="0.25">
      <c r="B44" s="41" t="s">
        <v>2</v>
      </c>
      <c r="C44" s="43">
        <f t="shared" ref="C44:F44" si="50">+C8/$O$13</f>
        <v>8.7039191273005862E-5</v>
      </c>
      <c r="D44" s="43">
        <f t="shared" si="50"/>
        <v>1.8329132262278049E-4</v>
      </c>
      <c r="E44" s="43">
        <f t="shared" si="50"/>
        <v>2.0687597243775635E-3</v>
      </c>
      <c r="F44" s="43">
        <f t="shared" si="50"/>
        <v>2.2501117591425938E-3</v>
      </c>
      <c r="H44" s="43">
        <f t="shared" ref="H44:K44" si="51">+H8/$O$13</f>
        <v>1.863827822497533E-4</v>
      </c>
      <c r="I44" s="43">
        <f t="shared" si="51"/>
        <v>3.7231020349048472E-5</v>
      </c>
      <c r="J44" s="43">
        <f t="shared" si="51"/>
        <v>5.4567292996947998E-3</v>
      </c>
      <c r="K44" s="43">
        <f t="shared" si="51"/>
        <v>2.5854148713983986E-3</v>
      </c>
      <c r="L44" s="43">
        <f t="shared" ref="L44:O44" si="52">+L8/$O$13</f>
        <v>1.0273736844362154E-3</v>
      </c>
      <c r="M44" s="43">
        <f t="shared" si="52"/>
        <v>-4.0517036474815164E-5</v>
      </c>
      <c r="O44" s="43">
        <f t="shared" si="52"/>
        <v>1.3841816619069346E-2</v>
      </c>
    </row>
    <row r="45" spans="2:15" x14ac:dyDescent="0.25">
      <c r="B45" s="41" t="s">
        <v>3</v>
      </c>
      <c r="C45" s="43">
        <f t="shared" ref="C45:F45" si="53">+C9/$O$13</f>
        <v>5.5427748857353888E-4</v>
      </c>
      <c r="D45" s="43">
        <f t="shared" si="53"/>
        <v>1.6062412347649551E-3</v>
      </c>
      <c r="E45" s="43">
        <f t="shared" si="53"/>
        <v>2.9372269652301543E-3</v>
      </c>
      <c r="F45" s="43">
        <f t="shared" si="53"/>
        <v>0.22822752465727217</v>
      </c>
      <c r="H45" s="43">
        <f t="shared" ref="H45:K45" si="54">+H9/$O$13</f>
        <v>1.3604716288052932E-3</v>
      </c>
      <c r="I45" s="43">
        <f t="shared" si="54"/>
        <v>2.9709327391575895E-4</v>
      </c>
      <c r="J45" s="43">
        <f t="shared" si="54"/>
        <v>4.9603936787577189E-3</v>
      </c>
      <c r="K45" s="43">
        <f t="shared" si="54"/>
        <v>0.29069941100021823</v>
      </c>
      <c r="L45" s="43">
        <f t="shared" ref="L45:O45" si="55">+L9/$O$13</f>
        <v>4.3266601444725362E-2</v>
      </c>
      <c r="M45" s="43">
        <f t="shared" si="55"/>
        <v>-1.0818607715657822E-3</v>
      </c>
      <c r="O45" s="43">
        <f t="shared" si="55"/>
        <v>0.57282738060069749</v>
      </c>
    </row>
    <row r="46" spans="2:15" x14ac:dyDescent="0.25">
      <c r="B46" s="41" t="s">
        <v>140</v>
      </c>
      <c r="C46" s="43">
        <f t="shared" ref="C46:F46" si="56">+C10/$O$13</f>
        <v>1.6801521592592667E-4</v>
      </c>
      <c r="D46" s="43">
        <f t="shared" si="56"/>
        <v>8.0909032019270953E-4</v>
      </c>
      <c r="E46" s="43">
        <f t="shared" si="56"/>
        <v>5.6999215568860498E-4</v>
      </c>
      <c r="F46" s="43">
        <f t="shared" si="56"/>
        <v>3.0072903534878032E-2</v>
      </c>
      <c r="H46" s="43">
        <f t="shared" ref="H46:K46" si="57">+H10/$O$13</f>
        <v>2.5971354528939855E-4</v>
      </c>
      <c r="I46" s="43">
        <f t="shared" si="57"/>
        <v>8.3475168134315318E-5</v>
      </c>
      <c r="J46" s="43">
        <f t="shared" si="57"/>
        <v>5.0732392802179034E-4</v>
      </c>
      <c r="K46" s="43">
        <f t="shared" si="57"/>
        <v>1.684765193174876E-2</v>
      </c>
      <c r="L46" s="43">
        <f t="shared" ref="L46:O46" si="58">+L10/$O$13</f>
        <v>0</v>
      </c>
      <c r="M46" s="43">
        <f t="shared" si="58"/>
        <v>5.7789006109962185E-5</v>
      </c>
      <c r="O46" s="43">
        <f t="shared" si="58"/>
        <v>4.9375954805989511E-2</v>
      </c>
    </row>
    <row r="47" spans="2:15" x14ac:dyDescent="0.25">
      <c r="B47" s="45" t="s">
        <v>184</v>
      </c>
      <c r="C47" s="43">
        <f t="shared" ref="C47:F47" si="59">+C11/$O$13</f>
        <v>1.7122810747547526E-4</v>
      </c>
      <c r="D47" s="43">
        <f t="shared" si="59"/>
        <v>4.1532512716346582E-4</v>
      </c>
      <c r="E47" s="43">
        <f t="shared" si="59"/>
        <v>4.2547206340130377E-4</v>
      </c>
      <c r="F47" s="43">
        <f t="shared" si="59"/>
        <v>2.0333256904940408E-2</v>
      </c>
      <c r="H47" s="43">
        <f t="shared" ref="H47:K47" si="60">+H11/$O$13</f>
        <v>3.6568241616878426E-4</v>
      </c>
      <c r="I47" s="43">
        <f t="shared" si="60"/>
        <v>6.0144039071752763E-5</v>
      </c>
      <c r="J47" s="43">
        <f t="shared" si="60"/>
        <v>1.0150265010335435E-3</v>
      </c>
      <c r="K47" s="43">
        <f t="shared" si="60"/>
        <v>2.6441741051561114E-2</v>
      </c>
      <c r="L47" s="43">
        <f t="shared" ref="L47:O47" si="61">+L11/$O$13</f>
        <v>5.8012560209754414E-6</v>
      </c>
      <c r="M47" s="43">
        <f t="shared" si="61"/>
        <v>0</v>
      </c>
      <c r="O47" s="43">
        <f t="shared" si="61"/>
        <v>4.9233677466836823E-2</v>
      </c>
    </row>
    <row r="48" spans="2:15" x14ac:dyDescent="0.25">
      <c r="B48" s="45" t="s">
        <v>183</v>
      </c>
      <c r="C48" s="43">
        <f t="shared" ref="C48:F48" si="62">+C12/$O$13</f>
        <v>2.9655227995843692E-3</v>
      </c>
      <c r="D48" s="43">
        <f t="shared" si="62"/>
        <v>2.249469153116631E-3</v>
      </c>
      <c r="E48" s="43">
        <f t="shared" si="62"/>
        <v>7.4403773255946734E-3</v>
      </c>
      <c r="F48" s="43">
        <f t="shared" si="62"/>
        <v>0.28945535029774572</v>
      </c>
      <c r="H48" s="43">
        <f t="shared" ref="H48:K48" si="63">+H12/$O$13</f>
        <v>0</v>
      </c>
      <c r="I48" s="43">
        <f t="shared" si="63"/>
        <v>0</v>
      </c>
      <c r="J48" s="43">
        <f t="shared" si="63"/>
        <v>0</v>
      </c>
      <c r="K48" s="43">
        <f t="shared" si="63"/>
        <v>0</v>
      </c>
      <c r="L48" s="43">
        <f t="shared" ref="L48:O48" si="64">+L12/$O$13</f>
        <v>0</v>
      </c>
      <c r="M48" s="43">
        <f t="shared" si="64"/>
        <v>0</v>
      </c>
      <c r="O48" s="43">
        <f t="shared" si="64"/>
        <v>0.30211071957604141</v>
      </c>
    </row>
    <row r="49" spans="2:15" x14ac:dyDescent="0.25">
      <c r="B49" s="45" t="s">
        <v>144</v>
      </c>
      <c r="C49" s="43">
        <f t="shared" ref="C49:F49" si="65">+C13/$O$13</f>
        <v>5.0046339041267211E-3</v>
      </c>
      <c r="D49" s="43">
        <f t="shared" si="65"/>
        <v>7.6058169188754528E-3</v>
      </c>
      <c r="E49" s="43">
        <f t="shared" si="65"/>
        <v>1.3841816797912165E-2</v>
      </c>
      <c r="F49" s="43">
        <f t="shared" si="65"/>
        <v>0.57282738253422727</v>
      </c>
      <c r="H49" s="43">
        <f t="shared" ref="H49:K49" si="66">+H13/$O$13</f>
        <v>4.7463326679402489E-3</v>
      </c>
      <c r="I49" s="43">
        <f t="shared" si="66"/>
        <v>1.1655096291656654E-3</v>
      </c>
      <c r="J49" s="43">
        <f t="shared" si="66"/>
        <v>1.2420692132949907E-2</v>
      </c>
      <c r="K49" s="43">
        <f t="shared" si="66"/>
        <v>0.33855405376726982</v>
      </c>
      <c r="L49" s="43">
        <f t="shared" ref="L49:M49" si="67">+L13/$O$13</f>
        <v>4.4952760784169994E-2</v>
      </c>
      <c r="M49" s="43">
        <f t="shared" si="67"/>
        <v>-1.1189991366374163E-3</v>
      </c>
      <c r="O49" s="43">
        <f>+O13/$O$13</f>
        <v>1</v>
      </c>
    </row>
    <row r="52" spans="2:15" x14ac:dyDescent="0.25">
      <c r="B52" s="63" t="s">
        <v>207</v>
      </c>
    </row>
    <row r="54" spans="2:15" x14ac:dyDescent="0.25">
      <c r="B54" s="119" t="s">
        <v>208</v>
      </c>
      <c r="C54" s="115" t="s">
        <v>209</v>
      </c>
      <c r="D54" s="115"/>
      <c r="E54" s="115"/>
      <c r="F54" s="115"/>
      <c r="H54" s="115" t="s">
        <v>209</v>
      </c>
      <c r="I54" s="115"/>
      <c r="J54" s="115"/>
      <c r="K54" s="115"/>
    </row>
    <row r="55" spans="2:15" x14ac:dyDescent="0.25">
      <c r="B55" s="120"/>
      <c r="C55" s="40" t="s">
        <v>0</v>
      </c>
      <c r="D55" s="40" t="s">
        <v>1</v>
      </c>
      <c r="E55" s="40" t="s">
        <v>2</v>
      </c>
      <c r="F55" s="41" t="s">
        <v>3</v>
      </c>
      <c r="H55" s="40" t="s">
        <v>0</v>
      </c>
      <c r="I55" s="40" t="s">
        <v>1</v>
      </c>
      <c r="J55" s="40" t="s">
        <v>2</v>
      </c>
      <c r="K55" s="41" t="s">
        <v>3</v>
      </c>
    </row>
    <row r="56" spans="2:15" x14ac:dyDescent="0.25">
      <c r="B56" s="40" t="s">
        <v>0</v>
      </c>
      <c r="C56" s="64">
        <f>SUM(IIOS!D130:Y130)</f>
        <v>26233.705670873143</v>
      </c>
      <c r="D56" s="64">
        <f>SUM(IIOS!Z130:AU130)</f>
        <v>5260.1328415878152</v>
      </c>
      <c r="E56" s="64">
        <f>SUM(IIOS!AV130:BQ130)</f>
        <v>1220.2738852802127</v>
      </c>
      <c r="F56" s="64">
        <f t="array" ref="F56">SUM(IIOS!BR130:CM130)</f>
        <v>568.97394043510747</v>
      </c>
      <c r="H56" s="43">
        <f>C56/SUM($C56:$F56)</f>
        <v>0.78819930953286099</v>
      </c>
      <c r="I56" s="43">
        <f t="shared" ref="I56:K59" si="68">D56/SUM($C56:$F56)</f>
        <v>0.15804221964699081</v>
      </c>
      <c r="J56" s="43">
        <f t="shared" si="68"/>
        <v>3.666348345467401E-2</v>
      </c>
      <c r="K56" s="43">
        <f t="shared" si="68"/>
        <v>1.7094987365474108E-2</v>
      </c>
    </row>
    <row r="57" spans="2:15" x14ac:dyDescent="0.25">
      <c r="B57" s="41" t="s">
        <v>1</v>
      </c>
      <c r="C57" s="64">
        <f>SUM(IIOS!D131:Y131)</f>
        <v>1130.0545921558116</v>
      </c>
      <c r="D57" s="64">
        <f>SUM(IIOS!Z131:AU131)</f>
        <v>12939.394558650743</v>
      </c>
      <c r="E57" s="64">
        <f>SUM(IIOS!AV131:BQ131)</f>
        <v>133.66120867762027</v>
      </c>
      <c r="F57" s="64">
        <f t="array" ref="F57">SUM(IIOS!BR131:CM131)</f>
        <v>177.11645653105663</v>
      </c>
      <c r="H57" s="43">
        <f t="shared" ref="H57:H59" si="69">C57/SUM($C57:$F57)</f>
        <v>7.8583919893201681E-2</v>
      </c>
      <c r="I57" s="43">
        <f t="shared" si="68"/>
        <v>0.89980462229150404</v>
      </c>
      <c r="J57" s="43">
        <f t="shared" si="68"/>
        <v>9.2947914096015525E-3</v>
      </c>
      <c r="K57" s="43">
        <f t="shared" si="68"/>
        <v>1.2316666405692735E-2</v>
      </c>
    </row>
    <row r="58" spans="2:15" x14ac:dyDescent="0.25">
      <c r="B58" s="41" t="s">
        <v>2</v>
      </c>
      <c r="C58" s="64">
        <f>SUM(IIOS!D132:Y132)</f>
        <v>567.45105670382964</v>
      </c>
      <c r="D58" s="64">
        <f>SUM(IIOS!Z132:AU132)</f>
        <v>764.3119137985849</v>
      </c>
      <c r="E58" s="64">
        <f>SUM(IIOS!AV132:BQ132)</f>
        <v>62292.136870327471</v>
      </c>
      <c r="F58" s="64">
        <f t="array" ref="F58">SUM(IIOS!BR132:CM132)</f>
        <v>1562.5092730029321</v>
      </c>
      <c r="H58" s="43">
        <f t="shared" si="69"/>
        <v>8.7050516268338853E-3</v>
      </c>
      <c r="I58" s="43">
        <f t="shared" si="68"/>
        <v>1.1725019435629485E-2</v>
      </c>
      <c r="J58" s="43">
        <f t="shared" si="68"/>
        <v>0.95560006628910665</v>
      </c>
      <c r="K58" s="43">
        <f t="shared" si="68"/>
        <v>2.3969862648429905E-2</v>
      </c>
    </row>
    <row r="59" spans="2:15" x14ac:dyDescent="0.25">
      <c r="B59" s="41" t="s">
        <v>3</v>
      </c>
      <c r="C59" s="64">
        <f>SUM(IIOS!D133:Y133)</f>
        <v>223.40916515200749</v>
      </c>
      <c r="D59" s="64">
        <f>SUM(IIOS!Z133:AU133)</f>
        <v>125.48331471461161</v>
      </c>
      <c r="E59" s="64">
        <f>SUM(IIOS!AV133:BQ133)</f>
        <v>1485.2747535200333</v>
      </c>
      <c r="F59" s="64">
        <f t="array" ref="F59">SUM(IIOS!BR133:CM133)</f>
        <v>2557336.0377036529</v>
      </c>
      <c r="H59" s="43">
        <f t="shared" si="69"/>
        <v>8.7297501635888184E-5</v>
      </c>
      <c r="I59" s="43">
        <f t="shared" si="68"/>
        <v>4.9032813242563814E-5</v>
      </c>
      <c r="J59" s="43">
        <f t="shared" si="68"/>
        <v>5.8037357212689731E-4</v>
      </c>
      <c r="K59" s="43">
        <f t="shared" si="68"/>
        <v>0.99928329611299471</v>
      </c>
    </row>
    <row r="62" spans="2:15" x14ac:dyDescent="0.25">
      <c r="B62" s="63" t="s">
        <v>241</v>
      </c>
    </row>
    <row r="64" spans="2:15" x14ac:dyDescent="0.25">
      <c r="B64" s="119" t="s">
        <v>208</v>
      </c>
      <c r="C64" s="115" t="s">
        <v>209</v>
      </c>
      <c r="D64" s="115"/>
      <c r="E64" s="115"/>
      <c r="F64" s="115"/>
      <c r="H64" s="115" t="s">
        <v>209</v>
      </c>
      <c r="I64" s="115"/>
      <c r="J64" s="115"/>
      <c r="K64" s="115"/>
    </row>
    <row r="65" spans="2:11" x14ac:dyDescent="0.25">
      <c r="B65" s="120"/>
      <c r="C65" s="40" t="s">
        <v>0</v>
      </c>
      <c r="D65" s="40" t="s">
        <v>1</v>
      </c>
      <c r="E65" s="40" t="s">
        <v>2</v>
      </c>
      <c r="F65" s="41" t="s">
        <v>3</v>
      </c>
      <c r="H65" s="40" t="s">
        <v>0</v>
      </c>
      <c r="I65" s="40" t="s">
        <v>1</v>
      </c>
      <c r="J65" s="40" t="s">
        <v>2</v>
      </c>
      <c r="K65" s="41" t="s">
        <v>3</v>
      </c>
    </row>
    <row r="66" spans="2:11" x14ac:dyDescent="0.25">
      <c r="B66" s="40" t="s">
        <v>0</v>
      </c>
      <c r="C66" s="64">
        <f>SUM(IIOS!D138:Y138)</f>
        <v>1298283.5001503357</v>
      </c>
      <c r="D66" s="64">
        <f>SUM(IIOS!Z138:AU138)</f>
        <v>54927.154617677035</v>
      </c>
      <c r="E66" s="64">
        <f>SUM(IIOS!AV138:BQ138)</f>
        <v>13807.14557980549</v>
      </c>
      <c r="F66" s="64">
        <f>SUM(IIOS!BR138:CM138)</f>
        <v>5329.2839945539108</v>
      </c>
      <c r="H66" s="43">
        <f>C66/SUM($C66:$F66)</f>
        <v>0.9460314485766349</v>
      </c>
      <c r="I66" s="43">
        <f t="shared" ref="I66:K69" si="70">D66/SUM($C66:$F66)</f>
        <v>4.002424404464567E-2</v>
      </c>
      <c r="J66" s="43">
        <f t="shared" si="70"/>
        <v>1.0060971992680603E-2</v>
      </c>
      <c r="K66" s="43">
        <f t="shared" si="70"/>
        <v>3.8833353860388024E-3</v>
      </c>
    </row>
    <row r="67" spans="2:11" x14ac:dyDescent="0.25">
      <c r="B67" s="41" t="s">
        <v>1</v>
      </c>
      <c r="C67" s="64">
        <f>SUM(IIOS!D139:Y139)</f>
        <v>42831.098087459548</v>
      </c>
      <c r="D67" s="64">
        <f>SUM(IIOS!Z139:AU139)</f>
        <v>367610.10622114607</v>
      </c>
      <c r="E67" s="64">
        <f>SUM(IIOS!AV139:BQ139)</f>
        <v>4040.543194970187</v>
      </c>
      <c r="F67" s="64">
        <f>SUM(IIOS!BR139:CM139)</f>
        <v>4991.0264561428885</v>
      </c>
      <c r="H67" s="43">
        <f t="shared" ref="H67:H69" si="71">C67/SUM($C67:$F67)</f>
        <v>0.10210697987176767</v>
      </c>
      <c r="I67" s="43">
        <f t="shared" si="70"/>
        <v>0.8763622552925141</v>
      </c>
      <c r="J67" s="43">
        <f t="shared" si="70"/>
        <v>9.6324325338888236E-3</v>
      </c>
      <c r="K67" s="43">
        <f t="shared" si="70"/>
        <v>1.1898332301829365E-2</v>
      </c>
    </row>
    <row r="68" spans="2:11" x14ac:dyDescent="0.25">
      <c r="B68" s="41" t="s">
        <v>2</v>
      </c>
      <c r="C68" s="64">
        <f>SUM(IIOS!D140:Y140)</f>
        <v>38898.643488486603</v>
      </c>
      <c r="D68" s="64">
        <f>SUM(IIOS!Z140:AU140)</f>
        <v>16835.459493755567</v>
      </c>
      <c r="E68" s="64">
        <f>SUM(IIOS!AV140:BQ140)</f>
        <v>5331691.2616458628</v>
      </c>
      <c r="F68" s="64">
        <f>SUM(IIOS!BR140:CM140)</f>
        <v>104239.66159832405</v>
      </c>
      <c r="H68" s="43">
        <f t="shared" si="71"/>
        <v>7.083214890696932E-3</v>
      </c>
      <c r="I68" s="43">
        <f t="shared" si="70"/>
        <v>3.0656384563433523E-3</v>
      </c>
      <c r="J68" s="43">
        <f t="shared" si="70"/>
        <v>0.97086971550220502</v>
      </c>
      <c r="K68" s="43">
        <f t="shared" si="70"/>
        <v>1.8981431150754624E-2</v>
      </c>
    </row>
    <row r="69" spans="2:11" x14ac:dyDescent="0.25">
      <c r="B69" s="41" t="s">
        <v>3</v>
      </c>
      <c r="C69" s="64">
        <f>SUM(IIOS!D141:Y141)</f>
        <v>5872.1730007180749</v>
      </c>
      <c r="D69" s="64">
        <f>SUM(IIOS!Z141:AU141)</f>
        <v>1570.046670421365</v>
      </c>
      <c r="E69" s="64">
        <f>SUM(IIOS!AV141:BQ141)</f>
        <v>36727.902946362396</v>
      </c>
      <c r="F69" s="64">
        <f>SUM(IIOS!BR141:CM141)</f>
        <v>94617421.179470941</v>
      </c>
      <c r="H69" s="43">
        <f t="shared" si="71"/>
        <v>6.2033322279344806E-5</v>
      </c>
      <c r="I69" s="43">
        <f t="shared" si="70"/>
        <v>1.6585889259044457E-5</v>
      </c>
      <c r="J69" s="43">
        <f t="shared" si="70"/>
        <v>3.879916071678387E-4</v>
      </c>
      <c r="K69" s="43">
        <f t="shared" si="70"/>
        <v>0.99953338918129386</v>
      </c>
    </row>
  </sheetData>
  <mergeCells count="30">
    <mergeCell ref="B54:B55"/>
    <mergeCell ref="C54:F54"/>
    <mergeCell ref="H54:K54"/>
    <mergeCell ref="B64:B65"/>
    <mergeCell ref="C64:F64"/>
    <mergeCell ref="H64:K64"/>
    <mergeCell ref="L16:L17"/>
    <mergeCell ref="M16:M17"/>
    <mergeCell ref="O16:O17"/>
    <mergeCell ref="B4:B5"/>
    <mergeCell ref="C4:F4"/>
    <mergeCell ref="L4:L5"/>
    <mergeCell ref="M4:M5"/>
    <mergeCell ref="O4:O5"/>
    <mergeCell ref="H4:K4"/>
    <mergeCell ref="H16:K16"/>
    <mergeCell ref="B16:B17"/>
    <mergeCell ref="C16:F16"/>
    <mergeCell ref="L40:L41"/>
    <mergeCell ref="M40:M41"/>
    <mergeCell ref="O40:O41"/>
    <mergeCell ref="B28:B29"/>
    <mergeCell ref="C28:F28"/>
    <mergeCell ref="L28:L29"/>
    <mergeCell ref="M28:M29"/>
    <mergeCell ref="O28:O29"/>
    <mergeCell ref="H40:K40"/>
    <mergeCell ref="H28:K28"/>
    <mergeCell ref="B40:B41"/>
    <mergeCell ref="C40:F40"/>
  </mergeCells>
  <conditionalFormatting sqref="C18:F22">
    <cfRule type="colorScale" priority="22">
      <colorScale>
        <cfvo type="min"/>
        <cfvo type="max"/>
        <color rgb="FFFCFCFF"/>
        <color rgb="FF63BE7B"/>
      </colorScale>
    </cfRule>
  </conditionalFormatting>
  <conditionalFormatting sqref="H18:K22">
    <cfRule type="colorScale" priority="21">
      <colorScale>
        <cfvo type="min"/>
        <cfvo type="max"/>
        <color rgb="FFFCFCFF"/>
        <color rgb="FF63BE7B"/>
      </colorScale>
    </cfRule>
  </conditionalFormatting>
  <conditionalFormatting sqref="C30:M30">
    <cfRule type="colorScale" priority="20">
      <colorScale>
        <cfvo type="min"/>
        <cfvo type="max"/>
        <color rgb="FFFCFCFF"/>
        <color rgb="FF63BE7B"/>
      </colorScale>
    </cfRule>
  </conditionalFormatting>
  <conditionalFormatting sqref="C31:M31">
    <cfRule type="colorScale" priority="19">
      <colorScale>
        <cfvo type="min"/>
        <cfvo type="max"/>
        <color rgb="FFFCFCFF"/>
        <color rgb="FF63BE7B"/>
      </colorScale>
    </cfRule>
  </conditionalFormatting>
  <conditionalFormatting sqref="C32:M32">
    <cfRule type="colorScale" priority="18">
      <colorScale>
        <cfvo type="min"/>
        <cfvo type="max"/>
        <color rgb="FFFCFCFF"/>
        <color rgb="FF63BE7B"/>
      </colorScale>
    </cfRule>
  </conditionalFormatting>
  <conditionalFormatting sqref="C33:M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C34:M34">
    <cfRule type="colorScale" priority="16">
      <colorScale>
        <cfvo type="min"/>
        <cfvo type="max"/>
        <color rgb="FFFCFCFF"/>
        <color rgb="FF63BE7B"/>
      </colorScale>
    </cfRule>
  </conditionalFormatting>
  <conditionalFormatting sqref="C35:M35">
    <cfRule type="colorScale" priority="15">
      <colorScale>
        <cfvo type="min"/>
        <cfvo type="max"/>
        <color rgb="FFFCFCFF"/>
        <color rgb="FF63BE7B"/>
      </colorScale>
    </cfRule>
  </conditionalFormatting>
  <conditionalFormatting sqref="C36:M36">
    <cfRule type="colorScale" priority="14">
      <colorScale>
        <cfvo type="min"/>
        <cfvo type="max"/>
        <color rgb="FFFCFCFF"/>
        <color rgb="FF63BE7B"/>
      </colorScale>
    </cfRule>
  </conditionalFormatting>
  <conditionalFormatting sqref="C37:M37">
    <cfRule type="colorScale" priority="13">
      <colorScale>
        <cfvo type="min"/>
        <cfvo type="max"/>
        <color rgb="FFFCFCFF"/>
        <color rgb="FF63BE7B"/>
      </colorScale>
    </cfRule>
  </conditionalFormatting>
  <conditionalFormatting sqref="C42:M48">
    <cfRule type="colorScale" priority="12">
      <colorScale>
        <cfvo type="min"/>
        <cfvo type="max"/>
        <color rgb="FFFCFCFF"/>
        <color rgb="FF63BE7B"/>
      </colorScale>
    </cfRule>
  </conditionalFormatting>
  <conditionalFormatting sqref="N30">
    <cfRule type="colorScale" priority="11">
      <colorScale>
        <cfvo type="min"/>
        <cfvo type="max"/>
        <color rgb="FFFCFCFF"/>
        <color rgb="FF63BE7B"/>
      </colorScale>
    </cfRule>
  </conditionalFormatting>
  <conditionalFormatting sqref="N31">
    <cfRule type="colorScale" priority="10">
      <colorScale>
        <cfvo type="min"/>
        <cfvo type="max"/>
        <color rgb="FFFCFCFF"/>
        <color rgb="FF63BE7B"/>
      </colorScale>
    </cfRule>
  </conditionalFormatting>
  <conditionalFormatting sqref="N32">
    <cfRule type="colorScale" priority="9">
      <colorScale>
        <cfvo type="min"/>
        <cfvo type="max"/>
        <color rgb="FFFCFCFF"/>
        <color rgb="FF63BE7B"/>
      </colorScale>
    </cfRule>
  </conditionalFormatting>
  <conditionalFormatting sqref="N33">
    <cfRule type="colorScale" priority="8">
      <colorScale>
        <cfvo type="min"/>
        <cfvo type="max"/>
        <color rgb="FFFCFCFF"/>
        <color rgb="FF63BE7B"/>
      </colorScale>
    </cfRule>
  </conditionalFormatting>
  <conditionalFormatting sqref="N34">
    <cfRule type="colorScale" priority="7">
      <colorScale>
        <cfvo type="min"/>
        <cfvo type="max"/>
        <color rgb="FFFCFCFF"/>
        <color rgb="FF63BE7B"/>
      </colorScale>
    </cfRule>
  </conditionalFormatting>
  <conditionalFormatting sqref="N35">
    <cfRule type="colorScale" priority="6">
      <colorScale>
        <cfvo type="min"/>
        <cfvo type="max"/>
        <color rgb="FFFCFCFF"/>
        <color rgb="FF63BE7B"/>
      </colorScale>
    </cfRule>
  </conditionalFormatting>
  <conditionalFormatting sqref="N36">
    <cfRule type="colorScale" priority="5">
      <colorScale>
        <cfvo type="min"/>
        <cfvo type="max"/>
        <color rgb="FFFCFCFF"/>
        <color rgb="FF63BE7B"/>
      </colorScale>
    </cfRule>
  </conditionalFormatting>
  <conditionalFormatting sqref="N37">
    <cfRule type="colorScale" priority="4">
      <colorScale>
        <cfvo type="min"/>
        <cfvo type="max"/>
        <color rgb="FFFCFCFF"/>
        <color rgb="FF63BE7B"/>
      </colorScale>
    </cfRule>
  </conditionalFormatting>
  <conditionalFormatting sqref="N42:N48">
    <cfRule type="colorScale" priority="3">
      <colorScale>
        <cfvo type="min"/>
        <cfvo type="max"/>
        <color rgb="FFFCFCFF"/>
        <color rgb="FF63BE7B"/>
      </colorScale>
    </cfRule>
  </conditionalFormatting>
  <conditionalFormatting sqref="H56:K59">
    <cfRule type="colorScale" priority="2">
      <colorScale>
        <cfvo type="min"/>
        <cfvo type="max"/>
        <color rgb="FFFCFCFF"/>
        <color rgb="FF63BE7B"/>
      </colorScale>
    </cfRule>
  </conditionalFormatting>
  <conditionalFormatting sqref="H66:K69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ignoredErrors>
    <ignoredError sqref="C6:M12 C60:F65 C56:K59 C66:K69 G60:K6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4"/>
  <dimension ref="A1:DF141"/>
  <sheetViews>
    <sheetView tabSelected="1" zoomScale="85" zoomScaleNormal="85" workbookViewId="0">
      <pane xSplit="3" ySplit="3" topLeftCell="D4" activePane="bottomRight" state="frozen"/>
      <selection activeCell="A4" sqref="A4"/>
      <selection pane="topRight" activeCell="A4" sqref="A4"/>
      <selection pane="bottomLeft" activeCell="A4" sqref="A4"/>
      <selection pane="bottomRight" activeCell="CN25" sqref="CN4:CN25"/>
    </sheetView>
  </sheetViews>
  <sheetFormatPr defaultColWidth="9.140625" defaultRowHeight="15" x14ac:dyDescent="0.25"/>
  <cols>
    <col min="1" max="1" width="8.85546875" style="2" customWidth="1"/>
    <col min="2" max="2" width="54.85546875" style="4" customWidth="1"/>
    <col min="3" max="3" width="8" style="4" customWidth="1"/>
    <col min="4" max="107" width="15.7109375" style="19" customWidth="1"/>
    <col min="108" max="110" width="18.140625" style="19" customWidth="1"/>
    <col min="111" max="167" width="15.7109375" style="19" customWidth="1"/>
    <col min="168" max="175" width="8.7109375" style="19" customWidth="1"/>
    <col min="176" max="176" width="9.5703125" style="19" customWidth="1"/>
    <col min="177" max="177" width="10.5703125" style="19" customWidth="1"/>
    <col min="178" max="16384" width="9.140625" style="19"/>
  </cols>
  <sheetData>
    <row r="1" spans="1:110" s="2" customFormat="1" ht="15" customHeight="1" x14ac:dyDescent="0.25">
      <c r="A1" s="15" t="s">
        <v>169</v>
      </c>
      <c r="B1" s="6"/>
      <c r="C1" s="3"/>
      <c r="D1" s="2" t="s">
        <v>0</v>
      </c>
      <c r="Q1" s="17"/>
      <c r="R1" s="17"/>
      <c r="S1" s="17"/>
      <c r="T1" s="17"/>
      <c r="U1" s="17"/>
      <c r="V1" s="17"/>
      <c r="W1" s="17"/>
      <c r="X1" s="17"/>
      <c r="Z1" s="2" t="s">
        <v>1</v>
      </c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V1" s="2" t="s">
        <v>2</v>
      </c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R1" s="2" t="s">
        <v>3</v>
      </c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N1" s="122" t="s">
        <v>139</v>
      </c>
      <c r="CO1" s="122"/>
      <c r="CP1" s="122"/>
      <c r="CQ1" s="122"/>
      <c r="CR1" s="122" t="s">
        <v>4</v>
      </c>
      <c r="CS1" s="122"/>
      <c r="CT1" s="122"/>
      <c r="CU1" s="122"/>
      <c r="CV1" s="122" t="s">
        <v>5</v>
      </c>
      <c r="CW1" s="122"/>
      <c r="CX1" s="122"/>
      <c r="CY1" s="122"/>
      <c r="CZ1" s="122" t="s">
        <v>142</v>
      </c>
      <c r="DA1" s="122"/>
      <c r="DB1" s="122"/>
      <c r="DC1" s="122"/>
      <c r="DD1" s="121" t="s">
        <v>6</v>
      </c>
      <c r="DE1" s="121" t="s">
        <v>143</v>
      </c>
      <c r="DF1" s="121" t="s">
        <v>144</v>
      </c>
    </row>
    <row r="2" spans="1:110" s="4" customFormat="1" ht="15" customHeight="1" x14ac:dyDescent="0.25">
      <c r="A2" s="15" t="s">
        <v>168</v>
      </c>
      <c r="B2" s="7"/>
      <c r="D2" s="4" t="s">
        <v>186</v>
      </c>
      <c r="E2" s="4" t="s">
        <v>187</v>
      </c>
      <c r="F2" s="4" t="s">
        <v>188</v>
      </c>
      <c r="G2" s="4" t="s">
        <v>189</v>
      </c>
      <c r="H2" s="4" t="s">
        <v>190</v>
      </c>
      <c r="I2" s="4" t="s">
        <v>191</v>
      </c>
      <c r="J2" s="4" t="s">
        <v>192</v>
      </c>
      <c r="K2" s="4" t="s">
        <v>46</v>
      </c>
      <c r="L2" s="4" t="s">
        <v>193</v>
      </c>
      <c r="M2" s="4" t="s">
        <v>194</v>
      </c>
      <c r="N2" s="4" t="s">
        <v>195</v>
      </c>
      <c r="O2" s="4" t="s">
        <v>196</v>
      </c>
      <c r="P2" s="4" t="s">
        <v>197</v>
      </c>
      <c r="Q2" s="4" t="s">
        <v>58</v>
      </c>
      <c r="R2" s="4" t="s">
        <v>198</v>
      </c>
      <c r="S2" s="4" t="s">
        <v>199</v>
      </c>
      <c r="T2" s="4" t="s">
        <v>65</v>
      </c>
      <c r="U2" s="4" t="s">
        <v>200</v>
      </c>
      <c r="V2" s="4" t="s">
        <v>201</v>
      </c>
      <c r="W2" s="4" t="s">
        <v>202</v>
      </c>
      <c r="X2" s="4" t="s">
        <v>203</v>
      </c>
      <c r="Y2" s="4" t="s">
        <v>72</v>
      </c>
      <c r="Z2" s="4" t="s">
        <v>186</v>
      </c>
      <c r="AA2" s="4" t="s">
        <v>187</v>
      </c>
      <c r="AB2" s="4" t="s">
        <v>188</v>
      </c>
      <c r="AC2" s="4" t="s">
        <v>189</v>
      </c>
      <c r="AD2" s="4" t="s">
        <v>190</v>
      </c>
      <c r="AE2" s="4" t="s">
        <v>191</v>
      </c>
      <c r="AF2" s="4" t="s">
        <v>192</v>
      </c>
      <c r="AG2" s="4" t="s">
        <v>46</v>
      </c>
      <c r="AH2" s="4" t="s">
        <v>193</v>
      </c>
      <c r="AI2" s="4" t="s">
        <v>194</v>
      </c>
      <c r="AJ2" s="4" t="s">
        <v>195</v>
      </c>
      <c r="AK2" s="4" t="s">
        <v>196</v>
      </c>
      <c r="AL2" s="4" t="s">
        <v>197</v>
      </c>
      <c r="AM2" s="4" t="s">
        <v>58</v>
      </c>
      <c r="AN2" s="4" t="s">
        <v>198</v>
      </c>
      <c r="AO2" s="4" t="s">
        <v>199</v>
      </c>
      <c r="AP2" s="4" t="s">
        <v>65</v>
      </c>
      <c r="AQ2" s="4" t="s">
        <v>200</v>
      </c>
      <c r="AR2" s="4" t="s">
        <v>201</v>
      </c>
      <c r="AS2" s="4" t="s">
        <v>202</v>
      </c>
      <c r="AT2" s="4" t="s">
        <v>203</v>
      </c>
      <c r="AU2" s="4" t="s">
        <v>72</v>
      </c>
      <c r="AV2" s="4" t="s">
        <v>186</v>
      </c>
      <c r="AW2" s="4" t="s">
        <v>187</v>
      </c>
      <c r="AX2" s="4" t="s">
        <v>188</v>
      </c>
      <c r="AY2" s="4" t="s">
        <v>189</v>
      </c>
      <c r="AZ2" s="4" t="s">
        <v>190</v>
      </c>
      <c r="BA2" s="4" t="s">
        <v>191</v>
      </c>
      <c r="BB2" s="4" t="s">
        <v>192</v>
      </c>
      <c r="BC2" s="4" t="s">
        <v>46</v>
      </c>
      <c r="BD2" s="4" t="s">
        <v>193</v>
      </c>
      <c r="BE2" s="4" t="s">
        <v>194</v>
      </c>
      <c r="BF2" s="4" t="s">
        <v>195</v>
      </c>
      <c r="BG2" s="4" t="s">
        <v>196</v>
      </c>
      <c r="BH2" s="4" t="s">
        <v>197</v>
      </c>
      <c r="BI2" s="4" t="s">
        <v>58</v>
      </c>
      <c r="BJ2" s="4" t="s">
        <v>198</v>
      </c>
      <c r="BK2" s="4" t="s">
        <v>199</v>
      </c>
      <c r="BL2" s="4" t="s">
        <v>65</v>
      </c>
      <c r="BM2" s="4" t="s">
        <v>200</v>
      </c>
      <c r="BN2" s="4" t="s">
        <v>201</v>
      </c>
      <c r="BO2" s="4" t="s">
        <v>202</v>
      </c>
      <c r="BP2" s="4" t="s">
        <v>203</v>
      </c>
      <c r="BQ2" s="4" t="s">
        <v>72</v>
      </c>
      <c r="BR2" s="4" t="s">
        <v>186</v>
      </c>
      <c r="BS2" s="4" t="s">
        <v>187</v>
      </c>
      <c r="BT2" s="4" t="s">
        <v>188</v>
      </c>
      <c r="BU2" s="4" t="s">
        <v>189</v>
      </c>
      <c r="BV2" s="4" t="s">
        <v>190</v>
      </c>
      <c r="BW2" s="4" t="s">
        <v>191</v>
      </c>
      <c r="BX2" s="4" t="s">
        <v>192</v>
      </c>
      <c r="BY2" s="4" t="s">
        <v>46</v>
      </c>
      <c r="BZ2" s="4" t="s">
        <v>193</v>
      </c>
      <c r="CA2" s="4" t="s">
        <v>194</v>
      </c>
      <c r="CB2" s="4" t="s">
        <v>195</v>
      </c>
      <c r="CC2" s="4" t="s">
        <v>196</v>
      </c>
      <c r="CD2" s="4" t="s">
        <v>197</v>
      </c>
      <c r="CE2" s="4" t="s">
        <v>58</v>
      </c>
      <c r="CF2" s="4" t="s">
        <v>198</v>
      </c>
      <c r="CG2" s="4" t="s">
        <v>199</v>
      </c>
      <c r="CH2" s="4" t="s">
        <v>65</v>
      </c>
      <c r="CI2" s="4" t="s">
        <v>200</v>
      </c>
      <c r="CJ2" s="4" t="s">
        <v>201</v>
      </c>
      <c r="CK2" s="4" t="s">
        <v>202</v>
      </c>
      <c r="CL2" s="4" t="s">
        <v>203</v>
      </c>
      <c r="CM2" s="4" t="s">
        <v>72</v>
      </c>
      <c r="CN2" s="13" t="s">
        <v>0</v>
      </c>
      <c r="CO2" s="13" t="s">
        <v>1</v>
      </c>
      <c r="CP2" s="13" t="s">
        <v>2</v>
      </c>
      <c r="CQ2" s="13" t="s">
        <v>3</v>
      </c>
      <c r="CR2" s="13" t="s">
        <v>0</v>
      </c>
      <c r="CS2" s="13" t="s">
        <v>1</v>
      </c>
      <c r="CT2" s="13" t="s">
        <v>2</v>
      </c>
      <c r="CU2" s="13" t="s">
        <v>3</v>
      </c>
      <c r="CV2" s="13" t="s">
        <v>0</v>
      </c>
      <c r="CW2" s="13" t="s">
        <v>1</v>
      </c>
      <c r="CX2" s="13" t="s">
        <v>2</v>
      </c>
      <c r="CY2" s="13" t="s">
        <v>3</v>
      </c>
      <c r="CZ2" s="13" t="s">
        <v>0</v>
      </c>
      <c r="DA2" s="13" t="s">
        <v>1</v>
      </c>
      <c r="DB2" s="13" t="s">
        <v>2</v>
      </c>
      <c r="DC2" s="13" t="s">
        <v>3</v>
      </c>
      <c r="DD2" s="121"/>
      <c r="DE2" s="121"/>
      <c r="DF2" s="121"/>
    </row>
    <row r="3" spans="1:110" s="4" customFormat="1" x14ac:dyDescent="0.25">
      <c r="A3" s="3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0">
        <v>10</v>
      </c>
      <c r="AJ3" s="10">
        <v>11</v>
      </c>
      <c r="AK3" s="10">
        <v>12</v>
      </c>
      <c r="AL3" s="10">
        <v>13</v>
      </c>
      <c r="AM3" s="10">
        <v>14</v>
      </c>
      <c r="AN3" s="10">
        <v>15</v>
      </c>
      <c r="AO3" s="10">
        <v>16</v>
      </c>
      <c r="AP3" s="10">
        <v>17</v>
      </c>
      <c r="AQ3" s="10">
        <v>18</v>
      </c>
      <c r="AR3" s="10">
        <v>19</v>
      </c>
      <c r="AS3" s="10">
        <v>20</v>
      </c>
      <c r="AT3" s="10">
        <v>21</v>
      </c>
      <c r="AU3" s="10">
        <v>22</v>
      </c>
      <c r="AV3" s="10">
        <v>1</v>
      </c>
      <c r="AW3" s="10">
        <v>2</v>
      </c>
      <c r="AX3" s="10">
        <v>3</v>
      </c>
      <c r="AY3" s="10">
        <v>4</v>
      </c>
      <c r="AZ3" s="10">
        <v>5</v>
      </c>
      <c r="BA3" s="10">
        <v>6</v>
      </c>
      <c r="BB3" s="10">
        <v>7</v>
      </c>
      <c r="BC3" s="10">
        <v>8</v>
      </c>
      <c r="BD3" s="10">
        <v>9</v>
      </c>
      <c r="BE3" s="10">
        <v>10</v>
      </c>
      <c r="BF3" s="10">
        <v>11</v>
      </c>
      <c r="BG3" s="10">
        <v>12</v>
      </c>
      <c r="BH3" s="10">
        <v>13</v>
      </c>
      <c r="BI3" s="10">
        <v>14</v>
      </c>
      <c r="BJ3" s="10">
        <v>15</v>
      </c>
      <c r="BK3" s="10">
        <v>16</v>
      </c>
      <c r="BL3" s="10">
        <v>17</v>
      </c>
      <c r="BM3" s="10">
        <v>18</v>
      </c>
      <c r="BN3" s="10">
        <v>19</v>
      </c>
      <c r="BO3" s="10">
        <v>20</v>
      </c>
      <c r="BP3" s="10">
        <v>21</v>
      </c>
      <c r="BQ3" s="10">
        <v>22</v>
      </c>
      <c r="BR3" s="10">
        <v>1</v>
      </c>
      <c r="BS3" s="10">
        <v>2</v>
      </c>
      <c r="BT3" s="10">
        <v>3</v>
      </c>
      <c r="BU3" s="10">
        <v>4</v>
      </c>
      <c r="BV3" s="10">
        <v>5</v>
      </c>
      <c r="BW3" s="10">
        <v>6</v>
      </c>
      <c r="BX3" s="10">
        <v>7</v>
      </c>
      <c r="BY3" s="10">
        <v>8</v>
      </c>
      <c r="BZ3" s="10">
        <v>9</v>
      </c>
      <c r="CA3" s="10">
        <v>10</v>
      </c>
      <c r="CB3" s="10">
        <v>11</v>
      </c>
      <c r="CC3" s="10">
        <v>12</v>
      </c>
      <c r="CD3" s="10">
        <v>13</v>
      </c>
      <c r="CE3" s="10">
        <v>14</v>
      </c>
      <c r="CF3" s="10">
        <v>15</v>
      </c>
      <c r="CG3" s="10">
        <v>16</v>
      </c>
      <c r="CH3" s="10">
        <v>17</v>
      </c>
      <c r="CI3" s="10">
        <v>18</v>
      </c>
      <c r="CJ3" s="10">
        <v>19</v>
      </c>
      <c r="CK3" s="10">
        <v>20</v>
      </c>
      <c r="CL3" s="10">
        <v>21</v>
      </c>
      <c r="CM3" s="10">
        <v>22</v>
      </c>
      <c r="CN3" s="8" t="s">
        <v>0</v>
      </c>
      <c r="CO3" s="8" t="s">
        <v>1</v>
      </c>
      <c r="CP3" s="8" t="s">
        <v>2</v>
      </c>
      <c r="CQ3" s="8" t="s">
        <v>3</v>
      </c>
      <c r="CR3" s="8" t="s">
        <v>0</v>
      </c>
      <c r="CS3" s="8" t="s">
        <v>1</v>
      </c>
      <c r="CT3" s="8" t="s">
        <v>2</v>
      </c>
      <c r="CU3" s="8" t="s">
        <v>3</v>
      </c>
      <c r="CV3" s="8" t="s">
        <v>0</v>
      </c>
      <c r="CW3" s="8" t="s">
        <v>1</v>
      </c>
      <c r="CX3" s="8" t="s">
        <v>2</v>
      </c>
      <c r="CY3" s="8" t="s">
        <v>3</v>
      </c>
      <c r="CZ3" s="8" t="s">
        <v>0</v>
      </c>
      <c r="DA3" s="8" t="s">
        <v>1</v>
      </c>
      <c r="DB3" s="8" t="s">
        <v>2</v>
      </c>
      <c r="DC3" s="8" t="s">
        <v>3</v>
      </c>
      <c r="DD3" s="10"/>
      <c r="DE3" s="10"/>
      <c r="DF3" s="121"/>
    </row>
    <row r="4" spans="1:110" x14ac:dyDescent="0.25">
      <c r="A4" s="2" t="s">
        <v>0</v>
      </c>
      <c r="B4" s="4" t="s">
        <v>186</v>
      </c>
      <c r="C4" s="4">
        <v>1</v>
      </c>
      <c r="D4" s="19">
        <v>1.5035955915172676</v>
      </c>
      <c r="E4" s="19">
        <v>2.1738252390933882E-3</v>
      </c>
      <c r="F4" s="19">
        <v>0.75870521572503002</v>
      </c>
      <c r="G4" s="19">
        <v>9.61624914658618E-5</v>
      </c>
      <c r="H4" s="19">
        <v>1.2639584816843037</v>
      </c>
      <c r="I4" s="19">
        <v>5.0200654683673812E-6</v>
      </c>
      <c r="J4" s="19">
        <v>3.0273244939493815E-4</v>
      </c>
      <c r="K4" s="19">
        <v>1.4139425591122017</v>
      </c>
      <c r="L4" s="19">
        <v>0.22630143819504275</v>
      </c>
      <c r="M4" s="19">
        <v>2.590089471953892E-3</v>
      </c>
      <c r="N4" s="19">
        <v>1.2473558907603082</v>
      </c>
      <c r="O4" s="19">
        <v>1.4864678041814612E-2</v>
      </c>
      <c r="P4" s="19">
        <v>2.6318104200182576E-3</v>
      </c>
      <c r="Q4" s="19">
        <v>5.7724817039481726E-3</v>
      </c>
      <c r="R4" s="19">
        <v>8.1729079622447076E-3</v>
      </c>
      <c r="S4" s="19">
        <v>2.3495577321850404E-3</v>
      </c>
      <c r="T4" s="19">
        <v>0.12168196113570318</v>
      </c>
      <c r="U4" s="19">
        <v>5.5997559089454862E-2</v>
      </c>
      <c r="V4" s="19">
        <v>4.7799418401100552E-2</v>
      </c>
      <c r="W4" s="19">
        <v>3.2941938613395588E-4</v>
      </c>
      <c r="X4" s="19">
        <v>5.5565334854748051E-3</v>
      </c>
      <c r="Y4" s="19">
        <v>0</v>
      </c>
      <c r="Z4" s="19">
        <v>0.29795997989747108</v>
      </c>
      <c r="AA4" s="19">
        <v>7.4610893647387262E-4</v>
      </c>
      <c r="AB4" s="19">
        <v>0.22482329591111649</v>
      </c>
      <c r="AC4" s="19">
        <v>3.2671677177990209E-4</v>
      </c>
      <c r="AD4" s="19">
        <v>3.4673884946571665</v>
      </c>
      <c r="AE4" s="19">
        <v>1.3254402702042546E-4</v>
      </c>
      <c r="AF4" s="19">
        <v>6.4524006281541077E-5</v>
      </c>
      <c r="AG4" s="19">
        <v>0.25931518796183461</v>
      </c>
      <c r="AH4" s="19">
        <v>3.9182254116748576E-2</v>
      </c>
      <c r="AI4" s="19">
        <v>5.7319709954652348E-4</v>
      </c>
      <c r="AJ4" s="19">
        <v>0.21330957080786447</v>
      </c>
      <c r="AK4" s="19">
        <v>1.8967638639120536E-4</v>
      </c>
      <c r="AL4" s="19">
        <v>2.2282601055390044E-4</v>
      </c>
      <c r="AM4" s="19">
        <v>1.1008789214855777E-4</v>
      </c>
      <c r="AN4" s="19">
        <v>1.4796925299477061E-3</v>
      </c>
      <c r="AO4" s="19">
        <v>4.6093495471345725E-4</v>
      </c>
      <c r="AP4" s="19">
        <v>1.2543283182316746E-2</v>
      </c>
      <c r="AQ4" s="19">
        <v>5.7943360525101236E-3</v>
      </c>
      <c r="AR4" s="19">
        <v>2.1955150616557173E-3</v>
      </c>
      <c r="AS4" s="19">
        <v>8.68029703851025E-5</v>
      </c>
      <c r="AT4" s="19">
        <v>1.4642168460952082E-3</v>
      </c>
      <c r="AU4" s="19">
        <v>0</v>
      </c>
      <c r="AV4" s="19">
        <v>2.1843309627067313</v>
      </c>
      <c r="AW4" s="19">
        <v>3.2059268959005262E-4</v>
      </c>
      <c r="AX4" s="19">
        <v>0.31901377049969432</v>
      </c>
      <c r="AY4" s="19">
        <v>3.5255654411978505E-5</v>
      </c>
      <c r="AZ4" s="19">
        <v>1.2975886048507324</v>
      </c>
      <c r="BA4" s="19">
        <v>3.9392489985655455E-5</v>
      </c>
      <c r="BB4" s="19">
        <v>1.3205713274722086E-4</v>
      </c>
      <c r="BC4" s="19">
        <v>6.3653871433052442E-2</v>
      </c>
      <c r="BD4" s="19">
        <v>3.9469842597011473E-2</v>
      </c>
      <c r="BE4" s="19">
        <v>1.239535833866185E-4</v>
      </c>
      <c r="BF4" s="19">
        <v>9.3464609091466505E-2</v>
      </c>
      <c r="BG4" s="19">
        <v>4.274720748481757E-4</v>
      </c>
      <c r="BH4" s="19">
        <v>2.1649654166905363E-4</v>
      </c>
      <c r="BI4" s="19">
        <v>1.9175835964313511E-4</v>
      </c>
      <c r="BJ4" s="19">
        <v>3.3992264906926523E-4</v>
      </c>
      <c r="BK4" s="19">
        <v>5.6239901663854259E-5</v>
      </c>
      <c r="BL4" s="19">
        <v>1.7496795447383022E-2</v>
      </c>
      <c r="BM4" s="19">
        <v>1.7627091444534611E-2</v>
      </c>
      <c r="BN4" s="19">
        <v>2.9409246604315061E-3</v>
      </c>
      <c r="BO4" s="19">
        <v>2.7048867202117407E-5</v>
      </c>
      <c r="BP4" s="19">
        <v>4.5624958625456431E-4</v>
      </c>
      <c r="BQ4" s="19">
        <v>0</v>
      </c>
      <c r="BR4" s="19">
        <v>5.0003828808670319</v>
      </c>
      <c r="BS4" s="19">
        <v>5.0883239513629117E-3</v>
      </c>
      <c r="BT4" s="19">
        <v>2.8123083510464015</v>
      </c>
      <c r="BU4" s="19">
        <v>1.1896211429091312E-3</v>
      </c>
      <c r="BV4" s="19">
        <v>10.109203915084935</v>
      </c>
      <c r="BW4" s="19">
        <v>3.4869136363258063E-4</v>
      </c>
      <c r="BX4" s="19">
        <v>6.1722582661083436E-4</v>
      </c>
      <c r="BY4" s="19">
        <v>0.84879449068695556</v>
      </c>
      <c r="BZ4" s="19">
        <v>0.41286989395969559</v>
      </c>
      <c r="CA4" s="19">
        <v>1.980728646260125E-3</v>
      </c>
      <c r="CB4" s="19">
        <v>0.54980293355678345</v>
      </c>
      <c r="CC4" s="19">
        <v>8.1422230084814504E-3</v>
      </c>
      <c r="CD4" s="19">
        <v>3.8326660363932111E-3</v>
      </c>
      <c r="CE4" s="19">
        <v>2.7377860975228456E-3</v>
      </c>
      <c r="CF4" s="19">
        <v>7.4516942381881463E-3</v>
      </c>
      <c r="CG4" s="19">
        <v>2.4820999522521406E-3</v>
      </c>
      <c r="CH4" s="19">
        <v>9.7007864918067191E-2</v>
      </c>
      <c r="CI4" s="19">
        <v>0.10440134353701676</v>
      </c>
      <c r="CJ4" s="19">
        <v>6.8207056317614409E-2</v>
      </c>
      <c r="CK4" s="19">
        <v>5.110836577326695E-4</v>
      </c>
      <c r="CL4" s="19">
        <v>6.4995837271055725E-3</v>
      </c>
      <c r="CM4" s="19">
        <v>0</v>
      </c>
      <c r="CN4" s="19">
        <v>3.03977030898068</v>
      </c>
      <c r="CO4" s="19">
        <v>0.26586249396870543</v>
      </c>
      <c r="CP4" s="19">
        <v>8.5418411464222563E-2</v>
      </c>
      <c r="CQ4" s="19">
        <v>1.1437623218076085</v>
      </c>
      <c r="CR4" s="19">
        <v>25.014872671550485</v>
      </c>
      <c r="CS4" s="19">
        <v>0.57310596300309014</v>
      </c>
      <c r="CT4" s="19">
        <v>3.3773539888545545</v>
      </c>
      <c r="CU4" s="19">
        <v>20.817692541710358</v>
      </c>
      <c r="CV4" s="19">
        <v>4.402179442285715E-3</v>
      </c>
      <c r="CW4" s="19">
        <v>4.5546036192067874E-4</v>
      </c>
      <c r="CX4" s="19">
        <v>7.8449445441108835E-4</v>
      </c>
      <c r="CY4" s="19">
        <v>4.9888050553121861E-3</v>
      </c>
      <c r="CZ4" s="19">
        <v>0</v>
      </c>
      <c r="DA4" s="19">
        <v>0</v>
      </c>
      <c r="DB4" s="19">
        <v>0</v>
      </c>
      <c r="DC4" s="19">
        <v>0</v>
      </c>
      <c r="DD4" s="19">
        <v>0.80978902708390499</v>
      </c>
      <c r="DE4" s="19">
        <v>-3.5015069863010826</v>
      </c>
      <c r="DF4" s="19">
        <f t="shared" ref="DF4:DF35" si="0">SUM(D4:DE4)</f>
        <v>86.931117631470542</v>
      </c>
    </row>
    <row r="5" spans="1:110" x14ac:dyDescent="0.25">
      <c r="B5" s="4" t="s">
        <v>187</v>
      </c>
      <c r="C5" s="4">
        <v>2</v>
      </c>
      <c r="D5" s="19">
        <v>1.0806122225716132E-3</v>
      </c>
      <c r="E5" s="19">
        <v>63.405149313998464</v>
      </c>
      <c r="F5" s="19">
        <v>3.9948893764830857</v>
      </c>
      <c r="G5" s="19">
        <v>4.694015620474809E-2</v>
      </c>
      <c r="H5" s="19">
        <v>133.087897504545</v>
      </c>
      <c r="I5" s="19">
        <v>0.94768086666244344</v>
      </c>
      <c r="J5" s="19">
        <v>0.52486987544873509</v>
      </c>
      <c r="K5" s="19">
        <v>3.4698403375573719</v>
      </c>
      <c r="L5" s="19">
        <v>0.32766347238709193</v>
      </c>
      <c r="M5" s="19">
        <v>0.38890574138694156</v>
      </c>
      <c r="N5" s="19">
        <v>0.21885054941673429</v>
      </c>
      <c r="O5" s="19">
        <v>0.52992689941523619</v>
      </c>
      <c r="P5" s="19">
        <v>4.1544234623435004E-2</v>
      </c>
      <c r="Q5" s="19">
        <v>4.6977391626598725E-2</v>
      </c>
      <c r="R5" s="19">
        <v>0.36936009168439837</v>
      </c>
      <c r="S5" s="19">
        <v>2.8839765183488152E-2</v>
      </c>
      <c r="T5" s="19">
        <v>2.4543012007490335</v>
      </c>
      <c r="U5" s="19">
        <v>7.0268903040584668E-2</v>
      </c>
      <c r="V5" s="19">
        <v>4.3018408618987584E-2</v>
      </c>
      <c r="W5" s="19">
        <v>2.5850196240188784E-2</v>
      </c>
      <c r="X5" s="19">
        <v>4.9448280162117858E-2</v>
      </c>
      <c r="Y5" s="19">
        <v>0</v>
      </c>
      <c r="Z5" s="19">
        <v>3.7852584541297985E-4</v>
      </c>
      <c r="AA5" s="19">
        <v>18.4482925335369</v>
      </c>
      <c r="AB5" s="19">
        <v>0.55551126526467431</v>
      </c>
      <c r="AC5" s="19">
        <v>0.67086975659404691</v>
      </c>
      <c r="AD5" s="19">
        <v>935.30476986323833</v>
      </c>
      <c r="AE5" s="19">
        <v>21.425623681124979</v>
      </c>
      <c r="AF5" s="19">
        <v>9.5823003832841744E-2</v>
      </c>
      <c r="AG5" s="19">
        <v>0.54763681715571721</v>
      </c>
      <c r="AH5" s="19">
        <v>4.8534008013773292E-2</v>
      </c>
      <c r="AI5" s="19">
        <v>8.2724733799170697E-2</v>
      </c>
      <c r="AJ5" s="19">
        <v>3.3448386378021541E-2</v>
      </c>
      <c r="AK5" s="19">
        <v>5.6430127123945489E-3</v>
      </c>
      <c r="AL5" s="19">
        <v>3.0107246864545766E-3</v>
      </c>
      <c r="AM5" s="19">
        <v>7.8626413989013621E-4</v>
      </c>
      <c r="AN5" s="19">
        <v>5.6677320482706454E-2</v>
      </c>
      <c r="AO5" s="19">
        <v>5.0520963491029773E-3</v>
      </c>
      <c r="AP5" s="19">
        <v>0.21664204136953738</v>
      </c>
      <c r="AQ5" s="19">
        <v>4.4527566154338449E-3</v>
      </c>
      <c r="AR5" s="19">
        <v>1.608511269949981E-3</v>
      </c>
      <c r="AS5" s="19">
        <v>5.8323868671124037E-3</v>
      </c>
      <c r="AT5" s="19">
        <v>1.1154706136741858E-2</v>
      </c>
      <c r="AU5" s="19">
        <v>0</v>
      </c>
      <c r="AV5" s="19">
        <v>2.0570254500285025E-2</v>
      </c>
      <c r="AW5" s="19">
        <v>1.9403298489067407</v>
      </c>
      <c r="AX5" s="19">
        <v>1.0478439126759387</v>
      </c>
      <c r="AY5" s="19">
        <v>3.9531886404536268E-2</v>
      </c>
      <c r="AZ5" s="19">
        <v>17.77297139398873</v>
      </c>
      <c r="BA5" s="19">
        <v>11.97303467216542</v>
      </c>
      <c r="BB5" s="19">
        <v>0.36850993789978004</v>
      </c>
      <c r="BC5" s="19">
        <v>0.2507821638508268</v>
      </c>
      <c r="BD5" s="19">
        <v>9.1909853952973339E-2</v>
      </c>
      <c r="BE5" s="19">
        <v>4.0979042035526533E-2</v>
      </c>
      <c r="BF5" s="19">
        <v>2.7441151050271666E-2</v>
      </c>
      <c r="BG5" s="19">
        <v>2.4531128928022863E-2</v>
      </c>
      <c r="BH5" s="19">
        <v>5.500948381509831E-3</v>
      </c>
      <c r="BI5" s="19">
        <v>2.4828038746136385E-3</v>
      </c>
      <c r="BJ5" s="19">
        <v>2.5136540713920269E-2</v>
      </c>
      <c r="BK5" s="19">
        <v>1.1400245786750156E-3</v>
      </c>
      <c r="BL5" s="19">
        <v>0.56818822855801465</v>
      </c>
      <c r="BM5" s="19">
        <v>1.0514911170430347E-2</v>
      </c>
      <c r="BN5" s="19">
        <v>3.1349299518978985E-3</v>
      </c>
      <c r="BO5" s="19">
        <v>3.4173260401786343E-3</v>
      </c>
      <c r="BP5" s="19">
        <v>6.5352454689673349E-3</v>
      </c>
      <c r="BQ5" s="19">
        <v>0</v>
      </c>
      <c r="BR5" s="19">
        <v>4.8934998081020108E-2</v>
      </c>
      <c r="BS5" s="19">
        <v>42.448984701637777</v>
      </c>
      <c r="BT5" s="19">
        <v>3.4320388824502728</v>
      </c>
      <c r="BU5" s="19">
        <v>1.1112235378707502</v>
      </c>
      <c r="BV5" s="19">
        <v>393.24990540704931</v>
      </c>
      <c r="BW5" s="19">
        <v>53.925477801106723</v>
      </c>
      <c r="BX5" s="19">
        <v>0.87595850945584963</v>
      </c>
      <c r="BY5" s="19">
        <v>1.6920418863580244</v>
      </c>
      <c r="BZ5" s="19">
        <v>0.48880359532213308</v>
      </c>
      <c r="CA5" s="19">
        <v>0.26227309950532629</v>
      </c>
      <c r="CB5" s="19">
        <v>7.9177611578355275E-2</v>
      </c>
      <c r="CC5" s="19">
        <v>0.23352805392071363</v>
      </c>
      <c r="CD5" s="19">
        <v>4.9540317517665661E-2</v>
      </c>
      <c r="CE5" s="19">
        <v>1.7568484053400474E-2</v>
      </c>
      <c r="CF5" s="19">
        <v>0.27957819400294293</v>
      </c>
      <c r="CG5" s="19">
        <v>2.5595211993326664E-2</v>
      </c>
      <c r="CH5" s="19">
        <v>1.6028497247993634</v>
      </c>
      <c r="CI5" s="19">
        <v>4.3469540725207471E-2</v>
      </c>
      <c r="CJ5" s="19">
        <v>2.1432757418553893E-2</v>
      </c>
      <c r="CK5" s="19">
        <v>3.2854561393287587E-2</v>
      </c>
      <c r="CL5" s="19">
        <v>4.7367614412513331E-2</v>
      </c>
      <c r="CM5" s="19">
        <v>0</v>
      </c>
      <c r="CN5" s="19">
        <v>169.36696371847242</v>
      </c>
      <c r="CO5" s="19">
        <v>12.668695683050091</v>
      </c>
      <c r="CP5" s="19">
        <v>7.6578908213986541</v>
      </c>
      <c r="CQ5" s="19">
        <v>52.12140850571825</v>
      </c>
      <c r="CR5" s="19">
        <v>1.6263522619818422</v>
      </c>
      <c r="CS5" s="19">
        <v>3.1906458168326809E-2</v>
      </c>
      <c r="CT5" s="19">
        <v>0.35344481789681698</v>
      </c>
      <c r="CU5" s="19">
        <v>1.1082774980448995</v>
      </c>
      <c r="CV5" s="19">
        <v>2.1460798507177999E-6</v>
      </c>
      <c r="CW5" s="19">
        <v>2.36286751942316E-7</v>
      </c>
      <c r="CX5" s="19">
        <v>5.6384419622190805E-7</v>
      </c>
      <c r="CY5" s="19">
        <v>1.37639915465115E-6</v>
      </c>
      <c r="CZ5" s="19">
        <v>0</v>
      </c>
      <c r="DA5" s="19">
        <v>0</v>
      </c>
      <c r="DB5" s="19">
        <v>0</v>
      </c>
      <c r="DC5" s="19">
        <v>0</v>
      </c>
      <c r="DD5" s="19">
        <v>12.614107590232001</v>
      </c>
      <c r="DE5" s="19">
        <v>13.829125417426784</v>
      </c>
      <c r="DF5" s="19">
        <f t="shared" si="0"/>
        <v>1993.1690433638205</v>
      </c>
    </row>
    <row r="6" spans="1:110" x14ac:dyDescent="0.25">
      <c r="B6" s="4" t="s">
        <v>188</v>
      </c>
      <c r="C6" s="4">
        <v>3</v>
      </c>
      <c r="D6" s="19">
        <v>2.195505663378527</v>
      </c>
      <c r="E6" s="19">
        <v>0.85310110527969252</v>
      </c>
      <c r="F6" s="19">
        <v>141.19078077365887</v>
      </c>
      <c r="G6" s="19">
        <v>0.10799081761080288</v>
      </c>
      <c r="H6" s="19">
        <v>22.132064781553346</v>
      </c>
      <c r="I6" s="19">
        <v>1.76836748315168E-3</v>
      </c>
      <c r="J6" s="19">
        <v>6.1644383930362798E-2</v>
      </c>
      <c r="K6" s="19">
        <v>1.7866120669756875</v>
      </c>
      <c r="L6" s="19">
        <v>9.8778020808286247</v>
      </c>
      <c r="M6" s="19">
        <v>1.2629298286993706</v>
      </c>
      <c r="N6" s="19">
        <v>133.90480209002087</v>
      </c>
      <c r="O6" s="19">
        <v>0.48120294199200109</v>
      </c>
      <c r="P6" s="19">
        <v>0.7308174379078527</v>
      </c>
      <c r="Q6" s="19">
        <v>0.28316906247219636</v>
      </c>
      <c r="R6" s="19">
        <v>0.53765233731686224</v>
      </c>
      <c r="S6" s="19">
        <v>0.18333032350785403</v>
      </c>
      <c r="T6" s="19">
        <v>8.8191001628123544</v>
      </c>
      <c r="U6" s="19">
        <v>4.9664677755305435</v>
      </c>
      <c r="V6" s="19">
        <v>7.6148771305423022</v>
      </c>
      <c r="W6" s="19">
        <v>0.14257144742249886</v>
      </c>
      <c r="X6" s="19">
        <v>3.201944639809013</v>
      </c>
      <c r="Y6" s="19">
        <v>0</v>
      </c>
      <c r="Z6" s="19">
        <v>0.51072995918387831</v>
      </c>
      <c r="AA6" s="19">
        <v>0.22057833815081404</v>
      </c>
      <c r="AB6" s="19">
        <v>21.373561476330252</v>
      </c>
      <c r="AC6" s="19">
        <v>0.42523594354912703</v>
      </c>
      <c r="AD6" s="19">
        <v>35.183128762266229</v>
      </c>
      <c r="AE6" s="19">
        <v>3.5911707718723145E-2</v>
      </c>
      <c r="AF6" s="19">
        <v>9.991598568831252E-3</v>
      </c>
      <c r="AG6" s="19">
        <v>0.25143017023080472</v>
      </c>
      <c r="AH6" s="19">
        <v>1.306323467445667</v>
      </c>
      <c r="AI6" s="19">
        <v>0.21310760131994355</v>
      </c>
      <c r="AJ6" s="19">
        <v>17.164156936435667</v>
      </c>
      <c r="AK6" s="19">
        <v>5.985473391028508E-3</v>
      </c>
      <c r="AL6" s="19">
        <v>4.679795122423791E-2</v>
      </c>
      <c r="AM6" s="19">
        <v>4.1037243415473733E-3</v>
      </c>
      <c r="AN6" s="19">
        <v>6.6979144907787405E-2</v>
      </c>
      <c r="AO6" s="19">
        <v>3.0815617436244645E-2</v>
      </c>
      <c r="AP6" s="19">
        <v>0.77765185244491764</v>
      </c>
      <c r="AQ6" s="19">
        <v>0.41799072928377079</v>
      </c>
      <c r="AR6" s="19">
        <v>0.28992810435037997</v>
      </c>
      <c r="AS6" s="19">
        <v>2.8743842220747867E-2</v>
      </c>
      <c r="AT6" s="19">
        <v>0.65984564895529774</v>
      </c>
      <c r="AU6" s="19">
        <v>0</v>
      </c>
      <c r="AV6" s="19">
        <v>15.087595424724801</v>
      </c>
      <c r="AW6" s="19">
        <v>0.13041760173815239</v>
      </c>
      <c r="AX6" s="19">
        <v>46.003587394961272</v>
      </c>
      <c r="AY6" s="19">
        <v>5.9871528219744577E-2</v>
      </c>
      <c r="AZ6" s="19">
        <v>6.9809862501663646</v>
      </c>
      <c r="BA6" s="19">
        <v>2.0121347267134267E-2</v>
      </c>
      <c r="BB6" s="19">
        <v>3.8914636464779412E-2</v>
      </c>
      <c r="BC6" s="19">
        <v>0.11657690001590297</v>
      </c>
      <c r="BD6" s="19">
        <v>2.4950260980499346</v>
      </c>
      <c r="BE6" s="19">
        <v>0.11283773237358107</v>
      </c>
      <c r="BF6" s="19">
        <v>13.085300803330336</v>
      </c>
      <c r="BG6" s="19">
        <v>2.0352828724429048E-2</v>
      </c>
      <c r="BH6" s="19">
        <v>8.6916373394925167E-2</v>
      </c>
      <c r="BI6" s="19">
        <v>1.3611195776446542E-2</v>
      </c>
      <c r="BJ6" s="19">
        <v>3.965183160383947E-2</v>
      </c>
      <c r="BK6" s="19">
        <v>6.8366025368504831E-3</v>
      </c>
      <c r="BL6" s="19">
        <v>1.8755397001458358</v>
      </c>
      <c r="BM6" s="19">
        <v>2.1143805317416828</v>
      </c>
      <c r="BN6" s="19">
        <v>0.65685896367165464</v>
      </c>
      <c r="BO6" s="19">
        <v>1.6959383864609396E-2</v>
      </c>
      <c r="BP6" s="19">
        <v>0.38237995626544802</v>
      </c>
      <c r="BQ6" s="19">
        <v>0</v>
      </c>
      <c r="BR6" s="19">
        <v>62.992474915566348</v>
      </c>
      <c r="BS6" s="19">
        <v>1.6990534648896214</v>
      </c>
      <c r="BT6" s="19">
        <v>242.97483976674249</v>
      </c>
      <c r="BU6" s="19">
        <v>1.4691411211763501</v>
      </c>
      <c r="BV6" s="19">
        <v>51.669922570680768</v>
      </c>
      <c r="BW6" s="19">
        <v>0.12547748310320408</v>
      </c>
      <c r="BX6" s="19">
        <v>0.12820037593468672</v>
      </c>
      <c r="BY6" s="19">
        <v>1.0952407780828297</v>
      </c>
      <c r="BZ6" s="19">
        <v>18.390858957667572</v>
      </c>
      <c r="CA6" s="19">
        <v>1.0593351125596546</v>
      </c>
      <c r="CB6" s="19">
        <v>60.900427699200861</v>
      </c>
      <c r="CC6" s="19">
        <v>0.33339502541162264</v>
      </c>
      <c r="CD6" s="19">
        <v>1.0847494138326299</v>
      </c>
      <c r="CE6" s="19">
        <v>0.13697552514361347</v>
      </c>
      <c r="CF6" s="19">
        <v>0.71981027442259138</v>
      </c>
      <c r="CG6" s="19">
        <v>0.21276559712355475</v>
      </c>
      <c r="CH6" s="19">
        <v>7.294526224020272</v>
      </c>
      <c r="CI6" s="19">
        <v>8.9153041045104171</v>
      </c>
      <c r="CJ6" s="19">
        <v>10.068098920773492</v>
      </c>
      <c r="CK6" s="19">
        <v>0.22580033379982864</v>
      </c>
      <c r="CL6" s="19">
        <v>3.8352382123190791</v>
      </c>
      <c r="CM6" s="19">
        <v>0</v>
      </c>
      <c r="CN6" s="19">
        <v>6.4970391686126172</v>
      </c>
      <c r="CO6" s="19">
        <v>0.45901608728738336</v>
      </c>
      <c r="CP6" s="19">
        <v>0.26710911012376365</v>
      </c>
      <c r="CQ6" s="19">
        <v>2.5151536052617387</v>
      </c>
      <c r="CR6" s="19">
        <v>864.58626400456694</v>
      </c>
      <c r="CS6" s="19">
        <v>16.670752698930656</v>
      </c>
      <c r="CT6" s="19">
        <v>172.10383790463101</v>
      </c>
      <c r="CU6" s="19">
        <v>744.65064179610806</v>
      </c>
      <c r="CV6" s="19">
        <v>0.6180811152625113</v>
      </c>
      <c r="CW6" s="19">
        <v>5.2559956469760249E-2</v>
      </c>
      <c r="CX6" s="19">
        <v>0.16166579598381151</v>
      </c>
      <c r="CY6" s="19">
        <v>0.72234842172173364</v>
      </c>
      <c r="CZ6" s="19">
        <v>0</v>
      </c>
      <c r="DA6" s="19">
        <v>0</v>
      </c>
      <c r="DB6" s="19">
        <v>0</v>
      </c>
      <c r="DC6" s="19">
        <v>0</v>
      </c>
      <c r="DD6" s="19">
        <v>13.868010669989999</v>
      </c>
      <c r="DE6" s="19">
        <v>-41.761030260438361</v>
      </c>
      <c r="DF6" s="19">
        <f t="shared" si="0"/>
        <v>2765.4469423049995</v>
      </c>
    </row>
    <row r="7" spans="1:110" x14ac:dyDescent="0.25">
      <c r="B7" s="4" t="s">
        <v>189</v>
      </c>
      <c r="C7" s="4">
        <v>4</v>
      </c>
      <c r="D7" s="19">
        <v>2.3471903105073922E-3</v>
      </c>
      <c r="E7" s="19">
        <v>1.4266985384277995</v>
      </c>
      <c r="F7" s="19">
        <v>6.9962669876590639E-2</v>
      </c>
      <c r="G7" s="19">
        <v>1.4223888258075825</v>
      </c>
      <c r="H7" s="19">
        <v>5.3805609656927826</v>
      </c>
      <c r="I7" s="19">
        <v>1.3455258113505486E-2</v>
      </c>
      <c r="J7" s="19">
        <v>2.9419253435235097E-2</v>
      </c>
      <c r="K7" s="19">
        <v>4.3412490216699995</v>
      </c>
      <c r="L7" s="19">
        <v>0.43179945182729912</v>
      </c>
      <c r="M7" s="19">
        <v>0.79717803043826607</v>
      </c>
      <c r="N7" s="19">
        <v>8.6991517862859441E-2</v>
      </c>
      <c r="O7" s="19">
        <v>0.58368950733141167</v>
      </c>
      <c r="P7" s="19">
        <v>4.1614938367074576E-2</v>
      </c>
      <c r="Q7" s="19">
        <v>0.13913531467897072</v>
      </c>
      <c r="R7" s="19">
        <v>0.27342036712798945</v>
      </c>
      <c r="S7" s="19">
        <v>0.51673515450063612</v>
      </c>
      <c r="T7" s="19">
        <v>0.15566740871890944</v>
      </c>
      <c r="U7" s="19">
        <v>7.6653868047102919E-2</v>
      </c>
      <c r="V7" s="19">
        <v>9.1780501345744434E-2</v>
      </c>
      <c r="W7" s="19">
        <v>1.3339815104700392E-2</v>
      </c>
      <c r="X7" s="19">
        <v>0.16040972502316639</v>
      </c>
      <c r="Y7" s="19">
        <v>0</v>
      </c>
      <c r="Z7" s="19">
        <v>2.0803551806523072E-3</v>
      </c>
      <c r="AA7" s="19">
        <v>1.739323364187479</v>
      </c>
      <c r="AB7" s="19">
        <v>3.9934194934118532E-2</v>
      </c>
      <c r="AC7" s="19">
        <v>8.0584182580254904</v>
      </c>
      <c r="AD7" s="19">
        <v>9.0160896327101057</v>
      </c>
      <c r="AE7" s="19">
        <v>0.6493739522154115</v>
      </c>
      <c r="AF7" s="19">
        <v>1.7331775465562079E-2</v>
      </c>
      <c r="AG7" s="19">
        <v>2.1682668259066662</v>
      </c>
      <c r="AH7" s="19">
        <v>0.19093934120402647</v>
      </c>
      <c r="AI7" s="19">
        <v>0.4163458997300114</v>
      </c>
      <c r="AJ7" s="19">
        <v>5.1693799741961685E-2</v>
      </c>
      <c r="AK7" s="19">
        <v>3.7001297699120098E-2</v>
      </c>
      <c r="AL7" s="19">
        <v>9.5400312475248938E-3</v>
      </c>
      <c r="AM7" s="19">
        <v>4.8973034158734611E-3</v>
      </c>
      <c r="AN7" s="19">
        <v>0.1204984725806872</v>
      </c>
      <c r="AO7" s="19">
        <v>0.3290339529862466</v>
      </c>
      <c r="AP7" s="19">
        <v>4.2565256561124545E-2</v>
      </c>
      <c r="AQ7" s="19">
        <v>1.9852534739622538E-2</v>
      </c>
      <c r="AR7" s="19">
        <v>1.2356244418697312E-2</v>
      </c>
      <c r="AS7" s="19">
        <v>8.7915712301764905E-3</v>
      </c>
      <c r="AT7" s="19">
        <v>9.5255145156549578E-2</v>
      </c>
      <c r="AU7" s="19">
        <v>0</v>
      </c>
      <c r="AV7" s="19">
        <v>5.1939174464169513E-2</v>
      </c>
      <c r="AW7" s="19">
        <v>0.52196218903804859</v>
      </c>
      <c r="AX7" s="19">
        <v>6.4504442725850097E-2</v>
      </c>
      <c r="AY7" s="19">
        <v>1.4477589662581172</v>
      </c>
      <c r="AZ7" s="19">
        <v>1.8119693214845074</v>
      </c>
      <c r="BA7" s="19">
        <v>0.29041332526030506</v>
      </c>
      <c r="BB7" s="19">
        <v>4.85525144654958E-2</v>
      </c>
      <c r="BC7" s="19">
        <v>0.72851523340454027</v>
      </c>
      <c r="BD7" s="19">
        <v>0.26523578726108832</v>
      </c>
      <c r="BE7" s="19">
        <v>0.18355520009686727</v>
      </c>
      <c r="BF7" s="19">
        <v>3.0614069972031036E-2</v>
      </c>
      <c r="BG7" s="19">
        <v>5.1645001044289325E-2</v>
      </c>
      <c r="BH7" s="19">
        <v>1.3756214647634893E-2</v>
      </c>
      <c r="BI7" s="19">
        <v>1.2778807453287296E-2</v>
      </c>
      <c r="BJ7" s="19">
        <v>5.1129114166523597E-2</v>
      </c>
      <c r="BK7" s="19">
        <v>5.4052915375614935E-2</v>
      </c>
      <c r="BL7" s="19">
        <v>8.8037250098332173E-2</v>
      </c>
      <c r="BM7" s="19">
        <v>7.8870100959708464E-2</v>
      </c>
      <c r="BN7" s="19">
        <v>2.308541065940517E-2</v>
      </c>
      <c r="BO7" s="19">
        <v>3.9536349167974471E-3</v>
      </c>
      <c r="BP7" s="19">
        <v>4.4818633297476623E-2</v>
      </c>
      <c r="BQ7" s="19">
        <v>0</v>
      </c>
      <c r="BR7" s="19">
        <v>9.569601828959784E-2</v>
      </c>
      <c r="BS7" s="19">
        <v>4.0425092639175455</v>
      </c>
      <c r="BT7" s="19">
        <v>0.19724865932288671</v>
      </c>
      <c r="BU7" s="19">
        <v>22.654555097288458</v>
      </c>
      <c r="BV7" s="19">
        <v>6.8854933995933312</v>
      </c>
      <c r="BW7" s="19">
        <v>1.1758374371649085</v>
      </c>
      <c r="BX7" s="19">
        <v>9.0146438196141931E-2</v>
      </c>
      <c r="BY7" s="19">
        <v>3.8714830032149217</v>
      </c>
      <c r="BZ7" s="19">
        <v>1.076493866739</v>
      </c>
      <c r="CA7" s="19">
        <v>0.90364441054303235</v>
      </c>
      <c r="CB7" s="19">
        <v>6.0365800038589934E-2</v>
      </c>
      <c r="CC7" s="19">
        <v>0.78484123265962191</v>
      </c>
      <c r="CD7" s="19">
        <v>0.10172792767559567</v>
      </c>
      <c r="CE7" s="19">
        <v>8.3073823964468191E-2</v>
      </c>
      <c r="CF7" s="19">
        <v>0.49647241435804446</v>
      </c>
      <c r="CG7" s="19">
        <v>0.90730280805085073</v>
      </c>
      <c r="CH7" s="19">
        <v>0.19917112204684925</v>
      </c>
      <c r="CI7" s="19">
        <v>0.20168506512984716</v>
      </c>
      <c r="CJ7" s="19">
        <v>0.20098780988060205</v>
      </c>
      <c r="CK7" s="19">
        <v>3.1167078050005719E-2</v>
      </c>
      <c r="CL7" s="19">
        <v>0.27866637734709376</v>
      </c>
      <c r="CM7" s="19">
        <v>0</v>
      </c>
      <c r="CN7" s="19">
        <v>88.039602477320983</v>
      </c>
      <c r="CO7" s="19">
        <v>25.413623978024251</v>
      </c>
      <c r="CP7" s="19">
        <v>10.974182529010248</v>
      </c>
      <c r="CQ7" s="19">
        <v>56.200120524190872</v>
      </c>
      <c r="CR7" s="19">
        <v>10.529763681725001</v>
      </c>
      <c r="CS7" s="19">
        <v>0.57621878516635083</v>
      </c>
      <c r="CT7" s="19">
        <v>5.1173339199344161</v>
      </c>
      <c r="CU7" s="19">
        <v>14.30999047839782</v>
      </c>
      <c r="CV7" s="19">
        <v>1.4779604584873596E-3</v>
      </c>
      <c r="CW7" s="19">
        <v>4.7856471782381483E-4</v>
      </c>
      <c r="CX7" s="19">
        <v>1.1254100078872402E-3</v>
      </c>
      <c r="CY7" s="19">
        <v>2.8470766470718484E-3</v>
      </c>
      <c r="CZ7" s="19">
        <v>0</v>
      </c>
      <c r="DA7" s="19">
        <v>0</v>
      </c>
      <c r="DB7" s="19">
        <v>0</v>
      </c>
      <c r="DC7" s="19">
        <v>0</v>
      </c>
      <c r="DD7" s="19">
        <v>27.297944128769998</v>
      </c>
      <c r="DE7" s="19">
        <v>-2.9280582409379221</v>
      </c>
      <c r="DF7" s="19">
        <f t="shared" si="0"/>
        <v>324.82645416700001</v>
      </c>
    </row>
    <row r="8" spans="1:110" x14ac:dyDescent="0.25">
      <c r="B8" s="4" t="s">
        <v>190</v>
      </c>
      <c r="C8" s="4">
        <v>5</v>
      </c>
      <c r="D8" s="19">
        <v>1.5642095274469023</v>
      </c>
      <c r="E8" s="19">
        <v>59.284547905040476</v>
      </c>
      <c r="F8" s="19">
        <v>29.918793195678514</v>
      </c>
      <c r="G8" s="19">
        <v>9.953650886624132</v>
      </c>
      <c r="H8" s="19">
        <v>363.93865560882972</v>
      </c>
      <c r="I8" s="19">
        <v>0.43228241024046282</v>
      </c>
      <c r="J8" s="19">
        <v>7.2138755926911973</v>
      </c>
      <c r="K8" s="19">
        <v>270.84515656678496</v>
      </c>
      <c r="L8" s="19">
        <v>64.835007804581494</v>
      </c>
      <c r="M8" s="19">
        <v>186.51680988900057</v>
      </c>
      <c r="N8" s="19">
        <v>213.95294848154694</v>
      </c>
      <c r="O8" s="19">
        <v>39.970177501968152</v>
      </c>
      <c r="P8" s="19">
        <v>10.367003096704948</v>
      </c>
      <c r="Q8" s="19">
        <v>15.564015022094917</v>
      </c>
      <c r="R8" s="19">
        <v>33.727690141227583</v>
      </c>
      <c r="S8" s="19">
        <v>20.728457838113417</v>
      </c>
      <c r="T8" s="19">
        <v>28.472320803384008</v>
      </c>
      <c r="U8" s="19">
        <v>5.9573494860559721</v>
      </c>
      <c r="V8" s="19">
        <v>64.281057023989874</v>
      </c>
      <c r="W8" s="19">
        <v>4.8310978740120483</v>
      </c>
      <c r="X8" s="19">
        <v>12.180018685162906</v>
      </c>
      <c r="Y8" s="19">
        <v>0</v>
      </c>
      <c r="Z8" s="19">
        <v>0.26093567550498331</v>
      </c>
      <c r="AA8" s="19">
        <v>4.2937649512182547</v>
      </c>
      <c r="AB8" s="19">
        <v>2.6441953890072494</v>
      </c>
      <c r="AC8" s="19">
        <v>22.649052571483065</v>
      </c>
      <c r="AD8" s="19">
        <v>326.03208367868751</v>
      </c>
      <c r="AE8" s="19">
        <v>4.6486522178852825</v>
      </c>
      <c r="AF8" s="19">
        <v>0.40370000069032369</v>
      </c>
      <c r="AG8" s="19">
        <v>30.869010663089419</v>
      </c>
      <c r="AH8" s="19">
        <v>7.037988668455113</v>
      </c>
      <c r="AI8" s="19">
        <v>13.815634063137574</v>
      </c>
      <c r="AJ8" s="19">
        <v>18.462928360767748</v>
      </c>
      <c r="AK8" s="19">
        <v>0.63711669610507171</v>
      </c>
      <c r="AL8" s="19">
        <v>0.89191578945520711</v>
      </c>
      <c r="AM8" s="19">
        <v>0.21909085498255063</v>
      </c>
      <c r="AN8" s="19">
        <v>4.5072790232593469</v>
      </c>
      <c r="AO8" s="19">
        <v>2.6578787109053339</v>
      </c>
      <c r="AP8" s="19">
        <v>1.9959790647724438</v>
      </c>
      <c r="AQ8" s="19">
        <v>0.54710475656768809</v>
      </c>
      <c r="AR8" s="19">
        <v>3.2343936444914192</v>
      </c>
      <c r="AS8" s="19">
        <v>0.63654435500423456</v>
      </c>
      <c r="AT8" s="19">
        <v>2.2613553999127323</v>
      </c>
      <c r="AU8" s="19">
        <v>0</v>
      </c>
      <c r="AV8" s="19">
        <v>24.536982342974756</v>
      </c>
      <c r="AW8" s="19">
        <v>3.6713131322522434</v>
      </c>
      <c r="AX8" s="19">
        <v>7.2420186716372568</v>
      </c>
      <c r="AY8" s="19">
        <v>4.647279525081915</v>
      </c>
      <c r="AZ8" s="19">
        <v>74.793828576478276</v>
      </c>
      <c r="BA8" s="19">
        <v>3.5217751115118459</v>
      </c>
      <c r="BB8" s="19">
        <v>2.652318039276083</v>
      </c>
      <c r="BC8" s="19">
        <v>14.719829279018469</v>
      </c>
      <c r="BD8" s="19">
        <v>15.843627888232344</v>
      </c>
      <c r="BE8" s="19">
        <v>10.862358202146696</v>
      </c>
      <c r="BF8" s="19">
        <v>25.20090347134197</v>
      </c>
      <c r="BG8" s="19">
        <v>1.964237207214711</v>
      </c>
      <c r="BH8" s="19">
        <v>1.6149893884503326</v>
      </c>
      <c r="BI8" s="19">
        <v>0.70158142881472363</v>
      </c>
      <c r="BJ8" s="19">
        <v>2.5983417005251446</v>
      </c>
      <c r="BK8" s="19">
        <v>0.72007267513607442</v>
      </c>
      <c r="BL8" s="19">
        <v>5.8515522720099495</v>
      </c>
      <c r="BM8" s="19">
        <v>2.5555396463131155</v>
      </c>
      <c r="BN8" s="19">
        <v>5.0593043683084522</v>
      </c>
      <c r="BO8" s="19">
        <v>0.50453160148440679</v>
      </c>
      <c r="BP8" s="19">
        <v>1.3622322654913588</v>
      </c>
      <c r="BQ8" s="19">
        <v>0</v>
      </c>
      <c r="BR8" s="19">
        <v>65.535055072900917</v>
      </c>
      <c r="BS8" s="19">
        <v>35.856811015443171</v>
      </c>
      <c r="BT8" s="19">
        <v>31.584521753219331</v>
      </c>
      <c r="BU8" s="19">
        <v>74.693907783980762</v>
      </c>
      <c r="BV8" s="19">
        <v>482.17840062985044</v>
      </c>
      <c r="BW8" s="19">
        <v>17.752714899146255</v>
      </c>
      <c r="BX8" s="19">
        <v>6.8507430746061626</v>
      </c>
      <c r="BY8" s="19">
        <v>126.84539100653589</v>
      </c>
      <c r="BZ8" s="19">
        <v>90.234881193287194</v>
      </c>
      <c r="CA8" s="19">
        <v>85.322432864945299</v>
      </c>
      <c r="CB8" s="19">
        <v>126.46460515569132</v>
      </c>
      <c r="CC8" s="19">
        <v>33.26350338835779</v>
      </c>
      <c r="CD8" s="19">
        <v>15.806530431161219</v>
      </c>
      <c r="CE8" s="19">
        <v>6.4623140746578374</v>
      </c>
      <c r="CF8" s="19">
        <v>39.125724783025348</v>
      </c>
      <c r="CG8" s="19">
        <v>17.476509307843255</v>
      </c>
      <c r="CH8" s="19">
        <v>17.906850621189122</v>
      </c>
      <c r="CI8" s="19">
        <v>9.1526244411388262</v>
      </c>
      <c r="CJ8" s="19">
        <v>45.245789183249585</v>
      </c>
      <c r="CK8" s="19">
        <v>5.1254126869533492</v>
      </c>
      <c r="CL8" s="19">
        <v>11.071722552579448</v>
      </c>
      <c r="CM8" s="19">
        <v>0</v>
      </c>
      <c r="CN8" s="19">
        <v>349.08693149759301</v>
      </c>
      <c r="CO8" s="19">
        <v>13.278854293841842</v>
      </c>
      <c r="CP8" s="19">
        <v>10.98571954242195</v>
      </c>
      <c r="CQ8" s="19">
        <v>76.867879677406862</v>
      </c>
      <c r="CR8" s="19">
        <v>830.94995272070014</v>
      </c>
      <c r="CS8" s="19">
        <v>17.342150382701004</v>
      </c>
      <c r="CT8" s="19">
        <v>175.38950079652</v>
      </c>
      <c r="CU8" s="19">
        <v>713.02508810144991</v>
      </c>
      <c r="CV8" s="19">
        <v>5.8368604717712502</v>
      </c>
      <c r="CW8" s="19">
        <v>1.0284715294151439</v>
      </c>
      <c r="CX8" s="19">
        <v>1.9040406830379997</v>
      </c>
      <c r="CY8" s="19">
        <v>6.9934070904604733</v>
      </c>
      <c r="CZ8" s="19">
        <v>0</v>
      </c>
      <c r="DA8" s="19">
        <v>0</v>
      </c>
      <c r="DB8" s="19">
        <v>0</v>
      </c>
      <c r="DC8" s="19">
        <v>0</v>
      </c>
      <c r="DD8" s="19">
        <v>438.83696439340503</v>
      </c>
      <c r="DE8" s="19">
        <v>-87.136543322748267</v>
      </c>
      <c r="DF8" s="19">
        <f t="shared" si="0"/>
        <v>6002.212070448003</v>
      </c>
    </row>
    <row r="9" spans="1:110" x14ac:dyDescent="0.25">
      <c r="B9" s="4" t="s">
        <v>191</v>
      </c>
      <c r="C9" s="4">
        <v>6</v>
      </c>
      <c r="D9" s="19">
        <v>3.4487182847852731E-2</v>
      </c>
      <c r="E9" s="19">
        <v>6.7440330268701193E-2</v>
      </c>
      <c r="F9" s="19">
        <v>0.52025882091039466</v>
      </c>
      <c r="G9" s="19">
        <v>3.2846294925596736E-2</v>
      </c>
      <c r="H9" s="19">
        <v>1.1065827125068655</v>
      </c>
      <c r="I9" s="19">
        <v>0.20404559374</v>
      </c>
      <c r="J9" s="19">
        <v>0.18764884770000001</v>
      </c>
      <c r="K9" s="19">
        <v>0.12589591742</v>
      </c>
      <c r="L9" s="19">
        <v>1.3816531897</v>
      </c>
      <c r="M9" s="19">
        <v>0.39289223495213266</v>
      </c>
      <c r="N9" s="19">
        <v>0.77705040574000006</v>
      </c>
      <c r="O9" s="19">
        <v>0.5814945111080001</v>
      </c>
      <c r="P9" s="19">
        <v>0.21243555844000001</v>
      </c>
      <c r="Q9" s="19">
        <v>0.12247940898</v>
      </c>
      <c r="R9" s="19">
        <v>0.162024412304</v>
      </c>
      <c r="S9" s="19">
        <v>0.78712308081207627</v>
      </c>
      <c r="T9" s="19">
        <v>1.0299316645000001</v>
      </c>
      <c r="U9" s="19">
        <v>0.55940019340000002</v>
      </c>
      <c r="V9" s="19">
        <v>0.41021558456200002</v>
      </c>
      <c r="W9" s="19">
        <v>7.8547671437000005E-2</v>
      </c>
      <c r="X9" s="19">
        <v>0.33753967285000003</v>
      </c>
      <c r="Y9" s="19">
        <v>0</v>
      </c>
      <c r="Z9" s="19">
        <v>1.227546716108918E-3</v>
      </c>
      <c r="AA9" s="19">
        <v>2.1300256485119419E-3</v>
      </c>
      <c r="AB9" s="19">
        <v>8.7931241141632199E-3</v>
      </c>
      <c r="AC9" s="19">
        <v>1.8542182398960001E-2</v>
      </c>
      <c r="AD9" s="19">
        <v>0.29412606080031634</v>
      </c>
      <c r="AE9" s="19">
        <v>0.50840955973000002</v>
      </c>
      <c r="AF9" s="19">
        <v>3.77402943558991E-3</v>
      </c>
      <c r="AG9" s="19">
        <v>2.1790408063679899E-3</v>
      </c>
      <c r="AH9" s="19">
        <v>2.2576373069999999E-2</v>
      </c>
      <c r="AI9" s="19">
        <v>8.7439641883975162E-3</v>
      </c>
      <c r="AJ9" s="19">
        <v>2.067427150897308E-2</v>
      </c>
      <c r="AK9" s="19">
        <v>8.5507223775493891E-4</v>
      </c>
      <c r="AL9" s="19">
        <v>1.69726135209203E-3</v>
      </c>
      <c r="AM9" s="19">
        <v>2.20417496166192E-4</v>
      </c>
      <c r="AN9" s="19">
        <v>2.1413828362710774E-3</v>
      </c>
      <c r="AO9" s="19">
        <v>1.4448933011952983E-2</v>
      </c>
      <c r="AP9" s="19">
        <v>1.0019416921E-2</v>
      </c>
      <c r="AQ9" s="19">
        <v>4.2036938248202205E-3</v>
      </c>
      <c r="AR9" s="19">
        <v>1.7293605051236179E-3</v>
      </c>
      <c r="AS9" s="19">
        <v>1.9531922880560199E-3</v>
      </c>
      <c r="AT9" s="19">
        <v>8.3933714777231199E-3</v>
      </c>
      <c r="AU9" s="19">
        <v>0</v>
      </c>
      <c r="AV9" s="19">
        <v>0.14118491113099998</v>
      </c>
      <c r="AW9" s="19">
        <v>1.0360144544392819E-2</v>
      </c>
      <c r="AX9" s="19">
        <v>3.868852916675386E-2</v>
      </c>
      <c r="AY9" s="19">
        <v>5.9232076455373274E-3</v>
      </c>
      <c r="AZ9" s="19">
        <v>0.16372512903384182</v>
      </c>
      <c r="BA9" s="19">
        <v>0.60737586021000001</v>
      </c>
      <c r="BB9" s="19">
        <v>3.1051253899999999E-2</v>
      </c>
      <c r="BC9" s="19">
        <v>2.1499453578144299E-3</v>
      </c>
      <c r="BD9" s="19">
        <v>9.1411240399000004E-2</v>
      </c>
      <c r="BE9" s="19">
        <v>9.0683508788060863E-3</v>
      </c>
      <c r="BF9" s="19">
        <v>3.5074865445000006E-2</v>
      </c>
      <c r="BG9" s="19">
        <v>6.552978433319364E-3</v>
      </c>
      <c r="BH9" s="19">
        <v>6.6290898248553302E-3</v>
      </c>
      <c r="BI9" s="19">
        <v>1.54342618770897E-3</v>
      </c>
      <c r="BJ9" s="19">
        <v>3.6263100046198767E-3</v>
      </c>
      <c r="BK9" s="19">
        <v>7.1102739675552584E-3</v>
      </c>
      <c r="BL9" s="19">
        <v>5.6177772581999998E-2</v>
      </c>
      <c r="BM9" s="19">
        <v>2.8710328973999999E-2</v>
      </c>
      <c r="BN9" s="19">
        <v>8.1208090996369702E-3</v>
      </c>
      <c r="BO9" s="19">
        <v>2.4465881288051601E-3</v>
      </c>
      <c r="BP9" s="19">
        <v>1.0513621382E-2</v>
      </c>
      <c r="BQ9" s="19">
        <v>0</v>
      </c>
      <c r="BR9" s="19">
        <v>0.33871972002699996</v>
      </c>
      <c r="BS9" s="19">
        <v>7.8702322207268818E-2</v>
      </c>
      <c r="BT9" s="19">
        <v>0.14203149557599118</v>
      </c>
      <c r="BU9" s="19">
        <v>0.10635353624750268</v>
      </c>
      <c r="BV9" s="19">
        <v>0.76874323689138513</v>
      </c>
      <c r="BW9" s="19">
        <v>2.7676501274</v>
      </c>
      <c r="BX9" s="19">
        <v>7.4716210364999994E-2</v>
      </c>
      <c r="BY9" s="19">
        <v>1.4757532626E-2</v>
      </c>
      <c r="BZ9" s="19">
        <v>0.49221876263999997</v>
      </c>
      <c r="CA9" s="19">
        <v>6.1563910101327078E-2</v>
      </c>
      <c r="CB9" s="19">
        <v>6.9103501737E-2</v>
      </c>
      <c r="CC9" s="19">
        <v>7.4009945616069592E-2</v>
      </c>
      <c r="CD9" s="19">
        <v>6.0415711253999999E-2</v>
      </c>
      <c r="CE9" s="19">
        <v>1.1344369501E-2</v>
      </c>
      <c r="CF9" s="19">
        <v>4.5133969280933772E-2</v>
      </c>
      <c r="CG9" s="19">
        <v>0.16154722939648844</v>
      </c>
      <c r="CH9" s="19">
        <v>0.16033479571000001</v>
      </c>
      <c r="CI9" s="19">
        <v>0.10569242015499999</v>
      </c>
      <c r="CJ9" s="19">
        <v>7.6532822102999998E-2</v>
      </c>
      <c r="CK9" s="19">
        <v>2.3797806352E-2</v>
      </c>
      <c r="CL9" s="19">
        <v>7.7104449271999997E-2</v>
      </c>
      <c r="CM9" s="19">
        <v>0</v>
      </c>
      <c r="CN9" s="19">
        <v>0.10122430324999999</v>
      </c>
      <c r="CO9" s="19">
        <v>8.3540455671027303E-4</v>
      </c>
      <c r="CP9" s="19">
        <v>1.0790170636028099E-3</v>
      </c>
      <c r="CQ9" s="19">
        <v>7.4382415041327503E-3</v>
      </c>
      <c r="CR9" s="19">
        <v>14.341033936000001</v>
      </c>
      <c r="CS9" s="19">
        <v>3.1007945538000001E-2</v>
      </c>
      <c r="CT9" s="19">
        <v>0.73448282480000004</v>
      </c>
      <c r="CU9" s="19">
        <v>2.3304903506999999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4.0219998481916298E-5</v>
      </c>
      <c r="DE9" s="19">
        <v>0.14642379836049457</v>
      </c>
      <c r="DF9" s="19">
        <f t="shared" si="0"/>
        <v>34.720806122000006</v>
      </c>
    </row>
    <row r="10" spans="1:110" x14ac:dyDescent="0.25">
      <c r="B10" s="4" t="s">
        <v>192</v>
      </c>
      <c r="C10" s="4">
        <v>7</v>
      </c>
      <c r="D10" s="19">
        <v>1.8204284970764198E-3</v>
      </c>
      <c r="E10" s="19">
        <v>0.16717923610282434</v>
      </c>
      <c r="F10" s="19">
        <v>0.90990616800540192</v>
      </c>
      <c r="G10" s="19">
        <v>9.0539957861358766E-2</v>
      </c>
      <c r="H10" s="19">
        <v>5.7945418758535485</v>
      </c>
      <c r="I10" s="19">
        <v>3.43853211961687E-3</v>
      </c>
      <c r="J10" s="19">
        <v>1.2482283114999999</v>
      </c>
      <c r="K10" s="19">
        <v>1.2959353924000001</v>
      </c>
      <c r="L10" s="19">
        <v>6.5035061835999999</v>
      </c>
      <c r="M10" s="19">
        <v>3.506534792444</v>
      </c>
      <c r="N10" s="19">
        <v>8.5126733780000006</v>
      </c>
      <c r="O10" s="19">
        <v>0.70438336207700003</v>
      </c>
      <c r="P10" s="19">
        <v>1.0298786163</v>
      </c>
      <c r="Q10" s="19">
        <v>2.1330947876000002</v>
      </c>
      <c r="R10" s="19">
        <v>1.165841434144</v>
      </c>
      <c r="S10" s="19">
        <v>11.010761719131999</v>
      </c>
      <c r="T10" s="19">
        <v>34.769443512000002</v>
      </c>
      <c r="U10" s="19">
        <v>2.6773913502899997</v>
      </c>
      <c r="V10" s="19">
        <v>11.004872441349999</v>
      </c>
      <c r="W10" s="19">
        <v>0.19355157017999999</v>
      </c>
      <c r="X10" s="19">
        <v>4.0286817551</v>
      </c>
      <c r="Y10" s="19">
        <v>0</v>
      </c>
      <c r="Z10" s="19">
        <v>1.6630813524898231E-4</v>
      </c>
      <c r="AA10" s="19">
        <v>2.2862465120426587E-2</v>
      </c>
      <c r="AB10" s="19">
        <v>6.6873394884000001E-2</v>
      </c>
      <c r="AC10" s="19">
        <v>0.26818857598310952</v>
      </c>
      <c r="AD10" s="19">
        <v>6.5022623598411089</v>
      </c>
      <c r="AE10" s="19">
        <v>3.7559896708000001E-2</v>
      </c>
      <c r="AF10" s="19">
        <v>0.11005714536</v>
      </c>
      <c r="AG10" s="19">
        <v>9.8333589733000007E-2</v>
      </c>
      <c r="AH10" s="19">
        <v>0.46587297319999998</v>
      </c>
      <c r="AI10" s="19">
        <v>0.33533203121281541</v>
      </c>
      <c r="AJ10" s="19">
        <v>0.75165593623999993</v>
      </c>
      <c r="AK10" s="19">
        <v>7.1057438035495545E-3</v>
      </c>
      <c r="AL10" s="19">
        <v>3.6072183399999999E-2</v>
      </c>
      <c r="AM10" s="19">
        <v>1.6828987747E-2</v>
      </c>
      <c r="AN10" s="19">
        <v>5.7028815615336417E-2</v>
      </c>
      <c r="AO10" s="19">
        <v>0.88087076414590482</v>
      </c>
      <c r="AP10" s="19">
        <v>1.4828480481999999</v>
      </c>
      <c r="AQ10" s="19">
        <v>0.106930261478</v>
      </c>
      <c r="AR10" s="19">
        <v>0.20272504072900002</v>
      </c>
      <c r="AS10" s="19">
        <v>2.1099552511999999E-2</v>
      </c>
      <c r="AT10" s="19">
        <v>0.43917688726999998</v>
      </c>
      <c r="AU10" s="19">
        <v>0</v>
      </c>
      <c r="AV10" s="19">
        <v>1.903239986859262E-3</v>
      </c>
      <c r="AW10" s="19">
        <v>2.1265938761493235E-2</v>
      </c>
      <c r="AX10" s="19">
        <v>6.7537992260826227E-2</v>
      </c>
      <c r="AY10" s="19">
        <v>1.196233974769712E-2</v>
      </c>
      <c r="AZ10" s="19">
        <v>0.75218028955666283</v>
      </c>
      <c r="BA10" s="19">
        <v>9.89894941449165E-3</v>
      </c>
      <c r="BB10" s="19">
        <v>0.19976204634</v>
      </c>
      <c r="BC10" s="19">
        <v>2.140350081E-2</v>
      </c>
      <c r="BD10" s="19">
        <v>0.41613456606999999</v>
      </c>
      <c r="BE10" s="19">
        <v>6.8704004108253502E-2</v>
      </c>
      <c r="BF10" s="19">
        <v>0.28663219510999999</v>
      </c>
      <c r="BG10" s="19">
        <v>7.7655526110902455E-3</v>
      </c>
      <c r="BH10" s="19">
        <v>3.1081248075000002E-2</v>
      </c>
      <c r="BI10" s="19">
        <v>2.5996724144000002E-2</v>
      </c>
      <c r="BJ10" s="19">
        <v>2.7917995525372219E-2</v>
      </c>
      <c r="BK10" s="19">
        <v>9.5846722193873121E-2</v>
      </c>
      <c r="BL10" s="19">
        <v>1.8341701030999999</v>
      </c>
      <c r="BM10" s="19">
        <v>0.25786958075700001</v>
      </c>
      <c r="BN10" s="19">
        <v>0.20634328946699998</v>
      </c>
      <c r="BO10" s="19">
        <v>5.8305556885898096E-3</v>
      </c>
      <c r="BP10" s="19">
        <v>0.12136017531</v>
      </c>
      <c r="BQ10" s="19">
        <v>0</v>
      </c>
      <c r="BR10" s="19">
        <v>4.5602527679875415E-3</v>
      </c>
      <c r="BS10" s="19">
        <v>0.23896712809900003</v>
      </c>
      <c r="BT10" s="19">
        <v>0.364629130809</v>
      </c>
      <c r="BU10" s="19">
        <v>0.43679892831</v>
      </c>
      <c r="BV10" s="19">
        <v>6.215607576505823</v>
      </c>
      <c r="BW10" s="19">
        <v>6.2525279820000002E-2</v>
      </c>
      <c r="BX10" s="19">
        <v>0.66628736257999999</v>
      </c>
      <c r="BY10" s="19">
        <v>0.2036498487</v>
      </c>
      <c r="BZ10" s="19">
        <v>3.1060273647000001</v>
      </c>
      <c r="CA10" s="19">
        <v>0.71647796500563543</v>
      </c>
      <c r="CB10" s="19">
        <v>0.99473218620000003</v>
      </c>
      <c r="CC10" s="19">
        <v>0.17342114448500001</v>
      </c>
      <c r="CD10" s="19">
        <v>0.39265161753</v>
      </c>
      <c r="CE10" s="19">
        <v>0.26486593484999998</v>
      </c>
      <c r="CF10" s="19">
        <v>0.48108993284000001</v>
      </c>
      <c r="CG10" s="19">
        <v>3.0185078252199999</v>
      </c>
      <c r="CH10" s="19">
        <v>7.2563095093000003</v>
      </c>
      <c r="CI10" s="19">
        <v>1.12372706831</v>
      </c>
      <c r="CJ10" s="19">
        <v>2.5956113339</v>
      </c>
      <c r="CK10" s="19">
        <v>7.8613825141999993E-2</v>
      </c>
      <c r="CL10" s="19">
        <v>1.2337189913</v>
      </c>
      <c r="CM10" s="19">
        <v>0</v>
      </c>
      <c r="CN10" s="19">
        <v>9.2289544641999996E-2</v>
      </c>
      <c r="CO10" s="19">
        <v>3.3390996977686899E-3</v>
      </c>
      <c r="CP10" s="19">
        <v>9.5144077204167799E-4</v>
      </c>
      <c r="CQ10" s="19">
        <v>9.0915234759449993E-3</v>
      </c>
      <c r="CR10" s="19">
        <v>85.119903563999998</v>
      </c>
      <c r="CS10" s="19">
        <v>0.80684208869999996</v>
      </c>
      <c r="CT10" s="19">
        <v>4.2161693573000001</v>
      </c>
      <c r="CU10" s="19">
        <v>18.543710708999999</v>
      </c>
      <c r="CV10" s="19">
        <v>2.1953357645543299E-5</v>
      </c>
      <c r="CW10" s="19">
        <v>9.3973369530431196E-7</v>
      </c>
      <c r="CX10" s="19">
        <v>1.43526267493144E-6</v>
      </c>
      <c r="CY10" s="19">
        <v>6.5126864683406902E-6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5.3689138700837589</v>
      </c>
      <c r="DF10" s="19">
        <f t="shared" si="0"/>
        <v>256.92364501999998</v>
      </c>
    </row>
    <row r="11" spans="1:110" x14ac:dyDescent="0.25">
      <c r="B11" s="4" t="s">
        <v>46</v>
      </c>
      <c r="C11" s="4">
        <v>8</v>
      </c>
      <c r="D11" s="19">
        <v>4.2241277550185204E-2</v>
      </c>
      <c r="E11" s="19">
        <v>14.949167939575274</v>
      </c>
      <c r="F11" s="19">
        <v>0.19401997991591718</v>
      </c>
      <c r="G11" s="19">
        <v>0.19626194704833808</v>
      </c>
      <c r="H11" s="19">
        <v>1.5095990779828783</v>
      </c>
      <c r="I11" s="19">
        <v>2.1190512925386398E-3</v>
      </c>
      <c r="J11" s="19">
        <v>11.432980537000001</v>
      </c>
      <c r="K11" s="19">
        <v>606.44195557</v>
      </c>
      <c r="L11" s="19">
        <v>4.8433752060000002</v>
      </c>
      <c r="M11" s="19">
        <v>13.535587787920001</v>
      </c>
      <c r="N11" s="19">
        <v>8.4246997832999995</v>
      </c>
      <c r="O11" s="19">
        <v>61.763727456673998</v>
      </c>
      <c r="P11" s="19">
        <v>7.2791390418999997</v>
      </c>
      <c r="Q11" s="19">
        <v>20.277940749999999</v>
      </c>
      <c r="R11" s="19">
        <v>7.5838845707630007</v>
      </c>
      <c r="S11" s="19">
        <v>15.294961183833001</v>
      </c>
      <c r="T11" s="19">
        <v>89.522705078000001</v>
      </c>
      <c r="U11" s="19">
        <v>6.9643187523000005</v>
      </c>
      <c r="V11" s="19">
        <v>2.7032438516899999</v>
      </c>
      <c r="W11" s="19">
        <v>0.55558532476</v>
      </c>
      <c r="X11" s="19">
        <v>1.8966602087</v>
      </c>
      <c r="Y11" s="19">
        <v>0</v>
      </c>
      <c r="Z11" s="19">
        <v>5.02043840242549E-3</v>
      </c>
      <c r="AA11" s="19">
        <v>1.7186817867197106</v>
      </c>
      <c r="AB11" s="19">
        <v>1.127417501993478E-2</v>
      </c>
      <c r="AC11" s="19">
        <v>0.65813708235725188</v>
      </c>
      <c r="AD11" s="19">
        <v>2.3589236186934537</v>
      </c>
      <c r="AE11" s="19">
        <v>1.9011521712000001E-2</v>
      </c>
      <c r="AF11" s="19">
        <v>0.82795691490000001</v>
      </c>
      <c r="AG11" s="19">
        <v>37.794780731000003</v>
      </c>
      <c r="AH11" s="19">
        <v>0.28496539592999998</v>
      </c>
      <c r="AI11" s="19">
        <v>1.0212545713218271</v>
      </c>
      <c r="AJ11" s="19">
        <v>0.76052767038999991</v>
      </c>
      <c r="AK11" s="19">
        <v>0.28911672049346226</v>
      </c>
      <c r="AL11" s="19">
        <v>0.20940665901</v>
      </c>
      <c r="AM11" s="19">
        <v>0.13140012324</v>
      </c>
      <c r="AN11" s="19">
        <v>0.46694852597707204</v>
      </c>
      <c r="AO11" s="19">
        <v>1.0038824146644632</v>
      </c>
      <c r="AP11" s="19">
        <v>3.1358563899999998</v>
      </c>
      <c r="AQ11" s="19">
        <v>0.213094539937</v>
      </c>
      <c r="AR11" s="19">
        <v>5.8045181446077634E-2</v>
      </c>
      <c r="AS11" s="19">
        <v>4.9745224416000003E-2</v>
      </c>
      <c r="AT11" s="19">
        <v>0.16982050239999999</v>
      </c>
      <c r="AU11" s="19">
        <v>0</v>
      </c>
      <c r="AV11" s="19">
        <v>0.20397447794699999</v>
      </c>
      <c r="AW11" s="19">
        <v>0.5018263834076383</v>
      </c>
      <c r="AX11" s="19">
        <v>2.4892879650218188E-2</v>
      </c>
      <c r="AY11" s="19">
        <v>3.8026050722852561E-2</v>
      </c>
      <c r="AZ11" s="19">
        <v>0.21485714920069335</v>
      </c>
      <c r="BA11" s="19">
        <v>1.0702059603999999E-2</v>
      </c>
      <c r="BB11" s="19">
        <v>3.2098755836000001</v>
      </c>
      <c r="BC11" s="19">
        <v>17.571163176999999</v>
      </c>
      <c r="BD11" s="19">
        <v>0.54368102550999997</v>
      </c>
      <c r="BE11" s="19">
        <v>0.43544572405016035</v>
      </c>
      <c r="BF11" s="19">
        <v>0.61016610265000004</v>
      </c>
      <c r="BG11" s="19">
        <v>1.1317967830764066</v>
      </c>
      <c r="BH11" s="19">
        <v>0.38539162278</v>
      </c>
      <c r="BI11" s="19">
        <v>0.43355295061999999</v>
      </c>
      <c r="BJ11" s="19">
        <v>0.22804972680489835</v>
      </c>
      <c r="BK11" s="19">
        <v>0.23341129150092144</v>
      </c>
      <c r="BL11" s="19">
        <v>8.2848539351999992</v>
      </c>
      <c r="BM11" s="19">
        <v>0.95785038173000003</v>
      </c>
      <c r="BN11" s="19">
        <v>0.32973450329238102</v>
      </c>
      <c r="BO11" s="19">
        <v>2.9361203313E-2</v>
      </c>
      <c r="BP11" s="19">
        <v>0.10023342818</v>
      </c>
      <c r="BQ11" s="19">
        <v>0</v>
      </c>
      <c r="BR11" s="19">
        <v>0.55214603244500005</v>
      </c>
      <c r="BS11" s="19">
        <v>6.6482969541579999</v>
      </c>
      <c r="BT11" s="19">
        <v>9.8516022785999996E-2</v>
      </c>
      <c r="BU11" s="19">
        <v>1.3087478279960001</v>
      </c>
      <c r="BV11" s="19">
        <v>3.8881768905562781</v>
      </c>
      <c r="BW11" s="19">
        <v>4.7502219677000003E-2</v>
      </c>
      <c r="BX11" s="19">
        <v>7.5234470367000004</v>
      </c>
      <c r="BY11" s="19">
        <v>117.48429108000001</v>
      </c>
      <c r="BZ11" s="19">
        <v>2.8516464233000001</v>
      </c>
      <c r="CA11" s="19">
        <v>3.3582333103309998</v>
      </c>
      <c r="CB11" s="19">
        <v>1.2323710024399999</v>
      </c>
      <c r="CC11" s="19">
        <v>11.404803473583</v>
      </c>
      <c r="CD11" s="19">
        <v>3.4213004111999998</v>
      </c>
      <c r="CE11" s="19">
        <v>3.1040565968</v>
      </c>
      <c r="CF11" s="19">
        <v>2.4984279293689999</v>
      </c>
      <c r="CG11" s="19">
        <v>5.1655295044559999</v>
      </c>
      <c r="CH11" s="19">
        <v>23.032501221</v>
      </c>
      <c r="CI11" s="19">
        <v>3.0550612211099999</v>
      </c>
      <c r="CJ11" s="19">
        <v>6.8824419901080001</v>
      </c>
      <c r="CK11" s="19">
        <v>0.27819088101</v>
      </c>
      <c r="CL11" s="19">
        <v>0.71603238582999995</v>
      </c>
      <c r="CM11" s="19">
        <v>0</v>
      </c>
      <c r="CN11" s="19">
        <v>8216.3457030999998</v>
      </c>
      <c r="CO11" s="19">
        <v>244.16290283000001</v>
      </c>
      <c r="CP11" s="19">
        <v>148.59963988999999</v>
      </c>
      <c r="CQ11" s="19">
        <v>997.82110595999995</v>
      </c>
      <c r="CR11" s="19">
        <v>4.8269810677000002</v>
      </c>
      <c r="CS11" s="19">
        <v>3.7580024450999998E-2</v>
      </c>
      <c r="CT11" s="19">
        <v>0.41944241523999998</v>
      </c>
      <c r="CU11" s="19">
        <v>1.2963758706999999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4.7000000336083801E-7</v>
      </c>
      <c r="DE11" s="19">
        <v>44.547129952979958</v>
      </c>
      <c r="DF11" s="19">
        <f t="shared" si="0"/>
        <v>10824.689452999999</v>
      </c>
    </row>
    <row r="12" spans="1:110" x14ac:dyDescent="0.25">
      <c r="B12" s="4" t="s">
        <v>193</v>
      </c>
      <c r="C12" s="4">
        <v>9</v>
      </c>
      <c r="D12" s="19">
        <v>2.4648303051550502</v>
      </c>
      <c r="E12" s="19">
        <v>28.179975837812645</v>
      </c>
      <c r="F12" s="19">
        <v>130.38499796041</v>
      </c>
      <c r="G12" s="19">
        <v>18.053515255920001</v>
      </c>
      <c r="H12" s="19">
        <v>225.8696181789</v>
      </c>
      <c r="I12" s="19">
        <v>0.31895703076999998</v>
      </c>
      <c r="J12" s="19">
        <v>4.2478275299000003</v>
      </c>
      <c r="K12" s="19">
        <v>270.39871216</v>
      </c>
      <c r="L12" s="19">
        <v>82.432044982999997</v>
      </c>
      <c r="M12" s="19">
        <v>130.87840318739998</v>
      </c>
      <c r="N12" s="19">
        <v>174.6768836999</v>
      </c>
      <c r="O12" s="19">
        <v>73.530541896700001</v>
      </c>
      <c r="P12" s="19">
        <v>11.948616028</v>
      </c>
      <c r="Q12" s="19">
        <v>17.192825317</v>
      </c>
      <c r="R12" s="19">
        <v>35.246626376599998</v>
      </c>
      <c r="S12" s="19">
        <v>18.319967031499999</v>
      </c>
      <c r="T12" s="19">
        <v>36.020755768000001</v>
      </c>
      <c r="U12" s="19">
        <v>21.176620483800001</v>
      </c>
      <c r="V12" s="19">
        <v>136.01766466870001</v>
      </c>
      <c r="W12" s="19">
        <v>2.0828504562000001</v>
      </c>
      <c r="X12" s="19">
        <v>13.532324791000001</v>
      </c>
      <c r="Y12" s="19">
        <v>0</v>
      </c>
      <c r="Z12" s="19">
        <v>0.29617302120199995</v>
      </c>
      <c r="AA12" s="19">
        <v>3.0205422173959997</v>
      </c>
      <c r="AB12" s="19">
        <v>8.0724031924999995</v>
      </c>
      <c r="AC12" s="19">
        <v>35.188209474330002</v>
      </c>
      <c r="AD12" s="19">
        <v>112.42078630885899</v>
      </c>
      <c r="AE12" s="19">
        <v>2.6655905246999998</v>
      </c>
      <c r="AF12" s="19">
        <v>0.28655043244</v>
      </c>
      <c r="AG12" s="19">
        <v>15.697594643</v>
      </c>
      <c r="AH12" s="19">
        <v>4.5177893639000004</v>
      </c>
      <c r="AI12" s="19">
        <v>10.145216617697999</v>
      </c>
      <c r="AJ12" s="19">
        <v>8.5136560201999991</v>
      </c>
      <c r="AK12" s="19">
        <v>0.40484798885999995</v>
      </c>
      <c r="AL12" s="19">
        <v>0.32019454241</v>
      </c>
      <c r="AM12" s="19">
        <v>0.10377795994</v>
      </c>
      <c r="AN12" s="19">
        <v>2.0167181938900001</v>
      </c>
      <c r="AO12" s="19">
        <v>1.2059725970100001</v>
      </c>
      <c r="AP12" s="19">
        <v>1.1753350495999999</v>
      </c>
      <c r="AQ12" s="19">
        <v>0.60224699973999996</v>
      </c>
      <c r="AR12" s="19">
        <v>1.8947610780249999</v>
      </c>
      <c r="AS12" s="19">
        <v>0.17371791601</v>
      </c>
      <c r="AT12" s="19">
        <v>1.1286491156</v>
      </c>
      <c r="AU12" s="19">
        <v>0</v>
      </c>
      <c r="AV12" s="19">
        <v>7.9113960862500008</v>
      </c>
      <c r="AW12" s="19">
        <v>0.62691560666699997</v>
      </c>
      <c r="AX12" s="19">
        <v>8.5968903601050002</v>
      </c>
      <c r="AY12" s="19">
        <v>2.1540500893800001</v>
      </c>
      <c r="AZ12" s="19">
        <v>15.723387219025998</v>
      </c>
      <c r="BA12" s="19">
        <v>0.72109204531000004</v>
      </c>
      <c r="BB12" s="19">
        <v>0.53386110067000003</v>
      </c>
      <c r="BC12" s="19">
        <v>3.5071032046999999</v>
      </c>
      <c r="BD12" s="19">
        <v>4.1421403884999997</v>
      </c>
      <c r="BE12" s="19">
        <v>2.6883078776240001</v>
      </c>
      <c r="BF12" s="19">
        <v>3.4304456114699997</v>
      </c>
      <c r="BG12" s="19">
        <v>0.62607035413299994</v>
      </c>
      <c r="BH12" s="19">
        <v>0.28318643570000002</v>
      </c>
      <c r="BI12" s="19">
        <v>0.1645501405</v>
      </c>
      <c r="BJ12" s="19">
        <v>0.50705813617000006</v>
      </c>
      <c r="BK12" s="19">
        <v>0.131018133836</v>
      </c>
      <c r="BL12" s="19">
        <v>1.4922347068999999</v>
      </c>
      <c r="BM12" s="19">
        <v>1.2946480065400001</v>
      </c>
      <c r="BN12" s="19">
        <v>1.85254715384</v>
      </c>
      <c r="BO12" s="19">
        <v>4.927355051E-2</v>
      </c>
      <c r="BP12" s="19">
        <v>0.32013133168000002</v>
      </c>
      <c r="BQ12" s="19">
        <v>0</v>
      </c>
      <c r="BR12" s="19">
        <v>18.519022345099998</v>
      </c>
      <c r="BS12" s="19">
        <v>6.538507223129999</v>
      </c>
      <c r="BT12" s="19">
        <v>33.353057562540002</v>
      </c>
      <c r="BU12" s="19">
        <v>39.43572855</v>
      </c>
      <c r="BV12" s="19">
        <v>76.109374463270001</v>
      </c>
      <c r="BW12" s="19">
        <v>3.2481372355999998</v>
      </c>
      <c r="BX12" s="19">
        <v>1.2698546648</v>
      </c>
      <c r="BY12" s="19">
        <v>23.797151566</v>
      </c>
      <c r="BZ12" s="19">
        <v>22.048213959000002</v>
      </c>
      <c r="CA12" s="19">
        <v>16.13141599275</v>
      </c>
      <c r="CB12" s="19">
        <v>11.230350405439999</v>
      </c>
      <c r="CC12" s="19">
        <v>7.8591084480199989</v>
      </c>
      <c r="CD12" s="19">
        <v>2.5512821674000001</v>
      </c>
      <c r="CE12" s="19">
        <v>1.1955915689000001</v>
      </c>
      <c r="CF12" s="19">
        <v>6.5879427193999991</v>
      </c>
      <c r="CG12" s="19">
        <v>2.9434646070099997</v>
      </c>
      <c r="CH12" s="19">
        <v>4.2100811005000001</v>
      </c>
      <c r="CI12" s="19">
        <v>4.1968988180000002</v>
      </c>
      <c r="CJ12" s="19">
        <v>14.105864048000001</v>
      </c>
      <c r="CK12" s="19">
        <v>0.47378349304</v>
      </c>
      <c r="CL12" s="19">
        <v>2.3208405972000001</v>
      </c>
      <c r="CM12" s="19">
        <v>0</v>
      </c>
      <c r="CN12" s="19">
        <v>755.77648925999995</v>
      </c>
      <c r="CO12" s="19">
        <v>20.92089653</v>
      </c>
      <c r="CP12" s="19">
        <v>6.1187839508000001</v>
      </c>
      <c r="CQ12" s="19">
        <v>41.696262359999999</v>
      </c>
      <c r="CR12" s="19">
        <v>3277.4521484000002</v>
      </c>
      <c r="CS12" s="19">
        <v>23.768606186</v>
      </c>
      <c r="CT12" s="19">
        <v>127.48695374</v>
      </c>
      <c r="CU12" s="19">
        <v>399.87243652000001</v>
      </c>
      <c r="CV12" s="19">
        <v>16.652204514000001</v>
      </c>
      <c r="CW12" s="19">
        <v>0.54536294936999996</v>
      </c>
      <c r="CX12" s="19">
        <v>0.85495793818999999</v>
      </c>
      <c r="CY12" s="19">
        <v>2.7666273117000002</v>
      </c>
      <c r="CZ12" s="19">
        <v>4.1838102333713303E-5</v>
      </c>
      <c r="DA12" s="19">
        <v>3.8018097257008803E-5</v>
      </c>
      <c r="DB12" s="19">
        <v>3.0235713347792598E-4</v>
      </c>
      <c r="DC12" s="19">
        <v>9.4005622668191801E-4</v>
      </c>
      <c r="DD12" s="19">
        <v>6.2124919891000001</v>
      </c>
      <c r="DE12" s="19">
        <v>-20.66240499730975</v>
      </c>
      <c r="DF12" s="19">
        <f t="shared" si="0"/>
        <v>6657.1704101999994</v>
      </c>
    </row>
    <row r="13" spans="1:110" x14ac:dyDescent="0.25">
      <c r="B13" s="4" t="s">
        <v>194</v>
      </c>
      <c r="C13" s="4">
        <v>10</v>
      </c>
      <c r="D13" s="19">
        <v>3.8881425551995679</v>
      </c>
      <c r="E13" s="19">
        <v>182.12280393959631</v>
      </c>
      <c r="F13" s="19">
        <v>244.29219448849022</v>
      </c>
      <c r="G13" s="19">
        <v>11.03408186884937</v>
      </c>
      <c r="H13" s="19">
        <v>239.80183326196675</v>
      </c>
      <c r="I13" s="19">
        <v>0.7796163302841207</v>
      </c>
      <c r="J13" s="19">
        <v>2.1924605113549909</v>
      </c>
      <c r="K13" s="19">
        <v>117.72647401644001</v>
      </c>
      <c r="L13" s="19">
        <v>293.95273255840004</v>
      </c>
      <c r="M13" s="19">
        <v>668.21752563222992</v>
      </c>
      <c r="N13" s="19">
        <v>97.763848882067009</v>
      </c>
      <c r="O13" s="19">
        <v>46.392175561024693</v>
      </c>
      <c r="P13" s="19">
        <v>59.318579069883</v>
      </c>
      <c r="Q13" s="19">
        <v>10.987634673681001</v>
      </c>
      <c r="R13" s="19">
        <v>43.916449976902996</v>
      </c>
      <c r="S13" s="19">
        <v>18.031359228785227</v>
      </c>
      <c r="T13" s="19">
        <v>97.712172210679995</v>
      </c>
      <c r="U13" s="19">
        <v>60.507537991083993</v>
      </c>
      <c r="V13" s="19">
        <v>23.478369471014616</v>
      </c>
      <c r="W13" s="19">
        <v>2.9222319871059996</v>
      </c>
      <c r="X13" s="19">
        <v>83.789137005525987</v>
      </c>
      <c r="Y13" s="19">
        <v>0</v>
      </c>
      <c r="Z13" s="19">
        <v>0.14601964381835508</v>
      </c>
      <c r="AA13" s="19">
        <v>33.656222337414036</v>
      </c>
      <c r="AB13" s="19">
        <v>7.59545061739</v>
      </c>
      <c r="AC13" s="19">
        <v>21.863093651886</v>
      </c>
      <c r="AD13" s="19">
        <v>113.7110323553283</v>
      </c>
      <c r="AE13" s="19">
        <v>3.9111103415499997</v>
      </c>
      <c r="AF13" s="19">
        <v>8.0143324332343807E-2</v>
      </c>
      <c r="AG13" s="19">
        <v>4.9432420432799997</v>
      </c>
      <c r="AH13" s="19">
        <v>10.104805946400001</v>
      </c>
      <c r="AI13" s="19">
        <v>24.102862991472485</v>
      </c>
      <c r="AJ13" s="19">
        <v>2.5812119766569999</v>
      </c>
      <c r="AK13" s="19">
        <v>0.30529437407930354</v>
      </c>
      <c r="AL13" s="19">
        <v>1.7797811692384977</v>
      </c>
      <c r="AM13" s="19">
        <v>4.8024901654984006E-2</v>
      </c>
      <c r="AN13" s="19">
        <v>2.0896051372348134</v>
      </c>
      <c r="AO13" s="19">
        <v>1.342125399265635</v>
      </c>
      <c r="AP13" s="19">
        <v>2.4349496941959998</v>
      </c>
      <c r="AQ13" s="19">
        <v>1.8867826298799264</v>
      </c>
      <c r="AR13" s="19">
        <v>0.17287967067415128</v>
      </c>
      <c r="AS13" s="19">
        <v>0.20546612516099999</v>
      </c>
      <c r="AT13" s="19">
        <v>13.053255100113999</v>
      </c>
      <c r="AU13" s="19">
        <v>0</v>
      </c>
      <c r="AV13" s="19">
        <v>15.814191969573139</v>
      </c>
      <c r="AW13" s="19">
        <v>7.8672432509253776</v>
      </c>
      <c r="AX13" s="19">
        <v>42.305755511491647</v>
      </c>
      <c r="AY13" s="19">
        <v>4.7506217381571973</v>
      </c>
      <c r="AZ13" s="19">
        <v>55.429719284479155</v>
      </c>
      <c r="BA13" s="19">
        <v>4.7915293723870001</v>
      </c>
      <c r="BB13" s="19">
        <v>0.70418556593263792</v>
      </c>
      <c r="BC13" s="19">
        <v>4.2910798043140002</v>
      </c>
      <c r="BD13" s="19">
        <v>43.891970395900003</v>
      </c>
      <c r="BE13" s="19">
        <v>36.51917154266453</v>
      </c>
      <c r="BF13" s="19">
        <v>5.2660833243650007</v>
      </c>
      <c r="BG13" s="19">
        <v>1.2825538456085237</v>
      </c>
      <c r="BH13" s="19">
        <v>5.4319843872720002</v>
      </c>
      <c r="BI13" s="19">
        <v>0.33723342139945711</v>
      </c>
      <c r="BJ13" s="19">
        <v>2.182855955551533</v>
      </c>
      <c r="BK13" s="19">
        <v>0.48423072142419843</v>
      </c>
      <c r="BL13" s="19">
        <v>13.253716338469001</v>
      </c>
      <c r="BM13" s="19">
        <v>7.4088417933469994</v>
      </c>
      <c r="BN13" s="19">
        <v>1.1836019639734263</v>
      </c>
      <c r="BO13" s="19">
        <v>0.2109138285695385</v>
      </c>
      <c r="BP13" s="19">
        <v>8.240007679072999</v>
      </c>
      <c r="BQ13" s="19">
        <v>0</v>
      </c>
      <c r="BR13" s="19">
        <v>30.724943607944908</v>
      </c>
      <c r="BS13" s="19">
        <v>118.23369316472801</v>
      </c>
      <c r="BT13" s="19">
        <v>163.77566812040999</v>
      </c>
      <c r="BU13" s="19">
        <v>87.858860849910002</v>
      </c>
      <c r="BV13" s="19">
        <v>264.36791217533511</v>
      </c>
      <c r="BW13" s="19">
        <v>20.064968377149999</v>
      </c>
      <c r="BX13" s="19">
        <v>1.574124684516</v>
      </c>
      <c r="BY13" s="19">
        <v>26.336472779459999</v>
      </c>
      <c r="BZ13" s="19">
        <v>217.300806045</v>
      </c>
      <c r="CA13" s="19">
        <v>223.51145131178902</v>
      </c>
      <c r="CB13" s="19">
        <v>15.120607882238</v>
      </c>
      <c r="CC13" s="19">
        <v>15.661618264406002</v>
      </c>
      <c r="CD13" s="19">
        <v>41.390355334239999</v>
      </c>
      <c r="CE13" s="19">
        <v>2.210109975185</v>
      </c>
      <c r="CF13" s="19">
        <v>23.327706850967999</v>
      </c>
      <c r="CG13" s="19">
        <v>9.897796540581</v>
      </c>
      <c r="CH13" s="19">
        <v>33.331182896809999</v>
      </c>
      <c r="CI13" s="19">
        <v>23.718781210533997</v>
      </c>
      <c r="CJ13" s="19">
        <v>13.184715250506999</v>
      </c>
      <c r="CK13" s="19">
        <v>1.8149493410830004</v>
      </c>
      <c r="CL13" s="19">
        <v>45.673018425578995</v>
      </c>
      <c r="CM13" s="19">
        <v>0</v>
      </c>
      <c r="CN13" s="19">
        <v>101.703319103346</v>
      </c>
      <c r="CO13" s="19">
        <v>0.97609988856075913</v>
      </c>
      <c r="CP13" s="19">
        <v>1.8649841969199668</v>
      </c>
      <c r="CQ13" s="19">
        <v>12.532922950002931</v>
      </c>
      <c r="CR13" s="19">
        <v>1362.9019660929998</v>
      </c>
      <c r="CS13" s="19">
        <v>6.0628716051900007</v>
      </c>
      <c r="CT13" s="19">
        <v>151.2616419787</v>
      </c>
      <c r="CU13" s="19">
        <v>440.09687995499996</v>
      </c>
      <c r="CV13" s="19">
        <v>0.49749992484720768</v>
      </c>
      <c r="CW13" s="19">
        <v>5.5521139292977724E-3</v>
      </c>
      <c r="CX13" s="19">
        <v>5.7530901656622307E-2</v>
      </c>
      <c r="CY13" s="19">
        <v>0.18353675439516781</v>
      </c>
      <c r="CZ13" s="19">
        <v>0</v>
      </c>
      <c r="DA13" s="19">
        <v>0</v>
      </c>
      <c r="DB13" s="19">
        <v>0</v>
      </c>
      <c r="DC13" s="19">
        <v>0</v>
      </c>
      <c r="DD13" s="19">
        <v>49.464247099956999</v>
      </c>
      <c r="DE13" s="19">
        <v>28.928582879652652</v>
      </c>
      <c r="DF13" s="19">
        <f t="shared" si="0"/>
        <v>6352.1055908800035</v>
      </c>
    </row>
    <row r="14" spans="1:110" x14ac:dyDescent="0.25">
      <c r="B14" s="4" t="s">
        <v>195</v>
      </c>
      <c r="C14" s="4">
        <v>11</v>
      </c>
      <c r="D14" s="19">
        <v>2.7933946686014538E-2</v>
      </c>
      <c r="E14" s="19">
        <v>5.7261834156183005</v>
      </c>
      <c r="F14" s="19">
        <v>3.0591305018913211</v>
      </c>
      <c r="G14" s="19">
        <v>0.616499093831814</v>
      </c>
      <c r="H14" s="19">
        <v>6.7027317455473288</v>
      </c>
      <c r="I14" s="19">
        <v>5.5572142825000004E-2</v>
      </c>
      <c r="J14" s="19">
        <v>0.148279905322</v>
      </c>
      <c r="K14" s="19">
        <v>12.5786037442</v>
      </c>
      <c r="L14" s="19">
        <v>14.485715389199999</v>
      </c>
      <c r="M14" s="19">
        <v>17.218997627705001</v>
      </c>
      <c r="N14" s="19">
        <v>4.8601376312150002</v>
      </c>
      <c r="O14" s="19">
        <v>12.934629581925002</v>
      </c>
      <c r="P14" s="19">
        <v>22.5624890323</v>
      </c>
      <c r="Q14" s="19">
        <v>1.9524579644499997</v>
      </c>
      <c r="R14" s="19">
        <v>12.115499943509999</v>
      </c>
      <c r="S14" s="19">
        <v>11.270996942871999</v>
      </c>
      <c r="T14" s="19">
        <v>113.91724968</v>
      </c>
      <c r="U14" s="19">
        <v>13.47004944088</v>
      </c>
      <c r="V14" s="19">
        <v>62.163486815628005</v>
      </c>
      <c r="W14" s="19">
        <v>0.85783013701999999</v>
      </c>
      <c r="X14" s="19">
        <v>92.448944092000005</v>
      </c>
      <c r="Y14" s="19">
        <v>0</v>
      </c>
      <c r="Z14" s="19">
        <v>7.702552948103406E-4</v>
      </c>
      <c r="AA14" s="19">
        <v>0.2262117304274861</v>
      </c>
      <c r="AB14" s="19">
        <v>0.11330100675646398</v>
      </c>
      <c r="AC14" s="19">
        <v>0.49049394723352524</v>
      </c>
      <c r="AD14" s="19">
        <v>1.6350702321997703</v>
      </c>
      <c r="AE14" s="19">
        <v>0.18172897026099999</v>
      </c>
      <c r="AF14" s="19">
        <v>3.2533694175071971E-3</v>
      </c>
      <c r="AG14" s="19">
        <v>0.64767624531095669</v>
      </c>
      <c r="AH14" s="19">
        <v>0.53926144354200001</v>
      </c>
      <c r="AI14" s="19">
        <v>0.2466326864307119</v>
      </c>
      <c r="AJ14" s="19">
        <v>7.924188009928089E-2</v>
      </c>
      <c r="AK14" s="19">
        <v>4.3935779336765984E-2</v>
      </c>
      <c r="AL14" s="19">
        <v>0.15926918015000002</v>
      </c>
      <c r="AM14" s="19">
        <v>4.4500824296846977E-3</v>
      </c>
      <c r="AN14" s="19">
        <v>0.24018908536928135</v>
      </c>
      <c r="AO14" s="19">
        <v>0.12397941999336795</v>
      </c>
      <c r="AP14" s="19">
        <v>0.77183631062000002</v>
      </c>
      <c r="AQ14" s="19">
        <v>0.114191687200388</v>
      </c>
      <c r="AR14" s="19">
        <v>9.1076346230612198E-2</v>
      </c>
      <c r="AS14" s="19">
        <v>4.3433747486748463E-2</v>
      </c>
      <c r="AT14" s="19">
        <v>2.9615144729500003</v>
      </c>
      <c r="AU14" s="19">
        <v>0</v>
      </c>
      <c r="AV14" s="19">
        <v>5.0545846519283351E-2</v>
      </c>
      <c r="AW14" s="19">
        <v>0.13831583055452837</v>
      </c>
      <c r="AX14" s="19">
        <v>0.4349204427494659</v>
      </c>
      <c r="AY14" s="19">
        <v>0.12266495020611411</v>
      </c>
      <c r="AZ14" s="19">
        <v>0.85165513819223482</v>
      </c>
      <c r="BA14" s="19">
        <v>0.36443838477000001</v>
      </c>
      <c r="BB14" s="19">
        <v>5.6231273338181072E-2</v>
      </c>
      <c r="BC14" s="19">
        <v>0.33039904385800001</v>
      </c>
      <c r="BD14" s="19">
        <v>1.74117469788</v>
      </c>
      <c r="BE14" s="19">
        <v>0.4583848186299711</v>
      </c>
      <c r="BF14" s="19">
        <v>0.81005272199412592</v>
      </c>
      <c r="BG14" s="19">
        <v>0.46093137142789942</v>
      </c>
      <c r="BH14" s="19">
        <v>1.6719319372899999</v>
      </c>
      <c r="BI14" s="19">
        <v>5.4657435976000007E-2</v>
      </c>
      <c r="BJ14" s="19">
        <v>0.65092350635638385</v>
      </c>
      <c r="BK14" s="19">
        <v>0.25558770156762156</v>
      </c>
      <c r="BL14" s="19">
        <v>15.220332383900001</v>
      </c>
      <c r="BM14" s="19">
        <v>2.9315603077099999</v>
      </c>
      <c r="BN14" s="19">
        <v>3.4697241811843589</v>
      </c>
      <c r="BO14" s="19">
        <v>5.1130956039000003E-2</v>
      </c>
      <c r="BP14" s="19">
        <v>6.3719108103999993</v>
      </c>
      <c r="BQ14" s="19">
        <v>0</v>
      </c>
      <c r="BR14" s="19">
        <v>0.14095283951600002</v>
      </c>
      <c r="BS14" s="19">
        <v>4.4710554443219994</v>
      </c>
      <c r="BT14" s="19">
        <v>4.3308476433250007</v>
      </c>
      <c r="BU14" s="19">
        <v>8.0924166776800011</v>
      </c>
      <c r="BV14" s="19">
        <v>13.57833723166882</v>
      </c>
      <c r="BW14" s="19">
        <v>3.1707339286999998</v>
      </c>
      <c r="BX14" s="19">
        <v>0.241287902001</v>
      </c>
      <c r="BY14" s="19">
        <v>7.5264781117800004</v>
      </c>
      <c r="BZ14" s="19">
        <v>24.400404930100002</v>
      </c>
      <c r="CA14" s="19">
        <v>9.9787840880629997</v>
      </c>
      <c r="CB14" s="19">
        <v>1.7051536198435084</v>
      </c>
      <c r="CC14" s="19">
        <v>10.396716989571001</v>
      </c>
      <c r="CD14" s="19">
        <v>25.504847049600002</v>
      </c>
      <c r="CE14" s="19">
        <v>0.75621873139999995</v>
      </c>
      <c r="CF14" s="19">
        <v>14.99563537527</v>
      </c>
      <c r="CG14" s="19">
        <v>8.8616746999570015</v>
      </c>
      <c r="CH14" s="19">
        <v>68.696990013000004</v>
      </c>
      <c r="CI14" s="19">
        <v>15.1836377382</v>
      </c>
      <c r="CJ14" s="19">
        <v>54.010665558632994</v>
      </c>
      <c r="CK14" s="19">
        <v>1.19487151503</v>
      </c>
      <c r="CL14" s="19">
        <v>88.557212829999997</v>
      </c>
      <c r="CM14" s="19">
        <v>0</v>
      </c>
      <c r="CN14" s="19">
        <v>0.29292477666799999</v>
      </c>
      <c r="CO14" s="19">
        <v>3.1782749574631496E-3</v>
      </c>
      <c r="CP14" s="19">
        <v>6.8763692397624194E-3</v>
      </c>
      <c r="CQ14" s="19">
        <v>9.0570263563999998E-2</v>
      </c>
      <c r="CR14" s="19">
        <v>2068.0530395760002</v>
      </c>
      <c r="CS14" s="19">
        <v>1.8037267029599999</v>
      </c>
      <c r="CT14" s="19">
        <v>271.85993576530001</v>
      </c>
      <c r="CU14" s="19">
        <v>1248.630256661</v>
      </c>
      <c r="CV14" s="19">
        <v>5.6620789691805805E-3</v>
      </c>
      <c r="CW14" s="19">
        <v>7.2683881626289804E-5</v>
      </c>
      <c r="CX14" s="19">
        <v>8.42908077174797E-4</v>
      </c>
      <c r="CY14" s="19">
        <v>5.2720622625202001E-3</v>
      </c>
      <c r="CZ14" s="19">
        <v>0</v>
      </c>
      <c r="DA14" s="19">
        <v>0</v>
      </c>
      <c r="DB14" s="19">
        <v>0</v>
      </c>
      <c r="DC14" s="19">
        <v>0</v>
      </c>
      <c r="DD14" s="19">
        <v>11.91532617855</v>
      </c>
      <c r="DE14" s="19">
        <v>12.840693807000264</v>
      </c>
      <c r="DF14" s="19">
        <f t="shared" si="0"/>
        <v>4435.6917114200005</v>
      </c>
    </row>
    <row r="15" spans="1:110" x14ac:dyDescent="0.25">
      <c r="B15" s="4" t="s">
        <v>196</v>
      </c>
      <c r="C15" s="4">
        <v>12</v>
      </c>
      <c r="D15" s="19">
        <v>4.3404903556424825E-2</v>
      </c>
      <c r="E15" s="19">
        <v>7.5360387221125427</v>
      </c>
      <c r="F15" s="19">
        <v>14.802144918368235</v>
      </c>
      <c r="G15" s="19">
        <v>1.9774204177055763</v>
      </c>
      <c r="H15" s="19">
        <v>27.650718768036757</v>
      </c>
      <c r="I15" s="19">
        <v>0.12249305955611406</v>
      </c>
      <c r="J15" s="19">
        <v>1.092443337313511</v>
      </c>
      <c r="K15" s="19">
        <v>17.436459589435</v>
      </c>
      <c r="L15" s="19">
        <v>50.588881984548003</v>
      </c>
      <c r="M15" s="19">
        <v>27.676802338323157</v>
      </c>
      <c r="N15" s="19">
        <v>17.255080524488999</v>
      </c>
      <c r="O15" s="19">
        <v>572.51086362452702</v>
      </c>
      <c r="P15" s="19">
        <v>86.025746963791988</v>
      </c>
      <c r="Q15" s="19">
        <v>11.520538699863</v>
      </c>
      <c r="R15" s="19">
        <v>237.4414622849207</v>
      </c>
      <c r="S15" s="19">
        <v>14.809780070634082</v>
      </c>
      <c r="T15" s="19">
        <v>93.240892113605994</v>
      </c>
      <c r="U15" s="19">
        <v>36.287481593323207</v>
      </c>
      <c r="V15" s="19">
        <v>18.569247349456099</v>
      </c>
      <c r="W15" s="19">
        <v>2.1497609429060001</v>
      </c>
      <c r="X15" s="19">
        <v>14.377485235026567</v>
      </c>
      <c r="Y15" s="19">
        <v>0</v>
      </c>
      <c r="Z15" s="19">
        <v>1.0994613379807559E-2</v>
      </c>
      <c r="AA15" s="19">
        <v>2.9614275129369356</v>
      </c>
      <c r="AB15" s="19">
        <v>3.141029758922905</v>
      </c>
      <c r="AC15" s="19">
        <v>23.945536387943964</v>
      </c>
      <c r="AD15" s="19">
        <v>34.929583247047255</v>
      </c>
      <c r="AE15" s="19">
        <v>3.8656729035089503</v>
      </c>
      <c r="AF15" s="19">
        <v>0.28053623782545967</v>
      </c>
      <c r="AG15" s="19">
        <v>3.7456682981317559</v>
      </c>
      <c r="AH15" s="19">
        <v>10.360962246476923</v>
      </c>
      <c r="AI15" s="19">
        <v>7.209968050694294</v>
      </c>
      <c r="AJ15" s="19">
        <v>4.6602037737437634</v>
      </c>
      <c r="AK15" s="19">
        <v>7.8763495453510508</v>
      </c>
      <c r="AL15" s="19">
        <v>8.6354534082867112</v>
      </c>
      <c r="AM15" s="19">
        <v>0.25471393089400063</v>
      </c>
      <c r="AN15" s="19">
        <v>20.809154868564669</v>
      </c>
      <c r="AO15" s="19">
        <v>3.7337633068531884</v>
      </c>
      <c r="AP15" s="19">
        <v>11.447881320624649</v>
      </c>
      <c r="AQ15" s="19">
        <v>2.8426777470598128</v>
      </c>
      <c r="AR15" s="19">
        <v>0.94697438173939619</v>
      </c>
      <c r="AS15" s="19">
        <v>0.55658828630140522</v>
      </c>
      <c r="AT15" s="19">
        <v>4.4317698982478779</v>
      </c>
      <c r="AU15" s="19">
        <v>0</v>
      </c>
      <c r="AV15" s="19">
        <v>0.14876903536392755</v>
      </c>
      <c r="AW15" s="19">
        <v>0.31744833865977956</v>
      </c>
      <c r="AX15" s="19">
        <v>3.9185179081260491</v>
      </c>
      <c r="AY15" s="19">
        <v>1.4321131491960932</v>
      </c>
      <c r="AZ15" s="19">
        <v>7.4691132637805744</v>
      </c>
      <c r="BA15" s="19">
        <v>1.3038907415935972</v>
      </c>
      <c r="BB15" s="19">
        <v>0.64754405165319495</v>
      </c>
      <c r="BC15" s="19">
        <v>1.0153085683937946</v>
      </c>
      <c r="BD15" s="19">
        <v>11.64857715666556</v>
      </c>
      <c r="BE15" s="19">
        <v>2.030011309747767</v>
      </c>
      <c r="BF15" s="19">
        <v>2.1769928870422608</v>
      </c>
      <c r="BG15" s="19">
        <v>17.29754580190615</v>
      </c>
      <c r="BH15" s="19">
        <v>9.4766043057342131</v>
      </c>
      <c r="BI15" s="19">
        <v>0.49136487198971901</v>
      </c>
      <c r="BJ15" s="19">
        <v>4.2232486486657255</v>
      </c>
      <c r="BK15" s="19">
        <v>0.48568785024966821</v>
      </c>
      <c r="BL15" s="19">
        <v>17.990839382724676</v>
      </c>
      <c r="BM15" s="19">
        <v>5.9549025606056185</v>
      </c>
      <c r="BN15" s="19">
        <v>1.3120150824162318</v>
      </c>
      <c r="BO15" s="19">
        <v>0.18187717953346827</v>
      </c>
      <c r="BP15" s="19">
        <v>1.540635661106931</v>
      </c>
      <c r="BQ15" s="19">
        <v>0</v>
      </c>
      <c r="BR15" s="19">
        <v>0.20067623772833412</v>
      </c>
      <c r="BS15" s="19">
        <v>4.4902272991711998</v>
      </c>
      <c r="BT15" s="19">
        <v>12.679728116876827</v>
      </c>
      <c r="BU15" s="19">
        <v>24.422625631068062</v>
      </c>
      <c r="BV15" s="19">
        <v>29.824008450051778</v>
      </c>
      <c r="BW15" s="19">
        <v>4.3423756280987886</v>
      </c>
      <c r="BX15" s="19">
        <v>1.191339190567918</v>
      </c>
      <c r="BY15" s="19">
        <v>5.9652108070381562</v>
      </c>
      <c r="BZ15" s="19">
        <v>50.652697839060998</v>
      </c>
      <c r="CA15" s="19">
        <v>11.862596712519593</v>
      </c>
      <c r="CB15" s="19">
        <v>4.4195688483868292</v>
      </c>
      <c r="CC15" s="19">
        <v>156.64861723020215</v>
      </c>
      <c r="CD15" s="19">
        <v>64.916798909470202</v>
      </c>
      <c r="CE15" s="19">
        <v>3.029320411812833</v>
      </c>
      <c r="CF15" s="19">
        <v>64.847175677072329</v>
      </c>
      <c r="CG15" s="19">
        <v>9.3117791881384946</v>
      </c>
      <c r="CH15" s="19">
        <v>39.289213337830084</v>
      </c>
      <c r="CI15" s="19">
        <v>17.134170374483304</v>
      </c>
      <c r="CJ15" s="19">
        <v>10.891337388956426</v>
      </c>
      <c r="CK15" s="19">
        <v>1.5094592077777513</v>
      </c>
      <c r="CL15" s="19">
        <v>9.1117410821986446</v>
      </c>
      <c r="CM15" s="19">
        <v>0</v>
      </c>
      <c r="CN15" s="19">
        <v>500.37176461498797</v>
      </c>
      <c r="CO15" s="19">
        <v>57.499032929281029</v>
      </c>
      <c r="CP15" s="19">
        <v>21.903869538445534</v>
      </c>
      <c r="CQ15" s="19">
        <v>84.059694718556344</v>
      </c>
      <c r="CR15" s="19">
        <v>1064.2937228670999</v>
      </c>
      <c r="CS15" s="19">
        <v>27.048942684657003</v>
      </c>
      <c r="CT15" s="19">
        <v>173.11434591100999</v>
      </c>
      <c r="CU15" s="19">
        <v>498.86096299030004</v>
      </c>
      <c r="CV15" s="19">
        <v>2.0549932378344238E-2</v>
      </c>
      <c r="CW15" s="19">
        <v>2.3146552048274333E-3</v>
      </c>
      <c r="CX15" s="19">
        <v>4.4285592448431998E-3</v>
      </c>
      <c r="CY15" s="19">
        <v>1.0895695464569146E-2</v>
      </c>
      <c r="CZ15" s="19">
        <v>0</v>
      </c>
      <c r="DA15" s="19">
        <v>0</v>
      </c>
      <c r="DB15" s="19">
        <v>0</v>
      </c>
      <c r="DC15" s="19">
        <v>0</v>
      </c>
      <c r="DD15" s="19">
        <v>7.8521000050386733E-3</v>
      </c>
      <c r="DE15" s="19">
        <v>1.8380326636646487</v>
      </c>
      <c r="DF15" s="19">
        <f t="shared" si="0"/>
        <v>4456.6021423499997</v>
      </c>
    </row>
    <row r="16" spans="1:110" x14ac:dyDescent="0.25">
      <c r="B16" s="4" t="s">
        <v>197</v>
      </c>
      <c r="C16" s="4">
        <v>13</v>
      </c>
      <c r="D16" s="19">
        <v>1.1918050226576204</v>
      </c>
      <c r="E16" s="19">
        <v>20.15501489027946</v>
      </c>
      <c r="F16" s="19">
        <v>25.745371386279999</v>
      </c>
      <c r="G16" s="19">
        <v>2.9459304287899997</v>
      </c>
      <c r="H16" s="19">
        <v>49.01282863326999</v>
      </c>
      <c r="I16" s="19">
        <v>0.40471187234</v>
      </c>
      <c r="J16" s="19">
        <v>2.7114093304</v>
      </c>
      <c r="K16" s="19">
        <v>73.157295227000006</v>
      </c>
      <c r="L16" s="19">
        <v>75.203605651999993</v>
      </c>
      <c r="M16" s="19">
        <v>75.474063396899993</v>
      </c>
      <c r="N16" s="19">
        <v>36.595206260499999</v>
      </c>
      <c r="O16" s="19">
        <v>75.945086956400004</v>
      </c>
      <c r="P16" s="19">
        <v>226.60916137999999</v>
      </c>
      <c r="Q16" s="19">
        <v>203.24488830999999</v>
      </c>
      <c r="R16" s="19">
        <v>27.087601661899999</v>
      </c>
      <c r="S16" s="19">
        <v>23.1900699135</v>
      </c>
      <c r="T16" s="19">
        <v>337.66110228999997</v>
      </c>
      <c r="U16" s="19">
        <v>16.0986571312</v>
      </c>
      <c r="V16" s="19">
        <v>44.138176903610002</v>
      </c>
      <c r="W16" s="19">
        <v>2.6615428925</v>
      </c>
      <c r="X16" s="19">
        <v>9.6831159592000002</v>
      </c>
      <c r="Y16" s="19">
        <v>0</v>
      </c>
      <c r="Z16" s="19">
        <v>0.15900386497399999</v>
      </c>
      <c r="AA16" s="19">
        <v>3.1076961420609996</v>
      </c>
      <c r="AB16" s="19">
        <v>2.2949966788</v>
      </c>
      <c r="AC16" s="19">
        <v>8.4255381375099994</v>
      </c>
      <c r="AD16" s="19">
        <v>51.655426842934624</v>
      </c>
      <c r="AE16" s="19">
        <v>4.8606877326999998</v>
      </c>
      <c r="AF16" s="19">
        <v>0.26285713911000003</v>
      </c>
      <c r="AG16" s="19">
        <v>6.1034674644000004</v>
      </c>
      <c r="AH16" s="19">
        <v>5.9232368469000001</v>
      </c>
      <c r="AI16" s="19">
        <v>7.5304366117630002</v>
      </c>
      <c r="AJ16" s="19">
        <v>3.1451523304000002</v>
      </c>
      <c r="AK16" s="19">
        <v>0.56170552409300001</v>
      </c>
      <c r="AL16" s="19">
        <v>8.7269868851000005</v>
      </c>
      <c r="AM16" s="19">
        <v>1.7630634307999999</v>
      </c>
      <c r="AN16" s="19">
        <v>1.9042611122099999</v>
      </c>
      <c r="AO16" s="19">
        <v>2.3283817171700001</v>
      </c>
      <c r="AP16" s="19">
        <v>15.833625793</v>
      </c>
      <c r="AQ16" s="19">
        <v>0.56042959541000004</v>
      </c>
      <c r="AR16" s="19">
        <v>0.87415786180153776</v>
      </c>
      <c r="AS16" s="19">
        <v>0.31901454926</v>
      </c>
      <c r="AT16" s="19">
        <v>1.1606254577999999</v>
      </c>
      <c r="AU16" s="19">
        <v>0</v>
      </c>
      <c r="AV16" s="19">
        <v>4.3300023079400001</v>
      </c>
      <c r="AW16" s="19">
        <v>0.63597910106299993</v>
      </c>
      <c r="AX16" s="19">
        <v>3.2996593117600002</v>
      </c>
      <c r="AY16" s="19">
        <v>0.66732612438399996</v>
      </c>
      <c r="AZ16" s="19">
        <v>6.7607113234659995</v>
      </c>
      <c r="BA16" s="19">
        <v>1.6640230416999999</v>
      </c>
      <c r="BB16" s="19">
        <v>0.61974263191000001</v>
      </c>
      <c r="BC16" s="19">
        <v>1.7256648539999999</v>
      </c>
      <c r="BD16" s="19">
        <v>6.8726196288999999</v>
      </c>
      <c r="BE16" s="19">
        <v>2.4438386633700002</v>
      </c>
      <c r="BF16" s="19">
        <v>1.57331186529</v>
      </c>
      <c r="BG16" s="19">
        <v>1.150887589903</v>
      </c>
      <c r="BH16" s="19">
        <v>9.7675857544000007</v>
      </c>
      <c r="BI16" s="19">
        <v>3.5377364159</v>
      </c>
      <c r="BJ16" s="19">
        <v>0.81835733726600002</v>
      </c>
      <c r="BK16" s="19">
        <v>0.313253242519</v>
      </c>
      <c r="BL16" s="19">
        <v>25.440183640000001</v>
      </c>
      <c r="BM16" s="19">
        <v>0.94451254606000001</v>
      </c>
      <c r="BN16" s="19">
        <v>1.0125085916330001</v>
      </c>
      <c r="BO16" s="19">
        <v>0.11451018602</v>
      </c>
      <c r="BP16" s="19">
        <v>0.41660618781999997</v>
      </c>
      <c r="BQ16" s="19">
        <v>0</v>
      </c>
      <c r="BR16" s="19">
        <v>7.7721475362900003</v>
      </c>
      <c r="BS16" s="19">
        <v>6.4679063558500003</v>
      </c>
      <c r="BT16" s="19">
        <v>11.6895424128</v>
      </c>
      <c r="BU16" s="19">
        <v>10.2265022994</v>
      </c>
      <c r="BV16" s="19">
        <v>29.084627091889999</v>
      </c>
      <c r="BW16" s="19">
        <v>6.3193240166000004</v>
      </c>
      <c r="BX16" s="19">
        <v>1.2428100109</v>
      </c>
      <c r="BY16" s="19">
        <v>9.8718938828000002</v>
      </c>
      <c r="BZ16" s="19">
        <v>30.841716766000001</v>
      </c>
      <c r="CA16" s="19">
        <v>13.617965936780001</v>
      </c>
      <c r="CB16" s="19">
        <v>3.6454392671799996</v>
      </c>
      <c r="CC16" s="19">
        <v>11.264130234710001</v>
      </c>
      <c r="CD16" s="19">
        <v>74.189239502000007</v>
      </c>
      <c r="CE16" s="19">
        <v>21.670936584</v>
      </c>
      <c r="CF16" s="19">
        <v>8.3464278578899993</v>
      </c>
      <c r="CG16" s="19">
        <v>5.9347074032</v>
      </c>
      <c r="CH16" s="19">
        <v>60.511959075999997</v>
      </c>
      <c r="CI16" s="19">
        <v>3.0797134638000001</v>
      </c>
      <c r="CJ16" s="19">
        <v>5.2683002055000001</v>
      </c>
      <c r="CK16" s="19">
        <v>0.92827749252000002</v>
      </c>
      <c r="CL16" s="19">
        <v>2.5463054180000002</v>
      </c>
      <c r="CM16" s="19">
        <v>0</v>
      </c>
      <c r="CN16" s="19">
        <v>6.6864528655999997</v>
      </c>
      <c r="CO16" s="19">
        <v>0.26599481702</v>
      </c>
      <c r="CP16" s="19">
        <v>9.8451524972999999E-2</v>
      </c>
      <c r="CQ16" s="19">
        <v>0.56561648846000001</v>
      </c>
      <c r="CR16" s="19">
        <v>1359.8291016000001</v>
      </c>
      <c r="CS16" s="19">
        <v>14.17236042</v>
      </c>
      <c r="CT16" s="19">
        <v>96.198577881000006</v>
      </c>
      <c r="CU16" s="19">
        <v>254.38528442</v>
      </c>
      <c r="CV16" s="19">
        <v>7.4338598250999999</v>
      </c>
      <c r="CW16" s="19">
        <v>0.34987965226000001</v>
      </c>
      <c r="CX16" s="19">
        <v>0.69413220882000004</v>
      </c>
      <c r="CY16" s="19">
        <v>1.8937199116000001</v>
      </c>
      <c r="CZ16" s="19">
        <v>9.5372106879949604E-3</v>
      </c>
      <c r="DA16" s="19">
        <v>1.2454614043E-2</v>
      </c>
      <c r="DB16" s="19">
        <v>0.12535005807999999</v>
      </c>
      <c r="DC16" s="19">
        <v>0.32856839895000001</v>
      </c>
      <c r="DD16" s="19">
        <v>1.0726549663000001E-2</v>
      </c>
      <c r="DE16" s="19">
        <v>28.141443877405436</v>
      </c>
      <c r="DF16" s="19">
        <f t="shared" si="0"/>
        <v>3626.2478027000002</v>
      </c>
    </row>
    <row r="17" spans="1:110" x14ac:dyDescent="0.25">
      <c r="A17" s="17"/>
      <c r="B17" s="4" t="s">
        <v>58</v>
      </c>
      <c r="C17" s="4">
        <v>14</v>
      </c>
      <c r="D17" s="19">
        <v>2.8164528620273077E-2</v>
      </c>
      <c r="E17" s="19">
        <v>2.8504220208459219</v>
      </c>
      <c r="F17" s="19">
        <v>4.0049652978450005</v>
      </c>
      <c r="G17" s="19">
        <v>0.44484156556559495</v>
      </c>
      <c r="H17" s="19">
        <v>10.459016289084596</v>
      </c>
      <c r="I17" s="19">
        <v>0.12707689404</v>
      </c>
      <c r="J17" s="19">
        <v>0.92382347584000002</v>
      </c>
      <c r="K17" s="19">
        <v>16.043451309000002</v>
      </c>
      <c r="L17" s="19">
        <v>160.68913269000001</v>
      </c>
      <c r="M17" s="19">
        <v>34.538088977740003</v>
      </c>
      <c r="N17" s="19">
        <v>88.041214943</v>
      </c>
      <c r="O17" s="19">
        <v>48.541838645700004</v>
      </c>
      <c r="P17" s="19">
        <v>29.288356781000001</v>
      </c>
      <c r="Q17" s="19">
        <v>29.254930496</v>
      </c>
      <c r="R17" s="19">
        <v>38.504852294999992</v>
      </c>
      <c r="S17" s="19">
        <v>20.108616768859999</v>
      </c>
      <c r="T17" s="19">
        <v>30.932647705000001</v>
      </c>
      <c r="U17" s="19">
        <v>48.052882194099993</v>
      </c>
      <c r="V17" s="19">
        <v>28.787391751679998</v>
      </c>
      <c r="W17" s="19">
        <v>18.206584930000002</v>
      </c>
      <c r="X17" s="19">
        <v>17.770200728999999</v>
      </c>
      <c r="Y17" s="19">
        <v>0</v>
      </c>
      <c r="Z17" s="19">
        <v>3.2780187102616782E-3</v>
      </c>
      <c r="AA17" s="19">
        <v>0.55744067312119039</v>
      </c>
      <c r="AB17" s="19">
        <v>0.47386449575</v>
      </c>
      <c r="AC17" s="19">
        <v>1.0577902644889998</v>
      </c>
      <c r="AD17" s="19">
        <v>7.6890510706413204</v>
      </c>
      <c r="AE17" s="19">
        <v>1.9312947989</v>
      </c>
      <c r="AF17" s="19">
        <v>0.11332973838</v>
      </c>
      <c r="AG17" s="19">
        <v>1.6937410830999999</v>
      </c>
      <c r="AH17" s="19">
        <v>16.015375136999999</v>
      </c>
      <c r="AI17" s="19">
        <v>4.4644340412089019</v>
      </c>
      <c r="AJ17" s="19">
        <v>10.306809425400001</v>
      </c>
      <c r="AK17" s="19">
        <v>0.51072159782999993</v>
      </c>
      <c r="AL17" s="19">
        <v>1.4272894859</v>
      </c>
      <c r="AM17" s="19">
        <v>0.32112759351999998</v>
      </c>
      <c r="AN17" s="19">
        <v>3.1240779757500001</v>
      </c>
      <c r="AO17" s="19">
        <v>2.3741398453300002</v>
      </c>
      <c r="AP17" s="19">
        <v>1.8354674578000001</v>
      </c>
      <c r="AQ17" s="19">
        <v>2.0147615969500001</v>
      </c>
      <c r="AR17" s="19">
        <v>0.72460898850300004</v>
      </c>
      <c r="AS17" s="19">
        <v>2.7614407539000001</v>
      </c>
      <c r="AT17" s="19">
        <v>2.6952528953999999</v>
      </c>
      <c r="AU17" s="19">
        <v>0</v>
      </c>
      <c r="AV17" s="19">
        <v>9.3580954707672526E-2</v>
      </c>
      <c r="AW17" s="19">
        <v>0.19509342976516947</v>
      </c>
      <c r="AX17" s="19">
        <v>2.0494453310700003</v>
      </c>
      <c r="AY17" s="19">
        <v>0.36892986204791556</v>
      </c>
      <c r="AZ17" s="19">
        <v>5.0299773069025093</v>
      </c>
      <c r="BA17" s="19">
        <v>1.9553896189</v>
      </c>
      <c r="BB17" s="19">
        <v>0.79023927449999998</v>
      </c>
      <c r="BC17" s="19">
        <v>1.4162826538</v>
      </c>
      <c r="BD17" s="19">
        <v>54.957054137999997</v>
      </c>
      <c r="BE17" s="19">
        <v>3.5922621041619998</v>
      </c>
      <c r="BF17" s="19">
        <v>15.1559376716</v>
      </c>
      <c r="BG17" s="19">
        <v>2.6576703340220003</v>
      </c>
      <c r="BH17" s="19">
        <v>4.7245244980000001</v>
      </c>
      <c r="BI17" s="19">
        <v>1.9057161808</v>
      </c>
      <c r="BJ17" s="19">
        <v>4.6157922446899997</v>
      </c>
      <c r="BK17" s="19">
        <v>0.97034961730500002</v>
      </c>
      <c r="BL17" s="19">
        <v>8.7218704224000003</v>
      </c>
      <c r="BM17" s="19">
        <v>7.9347957372</v>
      </c>
      <c r="BN17" s="19">
        <v>2.5511140971900002</v>
      </c>
      <c r="BO17" s="19">
        <v>2.9315171242</v>
      </c>
      <c r="BP17" s="19">
        <v>2.8612527847</v>
      </c>
      <c r="BQ17" s="19">
        <v>0</v>
      </c>
      <c r="BR17" s="19">
        <v>0.12587664648899999</v>
      </c>
      <c r="BS17" s="19">
        <v>2.8002534359900002</v>
      </c>
      <c r="BT17" s="19">
        <v>8.7893432378000007</v>
      </c>
      <c r="BU17" s="19">
        <v>6.4156638979499991</v>
      </c>
      <c r="BV17" s="19">
        <v>24.843335084597005</v>
      </c>
      <c r="BW17" s="19">
        <v>8.9143495559999995</v>
      </c>
      <c r="BX17" s="19">
        <v>1.9023789167</v>
      </c>
      <c r="BY17" s="19">
        <v>9.7261066436999997</v>
      </c>
      <c r="BZ17" s="19">
        <v>296.06341552999999</v>
      </c>
      <c r="CA17" s="19">
        <v>27.128371447269998</v>
      </c>
      <c r="CB17" s="19">
        <v>39.570751667099998</v>
      </c>
      <c r="CC17" s="19">
        <v>34.621372580500001</v>
      </c>
      <c r="CD17" s="19">
        <v>43.078128814999999</v>
      </c>
      <c r="CE17" s="19">
        <v>14.013786315999999</v>
      </c>
      <c r="CF17" s="19">
        <v>57.701643943700006</v>
      </c>
      <c r="CG17" s="19">
        <v>22.061895608999997</v>
      </c>
      <c r="CH17" s="19">
        <v>24.904375076000001</v>
      </c>
      <c r="CI17" s="19">
        <v>34.566854476800003</v>
      </c>
      <c r="CJ17" s="19">
        <v>17.509946107699999</v>
      </c>
      <c r="CK17" s="19">
        <v>28.527994155999998</v>
      </c>
      <c r="CL17" s="19">
        <v>20.993558883999999</v>
      </c>
      <c r="CM17" s="19">
        <v>0</v>
      </c>
      <c r="CN17" s="19">
        <v>3.4998483658000001</v>
      </c>
      <c r="CO17" s="19">
        <v>0.17618009447999999</v>
      </c>
      <c r="CP17" s="19">
        <v>0.19285422563999999</v>
      </c>
      <c r="CQ17" s="19">
        <v>1.3300681113999999</v>
      </c>
      <c r="CR17" s="19">
        <v>5195.4233397999997</v>
      </c>
      <c r="CS17" s="19">
        <v>68.518692017000006</v>
      </c>
      <c r="CT17" s="19">
        <v>1375.4935303</v>
      </c>
      <c r="CU17" s="19">
        <v>4366.4345702999999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26.691305145915976</v>
      </c>
      <c r="DF17" s="19">
        <f t="shared" si="0"/>
        <v>12577.192383</v>
      </c>
    </row>
    <row r="18" spans="1:110" x14ac:dyDescent="0.25">
      <c r="A18" s="17"/>
      <c r="B18" s="4" t="s">
        <v>198</v>
      </c>
      <c r="C18" s="4">
        <v>15</v>
      </c>
      <c r="D18" s="19">
        <v>0.80106357858367494</v>
      </c>
      <c r="E18" s="19">
        <v>180.9323753719456</v>
      </c>
      <c r="F18" s="19">
        <v>108.62390228549</v>
      </c>
      <c r="G18" s="19">
        <v>12.238913580706001</v>
      </c>
      <c r="H18" s="19">
        <v>207.55176621089919</v>
      </c>
      <c r="I18" s="19">
        <v>1.114377893506</v>
      </c>
      <c r="J18" s="19">
        <v>9.6151744127600018</v>
      </c>
      <c r="K18" s="19">
        <v>173.15508270200002</v>
      </c>
      <c r="L18" s="19">
        <v>233.91574191699999</v>
      </c>
      <c r="M18" s="19">
        <v>187.596569152993</v>
      </c>
      <c r="N18" s="19">
        <v>47.780376926439999</v>
      </c>
      <c r="O18" s="19">
        <v>231.53327220849823</v>
      </c>
      <c r="P18" s="19">
        <v>156.20872783730002</v>
      </c>
      <c r="Q18" s="19">
        <v>49.681043147960004</v>
      </c>
      <c r="R18" s="19">
        <v>204.82402882141895</v>
      </c>
      <c r="S18" s="19">
        <v>45.74788864001772</v>
      </c>
      <c r="T18" s="19">
        <v>139.499572755</v>
      </c>
      <c r="U18" s="19">
        <v>82.339120268779993</v>
      </c>
      <c r="V18" s="19">
        <v>43.687177151040004</v>
      </c>
      <c r="W18" s="19">
        <v>14.784738689699999</v>
      </c>
      <c r="X18" s="19">
        <v>31.416105023980002</v>
      </c>
      <c r="Y18" s="19">
        <v>0</v>
      </c>
      <c r="Z18" s="19">
        <v>3.3973847652083805E-2</v>
      </c>
      <c r="AA18" s="19">
        <v>12.381630165127458</v>
      </c>
      <c r="AB18" s="19">
        <v>4.5936722154285397</v>
      </c>
      <c r="AC18" s="19">
        <v>22.683489355329144</v>
      </c>
      <c r="AD18" s="19">
        <v>81.884997833247411</v>
      </c>
      <c r="AE18" s="19">
        <v>6.9765533283200005</v>
      </c>
      <c r="AF18" s="19">
        <v>0.412434617053</v>
      </c>
      <c r="AG18" s="19">
        <v>7.0990544855699991</v>
      </c>
      <c r="AH18" s="19">
        <v>8.3986068069700011</v>
      </c>
      <c r="AI18" s="19">
        <v>8.141435002599632</v>
      </c>
      <c r="AJ18" s="19">
        <v>1.8140101153470001</v>
      </c>
      <c r="AK18" s="19">
        <v>0.76696590407464305</v>
      </c>
      <c r="AL18" s="19">
        <v>2.853942470677</v>
      </c>
      <c r="AM18" s="19">
        <v>0.2120247029196633</v>
      </c>
      <c r="AN18" s="19">
        <v>7.0704730005848075</v>
      </c>
      <c r="AO18" s="19">
        <v>2.263107058014493</v>
      </c>
      <c r="AP18" s="19">
        <v>3.2880304903099997</v>
      </c>
      <c r="AQ18" s="19">
        <v>1.1828275285609999</v>
      </c>
      <c r="AR18" s="19">
        <v>0.44017339300332198</v>
      </c>
      <c r="AS18" s="19">
        <v>0.72913707699769781</v>
      </c>
      <c r="AT18" s="19">
        <v>1.8336048545048833</v>
      </c>
      <c r="AU18" s="19">
        <v>0</v>
      </c>
      <c r="AV18" s="19">
        <v>3.1348332293915915</v>
      </c>
      <c r="AW18" s="19">
        <v>2.7751616810103705</v>
      </c>
      <c r="AX18" s="19">
        <v>10.916723953601</v>
      </c>
      <c r="AY18" s="19">
        <v>3.3893505819172658</v>
      </c>
      <c r="AZ18" s="19">
        <v>22.126916149218399</v>
      </c>
      <c r="BA18" s="19">
        <v>8.3846321850500001</v>
      </c>
      <c r="BB18" s="19">
        <v>2.6771133839899997</v>
      </c>
      <c r="BC18" s="19">
        <v>6.1544935106900001</v>
      </c>
      <c r="BD18" s="19">
        <v>14.7860331536</v>
      </c>
      <c r="BE18" s="19">
        <v>7.3082946142261918</v>
      </c>
      <c r="BF18" s="19">
        <v>1.481061954064</v>
      </c>
      <c r="BG18" s="19">
        <v>2.3806739633677134</v>
      </c>
      <c r="BH18" s="19">
        <v>4.4818390459200002</v>
      </c>
      <c r="BI18" s="19">
        <v>0.49941755458600001</v>
      </c>
      <c r="BJ18" s="19">
        <v>5.6111642293109263</v>
      </c>
      <c r="BK18" s="19">
        <v>0.36454211458038177</v>
      </c>
      <c r="BL18" s="19">
        <v>16.406413555659999</v>
      </c>
      <c r="BM18" s="19">
        <v>6.5458938553909993</v>
      </c>
      <c r="BN18" s="19">
        <v>1.286472924995</v>
      </c>
      <c r="BO18" s="19">
        <v>0.39699580240400001</v>
      </c>
      <c r="BP18" s="19">
        <v>0.76026098151300003</v>
      </c>
      <c r="BQ18" s="19">
        <v>0</v>
      </c>
      <c r="BR18" s="19">
        <v>5.0812681659690062</v>
      </c>
      <c r="BS18" s="19">
        <v>31.996487340872385</v>
      </c>
      <c r="BT18" s="19">
        <v>28.361598968575002</v>
      </c>
      <c r="BU18" s="19">
        <v>51.181003131448996</v>
      </c>
      <c r="BV18" s="19">
        <v>79.236434470186992</v>
      </c>
      <c r="BW18" s="19">
        <v>29.413357913250003</v>
      </c>
      <c r="BX18" s="19">
        <v>4.70800963792</v>
      </c>
      <c r="BY18" s="19">
        <v>31.929125785899998</v>
      </c>
      <c r="BZ18" s="19">
        <v>43.795595168399998</v>
      </c>
      <c r="CA18" s="19">
        <v>45.199169432268462</v>
      </c>
      <c r="CB18" s="19">
        <v>2.0062799379289999</v>
      </c>
      <c r="CC18" s="19">
        <v>17.578820177380305</v>
      </c>
      <c r="CD18" s="19">
        <v>21.501387596100002</v>
      </c>
      <c r="CE18" s="19">
        <v>1.77207523584</v>
      </c>
      <c r="CF18" s="19">
        <v>41.93237930357899</v>
      </c>
      <c r="CG18" s="19">
        <v>4.1052090777455614</v>
      </c>
      <c r="CH18" s="19">
        <v>35.290103793599997</v>
      </c>
      <c r="CI18" s="19">
        <v>15.875933081315999</v>
      </c>
      <c r="CJ18" s="19">
        <v>15.078954529315999</v>
      </c>
      <c r="CK18" s="19">
        <v>1.9165302365899999</v>
      </c>
      <c r="CL18" s="19">
        <v>2.5865395739179999</v>
      </c>
      <c r="CM18" s="19">
        <v>0</v>
      </c>
      <c r="CN18" s="19">
        <v>182.04214928772598</v>
      </c>
      <c r="CO18" s="19">
        <v>4.7475524254658614</v>
      </c>
      <c r="CP18" s="19">
        <v>8.3971399196846583</v>
      </c>
      <c r="CQ18" s="19">
        <v>48.172444927593936</v>
      </c>
      <c r="CR18" s="19">
        <v>165.70931434249999</v>
      </c>
      <c r="CS18" s="19">
        <v>0.87327502109499999</v>
      </c>
      <c r="CT18" s="19">
        <v>8.019420683269999</v>
      </c>
      <c r="CU18" s="19">
        <v>14.640717983310001</v>
      </c>
      <c r="CV18" s="19">
        <v>-2.0822968799620858E-3</v>
      </c>
      <c r="CW18" s="19">
        <v>-1.3097503506287505E-4</v>
      </c>
      <c r="CX18" s="19">
        <v>-1.4610358066420291E-3</v>
      </c>
      <c r="CY18" s="19">
        <v>-4.1725374667294099E-3</v>
      </c>
      <c r="CZ18" s="19">
        <v>0</v>
      </c>
      <c r="DA18" s="19">
        <v>0</v>
      </c>
      <c r="DB18" s="19">
        <v>0</v>
      </c>
      <c r="DC18" s="19">
        <v>0</v>
      </c>
      <c r="DD18" s="19">
        <v>4.1122061317488356E-2</v>
      </c>
      <c r="DE18" s="19">
        <v>55.759530802324321</v>
      </c>
      <c r="DF18" s="19">
        <f t="shared" si="0"/>
        <v>3458.9165344200005</v>
      </c>
    </row>
    <row r="19" spans="1:110" x14ac:dyDescent="0.25">
      <c r="A19" s="17"/>
      <c r="B19" s="4" t="s">
        <v>199</v>
      </c>
      <c r="C19" s="4">
        <v>16</v>
      </c>
      <c r="D19" s="19">
        <v>0.16477761800826871</v>
      </c>
      <c r="E19" s="19">
        <v>9.2935386855954203</v>
      </c>
      <c r="F19" s="19">
        <v>13.602351862897001</v>
      </c>
      <c r="G19" s="19">
        <v>4.1803176626719996</v>
      </c>
      <c r="H19" s="19">
        <v>45.707127265670991</v>
      </c>
      <c r="I19" s="19">
        <v>0.42202875391</v>
      </c>
      <c r="J19" s="19">
        <v>3.1750028133999999</v>
      </c>
      <c r="K19" s="19">
        <v>40.959548949999999</v>
      </c>
      <c r="L19" s="19">
        <v>156.73797035600001</v>
      </c>
      <c r="M19" s="19">
        <v>105.4287446445</v>
      </c>
      <c r="N19" s="19">
        <v>56.010232448099998</v>
      </c>
      <c r="O19" s="19">
        <v>331.30808908123004</v>
      </c>
      <c r="P19" s="19">
        <v>156.89778137299999</v>
      </c>
      <c r="Q19" s="19">
        <v>24.313046455200002</v>
      </c>
      <c r="R19" s="19">
        <v>38.178046211879995</v>
      </c>
      <c r="S19" s="19">
        <v>47.276700407580002</v>
      </c>
      <c r="T19" s="19">
        <v>326.65663910399996</v>
      </c>
      <c r="U19" s="19">
        <v>115.91355133100001</v>
      </c>
      <c r="V19" s="19">
        <v>67.710604743209004</v>
      </c>
      <c r="W19" s="19">
        <v>6.53108173608</v>
      </c>
      <c r="X19" s="19">
        <v>41.137380659469002</v>
      </c>
      <c r="Y19" s="19">
        <v>0</v>
      </c>
      <c r="Z19" s="19">
        <v>7.8274902703014959E-3</v>
      </c>
      <c r="AA19" s="19">
        <v>0.73511874496430907</v>
      </c>
      <c r="AB19" s="19">
        <v>0.56208764389300003</v>
      </c>
      <c r="AC19" s="19">
        <v>4.9564537377774807</v>
      </c>
      <c r="AD19" s="19">
        <v>13.920855202465205</v>
      </c>
      <c r="AE19" s="19">
        <v>2.6214730591099999</v>
      </c>
      <c r="AF19" s="19">
        <v>0.124756086618</v>
      </c>
      <c r="AG19" s="19">
        <v>1.65100073816</v>
      </c>
      <c r="AH19" s="19">
        <v>6.1941111087299996</v>
      </c>
      <c r="AI19" s="19">
        <v>4.4270788386597815</v>
      </c>
      <c r="AJ19" s="19">
        <v>3.0111147686300002</v>
      </c>
      <c r="AK19" s="19">
        <v>1.2439266134098708</v>
      </c>
      <c r="AL19" s="19">
        <v>2.9541265070899998</v>
      </c>
      <c r="AM19" s="19">
        <v>0.10730499960456907</v>
      </c>
      <c r="AN19" s="19">
        <v>1.1448120290922423</v>
      </c>
      <c r="AO19" s="19">
        <v>2.2408988307810001</v>
      </c>
      <c r="AP19" s="19">
        <v>7.4623798132000001</v>
      </c>
      <c r="AQ19" s="19">
        <v>2.2980504334300003</v>
      </c>
      <c r="AR19" s="19">
        <v>0.77886278965878419</v>
      </c>
      <c r="AS19" s="19">
        <v>0.39921250566899996</v>
      </c>
      <c r="AT19" s="19">
        <v>2.6689759369960231</v>
      </c>
      <c r="AU19" s="19">
        <v>0</v>
      </c>
      <c r="AV19" s="19">
        <v>0.30981872408498268</v>
      </c>
      <c r="AW19" s="19">
        <v>0.99381980556722505</v>
      </c>
      <c r="AX19" s="19">
        <v>3.1133435908289999</v>
      </c>
      <c r="AY19" s="19">
        <v>1.5706101574474429</v>
      </c>
      <c r="AZ19" s="19">
        <v>10.599889323619101</v>
      </c>
      <c r="BA19" s="19">
        <v>3.7126792222200002</v>
      </c>
      <c r="BB19" s="19">
        <v>0.97784847020999999</v>
      </c>
      <c r="BC19" s="19">
        <v>1.8342673629699999</v>
      </c>
      <c r="BD19" s="19">
        <v>29.0806598661</v>
      </c>
      <c r="BE19" s="19">
        <v>4.4424383318981233</v>
      </c>
      <c r="BF19" s="19">
        <v>5.9736083224500005</v>
      </c>
      <c r="BG19" s="19">
        <v>10.722887296691377</v>
      </c>
      <c r="BH19" s="19">
        <v>13.115219414649999</v>
      </c>
      <c r="BI19" s="19">
        <v>0.88027856871199994</v>
      </c>
      <c r="BJ19" s="19">
        <v>2.5574814788694837</v>
      </c>
      <c r="BK19" s="19">
        <v>1.2833869657714181</v>
      </c>
      <c r="BL19" s="19">
        <v>47.427336931500001</v>
      </c>
      <c r="BM19" s="19">
        <v>25.11374762658</v>
      </c>
      <c r="BN19" s="19">
        <v>5.6172833661850152</v>
      </c>
      <c r="BO19" s="19">
        <v>0.58683764189499998</v>
      </c>
      <c r="BP19" s="19">
        <v>4.0888722887165168</v>
      </c>
      <c r="BQ19" s="19">
        <v>0</v>
      </c>
      <c r="BR19" s="19">
        <v>0.30493685300462714</v>
      </c>
      <c r="BS19" s="19">
        <v>7.3688353774536646</v>
      </c>
      <c r="BT19" s="19">
        <v>9.9076517223799989</v>
      </c>
      <c r="BU19" s="19">
        <v>22.334854438770002</v>
      </c>
      <c r="BV19" s="19">
        <v>41.102774899363567</v>
      </c>
      <c r="BW19" s="19">
        <v>12.90480133883</v>
      </c>
      <c r="BX19" s="19">
        <v>1.78310146932</v>
      </c>
      <c r="BY19" s="19">
        <v>9.5906266570599996</v>
      </c>
      <c r="BZ19" s="19">
        <v>119.375039102</v>
      </c>
      <c r="CA19" s="19">
        <v>26.663986313871</v>
      </c>
      <c r="CB19" s="19">
        <v>10.14287816735</v>
      </c>
      <c r="CC19" s="19">
        <v>93.36295651586201</v>
      </c>
      <c r="CD19" s="19">
        <v>91.071828365599998</v>
      </c>
      <c r="CE19" s="19">
        <v>4.9338620305200003</v>
      </c>
      <c r="CF19" s="19">
        <v>24.552421112232</v>
      </c>
      <c r="CG19" s="19">
        <v>22.244203478155999</v>
      </c>
      <c r="CH19" s="19">
        <v>103.1265916821</v>
      </c>
      <c r="CI19" s="19">
        <v>62.338998913600008</v>
      </c>
      <c r="CJ19" s="19">
        <v>58.077454421736334</v>
      </c>
      <c r="CK19" s="19">
        <v>4.3529757261100004</v>
      </c>
      <c r="CL19" s="19">
        <v>22.892680615808601</v>
      </c>
      <c r="CM19" s="19">
        <v>0</v>
      </c>
      <c r="CN19" s="19">
        <v>1.4504615813900001</v>
      </c>
      <c r="CO19" s="19">
        <v>3.001245204323362E-2</v>
      </c>
      <c r="CP19" s="19">
        <v>4.613999184224412E-2</v>
      </c>
      <c r="CQ19" s="19">
        <v>0.24264774936698716</v>
      </c>
      <c r="CR19" s="19">
        <v>126.0678019514</v>
      </c>
      <c r="CS19" s="19">
        <v>0.699395808387</v>
      </c>
      <c r="CT19" s="19">
        <v>20.03625004005</v>
      </c>
      <c r="CU19" s="19">
        <v>48.520112633880004</v>
      </c>
      <c r="CV19" s="19">
        <v>4.3433203827589802E-3</v>
      </c>
      <c r="CW19" s="19">
        <v>8.2558290159795406E-5</v>
      </c>
      <c r="CX19" s="19">
        <v>5.42294103070163E-4</v>
      </c>
      <c r="CY19" s="19">
        <v>1.345117896562442E-3</v>
      </c>
      <c r="CZ19" s="19">
        <v>1.6035374403</v>
      </c>
      <c r="DA19" s="19">
        <v>1.1338294743999999</v>
      </c>
      <c r="DB19" s="19">
        <v>48.713813782000003</v>
      </c>
      <c r="DC19" s="19">
        <v>116.9671402</v>
      </c>
      <c r="DD19" s="19">
        <v>0</v>
      </c>
      <c r="DE19" s="19">
        <v>19.737016424561091</v>
      </c>
      <c r="DF19" s="19">
        <f t="shared" si="0"/>
        <v>2958.8052368199997</v>
      </c>
    </row>
    <row r="20" spans="1:110" x14ac:dyDescent="0.25">
      <c r="A20" s="17"/>
      <c r="B20" s="4" t="s">
        <v>65</v>
      </c>
      <c r="C20" s="4">
        <v>17</v>
      </c>
      <c r="D20" s="19">
        <v>0.11421061327972303</v>
      </c>
      <c r="E20" s="19">
        <v>7.5702546930225072</v>
      </c>
      <c r="F20" s="19">
        <v>10.445574961617</v>
      </c>
      <c r="G20" s="19">
        <v>0.85879654251100002</v>
      </c>
      <c r="H20" s="19">
        <v>18.123625028917999</v>
      </c>
      <c r="I20" s="19">
        <v>9.2349410056999995E-2</v>
      </c>
      <c r="J20" s="19">
        <v>0.54750919342000004</v>
      </c>
      <c r="K20" s="19">
        <v>8.2101030349999995</v>
      </c>
      <c r="L20" s="19">
        <v>20.265563964999998</v>
      </c>
      <c r="M20" s="19">
        <v>16.491856574899998</v>
      </c>
      <c r="N20" s="19">
        <v>5.0119986534000001</v>
      </c>
      <c r="O20" s="19">
        <v>16.783432841339998</v>
      </c>
      <c r="P20" s="19">
        <v>12.954520226</v>
      </c>
      <c r="Q20" s="19">
        <v>3.7939400672999999</v>
      </c>
      <c r="R20" s="19">
        <v>13.974533081100001</v>
      </c>
      <c r="S20" s="19">
        <v>4.63154444094</v>
      </c>
      <c r="T20" s="19">
        <v>15.77558136</v>
      </c>
      <c r="U20" s="19">
        <v>6.9911406039999999</v>
      </c>
      <c r="V20" s="19">
        <v>5.5634290874199994</v>
      </c>
      <c r="W20" s="19">
        <v>1.3684870005000001</v>
      </c>
      <c r="X20" s="19">
        <v>5.5278558731</v>
      </c>
      <c r="Y20" s="19">
        <v>0</v>
      </c>
      <c r="Z20" s="19">
        <v>1.5400841366499691E-3</v>
      </c>
      <c r="AA20" s="19">
        <v>0.12385830961673509</v>
      </c>
      <c r="AB20" s="19">
        <v>9.0323364363000008E-2</v>
      </c>
      <c r="AC20" s="19">
        <v>0.42379821324340783</v>
      </c>
      <c r="AD20" s="19">
        <v>1.6633853044373075</v>
      </c>
      <c r="AE20" s="19">
        <v>0.11772079766</v>
      </c>
      <c r="AF20" s="19">
        <v>5.6335660628974403E-3</v>
      </c>
      <c r="AG20" s="19">
        <v>7.2700083255999998E-2</v>
      </c>
      <c r="AH20" s="19">
        <v>0.16941286622999999</v>
      </c>
      <c r="AI20" s="19">
        <v>0.14449567609722663</v>
      </c>
      <c r="AJ20" s="19">
        <v>5.3190512581999999E-2</v>
      </c>
      <c r="AK20" s="19">
        <v>1.5237962943501764E-2</v>
      </c>
      <c r="AL20" s="19">
        <v>5.2951157093000002E-2</v>
      </c>
      <c r="AM20" s="19">
        <v>3.4930603578686701E-3</v>
      </c>
      <c r="AN20" s="19">
        <v>0.10008123796400001</v>
      </c>
      <c r="AO20" s="19">
        <v>4.7319101635001887E-2</v>
      </c>
      <c r="AP20" s="19">
        <v>7.8514888882999997E-2</v>
      </c>
      <c r="AQ20" s="19">
        <v>2.658897917699387E-2</v>
      </c>
      <c r="AR20" s="19">
        <v>1.2082019238354629E-2</v>
      </c>
      <c r="AS20" s="19">
        <v>1.7409445717999999E-2</v>
      </c>
      <c r="AT20" s="19">
        <v>7.0323586463999999E-2</v>
      </c>
      <c r="AU20" s="19">
        <v>0</v>
      </c>
      <c r="AV20" s="19">
        <v>8.5094514304000002E-2</v>
      </c>
      <c r="AW20" s="19">
        <v>3.5532816313734242E-2</v>
      </c>
      <c r="AX20" s="19">
        <v>0.26604619342717323</v>
      </c>
      <c r="AY20" s="19">
        <v>5.6752814968654232E-2</v>
      </c>
      <c r="AZ20" s="19">
        <v>0.48023501038296462</v>
      </c>
      <c r="BA20" s="19">
        <v>9.1528885066999993E-2</v>
      </c>
      <c r="BB20" s="19">
        <v>3.0166044831000001E-2</v>
      </c>
      <c r="BC20" s="19">
        <v>4.6682931482999998E-2</v>
      </c>
      <c r="BD20" s="19">
        <v>0.44642958044999997</v>
      </c>
      <c r="BE20" s="19">
        <v>0.10746939014679462</v>
      </c>
      <c r="BF20" s="19">
        <v>5.9705952182000005E-2</v>
      </c>
      <c r="BG20" s="19">
        <v>6.6285217646520164E-2</v>
      </c>
      <c r="BH20" s="19">
        <v>0.13459897040999999</v>
      </c>
      <c r="BI20" s="19">
        <v>1.5918675810000001E-2</v>
      </c>
      <c r="BJ20" s="19">
        <v>9.6624218858594402E-2</v>
      </c>
      <c r="BK20" s="19">
        <v>1.46809596331364E-2</v>
      </c>
      <c r="BL20" s="19">
        <v>0.28650701045999999</v>
      </c>
      <c r="BM20" s="19">
        <v>0.113789044321</v>
      </c>
      <c r="BN20" s="19">
        <v>3.8279804400999998E-2</v>
      </c>
      <c r="BO20" s="19">
        <v>1.4192599803E-2</v>
      </c>
      <c r="BP20" s="19">
        <v>5.7329479604999997E-2</v>
      </c>
      <c r="BQ20" s="19">
        <v>0</v>
      </c>
      <c r="BR20" s="19">
        <v>1.063183069233</v>
      </c>
      <c r="BS20" s="19">
        <v>3.4473754018399996</v>
      </c>
      <c r="BT20" s="19">
        <v>5.8469581008400002</v>
      </c>
      <c r="BU20" s="19">
        <v>6.0819273888999996</v>
      </c>
      <c r="BV20" s="19">
        <v>14.659492664107999</v>
      </c>
      <c r="BW20" s="19">
        <v>2.3970203400000001</v>
      </c>
      <c r="BX20" s="19">
        <v>0.41717082261999999</v>
      </c>
      <c r="BY20" s="19">
        <v>1.8416382073999999</v>
      </c>
      <c r="BZ20" s="19">
        <v>13.815652847000001</v>
      </c>
      <c r="CA20" s="19">
        <v>4.6350993216700003</v>
      </c>
      <c r="CB20" s="19">
        <v>0.83757817744999996</v>
      </c>
      <c r="CC20" s="19">
        <v>4.8645189106399993</v>
      </c>
      <c r="CD20" s="19">
        <v>7.0501384734999997</v>
      </c>
      <c r="CE20" s="19">
        <v>0.67245215177999995</v>
      </c>
      <c r="CF20" s="19">
        <v>7.0162360668200003</v>
      </c>
      <c r="CG20" s="19">
        <v>1.91771279279</v>
      </c>
      <c r="CH20" s="19">
        <v>4.6995730399999998</v>
      </c>
      <c r="CI20" s="19">
        <v>2.4437129498000001</v>
      </c>
      <c r="CJ20" s="19">
        <v>2.2265367508300002</v>
      </c>
      <c r="CK20" s="19">
        <v>0.79341042041999998</v>
      </c>
      <c r="CL20" s="19">
        <v>2.4163787365</v>
      </c>
      <c r="CM20" s="19">
        <v>0</v>
      </c>
      <c r="CN20" s="19">
        <v>282.49081421</v>
      </c>
      <c r="CO20" s="19">
        <v>1.192748785</v>
      </c>
      <c r="CP20" s="19">
        <v>1.0026321411000001</v>
      </c>
      <c r="CQ20" s="19">
        <v>39.723129272000001</v>
      </c>
      <c r="CR20" s="19">
        <v>118.70001984</v>
      </c>
      <c r="CS20" s="19">
        <v>0.1313033998</v>
      </c>
      <c r="CT20" s="19">
        <v>2.0241641998</v>
      </c>
      <c r="CU20" s="19">
        <v>36.912315368999998</v>
      </c>
      <c r="CV20" s="19">
        <v>5563.0673827999999</v>
      </c>
      <c r="CW20" s="19">
        <v>27.789833069</v>
      </c>
      <c r="CX20" s="19">
        <v>125.21398163000001</v>
      </c>
      <c r="CY20" s="19">
        <v>2355.7463379000001</v>
      </c>
      <c r="CZ20" s="19">
        <v>1.0461246594999999E-2</v>
      </c>
      <c r="DA20" s="19">
        <v>1.4499721582979001E-3</v>
      </c>
      <c r="DB20" s="19">
        <v>3.3143416047000003E-2</v>
      </c>
      <c r="DC20" s="19">
        <v>0.59910190105000005</v>
      </c>
      <c r="DD20" s="19">
        <v>0.26750373840000002</v>
      </c>
      <c r="DE20" s="19">
        <v>3.6036772914194444</v>
      </c>
      <c r="DF20" s="19">
        <f t="shared" si="0"/>
        <v>8828.5839844000002</v>
      </c>
    </row>
    <row r="21" spans="1:110" x14ac:dyDescent="0.25">
      <c r="A21" s="17"/>
      <c r="B21" s="4" t="s">
        <v>200</v>
      </c>
      <c r="C21" s="4">
        <v>18</v>
      </c>
      <c r="D21" s="19">
        <v>6.6651663986405706E-4</v>
      </c>
      <c r="E21" s="19">
        <v>0.52226634875775924</v>
      </c>
      <c r="F21" s="19">
        <v>0.35825824730432043</v>
      </c>
      <c r="G21" s="19">
        <v>0.12057088629866475</v>
      </c>
      <c r="H21" s="19">
        <v>1.3877924321831507</v>
      </c>
      <c r="I21" s="19">
        <v>2.0094454288613138E-2</v>
      </c>
      <c r="J21" s="19">
        <v>1.6957913525402549E-2</v>
      </c>
      <c r="K21" s="19">
        <v>0.23968339711</v>
      </c>
      <c r="L21" s="19">
        <v>4.32908490301</v>
      </c>
      <c r="M21" s="19">
        <v>14.105936518376531</v>
      </c>
      <c r="N21" s="19">
        <v>0.22041924576800001</v>
      </c>
      <c r="O21" s="19">
        <v>1.7587686146613628</v>
      </c>
      <c r="P21" s="19">
        <v>11.83596101433</v>
      </c>
      <c r="Q21" s="19">
        <v>6.7848868669000001E-2</v>
      </c>
      <c r="R21" s="19">
        <v>20.968654634141</v>
      </c>
      <c r="S21" s="19">
        <v>12.666744812364222</v>
      </c>
      <c r="T21" s="19">
        <v>5.5481473654000002</v>
      </c>
      <c r="U21" s="19">
        <v>2.3226342499629999</v>
      </c>
      <c r="V21" s="19">
        <v>0.899890284047</v>
      </c>
      <c r="W21" s="19">
        <v>3.5824988037263139E-2</v>
      </c>
      <c r="X21" s="19">
        <v>3.1521376222519999</v>
      </c>
      <c r="Y21" s="19">
        <v>0</v>
      </c>
      <c r="Z21" s="19">
        <v>4.4583304770640138E-5</v>
      </c>
      <c r="AA21" s="19">
        <v>1.5706236202277058E-2</v>
      </c>
      <c r="AB21" s="19">
        <v>1.416145425173454E-2</v>
      </c>
      <c r="AC21" s="19">
        <v>0.2760792157367763</v>
      </c>
      <c r="AD21" s="19">
        <v>0.49668857147210516</v>
      </c>
      <c r="AE21" s="19">
        <v>6.1696324497999999E-2</v>
      </c>
      <c r="AF21" s="19">
        <v>1.047798679792322E-3</v>
      </c>
      <c r="AG21" s="19">
        <v>1.239601708960437E-2</v>
      </c>
      <c r="AH21" s="19">
        <v>6.3768176361999995E-2</v>
      </c>
      <c r="AI21" s="19">
        <v>0.19781830585697446</v>
      </c>
      <c r="AJ21" s="19">
        <v>7.9808381851762603E-3</v>
      </c>
      <c r="AK21" s="19">
        <v>5.9113450215591045E-3</v>
      </c>
      <c r="AL21" s="19">
        <v>6.2560496851851014E-2</v>
      </c>
      <c r="AM21" s="19">
        <v>2.5471067056059799E-4</v>
      </c>
      <c r="AN21" s="19">
        <v>0.2287900921659983</v>
      </c>
      <c r="AO21" s="19">
        <v>0.15360046370288133</v>
      </c>
      <c r="AP21" s="19">
        <v>4.2410764843E-2</v>
      </c>
      <c r="AQ21" s="19">
        <v>1.7229799239714842E-2</v>
      </c>
      <c r="AR21" s="19">
        <v>7.3006559832720069E-3</v>
      </c>
      <c r="AS21" s="19">
        <v>1.5749623707961321E-3</v>
      </c>
      <c r="AT21" s="19">
        <v>5.4597164504445815E-2</v>
      </c>
      <c r="AU21" s="19">
        <v>0</v>
      </c>
      <c r="AV21" s="19">
        <v>6.9720520077680634E-3</v>
      </c>
      <c r="AW21" s="19">
        <v>4.1410865974827696E-2</v>
      </c>
      <c r="AX21" s="19">
        <v>2.9652467681620484E-2</v>
      </c>
      <c r="AY21" s="19">
        <v>1.3829685336531845E-2</v>
      </c>
      <c r="AZ21" s="19">
        <v>0.20821240032792332</v>
      </c>
      <c r="BA21" s="19">
        <v>7.7886025886841445E-2</v>
      </c>
      <c r="BB21" s="19">
        <v>2.5192872853949701E-3</v>
      </c>
      <c r="BC21" s="19">
        <v>3.7503868807107201E-3</v>
      </c>
      <c r="BD21" s="19">
        <v>0.39376863651400001</v>
      </c>
      <c r="BE21" s="19">
        <v>0.51801546826325739</v>
      </c>
      <c r="BF21" s="19">
        <v>9.8456387349870056E-3</v>
      </c>
      <c r="BG21" s="19">
        <v>2.0945604446681039E-2</v>
      </c>
      <c r="BH21" s="19">
        <v>0.52725111879003694</v>
      </c>
      <c r="BI21" s="19">
        <v>9.52893853536807E-4</v>
      </c>
      <c r="BJ21" s="19">
        <v>0.70391708241605178</v>
      </c>
      <c r="BK21" s="19">
        <v>0.17031863842324879</v>
      </c>
      <c r="BL21" s="19">
        <v>0.42374788830500454</v>
      </c>
      <c r="BM21" s="19">
        <v>0.44646204105362036</v>
      </c>
      <c r="BN21" s="19">
        <v>7.1759431245038752E-2</v>
      </c>
      <c r="BO21" s="19">
        <v>1.321633841143916E-3</v>
      </c>
      <c r="BP21" s="19">
        <v>0.13940388930034739</v>
      </c>
      <c r="BQ21" s="19">
        <v>0</v>
      </c>
      <c r="BR21" s="19">
        <v>1.9525186224419809E-2</v>
      </c>
      <c r="BS21" s="19">
        <v>0.57317993387672062</v>
      </c>
      <c r="BT21" s="19">
        <v>0.1397319016974598</v>
      </c>
      <c r="BU21" s="19">
        <v>0.51864630798719968</v>
      </c>
      <c r="BV21" s="19">
        <v>1.5005403075120203</v>
      </c>
      <c r="BW21" s="19">
        <v>0.423762369902</v>
      </c>
      <c r="BX21" s="19">
        <v>7.9944068565964699E-3</v>
      </c>
      <c r="BY21" s="19">
        <v>3.3740996383000002E-2</v>
      </c>
      <c r="BZ21" s="19">
        <v>2.5006242096500002</v>
      </c>
      <c r="CA21" s="19">
        <v>3.7462619726450206</v>
      </c>
      <c r="CB21" s="19">
        <v>2.8475844184428379E-2</v>
      </c>
      <c r="CC21" s="19">
        <v>0.2656673657455802</v>
      </c>
      <c r="CD21" s="19">
        <v>5.6205544322590004</v>
      </c>
      <c r="CE21" s="19">
        <v>8.6893871193751693E-3</v>
      </c>
      <c r="CF21" s="19">
        <v>10.829501463869665</v>
      </c>
      <c r="CG21" s="19">
        <v>4.5216612495560611</v>
      </c>
      <c r="CH21" s="19">
        <v>1.4205661211540002</v>
      </c>
      <c r="CI21" s="19">
        <v>1.5625589639344202</v>
      </c>
      <c r="CJ21" s="19">
        <v>1.7766893962619998</v>
      </c>
      <c r="CK21" s="19">
        <v>1.5703574288813259E-2</v>
      </c>
      <c r="CL21" s="19">
        <v>1.197223835612</v>
      </c>
      <c r="CM21" s="19">
        <v>0</v>
      </c>
      <c r="CN21" s="19">
        <v>188.90073967399999</v>
      </c>
      <c r="CO21" s="19">
        <v>6.7716695517200005</v>
      </c>
      <c r="CP21" s="19">
        <v>1.2451754212400001</v>
      </c>
      <c r="CQ21" s="19">
        <v>12.878320694300001</v>
      </c>
      <c r="CR21" s="19">
        <v>1066.5787501054001</v>
      </c>
      <c r="CS21" s="19">
        <v>1.418968252819</v>
      </c>
      <c r="CT21" s="19">
        <v>78.535120182130001</v>
      </c>
      <c r="CU21" s="19">
        <v>291.02556270508995</v>
      </c>
      <c r="CV21" s="19">
        <v>901.32079633918465</v>
      </c>
      <c r="CW21" s="19">
        <v>42.812121331063537</v>
      </c>
      <c r="CX21" s="19">
        <v>30.70093248478765</v>
      </c>
      <c r="CY21" s="19">
        <v>164.10532318160003</v>
      </c>
      <c r="CZ21" s="19">
        <v>1.9785418407991499E-4</v>
      </c>
      <c r="DA21" s="19">
        <v>2.6075830101035497E-4</v>
      </c>
      <c r="DB21" s="19">
        <v>9.4861607067287001E-4</v>
      </c>
      <c r="DC21" s="19">
        <v>4.8718093894422098E-3</v>
      </c>
      <c r="DD21" s="19">
        <v>5.6636100634932501E-3</v>
      </c>
      <c r="DE21" s="19">
        <v>9.1162468712477676</v>
      </c>
      <c r="DF21" s="19">
        <f t="shared" si="0"/>
        <v>2918.2448730999999</v>
      </c>
    </row>
    <row r="22" spans="1:110" x14ac:dyDescent="0.25">
      <c r="A22" s="17"/>
      <c r="B22" s="4" t="s">
        <v>201</v>
      </c>
      <c r="C22" s="4">
        <v>19</v>
      </c>
      <c r="D22" s="19">
        <v>1.1237792523686657E-4</v>
      </c>
      <c r="E22" s="19">
        <v>1.1400549744154574E-2</v>
      </c>
      <c r="F22" s="19">
        <v>1.8799601972792259E-2</v>
      </c>
      <c r="G22" s="19">
        <v>3.5359366775082847E-3</v>
      </c>
      <c r="H22" s="19">
        <v>5.8831590953218431E-2</v>
      </c>
      <c r="I22" s="19">
        <v>5.8378267567604824E-4</v>
      </c>
      <c r="J22" s="19">
        <v>3.9108006458263862E-3</v>
      </c>
      <c r="K22" s="19">
        <v>6.4946615486409273E-2</v>
      </c>
      <c r="L22" s="19">
        <v>0.64190396014729534</v>
      </c>
      <c r="M22" s="19">
        <v>0.1372005574840964</v>
      </c>
      <c r="N22" s="19">
        <v>0.34934191525215397</v>
      </c>
      <c r="O22" s="19">
        <v>0.2042457798290826</v>
      </c>
      <c r="P22" s="19">
        <v>0.11679813789405767</v>
      </c>
      <c r="Q22" s="19">
        <v>0.11607311573822145</v>
      </c>
      <c r="R22" s="19">
        <v>0.1913503395566595</v>
      </c>
      <c r="S22" s="19">
        <v>7.9981197052556435E-2</v>
      </c>
      <c r="T22" s="19">
        <v>0.80173203663559345</v>
      </c>
      <c r="U22" s="19">
        <v>0.21213947931877666</v>
      </c>
      <c r="V22" s="19">
        <v>397.90209321188132</v>
      </c>
      <c r="W22" s="19">
        <v>7.2243032749561467E-2</v>
      </c>
      <c r="X22" s="19">
        <v>7.0574866447758039E-2</v>
      </c>
      <c r="Y22" s="19">
        <v>0</v>
      </c>
      <c r="Z22" s="19">
        <v>5.1485703167486514E-6</v>
      </c>
      <c r="AA22" s="19">
        <v>8.6544439562885611E-4</v>
      </c>
      <c r="AB22" s="19">
        <v>1.1178835266036911E-3</v>
      </c>
      <c r="AC22" s="19">
        <v>1.1553362368431399E-2</v>
      </c>
      <c r="AD22" s="19">
        <v>2.7614004798650161E-2</v>
      </c>
      <c r="AE22" s="19">
        <v>4.2505578603595504E-3</v>
      </c>
      <c r="AF22" s="19">
        <v>2.0540559853543519E-4</v>
      </c>
      <c r="AG22" s="19">
        <v>2.7959048311458862E-3</v>
      </c>
      <c r="AH22" s="19">
        <v>2.4929099628861653E-2</v>
      </c>
      <c r="AI22" s="19">
        <v>6.8472952537206328E-3</v>
      </c>
      <c r="AJ22" s="19">
        <v>1.574889490075293E-2</v>
      </c>
      <c r="AK22" s="19">
        <v>9.238252748957614E-4</v>
      </c>
      <c r="AL22" s="19">
        <v>2.216091390437212E-3</v>
      </c>
      <c r="AM22" s="19">
        <v>4.9059030408216088E-4</v>
      </c>
      <c r="AN22" s="19">
        <v>9.2492695189321274E-3</v>
      </c>
      <c r="AO22" s="19">
        <v>3.6537666212552748E-3</v>
      </c>
      <c r="AP22" s="19">
        <v>1.8369610923816164E-2</v>
      </c>
      <c r="AQ22" s="19">
        <v>3.614289896177068E-3</v>
      </c>
      <c r="AR22" s="19">
        <v>3.8339887301173405</v>
      </c>
      <c r="AS22" s="19">
        <v>4.2182122901976964E-3</v>
      </c>
      <c r="AT22" s="19">
        <v>4.1314685822726443E-3</v>
      </c>
      <c r="AU22" s="19">
        <v>0</v>
      </c>
      <c r="AV22" s="19">
        <v>2.3375245584134025E-4</v>
      </c>
      <c r="AW22" s="19">
        <v>5.0374446522027884E-4</v>
      </c>
      <c r="AX22" s="19">
        <v>5.8505005526967649E-3</v>
      </c>
      <c r="AY22" s="19">
        <v>1.9120356705570885E-3</v>
      </c>
      <c r="AZ22" s="19">
        <v>1.5835495307086944E-2</v>
      </c>
      <c r="BA22" s="19">
        <v>5.4279233154375141E-3</v>
      </c>
      <c r="BB22" s="19">
        <v>2.0540955956676031E-3</v>
      </c>
      <c r="BC22" s="19">
        <v>3.5428329902060843E-3</v>
      </c>
      <c r="BD22" s="19">
        <v>0.1364221264994703</v>
      </c>
      <c r="BE22" s="19">
        <v>8.8763733147061361E-3</v>
      </c>
      <c r="BF22" s="19">
        <v>3.742519815849038E-2</v>
      </c>
      <c r="BG22" s="19">
        <v>6.8395432190300242E-3</v>
      </c>
      <c r="BH22" s="19">
        <v>1.1708979803739143E-2</v>
      </c>
      <c r="BI22" s="19">
        <v>4.7053016916152064E-3</v>
      </c>
      <c r="BJ22" s="19">
        <v>1.2872642475656445E-2</v>
      </c>
      <c r="BK22" s="19">
        <v>2.4001719052080261E-3</v>
      </c>
      <c r="BL22" s="19">
        <v>0.14062801235883013</v>
      </c>
      <c r="BM22" s="19">
        <v>2.9252470287291863E-2</v>
      </c>
      <c r="BN22" s="19">
        <v>20.824886241321039</v>
      </c>
      <c r="BO22" s="19">
        <v>7.2387979295172062E-3</v>
      </c>
      <c r="BP22" s="19">
        <v>7.0694755454496763E-3</v>
      </c>
      <c r="BQ22" s="19">
        <v>0</v>
      </c>
      <c r="BR22" s="19">
        <v>3.5750634498299329E-4</v>
      </c>
      <c r="BS22" s="19">
        <v>1.0211034534222563E-2</v>
      </c>
      <c r="BT22" s="19">
        <v>2.7967535322850075E-2</v>
      </c>
      <c r="BU22" s="19">
        <v>3.3745915512554354E-2</v>
      </c>
      <c r="BV22" s="19">
        <v>8.9262157884377274E-2</v>
      </c>
      <c r="BW22" s="19">
        <v>2.7665086905544638E-2</v>
      </c>
      <c r="BX22" s="19">
        <v>5.5775130022084375E-3</v>
      </c>
      <c r="BY22" s="19">
        <v>2.7536821813940224E-2</v>
      </c>
      <c r="BZ22" s="19">
        <v>0.83430899819062188</v>
      </c>
      <c r="CA22" s="19">
        <v>7.6145894719090987E-2</v>
      </c>
      <c r="CB22" s="19">
        <v>0.11100943675406985</v>
      </c>
      <c r="CC22" s="19">
        <v>0.10099509927074161</v>
      </c>
      <c r="CD22" s="19">
        <v>0.12120517046124175</v>
      </c>
      <c r="CE22" s="19">
        <v>3.9309338884999712E-2</v>
      </c>
      <c r="CF22" s="19">
        <v>0.17764658405251538</v>
      </c>
      <c r="CG22" s="19">
        <v>6.1976701765651315E-2</v>
      </c>
      <c r="CH22" s="19">
        <v>0.45611118696889952</v>
      </c>
      <c r="CI22" s="19">
        <v>0.12963731636804354</v>
      </c>
      <c r="CJ22" s="19">
        <v>138.13128337828303</v>
      </c>
      <c r="CK22" s="19">
        <v>8.0031610458778657E-2</v>
      </c>
      <c r="CL22" s="19">
        <v>5.8919929200647342E-2</v>
      </c>
      <c r="CM22" s="19">
        <v>0</v>
      </c>
      <c r="CN22" s="19">
        <v>5.6868031024999999</v>
      </c>
      <c r="CO22" s="19">
        <v>0.30559650063499999</v>
      </c>
      <c r="CP22" s="19">
        <v>0.15396490693100001</v>
      </c>
      <c r="CQ22" s="19">
        <v>1.0349702537100001</v>
      </c>
      <c r="CR22" s="19">
        <v>1769.1317870695</v>
      </c>
      <c r="CS22" s="19">
        <v>8.9950760602459994</v>
      </c>
      <c r="CT22" s="19">
        <v>291.42668446414001</v>
      </c>
      <c r="CU22" s="19">
        <v>1050.93060340997</v>
      </c>
      <c r="CV22" s="19">
        <v>413.42260742000002</v>
      </c>
      <c r="CW22" s="19">
        <v>17.7117938994</v>
      </c>
      <c r="CX22" s="19">
        <v>80.634685516999994</v>
      </c>
      <c r="CY22" s="19">
        <v>281.64116669100002</v>
      </c>
      <c r="CZ22" s="19">
        <v>0.4554673675440537</v>
      </c>
      <c r="DA22" s="19">
        <v>0.29017116035774937</v>
      </c>
      <c r="DB22" s="19">
        <v>13.93943550458099</v>
      </c>
      <c r="DC22" s="19">
        <v>49.827338254333</v>
      </c>
      <c r="DD22" s="19">
        <v>2.0000000233721901E-7</v>
      </c>
      <c r="DE22" s="19">
        <v>-12.703593346130447</v>
      </c>
      <c r="DF22" s="19">
        <f t="shared" si="0"/>
        <v>4539.7857361099996</v>
      </c>
    </row>
    <row r="23" spans="1:110" x14ac:dyDescent="0.25">
      <c r="A23" s="17"/>
      <c r="B23" s="4" t="s">
        <v>202</v>
      </c>
      <c r="C23" s="4">
        <v>20</v>
      </c>
      <c r="D23" s="19">
        <v>8.1553192266010637E-3</v>
      </c>
      <c r="E23" s="19">
        <v>0.10407422237924367</v>
      </c>
      <c r="F23" s="19">
        <v>0.58004514680970243</v>
      </c>
      <c r="G23" s="19">
        <v>4.0512466628528115E-2</v>
      </c>
      <c r="H23" s="19">
        <v>1.4539217540600953</v>
      </c>
      <c r="I23" s="19">
        <v>7.5275991111993798E-3</v>
      </c>
      <c r="J23" s="19">
        <v>1.5121880919E-2</v>
      </c>
      <c r="K23" s="19">
        <v>0.51865339279</v>
      </c>
      <c r="L23" s="19">
        <v>1.9295626879000001</v>
      </c>
      <c r="M23" s="19">
        <v>0.44284614454400006</v>
      </c>
      <c r="N23" s="19">
        <v>0.65437620878000002</v>
      </c>
      <c r="O23" s="19">
        <v>18.480706930470003</v>
      </c>
      <c r="P23" s="19">
        <v>1.261826992</v>
      </c>
      <c r="Q23" s="19">
        <v>0.32665076852000002</v>
      </c>
      <c r="R23" s="19">
        <v>1.1026616990529998</v>
      </c>
      <c r="S23" s="19">
        <v>0.36961331031799999</v>
      </c>
      <c r="T23" s="19">
        <v>5.5369234084999999</v>
      </c>
      <c r="U23" s="19">
        <v>0.92746630310999989</v>
      </c>
      <c r="V23" s="19">
        <v>0.13508988171800002</v>
      </c>
      <c r="W23" s="19">
        <v>3.1324753760999999</v>
      </c>
      <c r="X23" s="19">
        <v>6.8135623931999998</v>
      </c>
      <c r="Y23" s="19">
        <v>0</v>
      </c>
      <c r="Z23" s="19">
        <v>2.8097669087401266E-5</v>
      </c>
      <c r="AA23" s="19">
        <v>5.3202316439637755E-4</v>
      </c>
      <c r="AB23" s="19">
        <v>1.605666417162868E-3</v>
      </c>
      <c r="AC23" s="19">
        <v>1.176287860289851E-2</v>
      </c>
      <c r="AD23" s="19">
        <v>1.9346661903906857E-2</v>
      </c>
      <c r="AE23" s="19">
        <v>2.9888392891734799E-3</v>
      </c>
      <c r="AF23" s="19">
        <v>4.8464615247212398E-5</v>
      </c>
      <c r="AG23" s="19">
        <v>1.43050856422633E-3</v>
      </c>
      <c r="AH23" s="19">
        <v>5.02427713945508E-3</v>
      </c>
      <c r="AI23" s="19">
        <v>1.4227557554704626E-3</v>
      </c>
      <c r="AJ23" s="19">
        <v>2.9019953799433972E-3</v>
      </c>
      <c r="AK23" s="19">
        <v>4.5980385584698516E-3</v>
      </c>
      <c r="AL23" s="19">
        <v>1.60650059115142E-3</v>
      </c>
      <c r="AM23" s="19">
        <v>9.3675560492556502E-5</v>
      </c>
      <c r="AN23" s="19">
        <v>2.5327841140097011E-3</v>
      </c>
      <c r="AO23" s="19">
        <v>1.1301999838906319E-3</v>
      </c>
      <c r="AP23" s="19">
        <v>8.5834553465247206E-3</v>
      </c>
      <c r="AQ23" s="19">
        <v>1.1498645471874629E-3</v>
      </c>
      <c r="AR23" s="19">
        <v>1.0946815018542111E-4</v>
      </c>
      <c r="AS23" s="19">
        <v>1.2412491255E-2</v>
      </c>
      <c r="AT23" s="19">
        <v>2.6998866348999999E-2</v>
      </c>
      <c r="AU23" s="19">
        <v>0</v>
      </c>
      <c r="AV23" s="19">
        <v>6.2281179125420714E-3</v>
      </c>
      <c r="AW23" s="19">
        <v>8.1590898116701207E-4</v>
      </c>
      <c r="AX23" s="19">
        <v>3.8746124512072058E-2</v>
      </c>
      <c r="AY23" s="19">
        <v>8.6409391296911123E-3</v>
      </c>
      <c r="AZ23" s="19">
        <v>8.2681996452386816E-2</v>
      </c>
      <c r="BA23" s="19">
        <v>1.9070213661E-2</v>
      </c>
      <c r="BB23" s="19">
        <v>2.12964788079262E-3</v>
      </c>
      <c r="BC23" s="19">
        <v>7.5380965135991599E-3</v>
      </c>
      <c r="BD23" s="19">
        <v>0.10864961147</v>
      </c>
      <c r="BE23" s="19">
        <v>7.4680631660157884E-3</v>
      </c>
      <c r="BF23" s="19">
        <v>2.6226931251879779E-2</v>
      </c>
      <c r="BG23" s="19">
        <v>0.29328654823378758</v>
      </c>
      <c r="BH23" s="19">
        <v>3.3511605113999997E-2</v>
      </c>
      <c r="BI23" s="19">
        <v>3.50328302010894E-3</v>
      </c>
      <c r="BJ23" s="19">
        <v>1.9494922249577933E-2</v>
      </c>
      <c r="BK23" s="19">
        <v>2.9205525788711384E-3</v>
      </c>
      <c r="BL23" s="19">
        <v>0.25703567265999999</v>
      </c>
      <c r="BM23" s="19">
        <v>4.6852014959000002E-2</v>
      </c>
      <c r="BN23" s="19">
        <v>5.2557928720489205E-3</v>
      </c>
      <c r="BO23" s="19">
        <v>8.3039358258000004E-2</v>
      </c>
      <c r="BP23" s="19">
        <v>0.18062195181999999</v>
      </c>
      <c r="BQ23" s="19">
        <v>0</v>
      </c>
      <c r="BR23" s="19">
        <v>1.257962733507156E-2</v>
      </c>
      <c r="BS23" s="19">
        <v>1.3664070516691239E-2</v>
      </c>
      <c r="BT23" s="19">
        <v>0.12999874027435177</v>
      </c>
      <c r="BU23" s="19">
        <v>0.16648011514998862</v>
      </c>
      <c r="BV23" s="19">
        <v>0.30528610880982399</v>
      </c>
      <c r="BW23" s="19">
        <v>7.7102258800999995E-2</v>
      </c>
      <c r="BX23" s="19">
        <v>4.5467531308531796E-3</v>
      </c>
      <c r="BY23" s="19">
        <v>4.5909859240000003E-2</v>
      </c>
      <c r="BZ23" s="19">
        <v>0.51909238099999999</v>
      </c>
      <c r="CA23" s="19">
        <v>5.0875753047911053E-2</v>
      </c>
      <c r="CB23" s="19">
        <v>4.4109702109999996E-2</v>
      </c>
      <c r="CC23" s="19">
        <v>2.5673399269940003</v>
      </c>
      <c r="CD23" s="19">
        <v>0.27098742126999997</v>
      </c>
      <c r="CE23" s="19">
        <v>2.2846920416000002E-2</v>
      </c>
      <c r="CF23" s="19">
        <v>0.241889219727</v>
      </c>
      <c r="CG23" s="19">
        <v>5.8886898215486122E-2</v>
      </c>
      <c r="CH23" s="19">
        <v>0.65090048313000004</v>
      </c>
      <c r="CI23" s="19">
        <v>0.14679531008000002</v>
      </c>
      <c r="CJ23" s="19">
        <v>8.7745093275081509E-2</v>
      </c>
      <c r="CK23" s="19">
        <v>0.71666789055000002</v>
      </c>
      <c r="CL23" s="19">
        <v>1.1753183602999999</v>
      </c>
      <c r="CM23" s="19">
        <v>0</v>
      </c>
      <c r="CN23" s="19">
        <v>7.1590796112999996E-2</v>
      </c>
      <c r="CO23" s="19">
        <v>9.4151844677981003E-5</v>
      </c>
      <c r="CP23" s="19">
        <v>6.4948556246235999E-4</v>
      </c>
      <c r="CQ23" s="19">
        <v>3.9725503884255903E-3</v>
      </c>
      <c r="CR23" s="19">
        <v>155.71101379000001</v>
      </c>
      <c r="CS23" s="19">
        <v>5.3650218993000001E-2</v>
      </c>
      <c r="CT23" s="19">
        <v>6.7871794700999999</v>
      </c>
      <c r="CU23" s="19">
        <v>19.107898712000001</v>
      </c>
      <c r="CV23" s="19">
        <v>1.3838132144883301E-3</v>
      </c>
      <c r="CW23" s="19">
        <v>2.1531591301027199E-6</v>
      </c>
      <c r="CX23" s="19">
        <v>7.9614292189944495E-5</v>
      </c>
      <c r="CY23" s="19">
        <v>2.3124097788240801E-4</v>
      </c>
      <c r="CZ23" s="19">
        <v>0.28264302014999998</v>
      </c>
      <c r="DA23" s="19">
        <v>1.2202293612E-2</v>
      </c>
      <c r="DB23" s="19">
        <v>2.2889015675</v>
      </c>
      <c r="DC23" s="19">
        <v>6.3874659537999996</v>
      </c>
      <c r="DD23" s="19">
        <v>2.9501600656658398E-3</v>
      </c>
      <c r="DE23" s="19">
        <v>0.54316475306296752</v>
      </c>
      <c r="DF23" s="19">
        <f t="shared" si="0"/>
        <v>243.74589538999999</v>
      </c>
    </row>
    <row r="24" spans="1:110" x14ac:dyDescent="0.25">
      <c r="A24" s="17"/>
      <c r="B24" s="4" t="s">
        <v>203</v>
      </c>
      <c r="C24" s="4">
        <v>21</v>
      </c>
      <c r="D24" s="19">
        <v>9.5219284883193867E-2</v>
      </c>
      <c r="E24" s="19">
        <v>5.7670437738616727</v>
      </c>
      <c r="F24" s="19">
        <v>2.2431196039590002</v>
      </c>
      <c r="G24" s="19">
        <v>0.61327678709599986</v>
      </c>
      <c r="H24" s="19">
        <v>7.1964271701689997</v>
      </c>
      <c r="I24" s="19">
        <v>6.8792171776E-2</v>
      </c>
      <c r="J24" s="19">
        <v>8.9237913489341701E-3</v>
      </c>
      <c r="K24" s="19">
        <v>2.0769510269000002</v>
      </c>
      <c r="L24" s="19">
        <v>12.169559479</v>
      </c>
      <c r="M24" s="19">
        <v>17.314742460866999</v>
      </c>
      <c r="N24" s="19">
        <v>4.8933248520000001</v>
      </c>
      <c r="O24" s="19">
        <v>59.4436641331</v>
      </c>
      <c r="P24" s="19">
        <v>11.528856276999999</v>
      </c>
      <c r="Q24" s="19">
        <v>1.8939702511000001</v>
      </c>
      <c r="R24" s="19">
        <v>5.6018558144200004</v>
      </c>
      <c r="S24" s="19">
        <v>7.35392543669</v>
      </c>
      <c r="T24" s="19">
        <v>5.7002739906000004</v>
      </c>
      <c r="U24" s="19">
        <v>5.7108565271000007</v>
      </c>
      <c r="V24" s="19">
        <v>35.752669811399997</v>
      </c>
      <c r="W24" s="19">
        <v>0.10943560301999999</v>
      </c>
      <c r="X24" s="19">
        <v>2.7607934475000002</v>
      </c>
      <c r="Y24" s="19">
        <v>0</v>
      </c>
      <c r="Z24" s="19">
        <v>2.7292535196465911E-4</v>
      </c>
      <c r="AA24" s="19">
        <v>2.297713123697858E-2</v>
      </c>
      <c r="AB24" s="19">
        <v>5.0938285421580102E-3</v>
      </c>
      <c r="AC24" s="19">
        <v>3.9886866695684649E-2</v>
      </c>
      <c r="AD24" s="19">
        <v>0.12653943949283364</v>
      </c>
      <c r="AE24" s="19">
        <v>2.1345261484000001E-2</v>
      </c>
      <c r="AF24" s="19">
        <v>2.2350375729729401E-5</v>
      </c>
      <c r="AG24" s="19">
        <v>4.4766790233552499E-3</v>
      </c>
      <c r="AH24" s="19">
        <v>2.4763155729000001E-2</v>
      </c>
      <c r="AI24" s="19">
        <v>4.7106864482639135E-2</v>
      </c>
      <c r="AJ24" s="19">
        <v>1.624055253318988E-2</v>
      </c>
      <c r="AK24" s="19">
        <v>1.0844200201972852E-2</v>
      </c>
      <c r="AL24" s="19">
        <v>1.1470536700999999E-2</v>
      </c>
      <c r="AM24" s="19">
        <v>4.2445556027814703E-4</v>
      </c>
      <c r="AN24" s="19">
        <v>1.0049686534330251E-2</v>
      </c>
      <c r="AO24" s="19">
        <v>1.710701332176115E-2</v>
      </c>
      <c r="AP24" s="19">
        <v>6.9056698121130501E-3</v>
      </c>
      <c r="AQ24" s="19">
        <v>4.9553926801308955E-3</v>
      </c>
      <c r="AR24" s="19">
        <v>1.8634609645228468E-2</v>
      </c>
      <c r="AS24" s="19">
        <v>3.38880345225334E-4</v>
      </c>
      <c r="AT24" s="19">
        <v>8.5491240024566702E-3</v>
      </c>
      <c r="AU24" s="19">
        <v>0</v>
      </c>
      <c r="AV24" s="19">
        <v>0.12826911639399999</v>
      </c>
      <c r="AW24" s="19">
        <v>8.1113795051394766E-2</v>
      </c>
      <c r="AX24" s="19">
        <v>0.16919504292400001</v>
      </c>
      <c r="AY24" s="19">
        <v>9.3943020096402569E-2</v>
      </c>
      <c r="AZ24" s="19">
        <v>0.57196070381851449</v>
      </c>
      <c r="BA24" s="19">
        <v>0.17136019467999999</v>
      </c>
      <c r="BB24" s="19">
        <v>1.23572908341885E-3</v>
      </c>
      <c r="BC24" s="19">
        <v>2.9681280255000001E-2</v>
      </c>
      <c r="BD24" s="19">
        <v>0.67377674580000002</v>
      </c>
      <c r="BE24" s="19">
        <v>0.28643305885276743</v>
      </c>
      <c r="BF24" s="19">
        <v>0.18513466045500002</v>
      </c>
      <c r="BG24" s="19">
        <v>0.52044940228123282</v>
      </c>
      <c r="BH24" s="19">
        <v>0.30106031895000002</v>
      </c>
      <c r="BI24" s="19">
        <v>1.9972689450000001E-2</v>
      </c>
      <c r="BJ24" s="19">
        <v>9.6416121349124695E-2</v>
      </c>
      <c r="BK24" s="19">
        <v>5.6191374315255213E-2</v>
      </c>
      <c r="BL24" s="19">
        <v>0.26019111276000001</v>
      </c>
      <c r="BM24" s="19">
        <v>0.16623290628199999</v>
      </c>
      <c r="BN24" s="19">
        <v>0.56522639841099998</v>
      </c>
      <c r="BO24" s="19">
        <v>2.8525074012577499E-3</v>
      </c>
      <c r="BP24" s="19">
        <v>7.1961805224000003E-2</v>
      </c>
      <c r="BQ24" s="19">
        <v>0</v>
      </c>
      <c r="BR24" s="19">
        <v>0.24807044490799998</v>
      </c>
      <c r="BS24" s="19">
        <v>1.1603356711570001</v>
      </c>
      <c r="BT24" s="19">
        <v>0.71152867377200002</v>
      </c>
      <c r="BU24" s="19">
        <v>1.5723609253700002</v>
      </c>
      <c r="BV24" s="19">
        <v>2.754481531685999</v>
      </c>
      <c r="BW24" s="19">
        <v>0.78342700004999999</v>
      </c>
      <c r="BX24" s="19">
        <v>2.9832792934030299E-3</v>
      </c>
      <c r="BY24" s="19">
        <v>0.204410851</v>
      </c>
      <c r="BZ24" s="19">
        <v>3.6400682926000001</v>
      </c>
      <c r="CA24" s="19">
        <v>2.2094857171601419</v>
      </c>
      <c r="CB24" s="19">
        <v>0.36541891098000001</v>
      </c>
      <c r="CC24" s="19">
        <v>5.9606412910659996</v>
      </c>
      <c r="CD24" s="19">
        <v>2.7528622149999999</v>
      </c>
      <c r="CE24" s="19">
        <v>0.14728754759000001</v>
      </c>
      <c r="CF24" s="19">
        <v>1.340555734929</v>
      </c>
      <c r="CG24" s="19">
        <v>1.2810038812810001</v>
      </c>
      <c r="CH24" s="19">
        <v>0.74505907296999996</v>
      </c>
      <c r="CI24" s="19">
        <v>0.7019560039099999</v>
      </c>
      <c r="CJ24" s="19">
        <v>4.8946416377999995</v>
      </c>
      <c r="CK24" s="19">
        <v>2.7837984263999999E-2</v>
      </c>
      <c r="CL24" s="19">
        <v>0.52949780225999998</v>
      </c>
      <c r="CM24" s="19">
        <v>0</v>
      </c>
      <c r="CN24" s="19">
        <v>2.4995775223000001</v>
      </c>
      <c r="CO24" s="19">
        <v>2.5689443573355701E-3</v>
      </c>
      <c r="CP24" s="19">
        <v>2.2297222166999999E-2</v>
      </c>
      <c r="CQ24" s="19">
        <v>0.15421538055</v>
      </c>
      <c r="CR24" s="19">
        <v>841.87829590000001</v>
      </c>
      <c r="CS24" s="19">
        <v>0.22668245435000001</v>
      </c>
      <c r="CT24" s="19">
        <v>36.082042694000002</v>
      </c>
      <c r="CU24" s="19">
        <v>114.86607361</v>
      </c>
      <c r="CV24" s="19">
        <v>2.3010833189000001E-2</v>
      </c>
      <c r="CW24" s="19">
        <v>2.7979982405668101E-5</v>
      </c>
      <c r="CX24" s="19">
        <v>1.30172050558031E-3</v>
      </c>
      <c r="CY24" s="19">
        <v>4.2753191664815001E-3</v>
      </c>
      <c r="CZ24" s="19">
        <v>2.5839643477999998</v>
      </c>
      <c r="DA24" s="19">
        <v>8.7177842855000007E-2</v>
      </c>
      <c r="DB24" s="19">
        <v>20.575347900000001</v>
      </c>
      <c r="DC24" s="19">
        <v>64.927055358999993</v>
      </c>
      <c r="DD24" s="19">
        <v>0</v>
      </c>
      <c r="DE24" s="19">
        <v>-3.4760064659167256E-4</v>
      </c>
      <c r="DF24" s="19">
        <f t="shared" si="0"/>
        <v>1309.1218262</v>
      </c>
    </row>
    <row r="25" spans="1:110" x14ac:dyDescent="0.25">
      <c r="B25" s="4" t="s">
        <v>72</v>
      </c>
      <c r="C25" s="4">
        <v>22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636.84704590000001</v>
      </c>
      <c r="CS25" s="19">
        <v>0.14024990797</v>
      </c>
      <c r="CT25" s="19">
        <v>22.217607498</v>
      </c>
      <c r="CU25" s="19">
        <v>95.091896057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7.5637030022335239E-5</v>
      </c>
      <c r="DF25" s="19">
        <f t="shared" si="0"/>
        <v>754.296875</v>
      </c>
    </row>
    <row r="26" spans="1:110" x14ac:dyDescent="0.25">
      <c r="A26" s="2" t="s">
        <v>1</v>
      </c>
      <c r="B26" s="4" t="s">
        <v>186</v>
      </c>
      <c r="C26" s="4">
        <v>1</v>
      </c>
      <c r="D26" s="19">
        <v>0.28431029698691856</v>
      </c>
      <c r="E26" s="19">
        <v>1.4134020198390822E-3</v>
      </c>
      <c r="F26" s="19">
        <v>1.7861263411418045</v>
      </c>
      <c r="G26" s="19">
        <v>5.1531008793404059E-5</v>
      </c>
      <c r="H26" s="19">
        <v>0.4189028147862725</v>
      </c>
      <c r="I26" s="19">
        <v>2.2062059059635388E-6</v>
      </c>
      <c r="J26" s="19">
        <v>4.7143888878053975E-4</v>
      </c>
      <c r="K26" s="19">
        <v>0.32242416590663675</v>
      </c>
      <c r="L26" s="19">
        <v>0.1404237812381052</v>
      </c>
      <c r="M26" s="19">
        <v>1.7742740081985167E-3</v>
      </c>
      <c r="N26" s="19">
        <v>0.53401905763273771</v>
      </c>
      <c r="O26" s="19">
        <v>1.1174853414786412E-2</v>
      </c>
      <c r="P26" s="19">
        <v>1.8095004488714031E-3</v>
      </c>
      <c r="Q26" s="19">
        <v>4.1725441406015307E-3</v>
      </c>
      <c r="R26" s="19">
        <v>3.0159703792378392E-3</v>
      </c>
      <c r="S26" s="19">
        <v>3.6890474402753136E-3</v>
      </c>
      <c r="T26" s="19">
        <v>5.0671249628000001E-2</v>
      </c>
      <c r="U26" s="19">
        <v>1.8638602225109938E-2</v>
      </c>
      <c r="V26" s="19">
        <v>2.7625797869682764E-2</v>
      </c>
      <c r="W26" s="19">
        <v>1.8684827591641801E-4</v>
      </c>
      <c r="X26" s="19">
        <v>6.4967669313773495E-3</v>
      </c>
      <c r="Y26" s="19">
        <v>0</v>
      </c>
      <c r="Z26" s="19">
        <v>1.3442747395044816</v>
      </c>
      <c r="AA26" s="19">
        <v>1.1726259454007962E-2</v>
      </c>
      <c r="AB26" s="19">
        <v>13.030313491880001</v>
      </c>
      <c r="AC26" s="19">
        <v>4.4002817703585554E-3</v>
      </c>
      <c r="AD26" s="19">
        <v>18.785824750515502</v>
      </c>
      <c r="AE26" s="19">
        <v>1.4172433438943699E-3</v>
      </c>
      <c r="AF26" s="19">
        <v>3.0680852651130408E-3</v>
      </c>
      <c r="AG26" s="19">
        <v>1.384242154684</v>
      </c>
      <c r="AH26" s="19">
        <v>0.75582791119600001</v>
      </c>
      <c r="AI26" s="19">
        <v>9.7166491020459489E-3</v>
      </c>
      <c r="AJ26" s="19">
        <v>2.4599751085000001</v>
      </c>
      <c r="AK26" s="19">
        <v>3.438820508335997E-3</v>
      </c>
      <c r="AL26" s="19">
        <v>3.7873098044656247E-3</v>
      </c>
      <c r="AM26" s="19">
        <v>1.9625176792032978E-3</v>
      </c>
      <c r="AN26" s="19">
        <v>1.29594792779244E-2</v>
      </c>
      <c r="AO26" s="19">
        <v>2.17505109864993E-2</v>
      </c>
      <c r="AP26" s="19">
        <v>0.142151715234</v>
      </c>
      <c r="AQ26" s="19">
        <v>4.9567512119868692E-2</v>
      </c>
      <c r="AR26" s="19">
        <v>3.3112701144997703E-2</v>
      </c>
      <c r="AS26" s="19">
        <v>1.2457578850444411E-3</v>
      </c>
      <c r="AT26" s="19">
        <v>5.0850367639367219E-2</v>
      </c>
      <c r="AU26" s="19">
        <v>0</v>
      </c>
      <c r="AV26" s="19">
        <v>2.813993972757447</v>
      </c>
      <c r="AW26" s="19">
        <v>7.9390649680988255E-4</v>
      </c>
      <c r="AX26" s="19">
        <v>3.5944792897044988</v>
      </c>
      <c r="AY26" s="19">
        <v>1.144951465903432E-4</v>
      </c>
      <c r="AZ26" s="19">
        <v>1.6561362989105319</v>
      </c>
      <c r="BA26" s="19">
        <v>1.0009000516220119E-4</v>
      </c>
      <c r="BB26" s="19">
        <v>1.0202466364717109E-3</v>
      </c>
      <c r="BC26" s="19">
        <v>8.6317326059372979E-2</v>
      </c>
      <c r="BD26" s="19">
        <v>0.12035770807385333</v>
      </c>
      <c r="BE26" s="19">
        <v>4.7745169220547755E-4</v>
      </c>
      <c r="BF26" s="19">
        <v>0.22892294637897526</v>
      </c>
      <c r="BG26" s="19">
        <v>1.8342499962216109E-3</v>
      </c>
      <c r="BH26" s="19">
        <v>8.5040492558618986E-4</v>
      </c>
      <c r="BI26" s="19">
        <v>7.9267469845945059E-4</v>
      </c>
      <c r="BJ26" s="19">
        <v>7.535673701113409E-4</v>
      </c>
      <c r="BK26" s="19">
        <v>4.3536434739621644E-4</v>
      </c>
      <c r="BL26" s="19">
        <v>3.9496290498301223E-2</v>
      </c>
      <c r="BM26" s="19">
        <v>3.1273719766878233E-2</v>
      </c>
      <c r="BN26" s="19">
        <v>8.1583214050624572E-3</v>
      </c>
      <c r="BO26" s="19">
        <v>8.6637678577972205E-5</v>
      </c>
      <c r="BP26" s="19">
        <v>2.7051023789681529E-3</v>
      </c>
      <c r="BQ26" s="19">
        <v>0</v>
      </c>
      <c r="BR26" s="19">
        <v>6.0108536085834512</v>
      </c>
      <c r="BS26" s="19">
        <v>8.7577803715248662E-3</v>
      </c>
      <c r="BT26" s="19">
        <v>19.167140430274895</v>
      </c>
      <c r="BU26" s="19">
        <v>2.4417505119345168E-3</v>
      </c>
      <c r="BV26" s="19">
        <v>11.276243296579667</v>
      </c>
      <c r="BW26" s="19">
        <v>6.0199586005182883E-4</v>
      </c>
      <c r="BX26" s="19">
        <v>3.178257495164876E-3</v>
      </c>
      <c r="BY26" s="19">
        <v>0.91437667236300002</v>
      </c>
      <c r="BZ26" s="19">
        <v>0.94044868647900004</v>
      </c>
      <c r="CA26" s="19">
        <v>4.9002284092694044E-3</v>
      </c>
      <c r="CB26" s="19">
        <v>0.93072348367699997</v>
      </c>
      <c r="CC26" s="19">
        <v>2.153514863099E-2</v>
      </c>
      <c r="CD26" s="19">
        <v>9.5361559651792032E-3</v>
      </c>
      <c r="CE26" s="19">
        <v>7.1087811375036792E-3</v>
      </c>
      <c r="CF26" s="19">
        <v>1.1986265772065959E-2</v>
      </c>
      <c r="CG26" s="19">
        <v>1.2783221093741293E-2</v>
      </c>
      <c r="CH26" s="19">
        <v>0.16048097610500001</v>
      </c>
      <c r="CI26" s="19">
        <v>0.14192731585321908</v>
      </c>
      <c r="CJ26" s="19">
        <v>0.113511764444</v>
      </c>
      <c r="CK26" s="19">
        <v>1.0825505451066419E-3</v>
      </c>
      <c r="CL26" s="19">
        <v>2.5744439102450951E-2</v>
      </c>
      <c r="CM26" s="19">
        <v>0</v>
      </c>
      <c r="CN26" s="19">
        <v>2.3323840797399997</v>
      </c>
      <c r="CO26" s="19">
        <v>4.8711585103999999</v>
      </c>
      <c r="CP26" s="19">
        <v>0.38116149232200003</v>
      </c>
      <c r="CQ26" s="19">
        <v>3.1267804503500001</v>
      </c>
      <c r="CR26" s="19">
        <v>6.9758951664</v>
      </c>
      <c r="CS26" s="19">
        <v>4.0306199193500003</v>
      </c>
      <c r="CT26" s="19">
        <v>5.36842572685</v>
      </c>
      <c r="CU26" s="19">
        <v>25.6660318377</v>
      </c>
      <c r="CV26" s="19">
        <v>1.535069342935458E-3</v>
      </c>
      <c r="CW26" s="19">
        <v>4.3879525328520737E-3</v>
      </c>
      <c r="CX26" s="19">
        <v>1.4716207078890871E-3</v>
      </c>
      <c r="CY26" s="19">
        <v>7.2157477261498536E-3</v>
      </c>
      <c r="CZ26" s="19">
        <v>0</v>
      </c>
      <c r="DA26" s="19">
        <v>0</v>
      </c>
      <c r="DB26" s="19">
        <v>0</v>
      </c>
      <c r="DC26" s="19">
        <v>0</v>
      </c>
      <c r="DD26" s="19">
        <v>29.401882648320001</v>
      </c>
      <c r="DE26" s="19">
        <v>-4.8989685489964927</v>
      </c>
      <c r="DF26" s="19">
        <f t="shared" si="0"/>
        <v>167.353458405</v>
      </c>
    </row>
    <row r="27" spans="1:110" x14ac:dyDescent="0.25">
      <c r="B27" s="4" t="s">
        <v>187</v>
      </c>
      <c r="C27" s="4">
        <v>2</v>
      </c>
      <c r="D27" s="19">
        <v>6.3225302752201152E-4</v>
      </c>
      <c r="E27" s="19">
        <v>14.38511861557879</v>
      </c>
      <c r="F27" s="19">
        <v>0.91953636845190423</v>
      </c>
      <c r="G27" s="19">
        <v>1.0748581055963772E-2</v>
      </c>
      <c r="H27" s="19">
        <v>30.130507188542904</v>
      </c>
      <c r="I27" s="19">
        <v>0.21582088235202929</v>
      </c>
      <c r="J27" s="19">
        <v>0.12647266406084245</v>
      </c>
      <c r="K27" s="19">
        <v>1.27051460743</v>
      </c>
      <c r="L27" s="19">
        <v>7.6347651891878851E-2</v>
      </c>
      <c r="M27" s="19">
        <v>8.8526092436634091E-2</v>
      </c>
      <c r="N27" s="19">
        <v>5.0847952501721978E-2</v>
      </c>
      <c r="O27" s="19">
        <v>0.11995461694532598</v>
      </c>
      <c r="P27" s="19">
        <v>9.4650354512850806E-3</v>
      </c>
      <c r="Q27" s="19">
        <v>4.1339086368911551E-2</v>
      </c>
      <c r="R27" s="19">
        <v>8.2980588311550585E-2</v>
      </c>
      <c r="S27" s="19">
        <v>6.5896195212644705E-3</v>
      </c>
      <c r="T27" s="19">
        <v>0.55885144719250923</v>
      </c>
      <c r="U27" s="19">
        <v>1.6412129370827616E-2</v>
      </c>
      <c r="V27" s="19">
        <v>1.0361629018007076E-2</v>
      </c>
      <c r="W27" s="19">
        <v>5.8898257411783604E-3</v>
      </c>
      <c r="X27" s="19">
        <v>1.1344683182124705E-2</v>
      </c>
      <c r="Y27" s="19">
        <v>0</v>
      </c>
      <c r="Z27" s="19">
        <v>1.719621737720445E-3</v>
      </c>
      <c r="AA27" s="19">
        <v>38.258166177783366</v>
      </c>
      <c r="AB27" s="19">
        <v>1.1635315823478025</v>
      </c>
      <c r="AC27" s="19">
        <v>1.4005940127372511</v>
      </c>
      <c r="AD27" s="19">
        <v>1938.6178997991096</v>
      </c>
      <c r="AE27" s="19">
        <v>44.540577515919999</v>
      </c>
      <c r="AF27" s="19">
        <v>0.20685633271845505</v>
      </c>
      <c r="AG27" s="19">
        <v>1.59385791417</v>
      </c>
      <c r="AH27" s="19">
        <v>0.10249745007228032</v>
      </c>
      <c r="AI27" s="19">
        <v>0.17188864100579149</v>
      </c>
      <c r="AJ27" s="19">
        <v>7.0563497079781698E-2</v>
      </c>
      <c r="AK27" s="19">
        <v>1.1685106294574527E-2</v>
      </c>
      <c r="AL27" s="19">
        <v>6.2614125363324993E-3</v>
      </c>
      <c r="AM27" s="19">
        <v>4.6537228627130398E-3</v>
      </c>
      <c r="AN27" s="19">
        <v>0.11696283894783195</v>
      </c>
      <c r="AO27" s="19">
        <v>1.0536017227877892E-2</v>
      </c>
      <c r="AP27" s="19">
        <v>0.45032481942622887</v>
      </c>
      <c r="AQ27" s="19">
        <v>9.4920754381746554E-3</v>
      </c>
      <c r="AR27" s="19">
        <v>3.4791133430189824E-3</v>
      </c>
      <c r="AS27" s="19">
        <v>1.2128727063242122E-2</v>
      </c>
      <c r="AT27" s="19">
        <v>2.3306313145179773E-2</v>
      </c>
      <c r="AU27" s="19">
        <v>0</v>
      </c>
      <c r="AV27" s="19">
        <v>5.3827259922203677E-2</v>
      </c>
      <c r="AW27" s="19">
        <v>3.3574473641053588</v>
      </c>
      <c r="AX27" s="19">
        <v>1.8355682749887547</v>
      </c>
      <c r="AY27" s="19">
        <v>6.9540865532129792E-2</v>
      </c>
      <c r="AZ27" s="19">
        <v>30.181424950639016</v>
      </c>
      <c r="BA27" s="19">
        <v>20.897965930681998</v>
      </c>
      <c r="BB27" s="19">
        <v>0.65466761403100004</v>
      </c>
      <c r="BC27" s="19">
        <v>0.51959912479100001</v>
      </c>
      <c r="BD27" s="19">
        <v>0.16151899588751237</v>
      </c>
      <c r="BE27" s="19">
        <v>7.1495010743233542E-2</v>
      </c>
      <c r="BF27" s="19">
        <v>4.8222646350110844E-2</v>
      </c>
      <c r="BG27" s="19">
        <v>4.2719819280957506E-2</v>
      </c>
      <c r="BH27" s="19">
        <v>9.6010328252305027E-3</v>
      </c>
      <c r="BI27" s="19">
        <v>8.1876262556761503E-3</v>
      </c>
      <c r="BJ27" s="19">
        <v>4.3476788254074014E-2</v>
      </c>
      <c r="BK27" s="19">
        <v>1.9918100473148583E-3</v>
      </c>
      <c r="BL27" s="19">
        <v>0.99168572900320706</v>
      </c>
      <c r="BM27" s="19">
        <v>1.8915714068148789E-2</v>
      </c>
      <c r="BN27" s="19">
        <v>5.5832979633123649E-3</v>
      </c>
      <c r="BO27" s="19">
        <v>5.9655738259607443E-3</v>
      </c>
      <c r="BP27" s="19">
        <v>1.1433012630732787E-2</v>
      </c>
      <c r="BQ27" s="19">
        <v>0</v>
      </c>
      <c r="BR27" s="19">
        <v>0.10307904262903909</v>
      </c>
      <c r="BS27" s="19">
        <v>59.728374207637358</v>
      </c>
      <c r="BT27" s="19">
        <v>4.8564901914544132</v>
      </c>
      <c r="BU27" s="19">
        <v>1.5716599855954012</v>
      </c>
      <c r="BV27" s="19">
        <v>553.52711125915255</v>
      </c>
      <c r="BW27" s="19">
        <v>76.059028081630004</v>
      </c>
      <c r="BX27" s="19">
        <v>1.253498295297</v>
      </c>
      <c r="BY27" s="19">
        <v>2.7530909180899998</v>
      </c>
      <c r="BZ27" s="19">
        <v>0.69353853445901503</v>
      </c>
      <c r="CA27" s="19">
        <v>0.36985953740979477</v>
      </c>
      <c r="CB27" s="19">
        <v>0.11224507717979446</v>
      </c>
      <c r="CC27" s="19">
        <v>0.32890429056671028</v>
      </c>
      <c r="CD27" s="19">
        <v>6.9884034543533133E-2</v>
      </c>
      <c r="CE27" s="19">
        <v>4.3250702321999998E-2</v>
      </c>
      <c r="CF27" s="19">
        <v>0.39337489623174404</v>
      </c>
      <c r="CG27" s="19">
        <v>3.6139724253599237E-2</v>
      </c>
      <c r="CH27" s="19">
        <v>2.2606553226145718</v>
      </c>
      <c r="CI27" s="19">
        <v>6.241337433326366E-2</v>
      </c>
      <c r="CJ27" s="19">
        <v>3.0984377488284885E-2</v>
      </c>
      <c r="CK27" s="19">
        <v>4.6345396389835522E-2</v>
      </c>
      <c r="CL27" s="19">
        <v>6.6936215386050282E-2</v>
      </c>
      <c r="CM27" s="19">
        <v>0</v>
      </c>
      <c r="CN27" s="19">
        <v>38.263308267322031</v>
      </c>
      <c r="CO27" s="19">
        <v>26.205873387824912</v>
      </c>
      <c r="CP27" s="19">
        <v>13.321499135091768</v>
      </c>
      <c r="CQ27" s="19">
        <v>73.375559888510978</v>
      </c>
      <c r="CR27" s="19">
        <v>0.37661223951237771</v>
      </c>
      <c r="CS27" s="19">
        <v>6.707346392792557E-2</v>
      </c>
      <c r="CT27" s="19">
        <v>0.62010714738143258</v>
      </c>
      <c r="CU27" s="19">
        <v>1.5697983866122054</v>
      </c>
      <c r="CV27" s="19">
        <v>1.28972778838943E-5</v>
      </c>
      <c r="CW27" s="19">
        <v>7.1202425715455303E-6</v>
      </c>
      <c r="CX27" s="19">
        <v>9.3548578661284393E-6</v>
      </c>
      <c r="CY27" s="19">
        <v>1.9804627299890901E-5</v>
      </c>
      <c r="CZ27" s="19">
        <v>0</v>
      </c>
      <c r="DA27" s="19">
        <v>0</v>
      </c>
      <c r="DB27" s="19">
        <v>0</v>
      </c>
      <c r="DC27" s="19">
        <v>0</v>
      </c>
      <c r="DD27" s="19">
        <v>14.3544692993</v>
      </c>
      <c r="DE27" s="19">
        <v>14.249932437616955</v>
      </c>
      <c r="DF27" s="19">
        <f t="shared" si="0"/>
        <v>3020.6772289459977</v>
      </c>
    </row>
    <row r="28" spans="1:110" x14ac:dyDescent="0.25">
      <c r="B28" s="4" t="s">
        <v>188</v>
      </c>
      <c r="C28" s="4">
        <v>3</v>
      </c>
      <c r="D28" s="19">
        <v>0.31795584656002573</v>
      </c>
      <c r="E28" s="19">
        <v>0.11888588400691701</v>
      </c>
      <c r="F28" s="19">
        <v>22.513715717758444</v>
      </c>
      <c r="G28" s="19">
        <v>1.7774082138349061E-2</v>
      </c>
      <c r="H28" s="19">
        <v>4.0371760276002204</v>
      </c>
      <c r="I28" s="19">
        <v>2.8233258490217812E-4</v>
      </c>
      <c r="J28" s="19">
        <v>8.9611453586258012E-3</v>
      </c>
      <c r="K28" s="19">
        <v>0.27945694700199997</v>
      </c>
      <c r="L28" s="19">
        <v>1.48941121999</v>
      </c>
      <c r="M28" s="19">
        <v>0.18827636452866228</v>
      </c>
      <c r="N28" s="19">
        <v>42.174120038780003</v>
      </c>
      <c r="O28" s="19">
        <v>7.3420792119141348E-2</v>
      </c>
      <c r="P28" s="19">
        <v>0.10118023515696545</v>
      </c>
      <c r="Q28" s="19">
        <v>4.0893682511358109E-2</v>
      </c>
      <c r="R28" s="19">
        <v>8.2055668230378673E-2</v>
      </c>
      <c r="S28" s="19">
        <v>2.7419995676628617E-2</v>
      </c>
      <c r="T28" s="19">
        <v>2.6713867188</v>
      </c>
      <c r="U28" s="19">
        <v>1.3966870009900001</v>
      </c>
      <c r="V28" s="19">
        <v>2.0785293579520001</v>
      </c>
      <c r="W28" s="19">
        <v>2.1817266475260909E-2</v>
      </c>
      <c r="X28" s="19">
        <v>0.58012492954999995</v>
      </c>
      <c r="Y28" s="19">
        <v>0</v>
      </c>
      <c r="Z28" s="19">
        <v>2.9747806766820593</v>
      </c>
      <c r="AA28" s="19">
        <v>1.2525616266822983</v>
      </c>
      <c r="AB28" s="19">
        <v>131.47760343499999</v>
      </c>
      <c r="AC28" s="19">
        <v>2.5635125669154131</v>
      </c>
      <c r="AD28" s="19">
        <v>207.39717764585527</v>
      </c>
      <c r="AE28" s="19">
        <v>0.213034102689</v>
      </c>
      <c r="AF28" s="19">
        <v>5.7559582637816908E-2</v>
      </c>
      <c r="AG28" s="19">
        <v>1.4811522662199998</v>
      </c>
      <c r="AH28" s="19">
        <v>7.6113898754600005</v>
      </c>
      <c r="AI28" s="19">
        <v>1.2399328307076274</v>
      </c>
      <c r="AJ28" s="19">
        <v>130.40074443909998</v>
      </c>
      <c r="AK28" s="19">
        <v>3.5081883630081578E-2</v>
      </c>
      <c r="AL28" s="19">
        <v>0.26563345594467241</v>
      </c>
      <c r="AM28" s="19">
        <v>2.3593924881660878E-2</v>
      </c>
      <c r="AN28" s="19">
        <v>0.39295856154295977</v>
      </c>
      <c r="AO28" s="19">
        <v>0.17855826940229227</v>
      </c>
      <c r="AP28" s="19">
        <v>5.8043890000000005</v>
      </c>
      <c r="AQ28" s="19">
        <v>3.0247896611899998</v>
      </c>
      <c r="AR28" s="19">
        <v>2.072141140666</v>
      </c>
      <c r="AS28" s="19">
        <v>0.16825668047600001</v>
      </c>
      <c r="AT28" s="19">
        <v>4.0808268189500003</v>
      </c>
      <c r="AU28" s="19">
        <v>0</v>
      </c>
      <c r="AV28" s="19">
        <v>10.27442834901</v>
      </c>
      <c r="AW28" s="19">
        <v>8.5440481102740093E-2</v>
      </c>
      <c r="AX28" s="19">
        <v>34.341314505304602</v>
      </c>
      <c r="AY28" s="19">
        <v>4.1590933826506325E-2</v>
      </c>
      <c r="AZ28" s="19">
        <v>7.6088313293092567</v>
      </c>
      <c r="BA28" s="19">
        <v>1.3874459546083861E-2</v>
      </c>
      <c r="BB28" s="19">
        <v>2.5816544424699658E-2</v>
      </c>
      <c r="BC28" s="19">
        <v>7.9667531419899962E-2</v>
      </c>
      <c r="BD28" s="19">
        <v>1.680050536949</v>
      </c>
      <c r="BE28" s="19">
        <v>7.597898994960546E-2</v>
      </c>
      <c r="BF28" s="19">
        <v>12.697246909199999</v>
      </c>
      <c r="BG28" s="19">
        <v>1.3774143579212255E-2</v>
      </c>
      <c r="BH28" s="19">
        <v>5.6556958647075189E-2</v>
      </c>
      <c r="BI28" s="19">
        <v>9.0062786475755222E-3</v>
      </c>
      <c r="BJ28" s="19">
        <v>2.6697213819523082E-2</v>
      </c>
      <c r="BK28" s="19">
        <v>4.5773809379170425E-3</v>
      </c>
      <c r="BL28" s="19">
        <v>1.77465933557</v>
      </c>
      <c r="BM28" s="19">
        <v>1.903927136172</v>
      </c>
      <c r="BN28" s="19">
        <v>0.57129435242099991</v>
      </c>
      <c r="BO28" s="19">
        <v>1.1489568801841966E-2</v>
      </c>
      <c r="BP28" s="19">
        <v>0.27868240699500002</v>
      </c>
      <c r="BQ28" s="19">
        <v>0</v>
      </c>
      <c r="BR28" s="19">
        <v>40.180183157112999</v>
      </c>
      <c r="BS28" s="19">
        <v>1.0325414040139242</v>
      </c>
      <c r="BT28" s="19">
        <v>172.16615426714026</v>
      </c>
      <c r="BU28" s="19">
        <v>0.9516417072201131</v>
      </c>
      <c r="BV28" s="19">
        <v>36.793479681369888</v>
      </c>
      <c r="BW28" s="19">
        <v>8.0146236811196411E-2</v>
      </c>
      <c r="BX28" s="19">
        <v>7.8908978263041454E-2</v>
      </c>
      <c r="BY28" s="19">
        <v>0.69353602454399998</v>
      </c>
      <c r="BZ28" s="19">
        <v>11.4824061393</v>
      </c>
      <c r="CA28" s="19">
        <v>0.65852255921756464</v>
      </c>
      <c r="CB28" s="19">
        <v>54.026000797830001</v>
      </c>
      <c r="CC28" s="19">
        <v>0.2097153342333313</v>
      </c>
      <c r="CD28" s="19">
        <v>0.65542973764356827</v>
      </c>
      <c r="CE28" s="19">
        <v>8.4099649219126354E-2</v>
      </c>
      <c r="CF28" s="19">
        <v>0.44851151504910691</v>
      </c>
      <c r="CG28" s="19">
        <v>0.1321029122903653</v>
      </c>
      <c r="CH28" s="19">
        <v>6.3314471244000003</v>
      </c>
      <c r="CI28" s="19">
        <v>7.3829778730599998</v>
      </c>
      <c r="CJ28" s="19">
        <v>7.7687236070000001</v>
      </c>
      <c r="CK28" s="19">
        <v>0.14180567674635389</v>
      </c>
      <c r="CL28" s="19">
        <v>2.5837493241100002</v>
      </c>
      <c r="CM28" s="19">
        <v>0</v>
      </c>
      <c r="CN28" s="19">
        <v>1.45387214422</v>
      </c>
      <c r="CO28" s="19">
        <v>3.05497580768</v>
      </c>
      <c r="CP28" s="19">
        <v>0.215140752495</v>
      </c>
      <c r="CQ28" s="19">
        <v>1.8661542833</v>
      </c>
      <c r="CR28" s="19">
        <v>242.07398985999998</v>
      </c>
      <c r="CS28" s="19">
        <v>120.70408630400001</v>
      </c>
      <c r="CT28" s="19">
        <v>155.90263748199999</v>
      </c>
      <c r="CU28" s="19">
        <v>619.41070556</v>
      </c>
      <c r="CV28" s="19">
        <v>0.152850404381</v>
      </c>
      <c r="CW28" s="19">
        <v>0.36310332269000001</v>
      </c>
      <c r="CX28" s="19">
        <v>0.137068297714</v>
      </c>
      <c r="CY28" s="19">
        <v>0.56336233019999993</v>
      </c>
      <c r="CZ28" s="19">
        <v>0</v>
      </c>
      <c r="DA28" s="19">
        <v>0</v>
      </c>
      <c r="DB28" s="19">
        <v>0</v>
      </c>
      <c r="DC28" s="19">
        <v>0</v>
      </c>
      <c r="DD28" s="19">
        <v>333.71163177390002</v>
      </c>
      <c r="DE28" s="19">
        <v>-45.590339063191323</v>
      </c>
      <c r="DF28" s="19">
        <f t="shared" si="0"/>
        <v>2430.41143801</v>
      </c>
    </row>
    <row r="29" spans="1:110" x14ac:dyDescent="0.25">
      <c r="B29" s="4" t="s">
        <v>189</v>
      </c>
      <c r="C29" s="4">
        <v>4</v>
      </c>
      <c r="D29" s="19">
        <v>1.403744110718641E-2</v>
      </c>
      <c r="E29" s="19">
        <v>2.5574927545219808</v>
      </c>
      <c r="F29" s="19">
        <v>0.73036051290872828</v>
      </c>
      <c r="G29" s="19">
        <v>5.7186719723760984</v>
      </c>
      <c r="H29" s="19">
        <v>15.569467089088018</v>
      </c>
      <c r="I29" s="19">
        <v>5.2864069672330746E-2</v>
      </c>
      <c r="J29" s="19">
        <v>0.10985526605594968</v>
      </c>
      <c r="K29" s="19">
        <v>14.924395263219999</v>
      </c>
      <c r="L29" s="19">
        <v>22.302636221299998</v>
      </c>
      <c r="M29" s="19">
        <v>38.33359183671746</v>
      </c>
      <c r="N29" s="19">
        <v>0.9959747942602527</v>
      </c>
      <c r="O29" s="19">
        <v>3.0716767992261875</v>
      </c>
      <c r="P29" s="19">
        <v>0.29533800110407288</v>
      </c>
      <c r="Q29" s="19">
        <v>0.65439277235579485</v>
      </c>
      <c r="R29" s="19">
        <v>2.2306131277051229</v>
      </c>
      <c r="S29" s="19">
        <v>1.4520442474666266</v>
      </c>
      <c r="T29" s="19">
        <v>3.8242255933629998</v>
      </c>
      <c r="U29" s="19">
        <v>0.86085671093681793</v>
      </c>
      <c r="V29" s="19">
        <v>0.88336500909655635</v>
      </c>
      <c r="W29" s="19">
        <v>8.6262093624099201E-2</v>
      </c>
      <c r="X29" s="19">
        <v>0.83506693691400002</v>
      </c>
      <c r="Y29" s="19">
        <v>0</v>
      </c>
      <c r="Z29" s="19">
        <v>3.4024999811663292E-2</v>
      </c>
      <c r="AA29" s="19">
        <v>7.8737017053241534</v>
      </c>
      <c r="AB29" s="19">
        <v>0.90654661878100007</v>
      </c>
      <c r="AC29" s="19">
        <v>962.41091167444381</v>
      </c>
      <c r="AD29" s="19">
        <v>74.774463018597743</v>
      </c>
      <c r="AE29" s="19">
        <v>18.844524264400999</v>
      </c>
      <c r="AF29" s="19">
        <v>0.24225762626404962</v>
      </c>
      <c r="AG29" s="19">
        <v>29.723939568230001</v>
      </c>
      <c r="AH29" s="19">
        <v>22.736579329130002</v>
      </c>
      <c r="AI29" s="19">
        <v>60.157137160660653</v>
      </c>
      <c r="AJ29" s="19">
        <v>1.2639005947870001</v>
      </c>
      <c r="AK29" s="19">
        <v>1.0355512618718519</v>
      </c>
      <c r="AL29" s="19">
        <v>0.27632999606924996</v>
      </c>
      <c r="AM29" s="19">
        <v>0.14893361507347375</v>
      </c>
      <c r="AN29" s="19">
        <v>3.848754344760998</v>
      </c>
      <c r="AO29" s="19">
        <v>3.2033604935116675</v>
      </c>
      <c r="AP29" s="19">
        <v>2.5599516704349998</v>
      </c>
      <c r="AQ29" s="19">
        <v>0.76845072245648482</v>
      </c>
      <c r="AR29" s="19">
        <v>0.3333875077668651</v>
      </c>
      <c r="AS29" s="19">
        <v>0.22727358294684538</v>
      </c>
      <c r="AT29" s="19">
        <v>2.7903465814440005</v>
      </c>
      <c r="AU29" s="19">
        <v>0</v>
      </c>
      <c r="AV29" s="19">
        <v>0.96648728963490549</v>
      </c>
      <c r="AW29" s="19">
        <v>0.97862745599936685</v>
      </c>
      <c r="AX29" s="19">
        <v>1.2960618026487691</v>
      </c>
      <c r="AY29" s="19">
        <v>16.771152965281633</v>
      </c>
      <c r="AZ29" s="19">
        <v>9.242330092988345</v>
      </c>
      <c r="BA29" s="19">
        <v>2.7192746382779998</v>
      </c>
      <c r="BB29" s="19">
        <v>0.31109508871899999</v>
      </c>
      <c r="BC29" s="19">
        <v>4.3316235468099995</v>
      </c>
      <c r="BD29" s="19">
        <v>28.773603163219999</v>
      </c>
      <c r="BE29" s="19">
        <v>22.263249274529123</v>
      </c>
      <c r="BF29" s="19">
        <v>0.57888470263834124</v>
      </c>
      <c r="BG29" s="19">
        <v>0.42625381521174854</v>
      </c>
      <c r="BH29" s="19">
        <v>0.13768118852722797</v>
      </c>
      <c r="BI29" s="19">
        <v>0.14759101881576919</v>
      </c>
      <c r="BJ29" s="19">
        <v>0.68432619900394187</v>
      </c>
      <c r="BK29" s="19">
        <v>0.1916352748660729</v>
      </c>
      <c r="BL29" s="19">
        <v>3.9544242397059999</v>
      </c>
      <c r="BM29" s="19">
        <v>1.547772136390682</v>
      </c>
      <c r="BN29" s="19">
        <v>0.32611485558958758</v>
      </c>
      <c r="BO29" s="19">
        <v>4.5319115859809481E-2</v>
      </c>
      <c r="BP29" s="19">
        <v>0.39322542166050672</v>
      </c>
      <c r="BQ29" s="19">
        <v>0</v>
      </c>
      <c r="BR29" s="19">
        <v>2.2818389909971573</v>
      </c>
      <c r="BS29" s="19">
        <v>7.4934663274302817</v>
      </c>
      <c r="BT29" s="19">
        <v>5.3358998464743799</v>
      </c>
      <c r="BU29" s="19">
        <v>519.29509981167894</v>
      </c>
      <c r="BV29" s="19">
        <v>36.009761284976939</v>
      </c>
      <c r="BW29" s="19">
        <v>10.794560924172998</v>
      </c>
      <c r="BX29" s="19">
        <v>0.59937238320600006</v>
      </c>
      <c r="BY29" s="19">
        <v>23.525559544549996</v>
      </c>
      <c r="BZ29" s="19">
        <v>87.216218353060015</v>
      </c>
      <c r="CA29" s="19">
        <v>77.413334990325382</v>
      </c>
      <c r="CB29" s="19">
        <v>1.4680458719365457</v>
      </c>
      <c r="CC29" s="19">
        <v>6.123845130914555</v>
      </c>
      <c r="CD29" s="19">
        <v>0.98508803174100001</v>
      </c>
      <c r="CE29" s="19">
        <v>0.92206678354000005</v>
      </c>
      <c r="CF29" s="19">
        <v>5.9844333646185923</v>
      </c>
      <c r="CG29" s="19">
        <v>3.3161361429212706</v>
      </c>
      <c r="CH29" s="19">
        <v>6.9058799892809999</v>
      </c>
      <c r="CI29" s="19">
        <v>3.1064894613987057</v>
      </c>
      <c r="CJ29" s="19">
        <v>2.7124266140089999</v>
      </c>
      <c r="CK29" s="19">
        <v>0.330384595319</v>
      </c>
      <c r="CL29" s="19">
        <v>2.3670106399769999</v>
      </c>
      <c r="CM29" s="19">
        <v>0</v>
      </c>
      <c r="CN29" s="19">
        <v>975.41702461</v>
      </c>
      <c r="CO29" s="19">
        <v>493.15740108340003</v>
      </c>
      <c r="CP29" s="19">
        <v>203.72264552479999</v>
      </c>
      <c r="CQ29" s="19">
        <v>1536.9264879360001</v>
      </c>
      <c r="CR29" s="19">
        <v>515.83254742439999</v>
      </c>
      <c r="CS29" s="19">
        <v>60.090380967069997</v>
      </c>
      <c r="CT29" s="19">
        <v>543.11931181049999</v>
      </c>
      <c r="CU29" s="19">
        <v>1976.6364786177999</v>
      </c>
      <c r="CV29" s="19">
        <v>4.2322579713493479E-2</v>
      </c>
      <c r="CW29" s="19">
        <v>2.2018863295590996E-2</v>
      </c>
      <c r="CX29" s="19">
        <v>5.8514267264085165E-2</v>
      </c>
      <c r="CY29" s="19">
        <v>0.2157526817767855</v>
      </c>
      <c r="CZ29" s="19">
        <v>0</v>
      </c>
      <c r="DA29" s="19">
        <v>0</v>
      </c>
      <c r="DB29" s="19">
        <v>0</v>
      </c>
      <c r="DC29" s="19">
        <v>0</v>
      </c>
      <c r="DD29" s="19">
        <v>1424.4857906944001</v>
      </c>
      <c r="DE29" s="19">
        <v>-210.88076325911501</v>
      </c>
      <c r="DF29" s="19">
        <f t="shared" si="0"/>
        <v>9728.7830810200012</v>
      </c>
    </row>
    <row r="30" spans="1:110" x14ac:dyDescent="0.25">
      <c r="B30" s="4" t="s">
        <v>190</v>
      </c>
      <c r="C30" s="4">
        <v>5</v>
      </c>
      <c r="D30" s="19">
        <v>2.8301300172249069</v>
      </c>
      <c r="E30" s="19">
        <v>50.495237496899492</v>
      </c>
      <c r="F30" s="19">
        <v>85.425131725854939</v>
      </c>
      <c r="G30" s="19">
        <v>13.188071562831414</v>
      </c>
      <c r="H30" s="19">
        <v>597.54803515332617</v>
      </c>
      <c r="I30" s="19">
        <v>0.72700625700836985</v>
      </c>
      <c r="J30" s="19">
        <v>7.0538543685952977</v>
      </c>
      <c r="K30" s="19">
        <v>545.266577413459</v>
      </c>
      <c r="L30" s="19">
        <v>88.929375197006024</v>
      </c>
      <c r="M30" s="19">
        <v>553.66971836361745</v>
      </c>
      <c r="N30" s="19">
        <v>198.69907478937512</v>
      </c>
      <c r="O30" s="19">
        <v>8.8052071289254012</v>
      </c>
      <c r="P30" s="19">
        <v>4.894860895141556</v>
      </c>
      <c r="Q30" s="19">
        <v>24.087660627117558</v>
      </c>
      <c r="R30" s="19">
        <v>17.361750959891673</v>
      </c>
      <c r="S30" s="19">
        <v>16.825602256147175</v>
      </c>
      <c r="T30" s="19">
        <v>22.03599827006585</v>
      </c>
      <c r="U30" s="19">
        <v>6.1985086673967027</v>
      </c>
      <c r="V30" s="19">
        <v>37.186813324702626</v>
      </c>
      <c r="W30" s="19">
        <v>1.5624235858494737</v>
      </c>
      <c r="X30" s="19">
        <v>8.5508052352192543</v>
      </c>
      <c r="Y30" s="19">
        <v>0</v>
      </c>
      <c r="Z30" s="19">
        <v>10.731617325991881</v>
      </c>
      <c r="AA30" s="19">
        <v>150.63108545940585</v>
      </c>
      <c r="AB30" s="19">
        <v>101.87287464670391</v>
      </c>
      <c r="AC30" s="19">
        <v>791.70055385333035</v>
      </c>
      <c r="AD30" s="19">
        <v>14589.838767247667</v>
      </c>
      <c r="AE30" s="19">
        <v>132.36383848082477</v>
      </c>
      <c r="AF30" s="19">
        <v>13.377576948546803</v>
      </c>
      <c r="AG30" s="19">
        <v>851.47083982033303</v>
      </c>
      <c r="AH30" s="19">
        <v>108.85783803804678</v>
      </c>
      <c r="AI30" s="19">
        <v>621.77292168888243</v>
      </c>
      <c r="AJ30" s="19">
        <v>295.66221046988801</v>
      </c>
      <c r="AK30" s="19">
        <v>4.0046522560306013</v>
      </c>
      <c r="AL30" s="19">
        <v>4.9414968810385744</v>
      </c>
      <c r="AM30" s="19">
        <v>4.2378050946873298</v>
      </c>
      <c r="AN30" s="19">
        <v>35.131262631103951</v>
      </c>
      <c r="AO30" s="19">
        <v>33.558880743686736</v>
      </c>
      <c r="AP30" s="19">
        <v>20.942641917147135</v>
      </c>
      <c r="AQ30" s="19">
        <v>5.0852784405752232</v>
      </c>
      <c r="AR30" s="19">
        <v>17.150129498678428</v>
      </c>
      <c r="AS30" s="19">
        <v>6.6012180306523494</v>
      </c>
      <c r="AT30" s="19">
        <v>23.606087415782952</v>
      </c>
      <c r="AU30" s="19">
        <v>0</v>
      </c>
      <c r="AV30" s="19">
        <v>974.88668289322743</v>
      </c>
      <c r="AW30" s="19">
        <v>70.184463538441193</v>
      </c>
      <c r="AX30" s="19">
        <v>176.68420672860685</v>
      </c>
      <c r="AY30" s="19">
        <v>70.530056046018558</v>
      </c>
      <c r="AZ30" s="19">
        <v>1415.3899210291781</v>
      </c>
      <c r="BA30" s="19">
        <v>77.989548567906752</v>
      </c>
      <c r="BB30" s="19">
        <v>41.862133640223078</v>
      </c>
      <c r="BC30" s="19">
        <v>176.52252755292943</v>
      </c>
      <c r="BD30" s="19">
        <v>195.15764107862947</v>
      </c>
      <c r="BE30" s="19">
        <v>568.02088271195316</v>
      </c>
      <c r="BF30" s="19">
        <v>154.1574867489866</v>
      </c>
      <c r="BG30" s="19">
        <v>4.2014168511612358</v>
      </c>
      <c r="BH30" s="19">
        <v>5.1088750436563615</v>
      </c>
      <c r="BI30" s="19">
        <v>4.7572091511515442</v>
      </c>
      <c r="BJ30" s="19">
        <v>12.924220876811976</v>
      </c>
      <c r="BK30" s="19">
        <v>4.3525437197478345</v>
      </c>
      <c r="BL30" s="19">
        <v>43.18179797903295</v>
      </c>
      <c r="BM30" s="19">
        <v>14.554289055865375</v>
      </c>
      <c r="BN30" s="19">
        <v>16.031168044689096</v>
      </c>
      <c r="BO30" s="19">
        <v>2.0452382963146918</v>
      </c>
      <c r="BP30" s="19">
        <v>8.1180482184433451</v>
      </c>
      <c r="BQ30" s="19">
        <v>0</v>
      </c>
      <c r="BR30" s="19">
        <v>2383.703858987732</v>
      </c>
      <c r="BS30" s="19">
        <v>743.47355738340946</v>
      </c>
      <c r="BT30" s="19">
        <v>721.0100321241116</v>
      </c>
      <c r="BU30" s="19">
        <v>975.78182507144948</v>
      </c>
      <c r="BV30" s="19">
        <v>13783.817996007418</v>
      </c>
      <c r="BW30" s="19">
        <v>400.59074098282332</v>
      </c>
      <c r="BX30" s="19">
        <v>108.39867354386109</v>
      </c>
      <c r="BY30" s="19">
        <v>1365.0661875659341</v>
      </c>
      <c r="BZ30" s="19">
        <v>1127.0204039861849</v>
      </c>
      <c r="CA30" s="19">
        <v>4058.8771269840613</v>
      </c>
      <c r="CB30" s="19">
        <v>716.91955955132141</v>
      </c>
      <c r="CC30" s="19">
        <v>61.33338845376457</v>
      </c>
      <c r="CD30" s="19">
        <v>50.630779005091753</v>
      </c>
      <c r="CE30" s="19">
        <v>42.398699801313079</v>
      </c>
      <c r="CF30" s="19">
        <v>154.28092598683821</v>
      </c>
      <c r="CG30" s="19">
        <v>102.05572202578041</v>
      </c>
      <c r="CH30" s="19">
        <v>133.94915102492513</v>
      </c>
      <c r="CI30" s="19">
        <v>51.274462506372586</v>
      </c>
      <c r="CJ30" s="19">
        <v>137.06823939603035</v>
      </c>
      <c r="CK30" s="19">
        <v>19.403403759765027</v>
      </c>
      <c r="CL30" s="19">
        <v>64.009901862376395</v>
      </c>
      <c r="CM30" s="19">
        <v>0</v>
      </c>
      <c r="CN30" s="19">
        <v>127.57447347691686</v>
      </c>
      <c r="CO30" s="19">
        <v>192.95447356628091</v>
      </c>
      <c r="CP30" s="19">
        <v>43.960463432441948</v>
      </c>
      <c r="CQ30" s="19">
        <v>256.57696577982676</v>
      </c>
      <c r="CR30" s="19">
        <v>1074.01310699381</v>
      </c>
      <c r="CS30" s="19">
        <v>185.50084399715504</v>
      </c>
      <c r="CT30" s="19">
        <v>1744.3792243832854</v>
      </c>
      <c r="CU30" s="19">
        <v>6482.43893419709</v>
      </c>
      <c r="CV30" s="19">
        <v>0.19639057935534746</v>
      </c>
      <c r="CW30" s="19">
        <v>0.23625429043060364</v>
      </c>
      <c r="CX30" s="19">
        <v>0.33919603202430476</v>
      </c>
      <c r="CY30" s="19">
        <v>1.2704610570023993</v>
      </c>
      <c r="CZ30" s="19">
        <v>0</v>
      </c>
      <c r="DA30" s="19">
        <v>0</v>
      </c>
      <c r="DB30" s="19">
        <v>0</v>
      </c>
      <c r="DC30" s="19">
        <v>0</v>
      </c>
      <c r="DD30" s="19">
        <v>8436.4882963562395</v>
      </c>
      <c r="DE30" s="19">
        <v>-601.87686757406379</v>
      </c>
      <c r="DF30" s="19">
        <f t="shared" si="0"/>
        <v>69296.658630535996</v>
      </c>
    </row>
    <row r="31" spans="1:110" x14ac:dyDescent="0.25">
      <c r="B31" s="4" t="s">
        <v>191</v>
      </c>
      <c r="C31" s="4">
        <v>6</v>
      </c>
      <c r="D31" s="19">
        <v>0.42120329404410284</v>
      </c>
      <c r="E31" s="19">
        <v>0.82367095386339961</v>
      </c>
      <c r="F31" s="19">
        <v>6.3540924328357908</v>
      </c>
      <c r="G31" s="19">
        <v>0.40116260014151472</v>
      </c>
      <c r="H31" s="19">
        <v>13.515058152364999</v>
      </c>
      <c r="I31" s="19">
        <v>2.4920759201</v>
      </c>
      <c r="J31" s="19">
        <v>2.2918169497999998</v>
      </c>
      <c r="K31" s="19">
        <v>1.5376083851</v>
      </c>
      <c r="L31" s="19">
        <v>16.874586104999999</v>
      </c>
      <c r="M31" s="19">
        <v>4.7985220104620003</v>
      </c>
      <c r="N31" s="19">
        <v>9.4903721808999997</v>
      </c>
      <c r="O31" s="19">
        <v>7.1019835025599996</v>
      </c>
      <c r="P31" s="19">
        <v>2.5945451259999999</v>
      </c>
      <c r="Q31" s="19">
        <v>1.495881319</v>
      </c>
      <c r="R31" s="19">
        <v>1.9788573980299999</v>
      </c>
      <c r="S31" s="19">
        <v>9.61339262123</v>
      </c>
      <c r="T31" s="19">
        <v>12.578892708</v>
      </c>
      <c r="U31" s="19">
        <v>6.8321385383999997</v>
      </c>
      <c r="V31" s="19">
        <v>5.0100975930200002</v>
      </c>
      <c r="W31" s="19">
        <v>0.95932853222000003</v>
      </c>
      <c r="X31" s="19">
        <v>4.1224827766000001</v>
      </c>
      <c r="Y31" s="19">
        <v>0</v>
      </c>
      <c r="Z31" s="19">
        <v>2.9899278282999999</v>
      </c>
      <c r="AA31" s="19">
        <v>5.1880904436300002</v>
      </c>
      <c r="AB31" s="19">
        <v>21.4173591132</v>
      </c>
      <c r="AC31" s="19">
        <v>45.163076877469997</v>
      </c>
      <c r="AD31" s="19">
        <v>716.40101464819816</v>
      </c>
      <c r="AE31" s="19">
        <v>1238.3299560999999</v>
      </c>
      <c r="AF31" s="19">
        <v>9.1923799514999995</v>
      </c>
      <c r="AG31" s="19">
        <v>5.3074765204999999</v>
      </c>
      <c r="AH31" s="19">
        <v>54.989135742000002</v>
      </c>
      <c r="AI31" s="19">
        <v>21.297620950288</v>
      </c>
      <c r="AJ31" s="19">
        <v>50.356193542999996</v>
      </c>
      <c r="AK31" s="19">
        <v>2.0826941505329999</v>
      </c>
      <c r="AL31" s="19">
        <v>4.1340088844</v>
      </c>
      <c r="AM31" s="19">
        <v>0.53686952591000003</v>
      </c>
      <c r="AN31" s="19">
        <v>5.2157529592200005</v>
      </c>
      <c r="AO31" s="19">
        <v>35.193176210010002</v>
      </c>
      <c r="AP31" s="19">
        <v>24.404230118000001</v>
      </c>
      <c r="AQ31" s="19">
        <v>10.2389106751</v>
      </c>
      <c r="AR31" s="19">
        <v>4.21219304208</v>
      </c>
      <c r="AS31" s="19">
        <v>4.7573785782</v>
      </c>
      <c r="AT31" s="19">
        <v>20.443683623999998</v>
      </c>
      <c r="AU31" s="19">
        <v>0</v>
      </c>
      <c r="AV31" s="19">
        <v>23.7604165081</v>
      </c>
      <c r="AW31" s="19">
        <v>1.7435385957830001</v>
      </c>
      <c r="AX31" s="19">
        <v>6.5110045298570007</v>
      </c>
      <c r="AY31" s="19">
        <v>0.99683370813700001</v>
      </c>
      <c r="AZ31" s="19">
        <v>27.553773934837249</v>
      </c>
      <c r="BA31" s="19">
        <v>102.21704102</v>
      </c>
      <c r="BB31" s="19">
        <v>5.2257056235999997</v>
      </c>
      <c r="BC31" s="19">
        <v>0.36182051897</v>
      </c>
      <c r="BD31" s="19">
        <v>15.383861542</v>
      </c>
      <c r="BE31" s="19">
        <v>1.5261389082273511</v>
      </c>
      <c r="BF31" s="19">
        <v>5.9028505087000003</v>
      </c>
      <c r="BG31" s="19">
        <v>1.1028197593919999</v>
      </c>
      <c r="BH31" s="19">
        <v>1.1156286001</v>
      </c>
      <c r="BI31" s="19">
        <v>0.25974762439999999</v>
      </c>
      <c r="BJ31" s="19">
        <v>0.61028222739799998</v>
      </c>
      <c r="BK31" s="19">
        <v>1.1966085732270002</v>
      </c>
      <c r="BL31" s="19">
        <v>9.4543199539000007</v>
      </c>
      <c r="BM31" s="19">
        <v>4.8317443131999998</v>
      </c>
      <c r="BN31" s="19">
        <v>1.3666744827899999</v>
      </c>
      <c r="BO31" s="19">
        <v>0.41174337268</v>
      </c>
      <c r="BP31" s="19">
        <v>1.7693676948999999</v>
      </c>
      <c r="BQ31" s="19">
        <v>0</v>
      </c>
      <c r="BR31" s="19">
        <v>50.185551643400004</v>
      </c>
      <c r="BS31" s="19">
        <v>11.660731196399999</v>
      </c>
      <c r="BT31" s="19">
        <v>21.04373908034</v>
      </c>
      <c r="BU31" s="19">
        <v>15.757603466360003</v>
      </c>
      <c r="BV31" s="19">
        <v>113.89890064328999</v>
      </c>
      <c r="BW31" s="19">
        <v>410.06188965000001</v>
      </c>
      <c r="BX31" s="19">
        <v>11.070137978</v>
      </c>
      <c r="BY31" s="19">
        <v>2.1865127087</v>
      </c>
      <c r="BZ31" s="19">
        <v>72.928352356000005</v>
      </c>
      <c r="CA31" s="19">
        <v>9.1214613169799996</v>
      </c>
      <c r="CB31" s="19">
        <v>10.2385458947</v>
      </c>
      <c r="CC31" s="19">
        <v>10.96549707654</v>
      </c>
      <c r="CD31" s="19">
        <v>8.9513416289999999</v>
      </c>
      <c r="CE31" s="19">
        <v>1.6808098554999999</v>
      </c>
      <c r="CF31" s="19">
        <v>6.6871610879999999</v>
      </c>
      <c r="CG31" s="19">
        <v>23.935238003730003</v>
      </c>
      <c r="CH31" s="19">
        <v>23.755601883000001</v>
      </c>
      <c r="CI31" s="19">
        <v>15.659650802600002</v>
      </c>
      <c r="CJ31" s="19">
        <v>11.339292049400001</v>
      </c>
      <c r="CK31" s="19">
        <v>3.5259418488000001</v>
      </c>
      <c r="CL31" s="19">
        <v>11.423986435</v>
      </c>
      <c r="CM31" s="19">
        <v>0</v>
      </c>
      <c r="CN31" s="19">
        <v>1.2362856865</v>
      </c>
      <c r="CO31" s="19">
        <v>2.0347898006</v>
      </c>
      <c r="CP31" s="19">
        <v>0.18159089983000001</v>
      </c>
      <c r="CQ31" s="19">
        <v>1.102068305</v>
      </c>
      <c r="CR31" s="19">
        <v>175.15174866000001</v>
      </c>
      <c r="CS31" s="19">
        <v>75.525863646999994</v>
      </c>
      <c r="CT31" s="19">
        <v>123.60823059000001</v>
      </c>
      <c r="CU31" s="19">
        <v>345.29119873000002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8.98659985978156E-4</v>
      </c>
      <c r="DE31" s="19">
        <v>-83.206617970066873</v>
      </c>
      <c r="DF31" s="19">
        <f t="shared" si="0"/>
        <v>4093.444824199998</v>
      </c>
    </row>
    <row r="32" spans="1:110" x14ac:dyDescent="0.25">
      <c r="B32" s="4" t="s">
        <v>192</v>
      </c>
      <c r="C32" s="4">
        <v>7</v>
      </c>
      <c r="D32" s="19">
        <v>1.5150575212130569E-4</v>
      </c>
      <c r="E32" s="19">
        <v>1.39135459918832E-2</v>
      </c>
      <c r="F32" s="19">
        <v>7.5727237301345854E-2</v>
      </c>
      <c r="G32" s="19">
        <v>7.5352172279963261E-3</v>
      </c>
      <c r="H32" s="19">
        <v>0.48225261498371957</v>
      </c>
      <c r="I32" s="19">
        <v>2.8617292991839398E-4</v>
      </c>
      <c r="J32" s="19">
        <v>0.10388420522</v>
      </c>
      <c r="K32" s="19">
        <v>0.10785464197</v>
      </c>
      <c r="L32" s="19">
        <v>0.54125636816</v>
      </c>
      <c r="M32" s="19">
        <v>0.29183248616464497</v>
      </c>
      <c r="N32" s="19">
        <v>0.70846998691999996</v>
      </c>
      <c r="O32" s="19">
        <v>5.8622532524296098E-2</v>
      </c>
      <c r="P32" s="19">
        <v>8.5711978376000003E-2</v>
      </c>
      <c r="Q32" s="19">
        <v>0.17752750217999999</v>
      </c>
      <c r="R32" s="19">
        <v>9.7027537412777726E-2</v>
      </c>
      <c r="S32" s="19">
        <v>0.91637419536444775</v>
      </c>
      <c r="T32" s="19">
        <v>2.8936984538999999</v>
      </c>
      <c r="U32" s="19">
        <v>0.222826778891</v>
      </c>
      <c r="V32" s="19">
        <v>0.91588407382500003</v>
      </c>
      <c r="W32" s="19">
        <v>1.6108391805999999E-2</v>
      </c>
      <c r="X32" s="19">
        <v>0.33528834581</v>
      </c>
      <c r="Y32" s="19">
        <v>0</v>
      </c>
      <c r="Z32" s="19">
        <v>2.3738611926091878E-3</v>
      </c>
      <c r="AA32" s="19">
        <v>0.32633586972799999</v>
      </c>
      <c r="AB32" s="19">
        <v>0.95454235374999996</v>
      </c>
      <c r="AC32" s="19">
        <v>3.8280891999460001</v>
      </c>
      <c r="AD32" s="19">
        <v>92.812458376342718</v>
      </c>
      <c r="AE32" s="19">
        <v>0.53612512349999997</v>
      </c>
      <c r="AF32" s="19">
        <v>1.5709415674</v>
      </c>
      <c r="AG32" s="19">
        <v>1.4036010504</v>
      </c>
      <c r="AH32" s="19">
        <v>6.6498112678999997</v>
      </c>
      <c r="AI32" s="19">
        <v>4.7864864475798967</v>
      </c>
      <c r="AJ32" s="19">
        <v>10.729040145900001</v>
      </c>
      <c r="AK32" s="19">
        <v>0.10142647195519712</v>
      </c>
      <c r="AL32" s="19">
        <v>0.51488965750000004</v>
      </c>
      <c r="AM32" s="19">
        <v>0.24021480978000001</v>
      </c>
      <c r="AN32" s="19">
        <v>0.814022012066</v>
      </c>
      <c r="AO32" s="19">
        <v>12.573436037110001</v>
      </c>
      <c r="AP32" s="19">
        <v>21.165983199999999</v>
      </c>
      <c r="AQ32" s="19">
        <v>1.52630889412</v>
      </c>
      <c r="AR32" s="19">
        <v>2.89367112518</v>
      </c>
      <c r="AS32" s="19">
        <v>0.30117228626999998</v>
      </c>
      <c r="AT32" s="19">
        <v>6.2687544823000003</v>
      </c>
      <c r="AU32" s="19">
        <v>0</v>
      </c>
      <c r="AV32" s="19">
        <v>1.8339948146604002E-3</v>
      </c>
      <c r="AW32" s="19">
        <v>2.0492225245179418E-2</v>
      </c>
      <c r="AX32" s="19">
        <v>6.5080769593180293E-2</v>
      </c>
      <c r="AY32" s="19">
        <v>1.1527116934303194E-2</v>
      </c>
      <c r="AZ32" s="19">
        <v>0.72481388620301346</v>
      </c>
      <c r="BA32" s="19">
        <v>9.5387976616621E-3</v>
      </c>
      <c r="BB32" s="19">
        <v>0.19249413907999999</v>
      </c>
      <c r="BC32" s="19">
        <v>2.0624782889999999E-2</v>
      </c>
      <c r="BD32" s="19">
        <v>0.40099444984999999</v>
      </c>
      <c r="BE32" s="19">
        <v>6.6204359739503615E-2</v>
      </c>
      <c r="BF32" s="19">
        <v>0.27620372921000003</v>
      </c>
      <c r="BG32" s="19">
        <v>7.4830201338045195E-3</v>
      </c>
      <c r="BH32" s="19">
        <v>2.9950425029E-2</v>
      </c>
      <c r="BI32" s="19">
        <v>2.5050891563E-2</v>
      </c>
      <c r="BJ32" s="19">
        <v>2.6902261946688225E-2</v>
      </c>
      <c r="BK32" s="19">
        <v>9.2359553556730936E-2</v>
      </c>
      <c r="BL32" s="19">
        <v>1.7674379349</v>
      </c>
      <c r="BM32" s="19">
        <v>0.24848757125400001</v>
      </c>
      <c r="BN32" s="19">
        <v>0.19883595034000001</v>
      </c>
      <c r="BO32" s="19">
        <v>5.6184236891567698E-3</v>
      </c>
      <c r="BP32" s="19">
        <v>0.11694476008</v>
      </c>
      <c r="BQ32" s="19">
        <v>0</v>
      </c>
      <c r="BR32" s="19">
        <v>3.5574857029132549E-3</v>
      </c>
      <c r="BS32" s="19">
        <v>0.18641996569899999</v>
      </c>
      <c r="BT32" s="19">
        <v>0.28444977476700001</v>
      </c>
      <c r="BU32" s="19">
        <v>0.34074996690699999</v>
      </c>
      <c r="BV32" s="19">
        <v>4.8488397685706941</v>
      </c>
      <c r="BW32" s="19">
        <v>4.8776414244999997E-2</v>
      </c>
      <c r="BX32" s="19">
        <v>0.51977550982999998</v>
      </c>
      <c r="BY32" s="19">
        <v>0.15886870027</v>
      </c>
      <c r="BZ32" s="19">
        <v>2.4230341911000002</v>
      </c>
      <c r="CA32" s="19">
        <v>0.55892957351129158</v>
      </c>
      <c r="CB32" s="19">
        <v>0.77599768340000008</v>
      </c>
      <c r="CC32" s="19">
        <v>0.13528707437199999</v>
      </c>
      <c r="CD32" s="19">
        <v>0.30631029605999999</v>
      </c>
      <c r="CE32" s="19">
        <v>0.20662379265</v>
      </c>
      <c r="CF32" s="19">
        <v>0.37530165911100005</v>
      </c>
      <c r="CG32" s="19">
        <v>2.354759504979</v>
      </c>
      <c r="CH32" s="19">
        <v>5.6606988907</v>
      </c>
      <c r="CI32" s="19">
        <v>0.87662747502999994</v>
      </c>
      <c r="CJ32" s="19">
        <v>2.0248548984600001</v>
      </c>
      <c r="CK32" s="19">
        <v>6.1327200382999998E-2</v>
      </c>
      <c r="CL32" s="19">
        <v>0.96243292092999999</v>
      </c>
      <c r="CM32" s="19">
        <v>0</v>
      </c>
      <c r="CN32" s="19">
        <v>7.6808272860944297E-3</v>
      </c>
      <c r="CO32" s="19">
        <v>4.7661885618999998E-2</v>
      </c>
      <c r="CP32" s="19">
        <v>9.1682473430409995E-4</v>
      </c>
      <c r="CQ32" s="19">
        <v>7.09236180409789E-3</v>
      </c>
      <c r="CR32" s="19">
        <v>7.0841317177000001</v>
      </c>
      <c r="CS32" s="19">
        <v>11.516760826000001</v>
      </c>
      <c r="CT32" s="19">
        <v>4.0627737044999996</v>
      </c>
      <c r="CU32" s="19">
        <v>14.466081619000001</v>
      </c>
      <c r="CV32" s="19">
        <v>1.8270750388182901E-6</v>
      </c>
      <c r="CW32" s="19">
        <v>1.34136380438576E-5</v>
      </c>
      <c r="CX32" s="19">
        <v>1.38304392294231E-6</v>
      </c>
      <c r="CY32" s="19">
        <v>5.0805933824449303E-6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1.8309328459828578</v>
      </c>
      <c r="DF32" s="19">
        <f t="shared" si="0"/>
        <v>244.49847412000008</v>
      </c>
    </row>
    <row r="33" spans="1:110" x14ac:dyDescent="0.25">
      <c r="B33" s="4" t="s">
        <v>46</v>
      </c>
      <c r="C33" s="4">
        <v>8</v>
      </c>
      <c r="D33" s="19">
        <v>7.2244188300203448E-3</v>
      </c>
      <c r="E33" s="19">
        <v>2.5567183799595949</v>
      </c>
      <c r="F33" s="19">
        <v>3.318274480999512E-2</v>
      </c>
      <c r="G33" s="19">
        <v>3.3566182711749631E-2</v>
      </c>
      <c r="H33" s="19">
        <v>0.25818290552749523</v>
      </c>
      <c r="I33" s="19">
        <v>3.6241597263142499E-4</v>
      </c>
      <c r="J33" s="19">
        <v>1.9553536176999999</v>
      </c>
      <c r="K33" s="19">
        <v>103.71822357000001</v>
      </c>
      <c r="L33" s="19">
        <v>0.82835018635000002</v>
      </c>
      <c r="M33" s="19">
        <v>2.3149573206569998</v>
      </c>
      <c r="N33" s="19">
        <v>1.4408549964499999</v>
      </c>
      <c r="O33" s="19">
        <v>10.563293844454</v>
      </c>
      <c r="P33" s="19">
        <v>1.2449327707</v>
      </c>
      <c r="Q33" s="19">
        <v>3.4680848121999999</v>
      </c>
      <c r="R33" s="19">
        <v>1.2970525501210002</v>
      </c>
      <c r="S33" s="19">
        <v>2.6158584225463106</v>
      </c>
      <c r="T33" s="19">
        <v>15.31084156</v>
      </c>
      <c r="U33" s="19">
        <v>1.19108986855</v>
      </c>
      <c r="V33" s="19">
        <v>0.46232894807699998</v>
      </c>
      <c r="W33" s="19">
        <v>9.5020353794000006E-2</v>
      </c>
      <c r="X33" s="19">
        <v>0.32438099384000002</v>
      </c>
      <c r="Y33" s="19">
        <v>0</v>
      </c>
      <c r="Z33" s="19">
        <v>8.8219697587999996E-2</v>
      </c>
      <c r="AA33" s="19">
        <v>30.200865788628438</v>
      </c>
      <c r="AB33" s="19">
        <v>0.19811103678799999</v>
      </c>
      <c r="AC33" s="19">
        <v>11.564857520172001</v>
      </c>
      <c r="AD33" s="19">
        <v>41.451268030991351</v>
      </c>
      <c r="AE33" s="19">
        <v>0.33407253027</v>
      </c>
      <c r="AF33" s="19">
        <v>14.548950195</v>
      </c>
      <c r="AG33" s="19">
        <v>664.13403319999998</v>
      </c>
      <c r="AH33" s="19">
        <v>5.0074429511999998</v>
      </c>
      <c r="AI33" s="19">
        <v>17.945597787828</v>
      </c>
      <c r="AJ33" s="19">
        <v>13.364074707</v>
      </c>
      <c r="AK33" s="19">
        <v>5.080390838904</v>
      </c>
      <c r="AL33" s="19">
        <v>3.6797168254999999</v>
      </c>
      <c r="AM33" s="19">
        <v>2.3089773655000001</v>
      </c>
      <c r="AN33" s="19">
        <v>8.2052710503729998</v>
      </c>
      <c r="AO33" s="19">
        <v>17.640330419110001</v>
      </c>
      <c r="AP33" s="19">
        <v>55.103614807</v>
      </c>
      <c r="AQ33" s="19">
        <v>3.7445207835000001</v>
      </c>
      <c r="AR33" s="19">
        <v>1.019976340236</v>
      </c>
      <c r="AS33" s="19">
        <v>0.87412858009000005</v>
      </c>
      <c r="AT33" s="19">
        <v>2.9841046332999999</v>
      </c>
      <c r="AU33" s="19">
        <v>0</v>
      </c>
      <c r="AV33" s="19">
        <v>0.33643158152999997</v>
      </c>
      <c r="AW33" s="19">
        <v>0.82770280563508369</v>
      </c>
      <c r="AX33" s="19">
        <v>4.1057836730520103E-2</v>
      </c>
      <c r="AY33" s="19">
        <v>6.271943752581853E-2</v>
      </c>
      <c r="AZ33" s="19">
        <v>0.35438124945948352</v>
      </c>
      <c r="BA33" s="19">
        <v>1.7651770264E-2</v>
      </c>
      <c r="BB33" s="19">
        <v>5.2943072319000004</v>
      </c>
      <c r="BC33" s="19">
        <v>28.981536864999999</v>
      </c>
      <c r="BD33" s="19">
        <v>0.89673703909000002</v>
      </c>
      <c r="BE33" s="19">
        <v>0.71821578219600002</v>
      </c>
      <c r="BF33" s="19">
        <v>1.0063962042300001</v>
      </c>
      <c r="BG33" s="19">
        <v>1.8667637910408239</v>
      </c>
      <c r="BH33" s="19">
        <v>0.63565748929999999</v>
      </c>
      <c r="BI33" s="19">
        <v>0.71509385109000001</v>
      </c>
      <c r="BJ33" s="19">
        <v>0.37614082871410559</v>
      </c>
      <c r="BK33" s="19">
        <v>0.38498408556685165</v>
      </c>
      <c r="BL33" s="19">
        <v>13.664879798999999</v>
      </c>
      <c r="BM33" s="19">
        <v>1.5798599422300001</v>
      </c>
      <c r="BN33" s="19">
        <v>0.54385775979499995</v>
      </c>
      <c r="BO33" s="19">
        <v>4.8427805305000002E-2</v>
      </c>
      <c r="BP33" s="19">
        <v>0.16532309352999999</v>
      </c>
      <c r="BQ33" s="19">
        <v>0</v>
      </c>
      <c r="BR33" s="19">
        <v>0.80954706296200007</v>
      </c>
      <c r="BS33" s="19">
        <v>9.7476189882510003</v>
      </c>
      <c r="BT33" s="19">
        <v>0.144442500546</v>
      </c>
      <c r="BU33" s="19">
        <v>1.918863572175</v>
      </c>
      <c r="BV33" s="19">
        <v>5.7007780477655317</v>
      </c>
      <c r="BW33" s="19">
        <v>6.9646939635000002E-2</v>
      </c>
      <c r="BX33" s="19">
        <v>11.030748366999999</v>
      </c>
      <c r="BY33" s="19">
        <v>172.25343323000001</v>
      </c>
      <c r="BZ33" s="19">
        <v>4.1810350418000004</v>
      </c>
      <c r="CA33" s="19">
        <v>4.9237841069880002</v>
      </c>
      <c r="CB33" s="19">
        <v>1.8068812489299999</v>
      </c>
      <c r="CC33" s="19">
        <v>16.721528701445997</v>
      </c>
      <c r="CD33" s="19">
        <v>5.0162520409000004</v>
      </c>
      <c r="CE33" s="19">
        <v>4.5511145592000002</v>
      </c>
      <c r="CF33" s="19">
        <v>3.6631518564959999</v>
      </c>
      <c r="CG33" s="19">
        <v>7.5736109279030002</v>
      </c>
      <c r="CH33" s="19">
        <v>33.769855499000002</v>
      </c>
      <c r="CI33" s="19">
        <v>4.4792784453000003</v>
      </c>
      <c r="CJ33" s="19">
        <v>10.090918042172</v>
      </c>
      <c r="CK33" s="19">
        <v>0.40787863731000001</v>
      </c>
      <c r="CL33" s="19">
        <v>1.0498343706</v>
      </c>
      <c r="CM33" s="19">
        <v>0</v>
      </c>
      <c r="CN33" s="19">
        <v>1405.2207031</v>
      </c>
      <c r="CO33" s="19">
        <v>4290.4570313000004</v>
      </c>
      <c r="CP33" s="19">
        <v>245.09738159</v>
      </c>
      <c r="CQ33" s="19">
        <v>1462.9881591999999</v>
      </c>
      <c r="CR33" s="19">
        <v>0.82554638386000001</v>
      </c>
      <c r="CS33" s="19">
        <v>0.66036033630000002</v>
      </c>
      <c r="CT33" s="19">
        <v>0.69182026385999995</v>
      </c>
      <c r="CU33" s="19">
        <v>1.9007241725999999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1.05500002973713E-5</v>
      </c>
      <c r="DE33" s="19">
        <v>49.594048715638564</v>
      </c>
      <c r="DF33" s="19">
        <f t="shared" si="0"/>
        <v>8865.0625</v>
      </c>
    </row>
    <row r="34" spans="1:110" x14ac:dyDescent="0.25">
      <c r="B34" s="4" t="s">
        <v>193</v>
      </c>
      <c r="C34" s="4">
        <v>9</v>
      </c>
      <c r="D34" s="19">
        <v>0.12879499594791394</v>
      </c>
      <c r="E34" s="19">
        <v>1.4724907985847102</v>
      </c>
      <c r="F34" s="19">
        <v>6.8130190111202058</v>
      </c>
      <c r="G34" s="19">
        <v>0.94335194676800005</v>
      </c>
      <c r="H34" s="19">
        <v>11.802385333842999</v>
      </c>
      <c r="I34" s="19">
        <v>1.6666490584999999E-2</v>
      </c>
      <c r="J34" s="19">
        <v>0.22196210921000001</v>
      </c>
      <c r="K34" s="19">
        <v>14.129167557000001</v>
      </c>
      <c r="L34" s="19">
        <v>4.3073291778999998</v>
      </c>
      <c r="M34" s="19">
        <v>6.8388012647599989</v>
      </c>
      <c r="N34" s="19">
        <v>9.1274071037399995</v>
      </c>
      <c r="O34" s="19">
        <v>3.8421980739000001</v>
      </c>
      <c r="P34" s="19">
        <v>0.62435209750999998</v>
      </c>
      <c r="Q34" s="19">
        <v>0.89837837219000005</v>
      </c>
      <c r="R34" s="19">
        <v>1.8417451679800001</v>
      </c>
      <c r="S34" s="19">
        <v>0.95727485418199998</v>
      </c>
      <c r="T34" s="19">
        <v>1.8821958302999999</v>
      </c>
      <c r="U34" s="19">
        <v>1.10654389858</v>
      </c>
      <c r="V34" s="19">
        <v>7.1073432416099998</v>
      </c>
      <c r="W34" s="19">
        <v>0.10883536935</v>
      </c>
      <c r="X34" s="19">
        <v>0.70710581540999995</v>
      </c>
      <c r="Y34" s="19">
        <v>0</v>
      </c>
      <c r="Z34" s="19">
        <v>4.9553247690000006</v>
      </c>
      <c r="AA34" s="19">
        <v>50.537240624190005</v>
      </c>
      <c r="AB34" s="19">
        <v>135.06084442100001</v>
      </c>
      <c r="AC34" s="19">
        <v>588.74032210999997</v>
      </c>
      <c r="AD34" s="19">
        <v>1880.9326458819999</v>
      </c>
      <c r="AE34" s="19">
        <v>44.598484038999999</v>
      </c>
      <c r="AF34" s="19">
        <v>4.7943272591000001</v>
      </c>
      <c r="AG34" s="19">
        <v>262.63931273999998</v>
      </c>
      <c r="AH34" s="19">
        <v>75.587959290000001</v>
      </c>
      <c r="AI34" s="19">
        <v>169.74148079400001</v>
      </c>
      <c r="AJ34" s="19">
        <v>142.443531038</v>
      </c>
      <c r="AK34" s="19">
        <v>6.7735852897499997</v>
      </c>
      <c r="AL34" s="19">
        <v>5.3572335242999998</v>
      </c>
      <c r="AM34" s="19">
        <v>1.7363280057999999</v>
      </c>
      <c r="AN34" s="19">
        <v>33.742080211400001</v>
      </c>
      <c r="AO34" s="19">
        <v>20.177346229699999</v>
      </c>
      <c r="AP34" s="19">
        <v>19.664743423000001</v>
      </c>
      <c r="AQ34" s="19">
        <v>10.076304435699999</v>
      </c>
      <c r="AR34" s="19">
        <v>31.701590776700002</v>
      </c>
      <c r="AS34" s="19">
        <v>2.9065060616</v>
      </c>
      <c r="AT34" s="19">
        <v>18.88363266</v>
      </c>
      <c r="AU34" s="19">
        <v>0</v>
      </c>
      <c r="AV34" s="19">
        <v>4.9912164807500004</v>
      </c>
      <c r="AW34" s="19">
        <v>0.39551445003055047</v>
      </c>
      <c r="AX34" s="19">
        <v>5.4236875548779997</v>
      </c>
      <c r="AY34" s="19">
        <v>1.3589675258789999</v>
      </c>
      <c r="AZ34" s="19">
        <v>9.9197197891899993</v>
      </c>
      <c r="BA34" s="19">
        <v>0.45492938161000002</v>
      </c>
      <c r="BB34" s="19">
        <v>0.33680734037999999</v>
      </c>
      <c r="BC34" s="19">
        <v>2.2125945091000001</v>
      </c>
      <c r="BD34" s="19">
        <v>2.6132326126000001</v>
      </c>
      <c r="BE34" s="19">
        <v>1.696025054943</v>
      </c>
      <c r="BF34" s="19">
        <v>2.1642320453799999</v>
      </c>
      <c r="BG34" s="19">
        <v>0.39498118869799997</v>
      </c>
      <c r="BH34" s="19">
        <v>0.17865934968</v>
      </c>
      <c r="BI34" s="19">
        <v>0.10381294787000001</v>
      </c>
      <c r="BJ34" s="19">
        <v>0.31989763677099997</v>
      </c>
      <c r="BK34" s="19">
        <v>8.2657964900026526E-2</v>
      </c>
      <c r="BL34" s="19">
        <v>0.94143515825000001</v>
      </c>
      <c r="BM34" s="19">
        <v>0.81677991151999996</v>
      </c>
      <c r="BN34" s="19">
        <v>1.16875249143</v>
      </c>
      <c r="BO34" s="19">
        <v>3.1086165458000001E-2</v>
      </c>
      <c r="BP34" s="19">
        <v>0.20196747779999999</v>
      </c>
      <c r="BQ34" s="19">
        <v>0</v>
      </c>
      <c r="BR34" s="19">
        <v>10.59947434072</v>
      </c>
      <c r="BS34" s="19">
        <v>3.74235403536</v>
      </c>
      <c r="BT34" s="19">
        <v>19.089823633519998</v>
      </c>
      <c r="BU34" s="19">
        <v>22.571276307000002</v>
      </c>
      <c r="BV34" s="19">
        <v>43.561658978549993</v>
      </c>
      <c r="BW34" s="19">
        <v>1.8590910435000001</v>
      </c>
      <c r="BX34" s="19">
        <v>0.72680902480999998</v>
      </c>
      <c r="BY34" s="19">
        <v>13.620442389999999</v>
      </c>
      <c r="BZ34" s="19">
        <v>12.619427680999999</v>
      </c>
      <c r="CA34" s="19">
        <v>9.2329133600100004</v>
      </c>
      <c r="CB34" s="19">
        <v>6.4277587831499998</v>
      </c>
      <c r="CC34" s="19">
        <v>4.4982081353499996</v>
      </c>
      <c r="CD34" s="19">
        <v>1.4602417945999999</v>
      </c>
      <c r="CE34" s="19">
        <v>0.68430399895000005</v>
      </c>
      <c r="CF34" s="19">
        <v>3.7706487774399999</v>
      </c>
      <c r="CG34" s="19">
        <v>1.6847098767799999</v>
      </c>
      <c r="CH34" s="19">
        <v>2.4096653461000002</v>
      </c>
      <c r="CI34" s="19">
        <v>2.4021204113999999</v>
      </c>
      <c r="CJ34" s="19">
        <v>8.0735764504000009</v>
      </c>
      <c r="CK34" s="19">
        <v>0.27117285132000002</v>
      </c>
      <c r="CL34" s="19">
        <v>1.3283470869</v>
      </c>
      <c r="CM34" s="19">
        <v>0</v>
      </c>
      <c r="CN34" s="19">
        <v>39.491657257</v>
      </c>
      <c r="CO34" s="19">
        <v>350.03134154999998</v>
      </c>
      <c r="CP34" s="19">
        <v>3.8602766990999999</v>
      </c>
      <c r="CQ34" s="19">
        <v>23.865108490000001</v>
      </c>
      <c r="CR34" s="19">
        <v>171.25698853</v>
      </c>
      <c r="CS34" s="19">
        <v>397.67687988</v>
      </c>
      <c r="CT34" s="19">
        <v>80.430175781000003</v>
      </c>
      <c r="CU34" s="19">
        <v>228.86940002</v>
      </c>
      <c r="CV34" s="19">
        <v>0.87012922764</v>
      </c>
      <c r="CW34" s="19">
        <v>9.1245670318999998</v>
      </c>
      <c r="CX34" s="19">
        <v>0.53938400745000004</v>
      </c>
      <c r="CY34" s="19">
        <v>1.5834957360999999</v>
      </c>
      <c r="CZ34" s="19">
        <v>2.1861699224246001E-6</v>
      </c>
      <c r="DA34" s="19">
        <v>6.36087672319263E-4</v>
      </c>
      <c r="DB34" s="19">
        <v>1.90753926290199E-4</v>
      </c>
      <c r="DC34" s="19">
        <v>5.3804682102054401E-4</v>
      </c>
      <c r="DD34" s="19">
        <v>139.66256713999999</v>
      </c>
      <c r="DE34" s="19">
        <v>-92.593429363467294</v>
      </c>
      <c r="DF34" s="19">
        <f t="shared" si="0"/>
        <v>5147.0390625000018</v>
      </c>
    </row>
    <row r="35" spans="1:110" x14ac:dyDescent="0.25">
      <c r="B35" s="4" t="s">
        <v>194</v>
      </c>
      <c r="C35" s="4">
        <v>10</v>
      </c>
      <c r="D35" s="19">
        <v>5.5376459133918594E-2</v>
      </c>
      <c r="E35" s="19">
        <v>1.8961440386494752</v>
      </c>
      <c r="F35" s="19">
        <v>3.3754878538782345</v>
      </c>
      <c r="G35" s="19">
        <v>0.14936514767642867</v>
      </c>
      <c r="H35" s="19">
        <v>3.3181425622719081</v>
      </c>
      <c r="I35" s="19">
        <v>1.0821981802635605E-2</v>
      </c>
      <c r="J35" s="19">
        <v>3.0411556138836445E-2</v>
      </c>
      <c r="K35" s="19">
        <v>1.6269444027397397</v>
      </c>
      <c r="L35" s="19">
        <v>4.0965620848333</v>
      </c>
      <c r="M35" s="19">
        <v>9.236453765394689</v>
      </c>
      <c r="N35" s="19">
        <v>1.3546186830457094</v>
      </c>
      <c r="O35" s="19">
        <v>0.64874051518116538</v>
      </c>
      <c r="P35" s="19">
        <v>0.84316371738688134</v>
      </c>
      <c r="Q35" s="19">
        <v>0.15545183066567572</v>
      </c>
      <c r="R35" s="19">
        <v>0.6085327690617135</v>
      </c>
      <c r="S35" s="19">
        <v>0.23180317463512759</v>
      </c>
      <c r="T35" s="19">
        <v>1.389025872371535</v>
      </c>
      <c r="U35" s="19">
        <v>0.82312746019554084</v>
      </c>
      <c r="V35" s="19">
        <v>0.33184798116253572</v>
      </c>
      <c r="W35" s="19">
        <v>4.0035582169706055E-2</v>
      </c>
      <c r="X35" s="19">
        <v>1.1197363934675415</v>
      </c>
      <c r="Y35" s="19">
        <v>0</v>
      </c>
      <c r="Z35" s="19">
        <v>4.3173660877193134</v>
      </c>
      <c r="AA35" s="19">
        <v>166.59917542510638</v>
      </c>
      <c r="AB35" s="19">
        <v>181.66266082193161</v>
      </c>
      <c r="AC35" s="19">
        <v>428.41458717712499</v>
      </c>
      <c r="AD35" s="19">
        <v>1923.2540115645058</v>
      </c>
      <c r="AE35" s="19">
        <v>80.262327383250152</v>
      </c>
      <c r="AF35" s="19">
        <v>1.850039046093003</v>
      </c>
      <c r="AG35" s="19">
        <v>80.543010654380353</v>
      </c>
      <c r="AH35" s="19">
        <v>198.60258349291576</v>
      </c>
      <c r="AI35" s="19">
        <v>582.80760191452225</v>
      </c>
      <c r="AJ35" s="19">
        <v>65.931691701152019</v>
      </c>
      <c r="AK35" s="19">
        <v>3.1242976170495362</v>
      </c>
      <c r="AL35" s="19">
        <v>16.539190772566442</v>
      </c>
      <c r="AM35" s="19">
        <v>0.79292719898981501</v>
      </c>
      <c r="AN35" s="19">
        <v>25.144463372728382</v>
      </c>
      <c r="AO35" s="19">
        <v>12.588876026499003</v>
      </c>
      <c r="AP35" s="19">
        <v>37.589706111730351</v>
      </c>
      <c r="AQ35" s="19">
        <v>14.809102564151893</v>
      </c>
      <c r="AR35" s="19">
        <v>4.3636943092922138</v>
      </c>
      <c r="AS35" s="19">
        <v>2.7701941658119149</v>
      </c>
      <c r="AT35" s="19">
        <v>49.530336823324895</v>
      </c>
      <c r="AU35" s="19">
        <v>0</v>
      </c>
      <c r="AV35" s="19">
        <v>21.044428067698881</v>
      </c>
      <c r="AW35" s="19">
        <v>7.0821730859774119</v>
      </c>
      <c r="AX35" s="19">
        <v>50.812282350715336</v>
      </c>
      <c r="AY35" s="19">
        <v>5.5958756846086315</v>
      </c>
      <c r="AZ35" s="19">
        <v>63.051233523592288</v>
      </c>
      <c r="BA35" s="19">
        <v>5.7625242838936614</v>
      </c>
      <c r="BB35" s="19">
        <v>0.87311505466397277</v>
      </c>
      <c r="BC35" s="19">
        <v>4.8849299404137634</v>
      </c>
      <c r="BD35" s="19">
        <v>51.895281319506175</v>
      </c>
      <c r="BE35" s="19">
        <v>43.378367719147988</v>
      </c>
      <c r="BF35" s="19">
        <v>6.6461724002014124</v>
      </c>
      <c r="BG35" s="19">
        <v>1.4197102508108734</v>
      </c>
      <c r="BH35" s="19">
        <v>5.5133937962322079</v>
      </c>
      <c r="BI35" s="19">
        <v>0.38907988963127083</v>
      </c>
      <c r="BJ35" s="19">
        <v>2.249170077651931</v>
      </c>
      <c r="BK35" s="19">
        <v>0.44077320981089974</v>
      </c>
      <c r="BL35" s="19">
        <v>15.143349716429768</v>
      </c>
      <c r="BM35" s="19">
        <v>7.6265803156343264</v>
      </c>
      <c r="BN35" s="19">
        <v>1.4554992622026208</v>
      </c>
      <c r="BO35" s="19">
        <v>0.22604237307308123</v>
      </c>
      <c r="BP35" s="19">
        <v>6.1175358871000771</v>
      </c>
      <c r="BQ35" s="19">
        <v>0</v>
      </c>
      <c r="BR35" s="19">
        <v>36.859927681969296</v>
      </c>
      <c r="BS35" s="19">
        <v>78.012349263542362</v>
      </c>
      <c r="BT35" s="19">
        <v>173.08981957273147</v>
      </c>
      <c r="BU35" s="19">
        <v>90.992402193343878</v>
      </c>
      <c r="BV35" s="19">
        <v>267.97554895231565</v>
      </c>
      <c r="BW35" s="19">
        <v>22.122414287218874</v>
      </c>
      <c r="BX35" s="19">
        <v>1.792025357127967</v>
      </c>
      <c r="BY35" s="19">
        <v>28.041066969109032</v>
      </c>
      <c r="BZ35" s="19">
        <v>231.44251515387901</v>
      </c>
      <c r="CA35" s="19">
        <v>235.60129612476328</v>
      </c>
      <c r="CB35" s="19">
        <v>17.524934863896817</v>
      </c>
      <c r="CC35" s="19">
        <v>15.443948848957639</v>
      </c>
      <c r="CD35" s="19">
        <v>38.971269780324619</v>
      </c>
      <c r="CE35" s="19">
        <v>2.3206454992766572</v>
      </c>
      <c r="CF35" s="19">
        <v>22.430889049993873</v>
      </c>
      <c r="CG35" s="19">
        <v>8.0327032541611132</v>
      </c>
      <c r="CH35" s="19">
        <v>34.856355455244589</v>
      </c>
      <c r="CI35" s="19">
        <v>22.535874919688467</v>
      </c>
      <c r="CJ35" s="19">
        <v>14.34270937212985</v>
      </c>
      <c r="CK35" s="19">
        <v>1.8116240666929508</v>
      </c>
      <c r="CL35" s="19">
        <v>33.44544986088377</v>
      </c>
      <c r="CM35" s="19">
        <v>0</v>
      </c>
      <c r="CN35" s="19">
        <v>1.4160978716463455</v>
      </c>
      <c r="CO35" s="19">
        <v>37.381670131933184</v>
      </c>
      <c r="CP35" s="19">
        <v>2.5673954416895217</v>
      </c>
      <c r="CQ35" s="19">
        <v>15.441007214652185</v>
      </c>
      <c r="CR35" s="19">
        <v>19.005546614718785</v>
      </c>
      <c r="CS35" s="19">
        <v>121.80080743381103</v>
      </c>
      <c r="CT35" s="19">
        <v>180.80843221087784</v>
      </c>
      <c r="CU35" s="19">
        <v>478.40340440381999</v>
      </c>
      <c r="CV35" s="19">
        <v>6.9369922975965866E-3</v>
      </c>
      <c r="CW35" s="19">
        <v>0.21663379147073147</v>
      </c>
      <c r="CX35" s="19">
        <v>7.9637318900749723E-2</v>
      </c>
      <c r="CY35" s="19">
        <v>0.22752974249328503</v>
      </c>
      <c r="CZ35" s="19">
        <v>0</v>
      </c>
      <c r="DA35" s="19">
        <v>0</v>
      </c>
      <c r="DB35" s="19">
        <v>0</v>
      </c>
      <c r="DC35" s="19">
        <v>0</v>
      </c>
      <c r="DD35" s="19">
        <v>32.640511632100001</v>
      </c>
      <c r="DE35" s="19">
        <v>-52.946033818369671</v>
      </c>
      <c r="DF35" s="19">
        <f t="shared" si="0"/>
        <v>6429.1425037809977</v>
      </c>
    </row>
    <row r="36" spans="1:110" x14ac:dyDescent="0.25">
      <c r="A36" s="17"/>
      <c r="B36" s="4" t="s">
        <v>195</v>
      </c>
      <c r="C36" s="4">
        <v>11</v>
      </c>
      <c r="D36" s="19">
        <v>6.1215213915244416E-4</v>
      </c>
      <c r="E36" s="19">
        <v>0.12151243116261903</v>
      </c>
      <c r="F36" s="19">
        <v>7.3556009007283943E-2</v>
      </c>
      <c r="G36" s="19">
        <v>1.5502428039326333E-2</v>
      </c>
      <c r="H36" s="19">
        <v>0.15798761253162208</v>
      </c>
      <c r="I36" s="19">
        <v>1.1952697532251469E-3</v>
      </c>
      <c r="J36" s="19">
        <v>3.0695499153807699E-3</v>
      </c>
      <c r="K36" s="19">
        <v>0.34676043875400003</v>
      </c>
      <c r="L36" s="19">
        <v>0.36255590617300004</v>
      </c>
      <c r="M36" s="19">
        <v>0.34316607075912009</v>
      </c>
      <c r="N36" s="19">
        <v>9.1501839779042082E-2</v>
      </c>
      <c r="O36" s="19">
        <v>0.27860873611667536</v>
      </c>
      <c r="P36" s="19">
        <v>0.45001365990000003</v>
      </c>
      <c r="Q36" s="19">
        <v>4.1667342186000003E-2</v>
      </c>
      <c r="R36" s="19">
        <v>0.26065232418772455</v>
      </c>
      <c r="S36" s="19">
        <v>0.21123741549707217</v>
      </c>
      <c r="T36" s="19">
        <v>2.1944365799300001</v>
      </c>
      <c r="U36" s="19">
        <v>0.27858548611400002</v>
      </c>
      <c r="V36" s="19">
        <v>1.1162652651907727</v>
      </c>
      <c r="W36" s="19">
        <v>2.0713308825917719E-2</v>
      </c>
      <c r="X36" s="19">
        <v>1.98028045895</v>
      </c>
      <c r="Y36" s="19">
        <v>0</v>
      </c>
      <c r="Z36" s="19">
        <v>2.3446914973197959E-2</v>
      </c>
      <c r="AA36" s="19">
        <v>7.9696487718748639</v>
      </c>
      <c r="AB36" s="19">
        <v>2.0879009962069999</v>
      </c>
      <c r="AC36" s="19">
        <v>20.962904092269003</v>
      </c>
      <c r="AD36" s="19">
        <v>34.246811892511516</v>
      </c>
      <c r="AE36" s="19">
        <v>5.9676198959000004</v>
      </c>
      <c r="AF36" s="19">
        <v>0.13125508651000001</v>
      </c>
      <c r="AG36" s="19">
        <v>7.8892298936999996</v>
      </c>
      <c r="AH36" s="19">
        <v>9.2577095031999992</v>
      </c>
      <c r="AI36" s="19">
        <v>7.7771006955612334</v>
      </c>
      <c r="AJ36" s="19">
        <v>8.8993619829019988</v>
      </c>
      <c r="AK36" s="19">
        <v>1.0853638229858178</v>
      </c>
      <c r="AL36" s="19">
        <v>8.0881240368</v>
      </c>
      <c r="AM36" s="19">
        <v>0.15209995954800001</v>
      </c>
      <c r="AN36" s="19">
        <v>5.9099645018500002</v>
      </c>
      <c r="AO36" s="19">
        <v>9.6149673909410005</v>
      </c>
      <c r="AP36" s="19">
        <v>50.579235553499998</v>
      </c>
      <c r="AQ36" s="19">
        <v>5.26122766733</v>
      </c>
      <c r="AR36" s="19">
        <v>12.522274401269961</v>
      </c>
      <c r="AS36" s="19">
        <v>0.8556122183799999</v>
      </c>
      <c r="AT36" s="19">
        <v>99.306175232000001</v>
      </c>
      <c r="AU36" s="19">
        <v>0</v>
      </c>
      <c r="AV36" s="19">
        <v>8.6498097050198536E-2</v>
      </c>
      <c r="AW36" s="19">
        <v>0.2465279444005353</v>
      </c>
      <c r="AX36" s="19">
        <v>1.0367593900397454</v>
      </c>
      <c r="AY36" s="19">
        <v>0.32706499413529488</v>
      </c>
      <c r="AZ36" s="19">
        <v>1.9951017572796452</v>
      </c>
      <c r="BA36" s="19">
        <v>0.62790063024000009</v>
      </c>
      <c r="BB36" s="19">
        <v>8.9969079941999999E-2</v>
      </c>
      <c r="BC36" s="19">
        <v>1.0234468281290001</v>
      </c>
      <c r="BD36" s="19">
        <v>4.1771994828999999</v>
      </c>
      <c r="BE36" s="19">
        <v>0.77490957640009361</v>
      </c>
      <c r="BF36" s="19">
        <v>1.0376140498550006</v>
      </c>
      <c r="BG36" s="19">
        <v>0.7120735584735336</v>
      </c>
      <c r="BH36" s="19">
        <v>2.4965352415900002</v>
      </c>
      <c r="BI36" s="19">
        <v>9.2732876539000003E-2</v>
      </c>
      <c r="BJ36" s="19">
        <v>1.0563739910829999</v>
      </c>
      <c r="BK36" s="19">
        <v>0.34477693005547233</v>
      </c>
      <c r="BL36" s="19">
        <v>21.355502367300002</v>
      </c>
      <c r="BM36" s="19">
        <v>4.1615913509900002</v>
      </c>
      <c r="BN36" s="19">
        <v>4.3587759546211666</v>
      </c>
      <c r="BO36" s="19">
        <v>0.11268993467000001</v>
      </c>
      <c r="BP36" s="19">
        <v>10.889729023000001</v>
      </c>
      <c r="BQ36" s="19">
        <v>0</v>
      </c>
      <c r="BR36" s="19">
        <v>0.27450516075000003</v>
      </c>
      <c r="BS36" s="19">
        <v>9.1238658428059995</v>
      </c>
      <c r="BT36" s="19">
        <v>11.67417222257</v>
      </c>
      <c r="BU36" s="19">
        <v>19.176959335820001</v>
      </c>
      <c r="BV36" s="19">
        <v>33.032510199592046</v>
      </c>
      <c r="BW36" s="19">
        <v>6.3684329986999995</v>
      </c>
      <c r="BX36" s="19">
        <v>0.44398351012999998</v>
      </c>
      <c r="BY36" s="19">
        <v>22.734363257990001</v>
      </c>
      <c r="BZ36" s="19">
        <v>64.497153759199989</v>
      </c>
      <c r="CA36" s="19">
        <v>16.932980403367001</v>
      </c>
      <c r="CB36" s="19">
        <v>2.3727918509929999</v>
      </c>
      <c r="CC36" s="19">
        <v>21.381560116959999</v>
      </c>
      <c r="CD36" s="19">
        <v>42.673994065000002</v>
      </c>
      <c r="CE36" s="19">
        <v>1.4930461049099999</v>
      </c>
      <c r="CF36" s="19">
        <v>27.595024913450004</v>
      </c>
      <c r="CG36" s="19">
        <v>12.493758574065</v>
      </c>
      <c r="CH36" s="19">
        <v>104.03173828199999</v>
      </c>
      <c r="CI36" s="19">
        <v>24.367392301999999</v>
      </c>
      <c r="CJ36" s="19">
        <v>67.384456891618001</v>
      </c>
      <c r="CK36" s="19">
        <v>2.9844292997899999</v>
      </c>
      <c r="CL36" s="19">
        <v>176.27980804499998</v>
      </c>
      <c r="CM36" s="19">
        <v>0</v>
      </c>
      <c r="CN36" s="19">
        <v>6.3027518335729803E-3</v>
      </c>
      <c r="CO36" s="19">
        <v>0.10416751913699999</v>
      </c>
      <c r="CP36" s="19">
        <v>1.1856401804834609E-2</v>
      </c>
      <c r="CQ36" s="19">
        <v>0.18206102773900001</v>
      </c>
      <c r="CR36" s="19">
        <v>37.628703117100002</v>
      </c>
      <c r="CS36" s="19">
        <v>209.4901242265</v>
      </c>
      <c r="CT36" s="19">
        <v>345.93324279500001</v>
      </c>
      <c r="CU36" s="19">
        <v>1558.4892883499999</v>
      </c>
      <c r="CV36" s="19">
        <v>1.218288052768912E-4</v>
      </c>
      <c r="CW36" s="19">
        <v>2.3822048678994161E-3</v>
      </c>
      <c r="CX36" s="19">
        <v>1.453362347092479E-3</v>
      </c>
      <c r="CY36" s="19">
        <v>1.059770467691123E-2</v>
      </c>
      <c r="CZ36" s="19">
        <v>0</v>
      </c>
      <c r="DA36" s="19">
        <v>0</v>
      </c>
      <c r="DB36" s="19">
        <v>0</v>
      </c>
      <c r="DC36" s="19">
        <v>0</v>
      </c>
      <c r="DD36" s="19">
        <v>163.72508621399999</v>
      </c>
      <c r="DE36" s="19">
        <v>9.4133217456585498</v>
      </c>
      <c r="DF36" s="19">
        <f t="shared" ref="DF36:DF67" si="1">SUM(D36:DE36)</f>
        <v>3356.2573242400003</v>
      </c>
    </row>
    <row r="37" spans="1:110" x14ac:dyDescent="0.25">
      <c r="A37" s="17"/>
      <c r="B37" s="4" t="s">
        <v>196</v>
      </c>
      <c r="C37" s="4">
        <v>12</v>
      </c>
      <c r="D37" s="19">
        <v>1.6309841310202194E-4</v>
      </c>
      <c r="E37" s="19">
        <v>1.4976416547195729E-2</v>
      </c>
      <c r="F37" s="19">
        <v>0.11026626343998495</v>
      </c>
      <c r="G37" s="19">
        <v>1.084110279890637E-2</v>
      </c>
      <c r="H37" s="19">
        <v>0.12094645579870389</v>
      </c>
      <c r="I37" s="19">
        <v>2.448815907541757E-3</v>
      </c>
      <c r="J37" s="19">
        <v>1.7791856038958099E-2</v>
      </c>
      <c r="K37" s="19">
        <v>0.11033597180394605</v>
      </c>
      <c r="L37" s="19">
        <v>0.5800578232107394</v>
      </c>
      <c r="M37" s="19">
        <v>0.41926198982352325</v>
      </c>
      <c r="N37" s="19">
        <v>5.8950767685211979E-2</v>
      </c>
      <c r="O37" s="19">
        <v>2.2250982793366951</v>
      </c>
      <c r="P37" s="19">
        <v>1.5129010724605227</v>
      </c>
      <c r="Q37" s="19">
        <v>9.3720603639625769E-2</v>
      </c>
      <c r="R37" s="19">
        <v>1.1748932932396707</v>
      </c>
      <c r="S37" s="19">
        <v>0.1121880847943188</v>
      </c>
      <c r="T37" s="19">
        <v>1.5038964559271901</v>
      </c>
      <c r="U37" s="19">
        <v>0.30542967977667335</v>
      </c>
      <c r="V37" s="19">
        <v>6.3321161582208407E-2</v>
      </c>
      <c r="W37" s="19">
        <v>1.5689514824520294E-2</v>
      </c>
      <c r="X37" s="19">
        <v>0.16608632640342513</v>
      </c>
      <c r="Y37" s="19">
        <v>0</v>
      </c>
      <c r="Z37" s="19">
        <v>1.0271861005094255E-2</v>
      </c>
      <c r="AA37" s="19">
        <v>2.6049552479084359</v>
      </c>
      <c r="AB37" s="19">
        <v>2.9331548355086232</v>
      </c>
      <c r="AC37" s="19">
        <v>22.007287136056469</v>
      </c>
      <c r="AD37" s="19">
        <v>33.595124845458223</v>
      </c>
      <c r="AE37" s="19">
        <v>4.2018265705018569</v>
      </c>
      <c r="AF37" s="19">
        <v>0.28636071321978518</v>
      </c>
      <c r="AG37" s="19">
        <v>3.4606211846265511</v>
      </c>
      <c r="AH37" s="19">
        <v>10.17864896448623</v>
      </c>
      <c r="AI37" s="19">
        <v>7.1126035960191043</v>
      </c>
      <c r="AJ37" s="19">
        <v>4.3967643207672413</v>
      </c>
      <c r="AK37" s="19">
        <v>7.8511550258777412</v>
      </c>
      <c r="AL37" s="19">
        <v>9.2137466588712087</v>
      </c>
      <c r="AM37" s="19">
        <v>0.24632865018978101</v>
      </c>
      <c r="AN37" s="19">
        <v>31.861139730452663</v>
      </c>
      <c r="AO37" s="19">
        <v>3.5172320189142106</v>
      </c>
      <c r="AP37" s="19">
        <v>11.889360194341084</v>
      </c>
      <c r="AQ37" s="19">
        <v>3.8357162933478612</v>
      </c>
      <c r="AR37" s="19">
        <v>0.89968133198973788</v>
      </c>
      <c r="AS37" s="19">
        <v>0.57182006910030414</v>
      </c>
      <c r="AT37" s="19">
        <v>4.4433917320949741</v>
      </c>
      <c r="AU37" s="19">
        <v>0</v>
      </c>
      <c r="AV37" s="19">
        <v>1.4061357050195507E-2</v>
      </c>
      <c r="AW37" s="19">
        <v>1.8912923303055617E-2</v>
      </c>
      <c r="AX37" s="19">
        <v>0.26865420209296775</v>
      </c>
      <c r="AY37" s="19">
        <v>9.3639599440102556E-2</v>
      </c>
      <c r="AZ37" s="19">
        <v>0.40022645181570005</v>
      </c>
      <c r="BA37" s="19">
        <v>0.16854001898622187</v>
      </c>
      <c r="BB37" s="19">
        <v>7.1991763436172848E-2</v>
      </c>
      <c r="BC37" s="19">
        <v>6.4164657775525283E-2</v>
      </c>
      <c r="BD37" s="19">
        <v>1.0333649049845375</v>
      </c>
      <c r="BE37" s="19">
        <v>0.19491379836057671</v>
      </c>
      <c r="BF37" s="19">
        <v>0.11040477721046235</v>
      </c>
      <c r="BG37" s="19">
        <v>0.91456048917991206</v>
      </c>
      <c r="BH37" s="19">
        <v>1.1215570391378988</v>
      </c>
      <c r="BI37" s="19">
        <v>3.5620731372361533E-2</v>
      </c>
      <c r="BJ37" s="19">
        <v>0.47816510033711895</v>
      </c>
      <c r="BK37" s="19">
        <v>3.4094119333242218E-2</v>
      </c>
      <c r="BL37" s="19">
        <v>1.9982177941702992</v>
      </c>
      <c r="BM37" s="19">
        <v>0.5439803061247831</v>
      </c>
      <c r="BN37" s="19">
        <v>9.8748142031446495E-2</v>
      </c>
      <c r="BO37" s="19">
        <v>1.4174195617670195E-2</v>
      </c>
      <c r="BP37" s="19">
        <v>0.13786296875757062</v>
      </c>
      <c r="BQ37" s="19">
        <v>0</v>
      </c>
      <c r="BR37" s="19">
        <v>1.6544206934668172E-2</v>
      </c>
      <c r="BS37" s="19">
        <v>0.19691138579447356</v>
      </c>
      <c r="BT37" s="19">
        <v>0.63878014010689621</v>
      </c>
      <c r="BU37" s="19">
        <v>1.0996109567750887</v>
      </c>
      <c r="BV37" s="19">
        <v>1.3551411075742579</v>
      </c>
      <c r="BW37" s="19">
        <v>0.40662904946892553</v>
      </c>
      <c r="BX37" s="19">
        <v>9.4432032335906468E-2</v>
      </c>
      <c r="BY37" s="19">
        <v>0.28509480334598741</v>
      </c>
      <c r="BZ37" s="19">
        <v>3.2297926247229638</v>
      </c>
      <c r="CA37" s="19">
        <v>0.88327848713600376</v>
      </c>
      <c r="CB37" s="19">
        <v>0.17582486229376576</v>
      </c>
      <c r="CC37" s="19">
        <v>8.2928998393501701</v>
      </c>
      <c r="CD37" s="19">
        <v>5.5269185793124675</v>
      </c>
      <c r="CE37" s="19">
        <v>0.16279350451810004</v>
      </c>
      <c r="CF37" s="19">
        <v>6.6800167447553473</v>
      </c>
      <c r="CG37" s="19">
        <v>0.48512691206644798</v>
      </c>
      <c r="CH37" s="19">
        <v>3.1225048398970792</v>
      </c>
      <c r="CI37" s="19">
        <v>1.1892831725955135</v>
      </c>
      <c r="CJ37" s="19">
        <v>0.88220446502133865</v>
      </c>
      <c r="CK37" s="19">
        <v>9.0623216470806289E-2</v>
      </c>
      <c r="CL37" s="19">
        <v>0.58829205159832587</v>
      </c>
      <c r="CM37" s="19">
        <v>0</v>
      </c>
      <c r="CN37" s="19">
        <v>21.863707957085012</v>
      </c>
      <c r="CO37" s="19">
        <v>71.042612202098013</v>
      </c>
      <c r="CP37" s="19">
        <v>4.8237767265780231</v>
      </c>
      <c r="CQ37" s="19">
        <v>15.87114685385421</v>
      </c>
      <c r="CR37" s="19">
        <v>1.4843900203799998</v>
      </c>
      <c r="CS37" s="19">
        <v>25.0502059829</v>
      </c>
      <c r="CT37" s="19">
        <v>6.4011181853590005</v>
      </c>
      <c r="CU37" s="19">
        <v>17.06402468716</v>
      </c>
      <c r="CV37" s="19">
        <v>3.4545985522527227E-4</v>
      </c>
      <c r="CW37" s="19">
        <v>2.6634286041371533E-3</v>
      </c>
      <c r="CX37" s="19">
        <v>5.4222532980929827E-4</v>
      </c>
      <c r="CY37" s="19">
        <v>9.7962720792566004E-4</v>
      </c>
      <c r="CZ37" s="19">
        <v>0</v>
      </c>
      <c r="DA37" s="19">
        <v>0</v>
      </c>
      <c r="DB37" s="19">
        <v>0</v>
      </c>
      <c r="DC37" s="19">
        <v>0</v>
      </c>
      <c r="DD37" s="19">
        <v>0.16142054831556313</v>
      </c>
      <c r="DE37" s="19">
        <v>1.5011571824908359</v>
      </c>
      <c r="DF37" s="19">
        <f t="shared" si="1"/>
        <v>382.22310542399998</v>
      </c>
    </row>
    <row r="38" spans="1:110" x14ac:dyDescent="0.25">
      <c r="A38" s="17"/>
      <c r="B38" s="4" t="s">
        <v>197</v>
      </c>
      <c r="C38" s="4">
        <v>13</v>
      </c>
      <c r="D38" s="19">
        <v>3.7559485803046355E-2</v>
      </c>
      <c r="E38" s="19">
        <v>0.63518105001340208</v>
      </c>
      <c r="F38" s="19">
        <v>0.81136002578179889</v>
      </c>
      <c r="G38" s="19">
        <v>9.2840383760800116E-2</v>
      </c>
      <c r="H38" s="19">
        <v>1.5446290737064259</v>
      </c>
      <c r="I38" s="19">
        <v>1.2754409574E-2</v>
      </c>
      <c r="J38" s="19">
        <v>8.5449501871999997E-2</v>
      </c>
      <c r="K38" s="19">
        <v>2.3055369853999998</v>
      </c>
      <c r="L38" s="19">
        <v>2.3700258731999999</v>
      </c>
      <c r="M38" s="19">
        <v>2.3785493969599996</v>
      </c>
      <c r="N38" s="19">
        <v>1.1532902568600001</v>
      </c>
      <c r="O38" s="19">
        <v>2.3933936246090002</v>
      </c>
      <c r="P38" s="19">
        <v>7.1415405273000001</v>
      </c>
      <c r="Q38" s="19">
        <v>6.4052200316999999</v>
      </c>
      <c r="R38" s="19">
        <v>0.85366015881199986</v>
      </c>
      <c r="S38" s="19">
        <v>0.73083026707499998</v>
      </c>
      <c r="T38" s="19">
        <v>10.641319275000001</v>
      </c>
      <c r="U38" s="19">
        <v>0.50734582543100004</v>
      </c>
      <c r="V38" s="19">
        <v>1.3910054211053171</v>
      </c>
      <c r="W38" s="19">
        <v>8.3877973258000005E-2</v>
      </c>
      <c r="X38" s="19">
        <v>0.30516135693000002</v>
      </c>
      <c r="Y38" s="19">
        <v>0</v>
      </c>
      <c r="Z38" s="19">
        <v>1.13336662948</v>
      </c>
      <c r="AA38" s="19">
        <v>22.151407763830001</v>
      </c>
      <c r="AB38" s="19">
        <v>16.358551025099999</v>
      </c>
      <c r="AC38" s="19">
        <v>60.056552291300001</v>
      </c>
      <c r="AD38" s="19">
        <v>368.19570129585202</v>
      </c>
      <c r="AE38" s="19">
        <v>34.646587371999999</v>
      </c>
      <c r="AF38" s="19">
        <v>1.8736243248</v>
      </c>
      <c r="AG38" s="19">
        <v>43.505023956000002</v>
      </c>
      <c r="AH38" s="19">
        <v>42.220352173000002</v>
      </c>
      <c r="AI38" s="19">
        <v>53.676345028210001</v>
      </c>
      <c r="AJ38" s="19">
        <v>22.4183926587</v>
      </c>
      <c r="AK38" s="19">
        <v>4.0037915110300002</v>
      </c>
      <c r="AL38" s="19">
        <v>62.205249786000003</v>
      </c>
      <c r="AM38" s="19">
        <v>12.566973686000001</v>
      </c>
      <c r="AN38" s="19">
        <v>13.573419332499999</v>
      </c>
      <c r="AO38" s="19">
        <v>16.596515893599999</v>
      </c>
      <c r="AP38" s="19">
        <v>112.86080933</v>
      </c>
      <c r="AQ38" s="19">
        <v>3.9946967959599999</v>
      </c>
      <c r="AR38" s="19">
        <v>6.2309265360459998</v>
      </c>
      <c r="AS38" s="19">
        <v>2.2739098071999999</v>
      </c>
      <c r="AT38" s="19">
        <v>8.2728443146000004</v>
      </c>
      <c r="AU38" s="19">
        <v>0</v>
      </c>
      <c r="AV38" s="19">
        <v>1.7028637826699999</v>
      </c>
      <c r="AW38" s="19">
        <v>0.2501120381073425</v>
      </c>
      <c r="AX38" s="19">
        <v>1.297659888863</v>
      </c>
      <c r="AY38" s="19">
        <v>0.26243991404552131</v>
      </c>
      <c r="AZ38" s="19">
        <v>2.6587906228334051</v>
      </c>
      <c r="BA38" s="19">
        <v>0.65441179276000006</v>
      </c>
      <c r="BB38" s="19">
        <v>0.24372673035</v>
      </c>
      <c r="BC38" s="19">
        <v>0.67865371703999999</v>
      </c>
      <c r="BD38" s="19">
        <v>2.7028007506999998</v>
      </c>
      <c r="BE38" s="19">
        <v>0.96109060570499993</v>
      </c>
      <c r="BF38" s="19">
        <v>0.61873768269999996</v>
      </c>
      <c r="BG38" s="19">
        <v>0.45261058677199995</v>
      </c>
      <c r="BH38" s="19">
        <v>3.8413066863999998</v>
      </c>
      <c r="BI38" s="19">
        <v>1.3912886381</v>
      </c>
      <c r="BJ38" s="19">
        <v>0.321836089715</v>
      </c>
      <c r="BK38" s="19">
        <v>0.123193366454</v>
      </c>
      <c r="BL38" s="19">
        <v>10.004882813</v>
      </c>
      <c r="BM38" s="19">
        <v>0.37144924700000004</v>
      </c>
      <c r="BN38" s="19">
        <v>0.39819014537899999</v>
      </c>
      <c r="BO38" s="19">
        <v>4.5033518224999999E-2</v>
      </c>
      <c r="BP38" s="19">
        <v>0.16383905708999999</v>
      </c>
      <c r="BQ38" s="19">
        <v>0</v>
      </c>
      <c r="BR38" s="19">
        <v>2.7698432803399999</v>
      </c>
      <c r="BS38" s="19">
        <v>2.3050369769199999</v>
      </c>
      <c r="BT38" s="19">
        <v>4.1659274696999997</v>
      </c>
      <c r="BU38" s="19">
        <v>3.6445280611600004</v>
      </c>
      <c r="BV38" s="19">
        <v>10.36519949136</v>
      </c>
      <c r="BW38" s="19">
        <v>2.2520852089000001</v>
      </c>
      <c r="BX38" s="19">
        <v>0.44291350245</v>
      </c>
      <c r="BY38" s="19">
        <v>3.5181524754</v>
      </c>
      <c r="BZ38" s="19">
        <v>10.991393089000001</v>
      </c>
      <c r="CA38" s="19">
        <v>4.8531806171300005</v>
      </c>
      <c r="CB38" s="19">
        <v>1.2991641163399998</v>
      </c>
      <c r="CC38" s="19">
        <v>4.0143187939800002</v>
      </c>
      <c r="CD38" s="19">
        <v>26.439613342000001</v>
      </c>
      <c r="CE38" s="19">
        <v>7.7231030464000003</v>
      </c>
      <c r="CF38" s="19">
        <v>2.9745057821200001</v>
      </c>
      <c r="CG38" s="19">
        <v>2.1150151193399997</v>
      </c>
      <c r="CH38" s="19">
        <v>21.565294265999999</v>
      </c>
      <c r="CI38" s="19">
        <v>1.0975504517600001</v>
      </c>
      <c r="CJ38" s="19">
        <v>1.8775205015899998</v>
      </c>
      <c r="CK38" s="19">
        <v>0.33082017303</v>
      </c>
      <c r="CL38" s="19">
        <v>0.90745413303</v>
      </c>
      <c r="CM38" s="19">
        <v>0</v>
      </c>
      <c r="CN38" s="19">
        <v>0.21072217822</v>
      </c>
      <c r="CO38" s="19">
        <v>1.8959894180000001</v>
      </c>
      <c r="CP38" s="19">
        <v>3.8718115538000003E-2</v>
      </c>
      <c r="CQ38" s="19">
        <v>0.2015748024</v>
      </c>
      <c r="CR38" s="19">
        <v>42.854732513000002</v>
      </c>
      <c r="CS38" s="19">
        <v>101.01943970000001</v>
      </c>
      <c r="CT38" s="19">
        <v>37.832096100000001</v>
      </c>
      <c r="CU38" s="19">
        <v>90.658004761000001</v>
      </c>
      <c r="CV38" s="19">
        <v>0.23427651823000001</v>
      </c>
      <c r="CW38" s="19">
        <v>2.4939138888999999</v>
      </c>
      <c r="CX38" s="19">
        <v>0.27298197149999998</v>
      </c>
      <c r="CY38" s="19">
        <v>0.67488527298000001</v>
      </c>
      <c r="CZ38" s="19">
        <v>3.0056320247240402E-4</v>
      </c>
      <c r="DA38" s="19">
        <v>8.8775485754000003E-2</v>
      </c>
      <c r="DB38" s="19">
        <v>4.9296520650000002E-2</v>
      </c>
      <c r="DC38" s="19">
        <v>0.11709543318</v>
      </c>
      <c r="DD38" s="19">
        <v>0.24114267528</v>
      </c>
      <c r="DE38" s="19">
        <v>-3.5215871050529586</v>
      </c>
      <c r="DF38" s="19">
        <f t="shared" si="1"/>
        <v>1370.8554687999999</v>
      </c>
    </row>
    <row r="39" spans="1:110" x14ac:dyDescent="0.25">
      <c r="A39" s="17"/>
      <c r="B39" s="4" t="s">
        <v>58</v>
      </c>
      <c r="C39" s="4">
        <v>14</v>
      </c>
      <c r="D39" s="19">
        <v>5.6193728827008723E-5</v>
      </c>
      <c r="E39" s="19">
        <v>5.6871482098017614E-3</v>
      </c>
      <c r="F39" s="19">
        <v>7.9906872888386698E-3</v>
      </c>
      <c r="G39" s="19">
        <v>8.8754569333104904E-4</v>
      </c>
      <c r="H39" s="19">
        <v>2.0867778063802675E-2</v>
      </c>
      <c r="I39" s="19">
        <v>2.5354319950565701E-4</v>
      </c>
      <c r="J39" s="19">
        <v>1.84320809785277E-3</v>
      </c>
      <c r="K39" s="19">
        <v>3.2009813934999999E-2</v>
      </c>
      <c r="L39" s="19">
        <v>0.32060617207999997</v>
      </c>
      <c r="M39" s="19">
        <v>6.8910226457924662E-2</v>
      </c>
      <c r="N39" s="19">
        <v>0.17565940693000001</v>
      </c>
      <c r="O39" s="19">
        <v>9.6850440138509034E-2</v>
      </c>
      <c r="P39" s="19">
        <v>5.8435983955999998E-2</v>
      </c>
      <c r="Q39" s="19">
        <v>5.8369290083999999E-2</v>
      </c>
      <c r="R39" s="19">
        <v>7.6824687422000007E-2</v>
      </c>
      <c r="S39" s="19">
        <v>4.012061178180306E-2</v>
      </c>
      <c r="T39" s="19">
        <v>6.1716664582000001E-2</v>
      </c>
      <c r="U39" s="19">
        <v>9.5874872990029683E-2</v>
      </c>
      <c r="V39" s="19">
        <v>5.7436464703214264E-2</v>
      </c>
      <c r="W39" s="19">
        <v>3.6325689405E-2</v>
      </c>
      <c r="X39" s="19">
        <v>3.5455014557000002E-2</v>
      </c>
      <c r="Y39" s="19">
        <v>0</v>
      </c>
      <c r="Z39" s="19">
        <v>1.5962277858742026E-2</v>
      </c>
      <c r="AA39" s="19">
        <v>2.7144520347606154</v>
      </c>
      <c r="AB39" s="19">
        <v>2.30747842784</v>
      </c>
      <c r="AC39" s="19">
        <v>5.1508988887800005</v>
      </c>
      <c r="AD39" s="19">
        <v>37.441755703547543</v>
      </c>
      <c r="AE39" s="19">
        <v>9.4044198990000005</v>
      </c>
      <c r="AF39" s="19">
        <v>0.55185800790999995</v>
      </c>
      <c r="AG39" s="19">
        <v>8.2476549149</v>
      </c>
      <c r="AH39" s="19">
        <v>77.986709594999994</v>
      </c>
      <c r="AI39" s="19">
        <v>21.739517575082999</v>
      </c>
      <c r="AJ39" s="19">
        <v>50.188901900999994</v>
      </c>
      <c r="AK39" s="19">
        <v>2.4869536235830001</v>
      </c>
      <c r="AL39" s="19">
        <v>6.9501714706</v>
      </c>
      <c r="AM39" s="19">
        <v>1.5637274981</v>
      </c>
      <c r="AN39" s="19">
        <v>15.2126660347</v>
      </c>
      <c r="AO39" s="19">
        <v>11.5608490708</v>
      </c>
      <c r="AP39" s="19">
        <v>8.9377899169999999</v>
      </c>
      <c r="AQ39" s="19">
        <v>9.8108614087399992</v>
      </c>
      <c r="AR39" s="19">
        <v>3.5284760445559997</v>
      </c>
      <c r="AS39" s="19">
        <v>13.446807861</v>
      </c>
      <c r="AT39" s="19">
        <v>13.124505997</v>
      </c>
      <c r="AU39" s="19">
        <v>0</v>
      </c>
      <c r="AV39" s="19">
        <v>6.0092667117714943E-3</v>
      </c>
      <c r="AW39" s="19">
        <v>1.2527852290077135E-2</v>
      </c>
      <c r="AX39" s="19">
        <v>0.13160438463063334</v>
      </c>
      <c r="AY39" s="19">
        <v>2.3690694128099869E-2</v>
      </c>
      <c r="AZ39" s="19">
        <v>0.32299813171695668</v>
      </c>
      <c r="BA39" s="19">
        <v>0.125564605</v>
      </c>
      <c r="BB39" s="19">
        <v>5.0744917244000001E-2</v>
      </c>
      <c r="BC39" s="19">
        <v>9.0946070850000005E-2</v>
      </c>
      <c r="BD39" s="19">
        <v>3.5290467739000002</v>
      </c>
      <c r="BE39" s="19">
        <v>0.23067578533957361</v>
      </c>
      <c r="BF39" s="19">
        <v>0.97323289514</v>
      </c>
      <c r="BG39" s="19">
        <v>0.17066131532246484</v>
      </c>
      <c r="BH39" s="19">
        <v>0.30338355899000002</v>
      </c>
      <c r="BI39" s="19">
        <v>0.12237484753</v>
      </c>
      <c r="BJ39" s="19">
        <v>0.29640139639100005</v>
      </c>
      <c r="BK39" s="19">
        <v>6.231064116576563E-2</v>
      </c>
      <c r="BL39" s="19">
        <v>0.56007170676999996</v>
      </c>
      <c r="BM39" s="19">
        <v>0.50952995568500004</v>
      </c>
      <c r="BN39" s="19">
        <v>0.16381885111200001</v>
      </c>
      <c r="BO39" s="19">
        <v>0.18824629486</v>
      </c>
      <c r="BP39" s="19">
        <v>0.18373429775</v>
      </c>
      <c r="BQ39" s="19">
        <v>0</v>
      </c>
      <c r="BR39" s="19">
        <v>7.8478676732629503E-3</v>
      </c>
      <c r="BS39" s="19">
        <v>0.17458377219813564</v>
      </c>
      <c r="BT39" s="19">
        <v>0.54797778279099996</v>
      </c>
      <c r="BU39" s="19">
        <v>0.39998908340900002</v>
      </c>
      <c r="BV39" s="19">
        <v>1.548875218717769</v>
      </c>
      <c r="BW39" s="19">
        <v>0.55577135085999996</v>
      </c>
      <c r="BX39" s="19">
        <v>0.11860514431999999</v>
      </c>
      <c r="BY39" s="19">
        <v>0.60638099908999998</v>
      </c>
      <c r="BZ39" s="19">
        <v>18.458282471</v>
      </c>
      <c r="CA39" s="19">
        <v>1.6913374047269998</v>
      </c>
      <c r="CB39" s="19">
        <v>2.4670663177900001</v>
      </c>
      <c r="CC39" s="19">
        <v>2.1584939435699999</v>
      </c>
      <c r="CD39" s="19">
        <v>2.6857364177999998</v>
      </c>
      <c r="CE39" s="19">
        <v>0.87369930744000002</v>
      </c>
      <c r="CF39" s="19">
        <v>3.5974495410399996</v>
      </c>
      <c r="CG39" s="19">
        <v>1.3754644914999998</v>
      </c>
      <c r="CH39" s="19">
        <v>1.5526807307999999</v>
      </c>
      <c r="CI39" s="19">
        <v>2.1550948917800001</v>
      </c>
      <c r="CJ39" s="19">
        <v>1.09166994691</v>
      </c>
      <c r="CK39" s="19">
        <v>1.7785979509000001</v>
      </c>
      <c r="CL39" s="19">
        <v>1.3088582754</v>
      </c>
      <c r="CM39" s="19">
        <v>0</v>
      </c>
      <c r="CN39" s="19">
        <v>6.9828806445002599E-3</v>
      </c>
      <c r="CO39" s="19">
        <v>0.85790717602</v>
      </c>
      <c r="CP39" s="19">
        <v>1.2384063564E-2</v>
      </c>
      <c r="CQ39" s="19">
        <v>8.2924030721000005E-2</v>
      </c>
      <c r="CR39" s="19">
        <v>10.365883826999999</v>
      </c>
      <c r="CS39" s="19">
        <v>333.65106200999998</v>
      </c>
      <c r="CT39" s="19">
        <v>88.326805114999999</v>
      </c>
      <c r="CU39" s="19">
        <v>272.22845459000001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8.6060572597436931</v>
      </c>
      <c r="DF39" s="19">
        <f t="shared" si="1"/>
        <v>1070.9750977000001</v>
      </c>
    </row>
    <row r="40" spans="1:110" x14ac:dyDescent="0.25">
      <c r="A40" s="17"/>
      <c r="B40" s="4" t="s">
        <v>198</v>
      </c>
      <c r="C40" s="4">
        <v>15</v>
      </c>
      <c r="D40" s="19">
        <v>1.2866482936746417E-2</v>
      </c>
      <c r="E40" s="19">
        <v>3.1033574040442611</v>
      </c>
      <c r="F40" s="19">
        <v>1.1023384072214937</v>
      </c>
      <c r="G40" s="19">
        <v>0.13155163657269378</v>
      </c>
      <c r="H40" s="19">
        <v>2.1977647478296105</v>
      </c>
      <c r="I40" s="19">
        <v>1.131420687306673E-2</v>
      </c>
      <c r="J40" s="19">
        <v>0.165358501025614</v>
      </c>
      <c r="K40" s="19">
        <v>2.4060623049399998</v>
      </c>
      <c r="L40" s="19">
        <v>2.6937489658639997</v>
      </c>
      <c r="M40" s="19">
        <v>3.2806167002794018</v>
      </c>
      <c r="N40" s="19">
        <v>0.75210984249477075</v>
      </c>
      <c r="O40" s="19">
        <v>3.7226998667977558</v>
      </c>
      <c r="P40" s="19">
        <v>1.5385001599900003</v>
      </c>
      <c r="Q40" s="19">
        <v>0.49979478260779076</v>
      </c>
      <c r="R40" s="19">
        <v>2.1672043206294873</v>
      </c>
      <c r="S40" s="19">
        <v>0.54547931136204464</v>
      </c>
      <c r="T40" s="19">
        <v>1.6744823753700002</v>
      </c>
      <c r="U40" s="19">
        <v>1.2089932770472296</v>
      </c>
      <c r="V40" s="19">
        <v>0.59915818750834926</v>
      </c>
      <c r="W40" s="19">
        <v>0.17772579338664557</v>
      </c>
      <c r="X40" s="19">
        <v>0.30449898668598058</v>
      </c>
      <c r="Y40" s="19">
        <v>0</v>
      </c>
      <c r="Z40" s="19">
        <v>0.51539066835408842</v>
      </c>
      <c r="AA40" s="19">
        <v>134.49376429607801</v>
      </c>
      <c r="AB40" s="19">
        <v>37.598618686389997</v>
      </c>
      <c r="AC40" s="19">
        <v>261.03437855963</v>
      </c>
      <c r="AD40" s="19">
        <v>633.46632904883324</v>
      </c>
      <c r="AE40" s="19">
        <v>86.828024864400007</v>
      </c>
      <c r="AF40" s="19">
        <v>5.1776905358500001</v>
      </c>
      <c r="AG40" s="19">
        <v>84.034076690199996</v>
      </c>
      <c r="AH40" s="19">
        <v>78.885873794999995</v>
      </c>
      <c r="AI40" s="19">
        <v>107.97772861506854</v>
      </c>
      <c r="AJ40" s="19">
        <v>22.294210940540001</v>
      </c>
      <c r="AK40" s="19">
        <v>9.6041125283803197</v>
      </c>
      <c r="AL40" s="19">
        <v>24.296472191700001</v>
      </c>
      <c r="AM40" s="19">
        <v>1.5179195590319998</v>
      </c>
      <c r="AN40" s="19">
        <v>67.441965535408002</v>
      </c>
      <c r="AO40" s="19">
        <v>17.466028192208725</v>
      </c>
      <c r="AP40" s="19">
        <v>38.702249288699996</v>
      </c>
      <c r="AQ40" s="19">
        <v>15.880869481664998</v>
      </c>
      <c r="AR40" s="19">
        <v>3.3705250490659999</v>
      </c>
      <c r="AS40" s="19">
        <v>8.3838221727999986</v>
      </c>
      <c r="AT40" s="19">
        <v>13.480922266839999</v>
      </c>
      <c r="AU40" s="19">
        <v>0</v>
      </c>
      <c r="AV40" s="19">
        <v>2.987669177465885</v>
      </c>
      <c r="AW40" s="19">
        <v>3.4148116594326599</v>
      </c>
      <c r="AX40" s="19">
        <v>9.8870566450589994</v>
      </c>
      <c r="AY40" s="19">
        <v>2.922981536025226</v>
      </c>
      <c r="AZ40" s="19">
        <v>21.458330935161989</v>
      </c>
      <c r="BA40" s="19">
        <v>6.9456899911400001</v>
      </c>
      <c r="BB40" s="19">
        <v>3.2755685151099998</v>
      </c>
      <c r="BC40" s="19">
        <v>5.9984817504399999</v>
      </c>
      <c r="BD40" s="19">
        <v>18.268435835799998</v>
      </c>
      <c r="BE40" s="19">
        <v>8.3445334219029768</v>
      </c>
      <c r="BF40" s="19">
        <v>2.506761122496</v>
      </c>
      <c r="BG40" s="19">
        <v>4.3120167135957903</v>
      </c>
      <c r="BH40" s="19">
        <v>4.8903375267899998</v>
      </c>
      <c r="BI40" s="19">
        <v>0.52931063994500005</v>
      </c>
      <c r="BJ40" s="19">
        <v>5.0888257385785476</v>
      </c>
      <c r="BK40" s="19">
        <v>0.46070340560564238</v>
      </c>
      <c r="BL40" s="19">
        <v>14.90156292919</v>
      </c>
      <c r="BM40" s="19">
        <v>7.3945693429300006</v>
      </c>
      <c r="BN40" s="19">
        <v>1.406036927371511</v>
      </c>
      <c r="BO40" s="19">
        <v>0.6028806408895806</v>
      </c>
      <c r="BP40" s="19">
        <v>0.81538415699527245</v>
      </c>
      <c r="BQ40" s="19">
        <v>0</v>
      </c>
      <c r="BR40" s="19">
        <v>3.8556406053969816</v>
      </c>
      <c r="BS40" s="19">
        <v>36.678170126493832</v>
      </c>
      <c r="BT40" s="19">
        <v>21.62937397508</v>
      </c>
      <c r="BU40" s="19">
        <v>39.245078705344</v>
      </c>
      <c r="BV40" s="19">
        <v>61.987052399535003</v>
      </c>
      <c r="BW40" s="19">
        <v>20.211753174190001</v>
      </c>
      <c r="BX40" s="19">
        <v>4.9222241044799997</v>
      </c>
      <c r="BY40" s="19">
        <v>26.308393478100001</v>
      </c>
      <c r="BZ40" s="19">
        <v>48.598473548900003</v>
      </c>
      <c r="CA40" s="19">
        <v>42.906344106296643</v>
      </c>
      <c r="CB40" s="19">
        <v>3.4478068388969998</v>
      </c>
      <c r="CC40" s="19">
        <v>28.66634444525209</v>
      </c>
      <c r="CD40" s="19">
        <v>20.447603464699998</v>
      </c>
      <c r="CE40" s="19">
        <v>1.7409179732200002</v>
      </c>
      <c r="CF40" s="19">
        <v>33.059020519392</v>
      </c>
      <c r="CG40" s="19">
        <v>5.1070398977195595</v>
      </c>
      <c r="CH40" s="19">
        <v>26.827407896100002</v>
      </c>
      <c r="CI40" s="19">
        <v>15.901846157353999</v>
      </c>
      <c r="CJ40" s="19">
        <v>12.886425439152999</v>
      </c>
      <c r="CK40" s="19">
        <v>2.7307413593079999</v>
      </c>
      <c r="CL40" s="19">
        <v>2.5503416694839998</v>
      </c>
      <c r="CM40" s="19">
        <v>0</v>
      </c>
      <c r="CN40" s="19">
        <v>1.6209157893541597</v>
      </c>
      <c r="CO40" s="19">
        <v>58.671251680277855</v>
      </c>
      <c r="CP40" s="19">
        <v>5.651310692290525</v>
      </c>
      <c r="CQ40" s="19">
        <v>28.625376022666501</v>
      </c>
      <c r="CR40" s="19">
        <v>1.9966026320560002</v>
      </c>
      <c r="CS40" s="19">
        <v>6.0120834112399999</v>
      </c>
      <c r="CT40" s="19">
        <v>8.4355268478000003</v>
      </c>
      <c r="CU40" s="19">
        <v>14.5294183493</v>
      </c>
      <c r="CV40" s="19">
        <v>3.2393163792221431E-5</v>
      </c>
      <c r="CW40" s="19">
        <v>-1.1157529734191483E-3</v>
      </c>
      <c r="CX40" s="19">
        <v>-5.4061526952864348E-4</v>
      </c>
      <c r="CY40" s="19">
        <v>-1.6549409201616115E-3</v>
      </c>
      <c r="CZ40" s="19">
        <v>0</v>
      </c>
      <c r="DA40" s="19">
        <v>0</v>
      </c>
      <c r="DB40" s="19">
        <v>0</v>
      </c>
      <c r="DC40" s="19">
        <v>0</v>
      </c>
      <c r="DD40" s="19">
        <v>0.91924105584600002</v>
      </c>
      <c r="DE40" s="19">
        <v>-12.480573898763396</v>
      </c>
      <c r="DF40" s="19">
        <f t="shared" si="1"/>
        <v>2380.8444213900002</v>
      </c>
    </row>
    <row r="41" spans="1:110" x14ac:dyDescent="0.25">
      <c r="A41" s="17"/>
      <c r="B41" s="4" t="s">
        <v>199</v>
      </c>
      <c r="C41" s="4">
        <v>16</v>
      </c>
      <c r="D41" s="19">
        <v>3.9312896609970897E-3</v>
      </c>
      <c r="E41" s="19">
        <v>0.24153376654728409</v>
      </c>
      <c r="F41" s="19">
        <v>0.42989929939905652</v>
      </c>
      <c r="G41" s="19">
        <v>0.11651642539054763</v>
      </c>
      <c r="H41" s="19">
        <v>1.5009992158109047</v>
      </c>
      <c r="I41" s="19">
        <v>1.0359970387071369E-2</v>
      </c>
      <c r="J41" s="19">
        <v>0.18123614043199998</v>
      </c>
      <c r="K41" s="19">
        <v>1.4110720753699999</v>
      </c>
      <c r="L41" s="19">
        <v>4.5516021252000005</v>
      </c>
      <c r="M41" s="19">
        <v>4.9795725345430002</v>
      </c>
      <c r="N41" s="19">
        <v>1.7975395768900002</v>
      </c>
      <c r="O41" s="19">
        <v>6.9629894401700003</v>
      </c>
      <c r="P41" s="19">
        <v>5.1421053410000006</v>
      </c>
      <c r="Q41" s="19">
        <v>0.65629258752000008</v>
      </c>
      <c r="R41" s="19">
        <v>1.0877852067240001</v>
      </c>
      <c r="S41" s="19">
        <v>1.1927717905480002</v>
      </c>
      <c r="T41" s="19">
        <v>10.870003700200002</v>
      </c>
      <c r="U41" s="19">
        <v>4.0320463776499995</v>
      </c>
      <c r="V41" s="19">
        <v>1.2779013377129056</v>
      </c>
      <c r="W41" s="19">
        <v>0.17404696345300003</v>
      </c>
      <c r="X41" s="19">
        <v>0.7215402082114839</v>
      </c>
      <c r="Y41" s="19">
        <v>0</v>
      </c>
      <c r="Z41" s="19">
        <v>0.12721154764757447</v>
      </c>
      <c r="AA41" s="19">
        <v>12.077018683231298</v>
      </c>
      <c r="AB41" s="19">
        <v>9.5593523979500006</v>
      </c>
      <c r="AC41" s="19">
        <v>86.556497335519992</v>
      </c>
      <c r="AD41" s="19">
        <v>238.96355950230497</v>
      </c>
      <c r="AE41" s="19">
        <v>42.765965223800002</v>
      </c>
      <c r="AF41" s="19">
        <v>2.4503352642</v>
      </c>
      <c r="AG41" s="19">
        <v>28.3366327283</v>
      </c>
      <c r="AH41" s="19">
        <v>103.347417831</v>
      </c>
      <c r="AI41" s="19">
        <v>82.658517394320725</v>
      </c>
      <c r="AJ41" s="19">
        <v>50.267886400499997</v>
      </c>
      <c r="AK41" s="19">
        <v>20.012874914257999</v>
      </c>
      <c r="AL41" s="19">
        <v>50.253005027</v>
      </c>
      <c r="AM41" s="19">
        <v>1.77192223068</v>
      </c>
      <c r="AN41" s="19">
        <v>18.982008270912001</v>
      </c>
      <c r="AO41" s="19">
        <v>36.68244951922</v>
      </c>
      <c r="AP41" s="19">
        <v>127.28125190999999</v>
      </c>
      <c r="AQ41" s="19">
        <v>39.393555641199995</v>
      </c>
      <c r="AR41" s="19">
        <v>12.395658641097306</v>
      </c>
      <c r="AS41" s="19">
        <v>6.5808157921199992</v>
      </c>
      <c r="AT41" s="19">
        <v>42.108502185406003</v>
      </c>
      <c r="AU41" s="19">
        <v>0</v>
      </c>
      <c r="AV41" s="19">
        <v>0.46266865148070974</v>
      </c>
      <c r="AW41" s="19">
        <v>1.4621651880339814</v>
      </c>
      <c r="AX41" s="19">
        <v>5.9157257080200001</v>
      </c>
      <c r="AY41" s="19">
        <v>2.6343707758740003</v>
      </c>
      <c r="AZ41" s="19">
        <v>20.86042266552905</v>
      </c>
      <c r="BA41" s="19">
        <v>5.6950613260000003</v>
      </c>
      <c r="BB41" s="19">
        <v>3.3882297277499998</v>
      </c>
      <c r="BC41" s="19">
        <v>3.5788363217999999</v>
      </c>
      <c r="BD41" s="19">
        <v>49.753604889000002</v>
      </c>
      <c r="BE41" s="19">
        <v>12.225701473676999</v>
      </c>
      <c r="BF41" s="19">
        <v>10.298333108369999</v>
      </c>
      <c r="BG41" s="19">
        <v>15.183904839344997</v>
      </c>
      <c r="BH41" s="19">
        <v>24.5670022961</v>
      </c>
      <c r="BI41" s="19">
        <v>1.4330699444299999</v>
      </c>
      <c r="BJ41" s="19">
        <v>4.3731585219440001</v>
      </c>
      <c r="BK41" s="19">
        <v>2.0019523240220001</v>
      </c>
      <c r="BL41" s="19">
        <v>89.931510924999998</v>
      </c>
      <c r="BM41" s="19">
        <v>47.294129847799994</v>
      </c>
      <c r="BN41" s="19">
        <v>7.9936026054624447</v>
      </c>
      <c r="BO41" s="19">
        <v>0.94739463925</v>
      </c>
      <c r="BP41" s="19">
        <v>5.2801075838695191</v>
      </c>
      <c r="BQ41" s="19">
        <v>0</v>
      </c>
      <c r="BR41" s="19">
        <v>0.42589794844019324</v>
      </c>
      <c r="BS41" s="19">
        <v>10.622736148554001</v>
      </c>
      <c r="BT41" s="19">
        <v>18.122228741800001</v>
      </c>
      <c r="BU41" s="19">
        <v>39.504188299029998</v>
      </c>
      <c r="BV41" s="19">
        <v>73.359476979711999</v>
      </c>
      <c r="BW41" s="19">
        <v>18.799776554400001</v>
      </c>
      <c r="BX41" s="19">
        <v>5.9243657588999996</v>
      </c>
      <c r="BY41" s="19">
        <v>17.817247391199999</v>
      </c>
      <c r="BZ41" s="19">
        <v>194.19202041599999</v>
      </c>
      <c r="CA41" s="19">
        <v>68.555372849139999</v>
      </c>
      <c r="CB41" s="19">
        <v>17.694248378360001</v>
      </c>
      <c r="CC41" s="19">
        <v>126.74361127687999</v>
      </c>
      <c r="CD41" s="19">
        <v>162.36124039000001</v>
      </c>
      <c r="CE41" s="19">
        <v>7.6330989599999999</v>
      </c>
      <c r="CF41" s="19">
        <v>40.18312283577</v>
      </c>
      <c r="CG41" s="19">
        <v>32.959588170389999</v>
      </c>
      <c r="CH41" s="19">
        <v>186.13717651600001</v>
      </c>
      <c r="CI41" s="19">
        <v>112.79755592299999</v>
      </c>
      <c r="CJ41" s="19">
        <v>82.944284649759993</v>
      </c>
      <c r="CK41" s="19">
        <v>6.6777011156000006</v>
      </c>
      <c r="CL41" s="19">
        <v>28.023369517493002</v>
      </c>
      <c r="CM41" s="19">
        <v>0</v>
      </c>
      <c r="CN41" s="19">
        <v>3.4363588318000002E-2</v>
      </c>
      <c r="CO41" s="19">
        <v>0.48756591603600002</v>
      </c>
      <c r="CP41" s="19">
        <v>6.9313419981999996E-2</v>
      </c>
      <c r="CQ41" s="19">
        <v>0.34610620886400001</v>
      </c>
      <c r="CR41" s="19">
        <v>2.5406280160499999</v>
      </c>
      <c r="CS41" s="19">
        <v>11.17036777753</v>
      </c>
      <c r="CT41" s="19">
        <v>27.599689483799999</v>
      </c>
      <c r="CU41" s="19">
        <v>63.401336670100001</v>
      </c>
      <c r="CV41" s="19">
        <v>2.4975998167064972E-4</v>
      </c>
      <c r="CW41" s="19">
        <v>1.626093173399567E-3</v>
      </c>
      <c r="CX41" s="19">
        <v>1.9007847877219272E-3</v>
      </c>
      <c r="CY41" s="19">
        <v>4.5216217404231498E-3</v>
      </c>
      <c r="CZ41" s="19">
        <v>2.8050836175999998E-2</v>
      </c>
      <c r="DA41" s="19">
        <v>17.884588242</v>
      </c>
      <c r="DB41" s="19">
        <v>62.833038330000001</v>
      </c>
      <c r="DC41" s="19">
        <v>143.01408386</v>
      </c>
      <c r="DD41" s="19">
        <v>0</v>
      </c>
      <c r="DE41" s="19">
        <v>10.415715224785231</v>
      </c>
      <c r="DF41" s="19">
        <f t="shared" si="1"/>
        <v>2966.5065918300002</v>
      </c>
    </row>
    <row r="42" spans="1:110" x14ac:dyDescent="0.25">
      <c r="A42" s="17"/>
      <c r="B42" s="4" t="s">
        <v>65</v>
      </c>
      <c r="C42" s="4">
        <v>17</v>
      </c>
      <c r="D42" s="19">
        <v>5.3600438023160312E-4</v>
      </c>
      <c r="E42" s="19">
        <v>3.5528130366191978E-2</v>
      </c>
      <c r="F42" s="19">
        <v>4.9022358406097137E-2</v>
      </c>
      <c r="G42" s="19">
        <v>4.0304370195372047E-3</v>
      </c>
      <c r="H42" s="19">
        <v>8.5056385199910864E-2</v>
      </c>
      <c r="I42" s="19">
        <v>4.3340708361938601E-4</v>
      </c>
      <c r="J42" s="19">
        <v>2.5695273652672798E-3</v>
      </c>
      <c r="K42" s="19">
        <v>3.8531016558000002E-2</v>
      </c>
      <c r="L42" s="19">
        <v>9.5108769834000004E-2</v>
      </c>
      <c r="M42" s="19">
        <v>7.7398296445999992E-2</v>
      </c>
      <c r="N42" s="19">
        <v>2.3521921131657592E-2</v>
      </c>
      <c r="O42" s="19">
        <v>7.8766699414839422E-2</v>
      </c>
      <c r="P42" s="19">
        <v>6.0797143727999998E-2</v>
      </c>
      <c r="Q42" s="19">
        <v>1.7805423588E-2</v>
      </c>
      <c r="R42" s="19">
        <v>6.5584190190159083E-2</v>
      </c>
      <c r="S42" s="19">
        <v>2.1736403927223591E-2</v>
      </c>
      <c r="T42" s="19">
        <v>7.4036732315999998E-2</v>
      </c>
      <c r="U42" s="19">
        <v>3.2810275908062743E-2</v>
      </c>
      <c r="V42" s="19">
        <v>2.6109852245646582E-2</v>
      </c>
      <c r="W42" s="19">
        <v>6.4224759116768802E-3</v>
      </c>
      <c r="X42" s="19">
        <v>2.5942903012000001E-2</v>
      </c>
      <c r="Y42" s="19">
        <v>0</v>
      </c>
      <c r="Z42" s="19">
        <v>0.13998953439299999</v>
      </c>
      <c r="AA42" s="19">
        <v>11.258389795526</v>
      </c>
      <c r="AB42" s="19">
        <v>8.2101525069000001</v>
      </c>
      <c r="AC42" s="19">
        <v>38.522125005860005</v>
      </c>
      <c r="AD42" s="19">
        <v>151.19727353347</v>
      </c>
      <c r="AE42" s="19">
        <v>10.70050621</v>
      </c>
      <c r="AF42" s="19">
        <v>0.51207613944999997</v>
      </c>
      <c r="AG42" s="19">
        <v>6.6082434654000002</v>
      </c>
      <c r="AH42" s="19">
        <v>15.399176598</v>
      </c>
      <c r="AI42" s="19">
        <v>13.134271070352998</v>
      </c>
      <c r="AJ42" s="19">
        <v>4.8348753452000004</v>
      </c>
      <c r="AK42" s="19">
        <v>1.3850902244430001</v>
      </c>
      <c r="AL42" s="19">
        <v>4.8131184577999999</v>
      </c>
      <c r="AM42" s="19">
        <v>0.31750982999999999</v>
      </c>
      <c r="AN42" s="19">
        <v>9.0971173047999994</v>
      </c>
      <c r="AO42" s="19">
        <v>4.3011801243300001</v>
      </c>
      <c r="AP42" s="19">
        <v>7.1367945670999999</v>
      </c>
      <c r="AQ42" s="19">
        <v>2.4168670177</v>
      </c>
      <c r="AR42" s="19">
        <v>1.09822336584</v>
      </c>
      <c r="AS42" s="19">
        <v>1.5824723244000001</v>
      </c>
      <c r="AT42" s="19">
        <v>6.3922257423</v>
      </c>
      <c r="AU42" s="19">
        <v>0</v>
      </c>
      <c r="AV42" s="19">
        <v>3.6999131553191539E-2</v>
      </c>
      <c r="AW42" s="19">
        <v>1.5449684346094728E-2</v>
      </c>
      <c r="AX42" s="19">
        <v>0.11567701050041551</v>
      </c>
      <c r="AY42" s="19">
        <v>2.4676150206049671E-2</v>
      </c>
      <c r="AZ42" s="19">
        <v>0.20880639695691508</v>
      </c>
      <c r="BA42" s="19">
        <v>3.9796803147000001E-2</v>
      </c>
      <c r="BB42" s="19">
        <v>1.3116209768000001E-2</v>
      </c>
      <c r="BC42" s="19">
        <v>2.0297758281E-2</v>
      </c>
      <c r="BD42" s="19">
        <v>0.19410777092000001</v>
      </c>
      <c r="BE42" s="19">
        <v>4.672773648083408E-2</v>
      </c>
      <c r="BF42" s="19">
        <v>2.5960175320000001E-2</v>
      </c>
      <c r="BG42" s="19">
        <v>2.8820843552046192E-2</v>
      </c>
      <c r="BH42" s="19">
        <v>5.8523692191000003E-2</v>
      </c>
      <c r="BI42" s="19">
        <v>6.9214478135109E-3</v>
      </c>
      <c r="BJ42" s="19">
        <v>4.2012254707307795E-2</v>
      </c>
      <c r="BK42" s="19">
        <v>6.383288011420513E-3</v>
      </c>
      <c r="BL42" s="19">
        <v>0.1245733723</v>
      </c>
      <c r="BM42" s="19">
        <v>4.9475526436999998E-2</v>
      </c>
      <c r="BN42" s="19">
        <v>1.6644075978144948E-2</v>
      </c>
      <c r="BO42" s="19">
        <v>6.1709485016763202E-3</v>
      </c>
      <c r="BP42" s="19">
        <v>2.4926884100000001E-2</v>
      </c>
      <c r="BQ42" s="19">
        <v>0</v>
      </c>
      <c r="BR42" s="19">
        <v>0.43422556854799998</v>
      </c>
      <c r="BS42" s="19">
        <v>1.4079781360980002</v>
      </c>
      <c r="BT42" s="19">
        <v>2.3880164921000002</v>
      </c>
      <c r="BU42" s="19">
        <v>2.4839826971300001</v>
      </c>
      <c r="BV42" s="19">
        <v>5.9872347004640014</v>
      </c>
      <c r="BW42" s="19">
        <v>0.97899180650999995</v>
      </c>
      <c r="BX42" s="19">
        <v>0.17038103937999999</v>
      </c>
      <c r="BY42" s="19">
        <v>0.75216251611999996</v>
      </c>
      <c r="BZ42" s="19">
        <v>5.6425933838000004</v>
      </c>
      <c r="CA42" s="19">
        <v>1.8930687159299999</v>
      </c>
      <c r="CB42" s="19">
        <v>0.34208393842400003</v>
      </c>
      <c r="CC42" s="19">
        <v>1.9867682904100001</v>
      </c>
      <c r="CD42" s="19">
        <v>2.8794198035999998</v>
      </c>
      <c r="CE42" s="19">
        <v>0.27464312315</v>
      </c>
      <c r="CF42" s="19">
        <v>2.8655734807700002</v>
      </c>
      <c r="CG42" s="19">
        <v>0.783232875173</v>
      </c>
      <c r="CH42" s="19">
        <v>1.919401288</v>
      </c>
      <c r="CI42" s="19">
        <v>0.99806201457999999</v>
      </c>
      <c r="CJ42" s="19">
        <v>0.90936291217999998</v>
      </c>
      <c r="CK42" s="19">
        <v>0.32404491304999999</v>
      </c>
      <c r="CL42" s="19">
        <v>0.98689812422000001</v>
      </c>
      <c r="CM42" s="19">
        <v>0</v>
      </c>
      <c r="CN42" s="19">
        <v>1.3257639407999999</v>
      </c>
      <c r="CO42" s="19">
        <v>108.41768646</v>
      </c>
      <c r="CP42" s="19">
        <v>0.43594488502000001</v>
      </c>
      <c r="CQ42" s="19">
        <v>16.223733901999999</v>
      </c>
      <c r="CR42" s="19">
        <v>0.55707365273999998</v>
      </c>
      <c r="CS42" s="19">
        <v>11.935128212</v>
      </c>
      <c r="CT42" s="19">
        <v>0.88010746241000004</v>
      </c>
      <c r="CU42" s="19">
        <v>15.075740814</v>
      </c>
      <c r="CV42" s="19">
        <v>26.108154296999999</v>
      </c>
      <c r="CW42" s="19">
        <v>2526.0217284999999</v>
      </c>
      <c r="CX42" s="19">
        <v>54.443096161</v>
      </c>
      <c r="CY42" s="19">
        <v>962.13470458999996</v>
      </c>
      <c r="CZ42" s="19">
        <v>4.9095910071628202E-5</v>
      </c>
      <c r="DA42" s="19">
        <v>0.13179859519000001</v>
      </c>
      <c r="DB42" s="19">
        <v>1.441077143E-2</v>
      </c>
      <c r="DC42" s="19">
        <v>0.24468539654999999</v>
      </c>
      <c r="DD42" s="19">
        <v>6.0137314795999997</v>
      </c>
      <c r="DE42" s="19">
        <v>-3.5065718136561372</v>
      </c>
      <c r="DF42" s="19">
        <f t="shared" si="1"/>
        <v>4063.8505858999993</v>
      </c>
    </row>
    <row r="43" spans="1:110" x14ac:dyDescent="0.25">
      <c r="A43" s="17"/>
      <c r="B43" s="4" t="s">
        <v>200</v>
      </c>
      <c r="C43" s="4">
        <v>18</v>
      </c>
      <c r="D43" s="19">
        <v>1.3312833039513803E-5</v>
      </c>
      <c r="E43" s="19">
        <v>6.9473182265369412E-3</v>
      </c>
      <c r="F43" s="19">
        <v>7.4738094569966051E-3</v>
      </c>
      <c r="G43" s="19">
        <v>3.054738964692663E-3</v>
      </c>
      <c r="H43" s="19">
        <v>3.2389155265718728E-2</v>
      </c>
      <c r="I43" s="19">
        <v>3.0590679671149701E-4</v>
      </c>
      <c r="J43" s="19">
        <v>4.8038949171314011E-4</v>
      </c>
      <c r="K43" s="19">
        <v>6.6462485119700501E-3</v>
      </c>
      <c r="L43" s="19">
        <v>5.5704646743999997E-2</v>
      </c>
      <c r="M43" s="19">
        <v>0.15494086588044567</v>
      </c>
      <c r="N43" s="19">
        <v>3.9662104973103877E-3</v>
      </c>
      <c r="O43" s="19">
        <v>3.7773796091786049E-2</v>
      </c>
      <c r="P43" s="19">
        <v>0.13207535306128365</v>
      </c>
      <c r="Q43" s="19">
        <v>1.4454903139267119E-3</v>
      </c>
      <c r="R43" s="19">
        <v>0.26291829882796275</v>
      </c>
      <c r="S43" s="19">
        <v>0.13786696440412596</v>
      </c>
      <c r="T43" s="19">
        <v>6.6818681546E-2</v>
      </c>
      <c r="U43" s="19">
        <v>2.7392542629674246E-2</v>
      </c>
      <c r="V43" s="19">
        <v>1.7002545879222449E-2</v>
      </c>
      <c r="W43" s="19">
        <v>6.8207463482394804E-4</v>
      </c>
      <c r="X43" s="19">
        <v>3.5959531087221962E-2</v>
      </c>
      <c r="Y43" s="19">
        <v>0</v>
      </c>
      <c r="Z43" s="19">
        <v>1.6057306165748733E-3</v>
      </c>
      <c r="AA43" s="19">
        <v>0.77557677455791263</v>
      </c>
      <c r="AB43" s="19">
        <v>0.30482050590500004</v>
      </c>
      <c r="AC43" s="19">
        <v>5.9579261462234676</v>
      </c>
      <c r="AD43" s="19">
        <v>11.96138926074968</v>
      </c>
      <c r="AE43" s="19">
        <v>2.3839349150799998</v>
      </c>
      <c r="AF43" s="19">
        <v>1.6844158991906819E-2</v>
      </c>
      <c r="AG43" s="19">
        <v>0.20454814284900003</v>
      </c>
      <c r="AH43" s="19">
        <v>3.3455258905599998</v>
      </c>
      <c r="AI43" s="19">
        <v>14.65634526660536</v>
      </c>
      <c r="AJ43" s="19">
        <v>0.22829403728300002</v>
      </c>
      <c r="AK43" s="19">
        <v>0.11590807689952856</v>
      </c>
      <c r="AL43" s="19">
        <v>4.450503617561</v>
      </c>
      <c r="AM43" s="19">
        <v>5.9142711106687802E-3</v>
      </c>
      <c r="AN43" s="19">
        <v>10.76539126324</v>
      </c>
      <c r="AO43" s="19">
        <v>11.587401932762999</v>
      </c>
      <c r="AP43" s="19">
        <v>2.5466525405399998</v>
      </c>
      <c r="AQ43" s="19">
        <v>1.125542549403</v>
      </c>
      <c r="AR43" s="19">
        <v>0.23759616050463936</v>
      </c>
      <c r="AS43" s="19">
        <v>4.2876082471999998E-2</v>
      </c>
      <c r="AT43" s="19">
        <v>3.6915779039200003</v>
      </c>
      <c r="AU43" s="19">
        <v>0</v>
      </c>
      <c r="AV43" s="19">
        <v>5.2136251160845859E-3</v>
      </c>
      <c r="AW43" s="19">
        <v>3.1309513626627247E-2</v>
      </c>
      <c r="AX43" s="19">
        <v>2.0760310704216398E-2</v>
      </c>
      <c r="AY43" s="19">
        <v>8.7567189657420386E-3</v>
      </c>
      <c r="AZ43" s="19">
        <v>0.15177622997928553</v>
      </c>
      <c r="BA43" s="19">
        <v>5.7898639934318333E-2</v>
      </c>
      <c r="BB43" s="19">
        <v>1.6846579674165731E-3</v>
      </c>
      <c r="BC43" s="19">
        <v>2.5260922266170348E-3</v>
      </c>
      <c r="BD43" s="19">
        <v>0.29617020301566477</v>
      </c>
      <c r="BE43" s="19">
        <v>0.39300121205908412</v>
      </c>
      <c r="BF43" s="19">
        <v>7.1870554238557781E-3</v>
      </c>
      <c r="BG43" s="19">
        <v>1.5031914590239615E-2</v>
      </c>
      <c r="BH43" s="19">
        <v>0.3996258646940426</v>
      </c>
      <c r="BI43" s="19">
        <v>6.8176106287864936E-4</v>
      </c>
      <c r="BJ43" s="19">
        <v>0.53174272293510705</v>
      </c>
      <c r="BK43" s="19">
        <v>0.12924277429485564</v>
      </c>
      <c r="BL43" s="19">
        <v>0.31992722907800669</v>
      </c>
      <c r="BM43" s="19">
        <v>0.33816837225195584</v>
      </c>
      <c r="BN43" s="19">
        <v>5.3850380369019471E-2</v>
      </c>
      <c r="BO43" s="19">
        <v>9.6069042774615766E-4</v>
      </c>
      <c r="BP43" s="19">
        <v>0.10554593155767431</v>
      </c>
      <c r="BQ43" s="19">
        <v>0</v>
      </c>
      <c r="BR43" s="19">
        <v>1.3881714952731272E-2</v>
      </c>
      <c r="BS43" s="19">
        <v>0.40690194201568797</v>
      </c>
      <c r="BT43" s="19">
        <v>8.7538766675612181E-2</v>
      </c>
      <c r="BU43" s="19">
        <v>0.32382458564896982</v>
      </c>
      <c r="BV43" s="19">
        <v>1.0221776836428551</v>
      </c>
      <c r="BW43" s="19">
        <v>0.29758747387900003</v>
      </c>
      <c r="BX43" s="19">
        <v>4.7811084659770096E-3</v>
      </c>
      <c r="BY43" s="19">
        <v>2.0387082826670851E-2</v>
      </c>
      <c r="BZ43" s="19">
        <v>1.790268454739</v>
      </c>
      <c r="CA43" s="19">
        <v>2.7202722960156169</v>
      </c>
      <c r="CB43" s="19">
        <v>1.9488804857226934E-2</v>
      </c>
      <c r="CC43" s="19">
        <v>0.17190134679891186</v>
      </c>
      <c r="CD43" s="19">
        <v>4.0758342501169995</v>
      </c>
      <c r="CE43" s="19">
        <v>5.7423810358159279E-3</v>
      </c>
      <c r="CF43" s="19">
        <v>7.8191759970693022</v>
      </c>
      <c r="CG43" s="19">
        <v>3.2854040452631854</v>
      </c>
      <c r="CH43" s="19">
        <v>1.02344903159</v>
      </c>
      <c r="CI43" s="19">
        <v>1.1312960157708112</v>
      </c>
      <c r="CJ43" s="19">
        <v>1.2820830810877839</v>
      </c>
      <c r="CK43" s="19">
        <v>1.0637984843924643E-2</v>
      </c>
      <c r="CL43" s="19">
        <v>0.86661323346391939</v>
      </c>
      <c r="CM43" s="19">
        <v>0</v>
      </c>
      <c r="CN43" s="19">
        <v>7.0618757158099994</v>
      </c>
      <c r="CO43" s="19">
        <v>78.906130790500001</v>
      </c>
      <c r="CP43" s="19">
        <v>0.69735977053999998</v>
      </c>
      <c r="CQ43" s="19">
        <v>6.1480989456000001</v>
      </c>
      <c r="CR43" s="19">
        <v>11.550271868579999</v>
      </c>
      <c r="CS43" s="19">
        <v>108.43207391979</v>
      </c>
      <c r="CT43" s="19">
        <v>59.609075002552004</v>
      </c>
      <c r="CU43" s="19">
        <v>211.5424642724</v>
      </c>
      <c r="CV43" s="19">
        <v>37.039733285588447</v>
      </c>
      <c r="CW43" s="19">
        <v>449.85478664645575</v>
      </c>
      <c r="CX43" s="19">
        <v>14.758473467386388</v>
      </c>
      <c r="CY43" s="19">
        <v>66.667713277967735</v>
      </c>
      <c r="CZ43" s="19">
        <v>8.1308235166943598E-6</v>
      </c>
      <c r="DA43" s="19">
        <v>2.73995101451874E-3</v>
      </c>
      <c r="DB43" s="19">
        <v>4.5601421152241501E-4</v>
      </c>
      <c r="DC43" s="19">
        <v>1.9791615195572398E-3</v>
      </c>
      <c r="DD43" s="19">
        <v>0.12732313573000001</v>
      </c>
      <c r="DE43" s="19">
        <v>6.5373675435092764</v>
      </c>
      <c r="DF43" s="19">
        <f t="shared" si="1"/>
        <v>1163.5862731900002</v>
      </c>
    </row>
    <row r="44" spans="1:110" x14ac:dyDescent="0.25">
      <c r="A44" s="17"/>
      <c r="B44" s="4" t="s">
        <v>201</v>
      </c>
      <c r="C44" s="4">
        <v>19</v>
      </c>
      <c r="D44" s="19">
        <v>5.7182201465306081E-7</v>
      </c>
      <c r="E44" s="19">
        <v>5.8614545773855165E-5</v>
      </c>
      <c r="F44" s="19">
        <v>1.6742939908453996E-4</v>
      </c>
      <c r="G44" s="19">
        <v>6.3182625382296532E-5</v>
      </c>
      <c r="H44" s="19">
        <v>7.3647507569063431E-4</v>
      </c>
      <c r="I44" s="19">
        <v>4.9177292567037495E-6</v>
      </c>
      <c r="J44" s="19">
        <v>2.539540901125296E-5</v>
      </c>
      <c r="K44" s="19">
        <v>3.7159903149586187E-4</v>
      </c>
      <c r="L44" s="19">
        <v>3.232191898860033E-3</v>
      </c>
      <c r="M44" s="19">
        <v>6.7287675975080652E-4</v>
      </c>
      <c r="N44" s="19">
        <v>1.6970916658465298E-3</v>
      </c>
      <c r="O44" s="19">
        <v>1.3036392001595225E-3</v>
      </c>
      <c r="P44" s="19">
        <v>5.8672208797361247E-4</v>
      </c>
      <c r="Q44" s="19">
        <v>5.6415598396597488E-4</v>
      </c>
      <c r="R44" s="19">
        <v>1.928744067129169E-3</v>
      </c>
      <c r="S44" s="19">
        <v>3.9479460544100681E-4</v>
      </c>
      <c r="T44" s="19">
        <v>3.9299398194998529E-3</v>
      </c>
      <c r="U44" s="19">
        <v>1.0378158817729859E-3</v>
      </c>
      <c r="V44" s="19">
        <v>1.9413170512174289</v>
      </c>
      <c r="W44" s="19">
        <v>3.5092366556455128E-4</v>
      </c>
      <c r="X44" s="19">
        <v>3.4548357962194088E-4</v>
      </c>
      <c r="Y44" s="19">
        <v>0</v>
      </c>
      <c r="Z44" s="19">
        <v>8.9929752654427375E-5</v>
      </c>
      <c r="AA44" s="19">
        <v>1.5256270333988175E-2</v>
      </c>
      <c r="AB44" s="19">
        <v>1.4970842981711027E-2</v>
      </c>
      <c r="AC44" s="19">
        <v>8.0500994023734368E-2</v>
      </c>
      <c r="AD44" s="19">
        <v>0.29228394045439243</v>
      </c>
      <c r="AE44" s="19">
        <v>5.9426357038633547E-2</v>
      </c>
      <c r="AF44" s="19">
        <v>3.2605547021375952E-3</v>
      </c>
      <c r="AG44" s="19">
        <v>4.6868483012488332E-2</v>
      </c>
      <c r="AH44" s="19">
        <v>0.43955162156316047</v>
      </c>
      <c r="AI44" s="19">
        <v>0.12195845729508231</v>
      </c>
      <c r="AJ44" s="19">
        <v>0.28135980156635465</v>
      </c>
      <c r="AK44" s="19">
        <v>1.4672090327280786E-2</v>
      </c>
      <c r="AL44" s="19">
        <v>3.9109343968817434E-2</v>
      </c>
      <c r="AM44" s="19">
        <v>8.7652047068331775E-3</v>
      </c>
      <c r="AN44" s="19">
        <v>0.10857795072077257</v>
      </c>
      <c r="AO44" s="19">
        <v>6.4921226255392067E-2</v>
      </c>
      <c r="AP44" s="19">
        <v>0.32717293108429224</v>
      </c>
      <c r="AQ44" s="19">
        <v>6.4391999248833681E-2</v>
      </c>
      <c r="AR44" s="19">
        <v>68.404250695700725</v>
      </c>
      <c r="AS44" s="19">
        <v>7.5381375208887144E-2</v>
      </c>
      <c r="AT44" s="19">
        <v>7.3620173519994475E-2</v>
      </c>
      <c r="AU44" s="19">
        <v>0</v>
      </c>
      <c r="AV44" s="19">
        <v>6.2305693745656754E-5</v>
      </c>
      <c r="AW44" s="19">
        <v>1.3449057860270838E-4</v>
      </c>
      <c r="AX44" s="19">
        <v>1.5706944782323271E-3</v>
      </c>
      <c r="AY44" s="19">
        <v>5.258725964267791E-4</v>
      </c>
      <c r="AZ44" s="19">
        <v>4.2729058028232458E-3</v>
      </c>
      <c r="BA44" s="19">
        <v>1.4550078776665051E-3</v>
      </c>
      <c r="BB44" s="19">
        <v>5.4848885338287801E-4</v>
      </c>
      <c r="BC44" s="19">
        <v>9.445765317650514E-4</v>
      </c>
      <c r="BD44" s="19">
        <v>3.6323708322045421E-2</v>
      </c>
      <c r="BE44" s="19">
        <v>2.3627994940227334E-3</v>
      </c>
      <c r="BF44" s="19">
        <v>9.9614564637704427E-3</v>
      </c>
      <c r="BG44" s="19">
        <v>1.8253759801609656E-3</v>
      </c>
      <c r="BH44" s="19">
        <v>3.1175569556580788E-3</v>
      </c>
      <c r="BI44" s="19">
        <v>1.2524073556505766E-3</v>
      </c>
      <c r="BJ44" s="19">
        <v>3.4512422610788445E-3</v>
      </c>
      <c r="BK44" s="19">
        <v>6.3894384030760464E-4</v>
      </c>
      <c r="BL44" s="19">
        <v>3.7433878569311241E-2</v>
      </c>
      <c r="BM44" s="19">
        <v>7.7870286334018549E-3</v>
      </c>
      <c r="BN44" s="19">
        <v>5.5431467329360027</v>
      </c>
      <c r="BO44" s="19">
        <v>1.9267362187065382E-3</v>
      </c>
      <c r="BP44" s="19">
        <v>1.8818054157918576E-3</v>
      </c>
      <c r="BQ44" s="19">
        <v>0</v>
      </c>
      <c r="BR44" s="19">
        <v>9.054786166018408E-5</v>
      </c>
      <c r="BS44" s="19">
        <v>2.5999420789730729E-3</v>
      </c>
      <c r="BT44" s="19">
        <v>7.100128354068147E-3</v>
      </c>
      <c r="BU44" s="19">
        <v>8.6446946734213305E-3</v>
      </c>
      <c r="BV44" s="19">
        <v>2.2720232090364324E-2</v>
      </c>
      <c r="BW44" s="19">
        <v>7.0193304854910855E-3</v>
      </c>
      <c r="BX44" s="19">
        <v>1.4131731513771265E-3</v>
      </c>
      <c r="BY44" s="19">
        <v>6.9732158517581454E-3</v>
      </c>
      <c r="BZ44" s="19">
        <v>0.21117408736884374</v>
      </c>
      <c r="CA44" s="19">
        <v>1.9271747548908848E-2</v>
      </c>
      <c r="CB44" s="19">
        <v>2.8094487125132479E-2</v>
      </c>
      <c r="CC44" s="19">
        <v>2.5586706447258002E-2</v>
      </c>
      <c r="CD44" s="19">
        <v>3.0678301868013222E-2</v>
      </c>
      <c r="CE44" s="19">
        <v>9.948498711764845E-3</v>
      </c>
      <c r="CF44" s="19">
        <v>4.5063324593970597E-2</v>
      </c>
      <c r="CG44" s="19">
        <v>1.5685998738170368E-2</v>
      </c>
      <c r="CH44" s="19">
        <v>0.11543693869678846</v>
      </c>
      <c r="CI44" s="19">
        <v>3.2810050964866895E-2</v>
      </c>
      <c r="CJ44" s="19">
        <v>34.959030309587412</v>
      </c>
      <c r="CK44" s="19">
        <v>2.025454669986719E-2</v>
      </c>
      <c r="CL44" s="19">
        <v>1.4911948324448794E-2</v>
      </c>
      <c r="CM44" s="19">
        <v>0</v>
      </c>
      <c r="CN44" s="19">
        <v>0.17470504064103046</v>
      </c>
      <c r="CO44" s="19">
        <v>1.59250068665</v>
      </c>
      <c r="CP44" s="19">
        <v>4.3578302488000001E-2</v>
      </c>
      <c r="CQ44" s="19">
        <v>0.26874440907999997</v>
      </c>
      <c r="CR44" s="19">
        <v>8.6311788409449992</v>
      </c>
      <c r="CS44" s="19">
        <v>160.48738736315499</v>
      </c>
      <c r="CT44" s="19">
        <v>77.571643076650005</v>
      </c>
      <c r="CU44" s="19">
        <v>265.97531453017001</v>
      </c>
      <c r="CV44" s="19">
        <v>7.2464084626000007</v>
      </c>
      <c r="CW44" s="19">
        <v>153.509269711</v>
      </c>
      <c r="CX44" s="19">
        <v>22.049086570699998</v>
      </c>
      <c r="CY44" s="19">
        <v>72.008884430000009</v>
      </c>
      <c r="CZ44" s="19">
        <v>2.2221383605938194E-3</v>
      </c>
      <c r="DA44" s="19">
        <v>5.1771282553957461</v>
      </c>
      <c r="DB44" s="19">
        <v>3.7103838976783652</v>
      </c>
      <c r="DC44" s="19">
        <v>12.610578082629329</v>
      </c>
      <c r="DD44" s="19">
        <v>4.5199999476608397E-6</v>
      </c>
      <c r="DE44" s="19">
        <v>-2.2318865597610795</v>
      </c>
      <c r="DF44" s="19">
        <f t="shared" si="1"/>
        <v>902.56744384399985</v>
      </c>
    </row>
    <row r="45" spans="1:110" x14ac:dyDescent="0.25">
      <c r="A45" s="17"/>
      <c r="B45" s="4" t="s">
        <v>202</v>
      </c>
      <c r="C45" s="4">
        <v>20</v>
      </c>
      <c r="D45" s="19">
        <v>7.4481672136239541E-4</v>
      </c>
      <c r="E45" s="19">
        <v>9.5049888856237885E-3</v>
      </c>
      <c r="F45" s="19">
        <v>5.297491886052183E-2</v>
      </c>
      <c r="G45" s="19">
        <v>3.6999612129875467E-3</v>
      </c>
      <c r="H45" s="19">
        <v>0.13278515021920484</v>
      </c>
      <c r="I45" s="19">
        <v>6.8748777266591798E-4</v>
      </c>
      <c r="J45" s="19">
        <v>1.3810655800625699E-3</v>
      </c>
      <c r="K45" s="19">
        <v>4.7368068248000002E-2</v>
      </c>
      <c r="L45" s="19">
        <v>0.17622493207000001</v>
      </c>
      <c r="M45" s="19">
        <v>4.0444676182198158E-2</v>
      </c>
      <c r="N45" s="19">
        <v>5.9763493016999999E-2</v>
      </c>
      <c r="O45" s="19">
        <v>1.6878235451904415</v>
      </c>
      <c r="P45" s="19">
        <v>0.11524133384</v>
      </c>
      <c r="Q45" s="19">
        <v>2.9832674189999998E-2</v>
      </c>
      <c r="R45" s="19">
        <v>0.10070493817262971</v>
      </c>
      <c r="S45" s="19">
        <v>3.3756397082492381E-2</v>
      </c>
      <c r="T45" s="19">
        <v>0.50568139553000002</v>
      </c>
      <c r="U45" s="19">
        <v>8.4704531356999999E-2</v>
      </c>
      <c r="V45" s="19">
        <v>1.2337617110461E-2</v>
      </c>
      <c r="W45" s="19">
        <v>0.28608566523000001</v>
      </c>
      <c r="X45" s="19">
        <v>0.62227547168999997</v>
      </c>
      <c r="Y45" s="19">
        <v>0</v>
      </c>
      <c r="Z45" s="19">
        <v>1.2378201645159712E-2</v>
      </c>
      <c r="AA45" s="19">
        <v>0.23437854944505188</v>
      </c>
      <c r="AB45" s="19">
        <v>0.70736338198000004</v>
      </c>
      <c r="AC45" s="19">
        <v>5.182041630164</v>
      </c>
      <c r="AD45" s="19">
        <v>8.5230167620247475</v>
      </c>
      <c r="AE45" s="19">
        <v>1.3167091607999999</v>
      </c>
      <c r="AF45" s="19">
        <v>2.1350698546E-2</v>
      </c>
      <c r="AG45" s="19">
        <v>0.63019913434999997</v>
      </c>
      <c r="AH45" s="19">
        <v>2.2134048938999999</v>
      </c>
      <c r="AI45" s="19">
        <v>0.62678359756538393</v>
      </c>
      <c r="AJ45" s="19">
        <v>1.2784507274600001</v>
      </c>
      <c r="AK45" s="19">
        <v>2.025628965323</v>
      </c>
      <c r="AL45" s="19">
        <v>0.70773100853000004</v>
      </c>
      <c r="AM45" s="19">
        <v>4.1268013418000002E-2</v>
      </c>
      <c r="AN45" s="19">
        <v>1.11579769851</v>
      </c>
      <c r="AO45" s="19">
        <v>0.49790050461899998</v>
      </c>
      <c r="AP45" s="19">
        <v>3.7813723087</v>
      </c>
      <c r="AQ45" s="19">
        <v>0.50656358896999998</v>
      </c>
      <c r="AR45" s="19">
        <v>4.8225319013000006E-2</v>
      </c>
      <c r="AS45" s="19">
        <v>5.4682230948999999</v>
      </c>
      <c r="AT45" s="19">
        <v>11.894132614</v>
      </c>
      <c r="AU45" s="19">
        <v>0</v>
      </c>
      <c r="AV45" s="19">
        <v>2.968150121212413E-2</v>
      </c>
      <c r="AW45" s="19">
        <v>3.888398403432804E-3</v>
      </c>
      <c r="AX45" s="19">
        <v>0.18465340451795792</v>
      </c>
      <c r="AY45" s="19">
        <v>4.1180346044441964E-2</v>
      </c>
      <c r="AZ45" s="19">
        <v>0.39403971129859561</v>
      </c>
      <c r="BA45" s="19">
        <v>9.0883411467000005E-2</v>
      </c>
      <c r="BB45" s="19">
        <v>1.0149317793999999E-2</v>
      </c>
      <c r="BC45" s="19">
        <v>3.5924501716999999E-2</v>
      </c>
      <c r="BD45" s="19">
        <v>0.51779425144000002</v>
      </c>
      <c r="BE45" s="19">
        <v>3.5590740211567197E-2</v>
      </c>
      <c r="BF45" s="19">
        <v>0.12499036639899999</v>
      </c>
      <c r="BG45" s="19">
        <v>1.3977232254523866</v>
      </c>
      <c r="BH45" s="19">
        <v>0.15970711409999999</v>
      </c>
      <c r="BI45" s="19">
        <v>1.6695685684999999E-2</v>
      </c>
      <c r="BJ45" s="19">
        <v>9.290745016251456E-2</v>
      </c>
      <c r="BK45" s="19">
        <v>1.391855347903621E-2</v>
      </c>
      <c r="BL45" s="19">
        <v>1.2249614</v>
      </c>
      <c r="BM45" s="19">
        <v>0.22328384220999997</v>
      </c>
      <c r="BN45" s="19">
        <v>2.5047669187593158E-2</v>
      </c>
      <c r="BO45" s="19">
        <v>0.39574280380999999</v>
      </c>
      <c r="BP45" s="19">
        <v>0.86079466343</v>
      </c>
      <c r="BQ45" s="19">
        <v>0</v>
      </c>
      <c r="BR45" s="19">
        <v>5.455504497492307E-2</v>
      </c>
      <c r="BS45" s="19">
        <v>5.9258036199129734E-2</v>
      </c>
      <c r="BT45" s="19">
        <v>0.56377562973200002</v>
      </c>
      <c r="BU45" s="19">
        <v>0.72198726237100008</v>
      </c>
      <c r="BV45" s="19">
        <v>1.3239579929545866</v>
      </c>
      <c r="BW45" s="19">
        <v>0.33437538147000001</v>
      </c>
      <c r="BX45" s="19">
        <v>1.9718257709999999E-2</v>
      </c>
      <c r="BY45" s="19">
        <v>0.19910085201</v>
      </c>
      <c r="BZ45" s="19">
        <v>2.2511882781999999</v>
      </c>
      <c r="CA45" s="19">
        <v>0.22063684370686024</v>
      </c>
      <c r="CB45" s="19">
        <v>0.19129396975000001</v>
      </c>
      <c r="CC45" s="19">
        <v>11.133982405009</v>
      </c>
      <c r="CD45" s="19">
        <v>1.1752122641</v>
      </c>
      <c r="CE45" s="19">
        <v>9.9082015455000005E-2</v>
      </c>
      <c r="CF45" s="19">
        <v>1.0490198321600002</v>
      </c>
      <c r="CG45" s="19">
        <v>0.255379389969</v>
      </c>
      <c r="CH45" s="19">
        <v>2.8228106499000001</v>
      </c>
      <c r="CI45" s="19">
        <v>0.63661864400000001</v>
      </c>
      <c r="CJ45" s="19">
        <v>0.38053096830799998</v>
      </c>
      <c r="CK45" s="19">
        <v>3.1080291271</v>
      </c>
      <c r="CL45" s="19">
        <v>5.0970945358000002</v>
      </c>
      <c r="CM45" s="19">
        <v>0</v>
      </c>
      <c r="CN45" s="19">
        <v>6.5383119508624103E-3</v>
      </c>
      <c r="CO45" s="19">
        <v>4.1477840394000001E-2</v>
      </c>
      <c r="CP45" s="19">
        <v>3.0952701345086102E-3</v>
      </c>
      <c r="CQ45" s="19">
        <v>1.7228066920999999E-2</v>
      </c>
      <c r="CR45" s="19">
        <v>14.220924376999999</v>
      </c>
      <c r="CS45" s="19">
        <v>23.635173798</v>
      </c>
      <c r="CT45" s="19">
        <v>32.345836638999998</v>
      </c>
      <c r="CU45" s="19">
        <v>82.866706848000007</v>
      </c>
      <c r="CV45" s="19">
        <v>1.2638220505323299E-4</v>
      </c>
      <c r="CW45" s="19">
        <v>9.4855693168938203E-4</v>
      </c>
      <c r="CX45" s="19">
        <v>3.7941988557577101E-4</v>
      </c>
      <c r="CY45" s="19">
        <v>1.00284081418067E-3</v>
      </c>
      <c r="CZ45" s="19">
        <v>2.5813490152000001E-2</v>
      </c>
      <c r="DA45" s="19">
        <v>5.3756222725000002</v>
      </c>
      <c r="DB45" s="19">
        <v>10.908276558000001</v>
      </c>
      <c r="DC45" s="19">
        <v>27.701019287000001</v>
      </c>
      <c r="DD45" s="19">
        <v>6.6322341561000003E-2</v>
      </c>
      <c r="DE45" s="19">
        <v>1.1578511286230082</v>
      </c>
      <c r="DF45" s="19">
        <f t="shared" si="1"/>
        <v>286.78845215000001</v>
      </c>
    </row>
    <row r="46" spans="1:110" x14ac:dyDescent="0.25">
      <c r="A46" s="17"/>
      <c r="B46" s="4" t="s">
        <v>203</v>
      </c>
      <c r="C46" s="4">
        <v>21</v>
      </c>
      <c r="D46" s="19">
        <v>2.9069543971687048E-3</v>
      </c>
      <c r="E46" s="19">
        <v>0.17606236239895248</v>
      </c>
      <c r="F46" s="19">
        <v>6.848031174721185E-2</v>
      </c>
      <c r="G46" s="19">
        <v>1.8722757813665829E-2</v>
      </c>
      <c r="H46" s="19">
        <v>0.21970007615079898</v>
      </c>
      <c r="I46" s="19">
        <v>2.1001596469432098E-3</v>
      </c>
      <c r="J46" s="19">
        <v>2.7243484510108801E-4</v>
      </c>
      <c r="K46" s="19">
        <v>6.3407339155999998E-2</v>
      </c>
      <c r="L46" s="19">
        <v>0.37152507900999998</v>
      </c>
      <c r="M46" s="19">
        <v>0.52860263455624723</v>
      </c>
      <c r="N46" s="19">
        <v>0.149388559162</v>
      </c>
      <c r="O46" s="19">
        <v>1.814758535443971</v>
      </c>
      <c r="P46" s="19">
        <v>0.35196498036000001</v>
      </c>
      <c r="Q46" s="19">
        <v>5.7821113616000001E-2</v>
      </c>
      <c r="R46" s="19">
        <v>0.17101933620900001</v>
      </c>
      <c r="S46" s="19">
        <v>0.22450834373247811</v>
      </c>
      <c r="T46" s="19">
        <v>0.17402394116</v>
      </c>
      <c r="U46" s="19">
        <v>0.17434702534500002</v>
      </c>
      <c r="V46" s="19">
        <v>1.0914950035119999</v>
      </c>
      <c r="W46" s="19">
        <v>3.34096467122436E-3</v>
      </c>
      <c r="X46" s="19">
        <v>8.4284402430000002E-2</v>
      </c>
      <c r="Y46" s="19">
        <v>0</v>
      </c>
      <c r="Z46" s="19">
        <v>0.11110155936266587</v>
      </c>
      <c r="AA46" s="19">
        <v>9.3534544817720011</v>
      </c>
      <c r="AB46" s="19">
        <v>2.0735790729299999</v>
      </c>
      <c r="AC46" s="19">
        <v>16.23701545594</v>
      </c>
      <c r="AD46" s="19">
        <v>51.511260548163939</v>
      </c>
      <c r="AE46" s="19">
        <v>8.6891593933000006</v>
      </c>
      <c r="AF46" s="19">
        <v>9.0983174741268193E-3</v>
      </c>
      <c r="AG46" s="19">
        <v>1.8223520517</v>
      </c>
      <c r="AH46" s="19">
        <v>10.080504417</v>
      </c>
      <c r="AI46" s="19">
        <v>19.176107392203804</v>
      </c>
      <c r="AJ46" s="19">
        <v>6.6111509799999997</v>
      </c>
      <c r="AK46" s="19">
        <v>4.4144214969559998</v>
      </c>
      <c r="AL46" s="19">
        <v>4.6693887711000004</v>
      </c>
      <c r="AM46" s="19">
        <v>0.17278598248999999</v>
      </c>
      <c r="AN46" s="19">
        <v>4.0909934639700003</v>
      </c>
      <c r="AO46" s="19">
        <v>6.9638674855100007</v>
      </c>
      <c r="AP46" s="19">
        <v>2.8111374377999998</v>
      </c>
      <c r="AQ46" s="19">
        <v>2.01722499726</v>
      </c>
      <c r="AR46" s="19">
        <v>7.5857160985399998</v>
      </c>
      <c r="AS46" s="19">
        <v>0.13795030117000001</v>
      </c>
      <c r="AT46" s="19">
        <v>3.4801495075000002</v>
      </c>
      <c r="AU46" s="19">
        <v>0</v>
      </c>
      <c r="AV46" s="19">
        <v>0.61036424710699999</v>
      </c>
      <c r="AW46" s="19">
        <v>0.3859772775371263</v>
      </c>
      <c r="AX46" s="19">
        <v>0.80510894581699999</v>
      </c>
      <c r="AY46" s="19">
        <v>0.44702472444197661</v>
      </c>
      <c r="AZ46" s="19">
        <v>2.7216558107237612</v>
      </c>
      <c r="BA46" s="19">
        <v>0.81541174650000003</v>
      </c>
      <c r="BB46" s="19">
        <v>5.8801756240427503E-3</v>
      </c>
      <c r="BC46" s="19">
        <v>0.14123737812000001</v>
      </c>
      <c r="BD46" s="19">
        <v>3.2061436176</v>
      </c>
      <c r="BE46" s="19">
        <v>1.3629821843944705</v>
      </c>
      <c r="BF46" s="19">
        <v>0.88095706701999998</v>
      </c>
      <c r="BG46" s="19">
        <v>2.4765411587570001</v>
      </c>
      <c r="BH46" s="19">
        <v>1.4325853585999999</v>
      </c>
      <c r="BI46" s="19">
        <v>9.5039375125999997E-2</v>
      </c>
      <c r="BJ46" s="19">
        <v>0.45879285783099999</v>
      </c>
      <c r="BK46" s="19">
        <v>0.26738474424699998</v>
      </c>
      <c r="BL46" s="19">
        <v>1.2381106614999999</v>
      </c>
      <c r="BM46" s="19">
        <v>0.79101370274999994</v>
      </c>
      <c r="BN46" s="19">
        <v>2.6896109580899998</v>
      </c>
      <c r="BO46" s="19">
        <v>1.3573560864E-2</v>
      </c>
      <c r="BP46" s="19">
        <v>0.34242781996999999</v>
      </c>
      <c r="BQ46" s="19">
        <v>0</v>
      </c>
      <c r="BR46" s="19">
        <v>1.0853179693199999</v>
      </c>
      <c r="BS46" s="19">
        <v>5.076514124930001</v>
      </c>
      <c r="BT46" s="19">
        <v>3.1129659413699997</v>
      </c>
      <c r="BU46" s="19">
        <v>6.8791409134599997</v>
      </c>
      <c r="BV46" s="19">
        <v>12.050965122885001</v>
      </c>
      <c r="BW46" s="19">
        <v>3.4275240897999999</v>
      </c>
      <c r="BX46" s="19">
        <v>1.3051964342999999E-2</v>
      </c>
      <c r="BY46" s="19">
        <v>0.89430546760999996</v>
      </c>
      <c r="BZ46" s="19">
        <v>15.925441742</v>
      </c>
      <c r="CA46" s="19">
        <v>9.6665869392620003</v>
      </c>
      <c r="CB46" s="19">
        <v>1.5987221002499998</v>
      </c>
      <c r="CC46" s="19">
        <v>26.078038782210001</v>
      </c>
      <c r="CD46" s="19">
        <v>12.043880463000001</v>
      </c>
      <c r="CE46" s="19">
        <v>0.64438879490000001</v>
      </c>
      <c r="CF46" s="19">
        <v>5.8649837970799998</v>
      </c>
      <c r="CG46" s="19">
        <v>5.6044422686099997</v>
      </c>
      <c r="CH46" s="19">
        <v>3.2596626282000001</v>
      </c>
      <c r="CI46" s="19">
        <v>3.07108509536</v>
      </c>
      <c r="CJ46" s="19">
        <v>21.4142484662</v>
      </c>
      <c r="CK46" s="19">
        <v>0.12179227918</v>
      </c>
      <c r="CL46" s="19">
        <v>2.3165736198000002</v>
      </c>
      <c r="CM46" s="19">
        <v>0</v>
      </c>
      <c r="CN46" s="19">
        <v>7.6309725642000004E-2</v>
      </c>
      <c r="CO46" s="19">
        <v>1.0457575321000001</v>
      </c>
      <c r="CP46" s="19">
        <v>0.10610058904</v>
      </c>
      <c r="CQ46" s="19">
        <v>0.67469835281000001</v>
      </c>
      <c r="CR46" s="19">
        <v>25.701744080000001</v>
      </c>
      <c r="CS46" s="19">
        <v>92.277153014999996</v>
      </c>
      <c r="CT46" s="19">
        <v>171.69519043</v>
      </c>
      <c r="CU46" s="19">
        <v>502.54357909999999</v>
      </c>
      <c r="CV46" s="19">
        <v>7.0249888813123096E-4</v>
      </c>
      <c r="CW46" s="19">
        <v>1.1389998719E-2</v>
      </c>
      <c r="CX46" s="19">
        <v>6.1941933818161496E-3</v>
      </c>
      <c r="CY46" s="19">
        <v>1.8704690039000001E-2</v>
      </c>
      <c r="CZ46" s="19">
        <v>7.8885972499999998E-2</v>
      </c>
      <c r="DA46" s="19">
        <v>35.488071441999999</v>
      </c>
      <c r="DB46" s="19">
        <v>97.907096863000007</v>
      </c>
      <c r="DC46" s="19">
        <v>284.05844115999997</v>
      </c>
      <c r="DD46" s="19">
        <v>0</v>
      </c>
      <c r="DE46" s="19">
        <v>-0.49775211301630407</v>
      </c>
      <c r="DF46" s="19">
        <f t="shared" si="1"/>
        <v>1540.2968750000005</v>
      </c>
    </row>
    <row r="47" spans="1:110" x14ac:dyDescent="0.25">
      <c r="B47" s="4" t="s">
        <v>72</v>
      </c>
      <c r="C47" s="4">
        <v>22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36.974929809999999</v>
      </c>
      <c r="CS47" s="19">
        <v>72.529785156000003</v>
      </c>
      <c r="CT47" s="19">
        <v>155.40444946</v>
      </c>
      <c r="CU47" s="19">
        <v>622.58728026999995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7.6304000117488613E-5</v>
      </c>
      <c r="DF47" s="19">
        <f t="shared" si="1"/>
        <v>887.49652100000003</v>
      </c>
    </row>
    <row r="48" spans="1:110" x14ac:dyDescent="0.25">
      <c r="A48" s="2" t="s">
        <v>2</v>
      </c>
      <c r="B48" s="4" t="s">
        <v>186</v>
      </c>
      <c r="C48" s="4">
        <v>1</v>
      </c>
      <c r="D48" s="19">
        <v>3.5445250669359423</v>
      </c>
      <c r="E48" s="19">
        <v>6.1392700782445263E-2</v>
      </c>
      <c r="F48" s="19">
        <v>173.137992556711</v>
      </c>
      <c r="G48" s="19">
        <v>2.113569969651508E-3</v>
      </c>
      <c r="H48" s="19">
        <v>25.993720425115491</v>
      </c>
      <c r="I48" s="19">
        <v>8.6794359958730611E-5</v>
      </c>
      <c r="J48" s="19">
        <v>4.5605657622466357E-2</v>
      </c>
      <c r="K48" s="19">
        <v>6.559791088099999</v>
      </c>
      <c r="L48" s="19">
        <v>13.420804500789998</v>
      </c>
      <c r="M48" s="19">
        <v>8.3701911378852856E-2</v>
      </c>
      <c r="N48" s="19">
        <v>28.912400871630002</v>
      </c>
      <c r="O48" s="19">
        <v>0.5369304816277749</v>
      </c>
      <c r="P48" s="19">
        <v>8.5026720538630418E-2</v>
      </c>
      <c r="Q48" s="19">
        <v>0.19584175571999998</v>
      </c>
      <c r="R48" s="19">
        <v>0.1141968077862857</v>
      </c>
      <c r="S48" s="19">
        <v>0.35570717233654242</v>
      </c>
      <c r="T48" s="19">
        <v>3.0934685766399999</v>
      </c>
      <c r="U48" s="19">
        <v>0.93442673981899993</v>
      </c>
      <c r="V48" s="19">
        <v>1.685965695388</v>
      </c>
      <c r="W48" s="19">
        <v>9.299914119765159E-3</v>
      </c>
      <c r="X48" s="19">
        <v>0.57869945186600003</v>
      </c>
      <c r="Y48" s="19">
        <v>0</v>
      </c>
      <c r="Z48" s="19">
        <v>3.6149907857430001</v>
      </c>
      <c r="AA48" s="19">
        <v>9.5615067344856502E-2</v>
      </c>
      <c r="AB48" s="19">
        <v>162.25237506182</v>
      </c>
      <c r="AC48" s="19">
        <v>3.4722340467667784E-2</v>
      </c>
      <c r="AD48" s="19">
        <v>97.345100455494318</v>
      </c>
      <c r="AE48" s="19">
        <v>1.043235685210675E-2</v>
      </c>
      <c r="AF48" s="19">
        <v>4.4245800643323396E-2</v>
      </c>
      <c r="AG48" s="19">
        <v>5.3345474005</v>
      </c>
      <c r="AH48" s="19">
        <v>10.543576091499999</v>
      </c>
      <c r="AI48" s="19">
        <v>8.4642783650587083E-2</v>
      </c>
      <c r="AJ48" s="19">
        <v>22.732748895450001</v>
      </c>
      <c r="AK48" s="19">
        <v>3.027466910277811E-2</v>
      </c>
      <c r="AL48" s="19">
        <v>3.2912310911485082E-2</v>
      </c>
      <c r="AM48" s="19">
        <v>1.7084313149442254E-2</v>
      </c>
      <c r="AN48" s="19">
        <v>8.8646196163750357E-2</v>
      </c>
      <c r="AO48" s="19">
        <v>0.31234343689264549</v>
      </c>
      <c r="AP48" s="19">
        <v>1.44572886826</v>
      </c>
      <c r="AQ48" s="19">
        <v>0.42182791838023764</v>
      </c>
      <c r="AR48" s="19">
        <v>0.34198082541279107</v>
      </c>
      <c r="AS48" s="19">
        <v>1.117188233183696E-2</v>
      </c>
      <c r="AT48" s="19">
        <v>0.69417248945999999</v>
      </c>
      <c r="AU48" s="19">
        <v>0</v>
      </c>
      <c r="AV48" s="19">
        <v>489.41430283199998</v>
      </c>
      <c r="AW48" s="19">
        <v>0.24555946245916849</v>
      </c>
      <c r="AX48" s="19">
        <v>2223.6500633372225</v>
      </c>
      <c r="AY48" s="19">
        <v>3.8146887647972881E-2</v>
      </c>
      <c r="AZ48" s="19">
        <v>372.00059335032353</v>
      </c>
      <c r="BA48" s="19">
        <v>3.2203336479214591E-2</v>
      </c>
      <c r="BB48" s="19">
        <v>0.95854476000767741</v>
      </c>
      <c r="BC48" s="19">
        <v>12.669418573400002</v>
      </c>
      <c r="BD48" s="19">
        <v>111.8826034116</v>
      </c>
      <c r="BE48" s="19">
        <v>0.18868941047618903</v>
      </c>
      <c r="BF48" s="19">
        <v>103.8361546997</v>
      </c>
      <c r="BG48" s="19">
        <v>0.74372872224885422</v>
      </c>
      <c r="BH48" s="19">
        <v>0.33589925617500005</v>
      </c>
      <c r="BI48" s="19">
        <v>0.312812391671</v>
      </c>
      <c r="BJ48" s="19">
        <v>0.24241929504208809</v>
      </c>
      <c r="BK48" s="19">
        <v>0.40604470690234418</v>
      </c>
      <c r="BL48" s="19">
        <v>21.063360333599999</v>
      </c>
      <c r="BM48" s="19">
        <v>12.548967313024999</v>
      </c>
      <c r="BN48" s="19">
        <v>4.1359023898429994</v>
      </c>
      <c r="BO48" s="19">
        <v>3.6476221401347264E-2</v>
      </c>
      <c r="BP48" s="19">
        <v>2.2870835848129998</v>
      </c>
      <c r="BQ48" s="19">
        <v>0</v>
      </c>
      <c r="BR48" s="19">
        <v>863.55150890260006</v>
      </c>
      <c r="BS48" s="19">
        <v>1.4631084492504451</v>
      </c>
      <c r="BT48" s="19">
        <v>6938.1661868406354</v>
      </c>
      <c r="BU48" s="19">
        <v>0.4649216313845011</v>
      </c>
      <c r="BV48" s="19">
        <v>1838.0437447100339</v>
      </c>
      <c r="BW48" s="19">
        <v>0.10575715918100001</v>
      </c>
      <c r="BX48" s="19">
        <v>1.7629364151210001</v>
      </c>
      <c r="BY48" s="19">
        <v>73.923206328999996</v>
      </c>
      <c r="BZ48" s="19">
        <v>474.64829158400005</v>
      </c>
      <c r="CA48" s="19">
        <v>1.1084383729566267</v>
      </c>
      <c r="CB48" s="19">
        <v>237.02448319760003</v>
      </c>
      <c r="CC48" s="19">
        <v>4.9743273293513619</v>
      </c>
      <c r="CD48" s="19">
        <v>2.1490586549300001</v>
      </c>
      <c r="CE48" s="19">
        <v>1.6053956895999999</v>
      </c>
      <c r="CF48" s="19">
        <v>2.1369244288624736</v>
      </c>
      <c r="CG48" s="19">
        <v>7.0460033710005989</v>
      </c>
      <c r="CH48" s="19">
        <v>46.701604842900004</v>
      </c>
      <c r="CI48" s="19">
        <v>30.724527180500004</v>
      </c>
      <c r="CJ48" s="19">
        <v>28.9681054351</v>
      </c>
      <c r="CK48" s="19">
        <v>0.25752949155999999</v>
      </c>
      <c r="CL48" s="19">
        <v>12.77565315407</v>
      </c>
      <c r="CM48" s="19">
        <v>0</v>
      </c>
      <c r="CN48" s="19">
        <v>96.326204776600008</v>
      </c>
      <c r="CO48" s="19">
        <v>38.637019396200003</v>
      </c>
      <c r="CP48" s="19">
        <v>130.4914274235</v>
      </c>
      <c r="CQ48" s="19">
        <v>603.89523315600002</v>
      </c>
      <c r="CR48" s="19">
        <v>271.34110641199999</v>
      </c>
      <c r="CS48" s="19">
        <v>27.982696533699997</v>
      </c>
      <c r="CT48" s="19">
        <v>1684.55549625</v>
      </c>
      <c r="CU48" s="19">
        <v>4292.8457031099997</v>
      </c>
      <c r="CV48" s="19">
        <v>9.4628490973381899E-2</v>
      </c>
      <c r="CW48" s="19">
        <v>4.4271961786018638E-2</v>
      </c>
      <c r="CX48" s="19">
        <v>0.79368407651899997</v>
      </c>
      <c r="CY48" s="19">
        <v>2.0694434940599997</v>
      </c>
      <c r="CZ48" s="19">
        <v>0</v>
      </c>
      <c r="DA48" s="19">
        <v>0</v>
      </c>
      <c r="DB48" s="19">
        <v>0</v>
      </c>
      <c r="DC48" s="19">
        <v>0</v>
      </c>
      <c r="DD48" s="19">
        <v>8152.792983028</v>
      </c>
      <c r="DE48" s="19">
        <v>-341.433709463779</v>
      </c>
      <c r="DF48" s="19">
        <f t="shared" si="1"/>
        <v>29449.907714500001</v>
      </c>
    </row>
    <row r="49" spans="1:110" x14ac:dyDescent="0.25">
      <c r="B49" s="4" t="s">
        <v>187</v>
      </c>
      <c r="C49" s="4">
        <v>2</v>
      </c>
      <c r="D49" s="19">
        <v>3.6713127952632276E-3</v>
      </c>
      <c r="E49" s="19">
        <v>4.0129232180328982</v>
      </c>
      <c r="F49" s="19">
        <v>0.40006885052985047</v>
      </c>
      <c r="G49" s="19">
        <v>1.581569188675757E-2</v>
      </c>
      <c r="H49" s="19">
        <v>10.016897445153171</v>
      </c>
      <c r="I49" s="19">
        <v>6.586300291676267E-2</v>
      </c>
      <c r="J49" s="19">
        <v>0.10193778516033361</v>
      </c>
      <c r="K49" s="19">
        <v>4.6854628643936778</v>
      </c>
      <c r="L49" s="19">
        <v>4.8761154946920474E-2</v>
      </c>
      <c r="M49" s="19">
        <v>2.7953734123364875E-2</v>
      </c>
      <c r="N49" s="19">
        <v>2.4543503259236963E-2</v>
      </c>
      <c r="O49" s="19">
        <v>3.2018980109859381E-2</v>
      </c>
      <c r="P49" s="19">
        <v>3.1646903878481654E-3</v>
      </c>
      <c r="Q49" s="19">
        <v>0.28403581236038861</v>
      </c>
      <c r="R49" s="19">
        <v>2.8107313325937595E-2</v>
      </c>
      <c r="S49" s="19">
        <v>4.1596775214429726E-3</v>
      </c>
      <c r="T49" s="19">
        <v>0.17076634534300131</v>
      </c>
      <c r="U49" s="19">
        <v>9.7308849262276419E-3</v>
      </c>
      <c r="V49" s="19">
        <v>1.1023182109056503E-2</v>
      </c>
      <c r="W49" s="19">
        <v>1.8594551038404483E-3</v>
      </c>
      <c r="X49" s="19">
        <v>4.7016259923111699E-3</v>
      </c>
      <c r="Y49" s="19">
        <v>0</v>
      </c>
      <c r="Z49" s="19">
        <v>5.5742260919942055E-3</v>
      </c>
      <c r="AA49" s="19">
        <v>9.3431994516210075</v>
      </c>
      <c r="AB49" s="19">
        <v>0.3641775463861881</v>
      </c>
      <c r="AC49" s="19">
        <v>0.54652343858623476</v>
      </c>
      <c r="AD49" s="19">
        <v>489.80303251181829</v>
      </c>
      <c r="AE49" s="19">
        <v>11.303626861037849</v>
      </c>
      <c r="AF49" s="19">
        <v>9.4650805203028834E-2</v>
      </c>
      <c r="AG49" s="19">
        <v>2.8509221624945003</v>
      </c>
      <c r="AH49" s="19">
        <v>4.1328545403106098E-2</v>
      </c>
      <c r="AI49" s="19">
        <v>4.4152620321801984E-2</v>
      </c>
      <c r="AJ49" s="19">
        <v>2.348471447487932E-2</v>
      </c>
      <c r="AK49" s="19">
        <v>2.8212389497745956E-3</v>
      </c>
      <c r="AL49" s="19">
        <v>1.6788648222245705E-3</v>
      </c>
      <c r="AM49" s="19">
        <v>1.7193601233809124E-2</v>
      </c>
      <c r="AN49" s="19">
        <v>3.1862353867698111E-2</v>
      </c>
      <c r="AO49" s="19">
        <v>4.3341254581719096E-3</v>
      </c>
      <c r="AP49" s="19">
        <v>0.11445406440007874</v>
      </c>
      <c r="AQ49" s="19">
        <v>4.1360441505844401E-3</v>
      </c>
      <c r="AR49" s="19">
        <v>2.1513657106879691E-3</v>
      </c>
      <c r="AS49" s="19">
        <v>3.1385229813167856E-3</v>
      </c>
      <c r="AT49" s="19">
        <v>7.0574405835941434E-3</v>
      </c>
      <c r="AU49" s="19">
        <v>0</v>
      </c>
      <c r="AV49" s="19">
        <v>2.5110692516956221</v>
      </c>
      <c r="AW49" s="19">
        <v>22.096573583429308</v>
      </c>
      <c r="AX49" s="19">
        <v>4.0427707891281202</v>
      </c>
      <c r="AY49" s="19">
        <v>0.67912787719086076</v>
      </c>
      <c r="AZ49" s="19">
        <v>106.25050079480552</v>
      </c>
      <c r="BA49" s="19">
        <v>32.568687398228406</v>
      </c>
      <c r="BB49" s="19">
        <v>2.5335433164896783</v>
      </c>
      <c r="BC49" s="19">
        <v>11.412911894239578</v>
      </c>
      <c r="BD49" s="19">
        <v>0.49190132653644275</v>
      </c>
      <c r="BE49" s="19">
        <v>0.11103662746231954</v>
      </c>
      <c r="BF49" s="19">
        <v>0.11763900850207226</v>
      </c>
      <c r="BG49" s="19">
        <v>5.9211688775497005E-2</v>
      </c>
      <c r="BH49" s="19">
        <v>1.6172770413047974E-2</v>
      </c>
      <c r="BI49" s="19">
        <v>0.50706224748815143</v>
      </c>
      <c r="BJ49" s="19">
        <v>7.3053700641768277E-2</v>
      </c>
      <c r="BK49" s="19">
        <v>5.8134651852697113E-3</v>
      </c>
      <c r="BL49" s="19">
        <v>1.5469788438735668</v>
      </c>
      <c r="BM49" s="19">
        <v>0.12277253472506296</v>
      </c>
      <c r="BN49" s="19">
        <v>3.672945341911811E-2</v>
      </c>
      <c r="BO49" s="19">
        <v>9.5706305728526803E-3</v>
      </c>
      <c r="BP49" s="19">
        <v>2.3320749867747549E-2</v>
      </c>
      <c r="BQ49" s="19">
        <v>0</v>
      </c>
      <c r="BR49" s="19">
        <v>2.5529003890953574</v>
      </c>
      <c r="BS49" s="19">
        <v>45.523573163770877</v>
      </c>
      <c r="BT49" s="19">
        <v>3.9595956669742529</v>
      </c>
      <c r="BU49" s="19">
        <v>3.4477180828654075</v>
      </c>
      <c r="BV49" s="19">
        <v>426.76161304840446</v>
      </c>
      <c r="BW49" s="19">
        <v>35.731718936891376</v>
      </c>
      <c r="BX49" s="19">
        <v>1.8884520817541557</v>
      </c>
      <c r="BY49" s="19">
        <v>27.058201870228611</v>
      </c>
      <c r="BZ49" s="19">
        <v>0.85791508177844089</v>
      </c>
      <c r="CA49" s="19">
        <v>0.18233106148608025</v>
      </c>
      <c r="CB49" s="19">
        <v>9.281596683986644E-2</v>
      </c>
      <c r="CC49" s="19">
        <v>0.13376248244037575</v>
      </c>
      <c r="CD49" s="19">
        <v>3.8034006509260344E-2</v>
      </c>
      <c r="CE49" s="19">
        <v>1.3009445797652199</v>
      </c>
      <c r="CF49" s="19">
        <v>0.22200575306693171</v>
      </c>
      <c r="CG49" s="19">
        <v>4.7382491527909229E-2</v>
      </c>
      <c r="CH49" s="19">
        <v>1.0668017370589999</v>
      </c>
      <c r="CI49" s="19">
        <v>0.13753615071312889</v>
      </c>
      <c r="CJ49" s="19">
        <v>0.17594055345396956</v>
      </c>
      <c r="CK49" s="19">
        <v>2.2959792753498645E-2</v>
      </c>
      <c r="CL49" s="19">
        <v>4.8187087290452332E-2</v>
      </c>
      <c r="CM49" s="19">
        <v>0</v>
      </c>
      <c r="CN49" s="19">
        <v>10.006609649374914</v>
      </c>
      <c r="CO49" s="19">
        <v>6.2284218422421418</v>
      </c>
      <c r="CP49" s="19">
        <v>18.142583571355999</v>
      </c>
      <c r="CQ49" s="19">
        <v>28.799447913037</v>
      </c>
      <c r="CR49" s="19">
        <v>0.18097032327200002</v>
      </c>
      <c r="CS49" s="19">
        <v>2.1952182171361901E-2</v>
      </c>
      <c r="CT49" s="19">
        <v>1.452466286713</v>
      </c>
      <c r="CU49" s="19">
        <v>1.31987281144</v>
      </c>
      <c r="CV49" s="19">
        <v>1.1215778067708001E-4</v>
      </c>
      <c r="CW49" s="19">
        <v>3.6271834687795497E-5</v>
      </c>
      <c r="CX49" s="19">
        <v>1.07241841033101E-3</v>
      </c>
      <c r="CY49" s="19">
        <v>1.2216314207762499E-3</v>
      </c>
      <c r="CZ49" s="19">
        <v>0</v>
      </c>
      <c r="DA49" s="19">
        <v>0</v>
      </c>
      <c r="DB49" s="19">
        <v>0</v>
      </c>
      <c r="DC49" s="19">
        <v>0</v>
      </c>
      <c r="DD49" s="19">
        <v>672.06814277000001</v>
      </c>
      <c r="DE49" s="19">
        <v>36.293431588634</v>
      </c>
      <c r="DF49" s="19">
        <f t="shared" si="1"/>
        <v>2045.5461463910008</v>
      </c>
    </row>
    <row r="50" spans="1:110" x14ac:dyDescent="0.25">
      <c r="B50" s="4" t="s">
        <v>188</v>
      </c>
      <c r="C50" s="4">
        <v>3</v>
      </c>
      <c r="D50" s="19">
        <v>0.40862342550414571</v>
      </c>
      <c r="E50" s="19">
        <v>0.18804065534017189</v>
      </c>
      <c r="F50" s="19">
        <v>30.452803361486524</v>
      </c>
      <c r="G50" s="19">
        <v>2.6109769458426545E-2</v>
      </c>
      <c r="H50" s="19">
        <v>6.0490379923375404</v>
      </c>
      <c r="I50" s="19">
        <v>3.8461244730569877E-4</v>
      </c>
      <c r="J50" s="19">
        <v>1.1679457674796043E-2</v>
      </c>
      <c r="K50" s="19">
        <v>0.40109382569899998</v>
      </c>
      <c r="L50" s="19">
        <v>1.9583620354140001</v>
      </c>
      <c r="M50" s="19">
        <v>0.28359386468443043</v>
      </c>
      <c r="N50" s="19">
        <v>66.083688719235838</v>
      </c>
      <c r="O50" s="19">
        <v>9.8645970378336639E-2</v>
      </c>
      <c r="P50" s="19">
        <v>0.12933433334925962</v>
      </c>
      <c r="Q50" s="19">
        <v>5.2878773043965301E-2</v>
      </c>
      <c r="R50" s="19">
        <v>0.1159870814290159</v>
      </c>
      <c r="S50" s="19">
        <v>3.9604918943833972E-2</v>
      </c>
      <c r="T50" s="19">
        <v>4.1886980161120002</v>
      </c>
      <c r="U50" s="19">
        <v>2.1500741659978804</v>
      </c>
      <c r="V50" s="19">
        <v>3.183688177020517</v>
      </c>
      <c r="W50" s="19">
        <v>2.8783238973019005E-2</v>
      </c>
      <c r="X50" s="19">
        <v>0.8099841619819903</v>
      </c>
      <c r="Y50" s="19">
        <v>0</v>
      </c>
      <c r="Z50" s="19">
        <v>0.5984746357028311</v>
      </c>
      <c r="AA50" s="19">
        <v>0.29753925786828872</v>
      </c>
      <c r="AB50" s="19">
        <v>30.489999919633</v>
      </c>
      <c r="AC50" s="19">
        <v>0.58045693768925111</v>
      </c>
      <c r="AD50" s="19">
        <v>54.075195057301592</v>
      </c>
      <c r="AE50" s="19">
        <v>4.5953690190473982E-2</v>
      </c>
      <c r="AF50" s="19">
        <v>1.1390556363500007E-2</v>
      </c>
      <c r="AG50" s="19">
        <v>0.33479191176500001</v>
      </c>
      <c r="AH50" s="19">
        <v>1.5438600768950002</v>
      </c>
      <c r="AI50" s="19">
        <v>0.29872630141847561</v>
      </c>
      <c r="AJ50" s="19">
        <v>42.418327385247281</v>
      </c>
      <c r="AK50" s="19">
        <v>7.3744819464991434E-3</v>
      </c>
      <c r="AL50" s="19">
        <v>5.0452990282940841E-2</v>
      </c>
      <c r="AM50" s="19">
        <v>4.6175071438483454E-3</v>
      </c>
      <c r="AN50" s="19">
        <v>8.7980488518515393E-2</v>
      </c>
      <c r="AO50" s="19">
        <v>4.1103050520616344E-2</v>
      </c>
      <c r="AP50" s="19">
        <v>1.8604286220370001</v>
      </c>
      <c r="AQ50" s="19">
        <v>0.92352240288099008</v>
      </c>
      <c r="AR50" s="19">
        <v>0.62165084362349532</v>
      </c>
      <c r="AS50" s="19">
        <v>3.4462754381627547E-2</v>
      </c>
      <c r="AT50" s="19">
        <v>0.95205079857124675</v>
      </c>
      <c r="AU50" s="19">
        <v>0</v>
      </c>
      <c r="AV50" s="19">
        <v>193.04114406991201</v>
      </c>
      <c r="AW50" s="19">
        <v>1.6197665587547405</v>
      </c>
      <c r="AX50" s="19">
        <v>684.25337854472764</v>
      </c>
      <c r="AY50" s="19">
        <v>0.81033571576876895</v>
      </c>
      <c r="AZ50" s="19">
        <v>178.10285942742172</v>
      </c>
      <c r="BA50" s="19">
        <v>0.26671507815102363</v>
      </c>
      <c r="BB50" s="19">
        <v>0.48108075186231847</v>
      </c>
      <c r="BC50" s="19">
        <v>1.5917802601690001</v>
      </c>
      <c r="BD50" s="19">
        <v>31.484429568220001</v>
      </c>
      <c r="BE50" s="19">
        <v>1.6089698833777955</v>
      </c>
      <c r="BF50" s="19">
        <v>282.13054609301184</v>
      </c>
      <c r="BG50" s="19">
        <v>0.26195749027737275</v>
      </c>
      <c r="BH50" s="19">
        <v>1.0410492653019578</v>
      </c>
      <c r="BI50" s="19">
        <v>0.16693059931126616</v>
      </c>
      <c r="BJ50" s="19">
        <v>0.52451200807501897</v>
      </c>
      <c r="BK50" s="19">
        <v>9.3173676403371458E-2</v>
      </c>
      <c r="BL50" s="19">
        <v>39.339446544460003</v>
      </c>
      <c r="BM50" s="19">
        <v>41.156755646090588</v>
      </c>
      <c r="BN50" s="19">
        <v>12.171092483228634</v>
      </c>
      <c r="BO50" s="19">
        <v>0.21579626947813044</v>
      </c>
      <c r="BP50" s="19">
        <v>5.4645208436089998</v>
      </c>
      <c r="BQ50" s="19">
        <v>0</v>
      </c>
      <c r="BR50" s="19">
        <v>247.93305163059401</v>
      </c>
      <c r="BS50" s="19">
        <v>7.1648128620040001</v>
      </c>
      <c r="BT50" s="19">
        <v>1214.5683274443659</v>
      </c>
      <c r="BU50" s="19">
        <v>6.5846830197030002</v>
      </c>
      <c r="BV50" s="19">
        <v>301.75236180133095</v>
      </c>
      <c r="BW50" s="19">
        <v>0.515804389493</v>
      </c>
      <c r="BX50" s="19">
        <v>0.474961288275</v>
      </c>
      <c r="BY50" s="19">
        <v>4.93036496639</v>
      </c>
      <c r="BZ50" s="19">
        <v>69.75014483919</v>
      </c>
      <c r="CA50" s="19">
        <v>5.1659339437875706</v>
      </c>
      <c r="CB50" s="19">
        <v>452.26434564963103</v>
      </c>
      <c r="CC50" s="19">
        <v>1.3292419812652589</v>
      </c>
      <c r="CD50" s="19">
        <v>3.8476165979700001</v>
      </c>
      <c r="CE50" s="19">
        <v>0.49951843172693666</v>
      </c>
      <c r="CF50" s="19">
        <v>3.0259764566999996</v>
      </c>
      <c r="CG50" s="19">
        <v>0.98824470537370956</v>
      </c>
      <c r="CH50" s="19">
        <v>53.053147792999994</v>
      </c>
      <c r="CI50" s="19">
        <v>58.978437169579998</v>
      </c>
      <c r="CJ50" s="19">
        <v>58.565079718660002</v>
      </c>
      <c r="CK50" s="19">
        <v>0.86446520313994546</v>
      </c>
      <c r="CL50" s="19">
        <v>17.168219372919999</v>
      </c>
      <c r="CM50" s="19">
        <v>0</v>
      </c>
      <c r="CN50" s="19">
        <v>2.2496425434600003</v>
      </c>
      <c r="CO50" s="19">
        <v>0.86619513854699992</v>
      </c>
      <c r="CP50" s="19">
        <v>4.6346558630599999</v>
      </c>
      <c r="CQ50" s="19">
        <v>15.149784803500001</v>
      </c>
      <c r="CR50" s="19">
        <v>372.944475883</v>
      </c>
      <c r="CS50" s="19">
        <v>36.942217797089995</v>
      </c>
      <c r="CT50" s="19">
        <v>3382.4904984770001</v>
      </c>
      <c r="CU50" s="19">
        <v>4980.07740027</v>
      </c>
      <c r="CV50" s="19">
        <v>0.22913820798997886</v>
      </c>
      <c r="CW50" s="19">
        <v>0.10318644853342396</v>
      </c>
      <c r="CX50" s="19">
        <v>2.8815350212863358</v>
      </c>
      <c r="CY50" s="19">
        <v>4.2645556167648859</v>
      </c>
      <c r="CZ50" s="19">
        <v>0</v>
      </c>
      <c r="DA50" s="19">
        <v>0</v>
      </c>
      <c r="DB50" s="19">
        <v>0</v>
      </c>
      <c r="DC50" s="19">
        <v>0</v>
      </c>
      <c r="DD50" s="19">
        <v>3363.4703674000002</v>
      </c>
      <c r="DE50" s="19">
        <v>-81.639109339439756</v>
      </c>
      <c r="DF50" s="19">
        <f t="shared" si="1"/>
        <v>16321.854980399998</v>
      </c>
    </row>
    <row r="51" spans="1:110" x14ac:dyDescent="0.25">
      <c r="B51" s="4" t="s">
        <v>189</v>
      </c>
      <c r="C51" s="4">
        <v>4</v>
      </c>
      <c r="D51" s="19">
        <v>1.1349566124556733E-2</v>
      </c>
      <c r="E51" s="19">
        <v>1.6653306203147569</v>
      </c>
      <c r="F51" s="19">
        <v>0.45462298160203124</v>
      </c>
      <c r="G51" s="19">
        <v>4.3587967611018152</v>
      </c>
      <c r="H51" s="19">
        <v>14.297184264549015</v>
      </c>
      <c r="I51" s="19">
        <v>0.24357480728099662</v>
      </c>
      <c r="J51" s="19">
        <v>0.26432914001784857</v>
      </c>
      <c r="K51" s="19">
        <v>41.367356447791003</v>
      </c>
      <c r="L51" s="19">
        <v>2.9300275696171116</v>
      </c>
      <c r="M51" s="19">
        <v>5.0188460796903867</v>
      </c>
      <c r="N51" s="19">
        <v>0.57530915637701674</v>
      </c>
      <c r="O51" s="19">
        <v>5.8311226251147827</v>
      </c>
      <c r="P51" s="19">
        <v>0.2639778833214575</v>
      </c>
      <c r="Q51" s="19">
        <v>2.4906958761432771</v>
      </c>
      <c r="R51" s="19">
        <v>2.0486597701570579</v>
      </c>
      <c r="S51" s="19">
        <v>1.9582572766613611</v>
      </c>
      <c r="T51" s="19">
        <v>0.70822080783669195</v>
      </c>
      <c r="U51" s="19">
        <v>0.44522934032772743</v>
      </c>
      <c r="V51" s="19">
        <v>0.37801876208239005</v>
      </c>
      <c r="W51" s="19">
        <v>0.13502635232444485</v>
      </c>
      <c r="X51" s="19">
        <v>1.9249645975926868</v>
      </c>
      <c r="Y51" s="19">
        <v>0</v>
      </c>
      <c r="Z51" s="19">
        <v>1.6244509975877008E-2</v>
      </c>
      <c r="AA51" s="19">
        <v>2.2735558095252761</v>
      </c>
      <c r="AB51" s="19">
        <v>0.34237476246593068</v>
      </c>
      <c r="AC51" s="19">
        <v>55.191980608785784</v>
      </c>
      <c r="AD51" s="19">
        <v>32.366426519930457</v>
      </c>
      <c r="AE51" s="19">
        <v>26.198064367653494</v>
      </c>
      <c r="AF51" s="19">
        <v>0.22895104101438971</v>
      </c>
      <c r="AG51" s="19">
        <v>30.925667524928002</v>
      </c>
      <c r="AH51" s="19">
        <v>2.0173698598969572</v>
      </c>
      <c r="AI51" s="19">
        <v>5.1014930409919907</v>
      </c>
      <c r="AJ51" s="19">
        <v>0.61764934214153477</v>
      </c>
      <c r="AK51" s="19">
        <v>0.35351738030570418</v>
      </c>
      <c r="AL51" s="19">
        <v>7.5191768271626103E-2</v>
      </c>
      <c r="AM51" s="19">
        <v>0.19377266228203069</v>
      </c>
      <c r="AN51" s="19">
        <v>0.97899780230985156</v>
      </c>
      <c r="AO51" s="19">
        <v>1.4617322355164684</v>
      </c>
      <c r="AP51" s="19">
        <v>0.26440933614920076</v>
      </c>
      <c r="AQ51" s="19">
        <v>0.13678410983326938</v>
      </c>
      <c r="AR51" s="19">
        <v>5.4736534165759618E-2</v>
      </c>
      <c r="AS51" s="19">
        <v>0.13899369616596124</v>
      </c>
      <c r="AT51" s="19">
        <v>1.9565516818274895</v>
      </c>
      <c r="AU51" s="19">
        <v>0</v>
      </c>
      <c r="AV51" s="19">
        <v>2.2296412498825045</v>
      </c>
      <c r="AW51" s="19">
        <v>7.2888684075755368</v>
      </c>
      <c r="AX51" s="19">
        <v>2.6852603348165793</v>
      </c>
      <c r="AY51" s="19">
        <v>85.670793998664919</v>
      </c>
      <c r="AZ51" s="19">
        <v>44.126042449865885</v>
      </c>
      <c r="BA51" s="19">
        <v>36.074603642870997</v>
      </c>
      <c r="BB51" s="19">
        <v>2.5584633527110001</v>
      </c>
      <c r="BC51" s="19">
        <v>40.296502679190006</v>
      </c>
      <c r="BD51" s="19">
        <v>22.661163613120003</v>
      </c>
      <c r="BE51" s="19">
        <v>16.832210365742704</v>
      </c>
      <c r="BF51" s="19">
        <v>1.5738597712422906</v>
      </c>
      <c r="BG51" s="19">
        <v>3.7704025309717633</v>
      </c>
      <c r="BH51" s="19">
        <v>0.7154029787106071</v>
      </c>
      <c r="BI51" s="19">
        <v>1.5677390261526432</v>
      </c>
      <c r="BJ51" s="19">
        <v>3.1921588823511238</v>
      </c>
      <c r="BK51" s="19">
        <v>1.5414586147606528</v>
      </c>
      <c r="BL51" s="19">
        <v>4.696035325605</v>
      </c>
      <c r="BM51" s="19">
        <v>4.2527068217508663</v>
      </c>
      <c r="BN51" s="19">
        <v>0.85335419792856393</v>
      </c>
      <c r="BO51" s="19">
        <v>0.26281124097104563</v>
      </c>
      <c r="BP51" s="19">
        <v>3.6223862534217868</v>
      </c>
      <c r="BQ51" s="19">
        <v>0</v>
      </c>
      <c r="BR51" s="19">
        <v>2.4266651347325863</v>
      </c>
      <c r="BS51" s="19">
        <v>18.294909964245374</v>
      </c>
      <c r="BT51" s="19">
        <v>4.1578969258494425</v>
      </c>
      <c r="BU51" s="19">
        <v>439.47906878094699</v>
      </c>
      <c r="BV51" s="19">
        <v>77.031630865035766</v>
      </c>
      <c r="BW51" s="19">
        <v>82.134931784028993</v>
      </c>
      <c r="BX51" s="19">
        <v>2.7474729036545313</v>
      </c>
      <c r="BY51" s="19">
        <v>124.55266623215999</v>
      </c>
      <c r="BZ51" s="19">
        <v>28.564382523329996</v>
      </c>
      <c r="CA51" s="19">
        <v>23.785297480069879</v>
      </c>
      <c r="CB51" s="19">
        <v>1.3877173033537789</v>
      </c>
      <c r="CC51" s="19">
        <v>29.347670272875973</v>
      </c>
      <c r="CD51" s="19">
        <v>3.3092553066428572</v>
      </c>
      <c r="CE51" s="19">
        <v>5.7048108973864817</v>
      </c>
      <c r="CF51" s="19">
        <v>18.951884304032337</v>
      </c>
      <c r="CG51" s="19">
        <v>14.127278680925548</v>
      </c>
      <c r="CH51" s="19">
        <v>4.2772488519670002</v>
      </c>
      <c r="CI51" s="19">
        <v>6.3780550903116282</v>
      </c>
      <c r="CJ51" s="19">
        <v>3.7268081931240236</v>
      </c>
      <c r="CK51" s="19">
        <v>1.2162194943463029</v>
      </c>
      <c r="CL51" s="19">
        <v>13.490306969777999</v>
      </c>
      <c r="CM51" s="19">
        <v>0</v>
      </c>
      <c r="CN51" s="19">
        <v>221.89549017299998</v>
      </c>
      <c r="CO51" s="19">
        <v>74.59563052643</v>
      </c>
      <c r="CP51" s="19">
        <v>271.64125978590005</v>
      </c>
      <c r="CQ51" s="19">
        <v>627.42801570799998</v>
      </c>
      <c r="CR51" s="19">
        <v>70.783152162739995</v>
      </c>
      <c r="CS51" s="19">
        <v>6.1744101709079997</v>
      </c>
      <c r="CT51" s="19">
        <v>325.10923099500002</v>
      </c>
      <c r="CU51" s="19">
        <v>420.85661149294998</v>
      </c>
      <c r="CV51" s="19">
        <v>3.8580471082241318E-3</v>
      </c>
      <c r="CW51" s="19">
        <v>1.5297796871891474E-3</v>
      </c>
      <c r="CX51" s="19">
        <v>3.4417826100252569E-2</v>
      </c>
      <c r="CY51" s="19">
        <v>3.5548243409748548E-2</v>
      </c>
      <c r="CZ51" s="19">
        <v>0</v>
      </c>
      <c r="DA51" s="19">
        <v>0</v>
      </c>
      <c r="DB51" s="19">
        <v>0</v>
      </c>
      <c r="DC51" s="19">
        <v>0</v>
      </c>
      <c r="DD51" s="19">
        <v>31.520715074268651</v>
      </c>
      <c r="DE51" s="19">
        <v>-13.863388157771453</v>
      </c>
      <c r="DF51" s="19">
        <f t="shared" si="1"/>
        <v>3476.0458908049995</v>
      </c>
    </row>
    <row r="52" spans="1:110" x14ac:dyDescent="0.25">
      <c r="B52" s="4" t="s">
        <v>190</v>
      </c>
      <c r="C52" s="4">
        <v>5</v>
      </c>
      <c r="D52" s="19">
        <v>0.23301178223736088</v>
      </c>
      <c r="E52" s="19">
        <v>7.8926399400962319</v>
      </c>
      <c r="F52" s="19">
        <v>17.051762086763599</v>
      </c>
      <c r="G52" s="19">
        <v>6.0016859803706808</v>
      </c>
      <c r="H52" s="19">
        <v>116.51069714820838</v>
      </c>
      <c r="I52" s="19">
        <v>0.12056418378398337</v>
      </c>
      <c r="J52" s="19">
        <v>1.2608111378075133</v>
      </c>
      <c r="K52" s="19">
        <v>245.71578291950269</v>
      </c>
      <c r="L52" s="19">
        <v>16.082498630029377</v>
      </c>
      <c r="M52" s="19">
        <v>16.106817968714125</v>
      </c>
      <c r="N52" s="19">
        <v>55.176338844684558</v>
      </c>
      <c r="O52" s="19">
        <v>5.1607931534510261</v>
      </c>
      <c r="P52" s="19">
        <v>3.0935461206353443</v>
      </c>
      <c r="Q52" s="19">
        <v>10.939436785314085</v>
      </c>
      <c r="R52" s="19">
        <v>6.6058025428095268</v>
      </c>
      <c r="S52" s="19">
        <v>4.7339865144104536</v>
      </c>
      <c r="T52" s="19">
        <v>6.3490393859453782</v>
      </c>
      <c r="U52" s="19">
        <v>3.2717351845309484</v>
      </c>
      <c r="V52" s="19">
        <v>27.581827774267893</v>
      </c>
      <c r="W52" s="19">
        <v>0.53036176872991958</v>
      </c>
      <c r="X52" s="19">
        <v>3.4451208650488452</v>
      </c>
      <c r="Y52" s="19">
        <v>0</v>
      </c>
      <c r="Z52" s="19">
        <v>0.55306094551955354</v>
      </c>
      <c r="AA52" s="19">
        <v>13.637979985189572</v>
      </c>
      <c r="AB52" s="19">
        <v>12.690798360864932</v>
      </c>
      <c r="AC52" s="19">
        <v>171.50449177598301</v>
      </c>
      <c r="AD52" s="19">
        <v>691.20287653642094</v>
      </c>
      <c r="AE52" s="19">
        <v>12.539970973886215</v>
      </c>
      <c r="AF52" s="19">
        <v>1.0202363504526635</v>
      </c>
      <c r="AG52" s="19">
        <v>163.98742735063166</v>
      </c>
      <c r="AH52" s="19">
        <v>12.935863765154243</v>
      </c>
      <c r="AI52" s="19">
        <v>19.364398690931086</v>
      </c>
      <c r="AJ52" s="19">
        <v>36.974920712815376</v>
      </c>
      <c r="AK52" s="19">
        <v>0.61659508585223954</v>
      </c>
      <c r="AL52" s="19">
        <v>1.2789626747554852</v>
      </c>
      <c r="AM52" s="19">
        <v>0.69003687601392083</v>
      </c>
      <c r="AN52" s="19">
        <v>5.6060508313153337</v>
      </c>
      <c r="AO52" s="19">
        <v>4.5930003041485472</v>
      </c>
      <c r="AP52" s="19">
        <v>3.0020937512050203</v>
      </c>
      <c r="AQ52" s="19">
        <v>1.3678538335101729</v>
      </c>
      <c r="AR52" s="19">
        <v>5.3511764614153847</v>
      </c>
      <c r="AS52" s="19">
        <v>0.68823555921388446</v>
      </c>
      <c r="AT52" s="19">
        <v>3.9621458770804963</v>
      </c>
      <c r="AU52" s="19">
        <v>0</v>
      </c>
      <c r="AV52" s="19">
        <v>639.12055013503266</v>
      </c>
      <c r="AW52" s="19">
        <v>65.36156744948633</v>
      </c>
      <c r="AX52" s="19">
        <v>261.35864223734251</v>
      </c>
      <c r="AY52" s="19">
        <v>143.03847991014618</v>
      </c>
      <c r="AZ52" s="19">
        <v>2472.8337445220686</v>
      </c>
      <c r="BA52" s="19">
        <v>91.146421874801547</v>
      </c>
      <c r="BB52" s="19">
        <v>68.245253478867298</v>
      </c>
      <c r="BC52" s="19">
        <v>810.86939569153708</v>
      </c>
      <c r="BD52" s="19">
        <v>251.41574427907301</v>
      </c>
      <c r="BE52" s="19">
        <v>169.81144038113692</v>
      </c>
      <c r="BF52" s="19">
        <v>275.11022244741235</v>
      </c>
      <c r="BG52" s="19">
        <v>20.363684417747461</v>
      </c>
      <c r="BH52" s="19">
        <v>17.97520413437055</v>
      </c>
      <c r="BI52" s="19">
        <v>28.002429530571519</v>
      </c>
      <c r="BJ52" s="19">
        <v>33.445409768451185</v>
      </c>
      <c r="BK52" s="19">
        <v>9.922202698099218</v>
      </c>
      <c r="BL52" s="19">
        <v>83.419423734039114</v>
      </c>
      <c r="BM52" s="19">
        <v>42.323392589499619</v>
      </c>
      <c r="BN52" s="19">
        <v>72.966953293129905</v>
      </c>
      <c r="BO52" s="19">
        <v>6.2178596071286538</v>
      </c>
      <c r="BP52" s="19">
        <v>20.638001912246953</v>
      </c>
      <c r="BQ52" s="19">
        <v>0</v>
      </c>
      <c r="BR52" s="19">
        <v>620.88749357041206</v>
      </c>
      <c r="BS52" s="19">
        <v>196.89091406167682</v>
      </c>
      <c r="BT52" s="19">
        <v>275.24956872932751</v>
      </c>
      <c r="BU52" s="19">
        <v>853.84759497354844</v>
      </c>
      <c r="BV52" s="19">
        <v>4190.9378849535278</v>
      </c>
      <c r="BW52" s="19">
        <v>146.80018303137516</v>
      </c>
      <c r="BX52" s="19">
        <v>55.577595201847956</v>
      </c>
      <c r="BY52" s="19">
        <v>2243.240141567805</v>
      </c>
      <c r="BZ52" s="19">
        <v>370.09972549225103</v>
      </c>
      <c r="CA52" s="19">
        <v>269.52907675457925</v>
      </c>
      <c r="CB52" s="19">
        <v>495.92540066374858</v>
      </c>
      <c r="CC52" s="19">
        <v>88.972943697653335</v>
      </c>
      <c r="CD52" s="19">
        <v>50.2869144995041</v>
      </c>
      <c r="CE52" s="19">
        <v>87.7437219596452</v>
      </c>
      <c r="CF52" s="19">
        <v>118.1615504011619</v>
      </c>
      <c r="CG52" s="19">
        <v>74.257218567516631</v>
      </c>
      <c r="CH52" s="19">
        <v>75.402097202516856</v>
      </c>
      <c r="CI52" s="19">
        <v>50.021082320497428</v>
      </c>
      <c r="CJ52" s="19">
        <v>202.71006723476603</v>
      </c>
      <c r="CK52" s="19">
        <v>17.600487906722734</v>
      </c>
      <c r="CL52" s="19">
        <v>58.765233367484385</v>
      </c>
      <c r="CM52" s="19">
        <v>0</v>
      </c>
      <c r="CN52" s="19">
        <v>60.270070195161225</v>
      </c>
      <c r="CO52" s="19">
        <v>21.886899509942729</v>
      </c>
      <c r="CP52" s="19">
        <v>201.90588606835701</v>
      </c>
      <c r="CQ52" s="19">
        <v>366.51551569469757</v>
      </c>
      <c r="CR52" s="19">
        <v>445.52431125484298</v>
      </c>
      <c r="CS52" s="19">
        <v>45.603055484411996</v>
      </c>
      <c r="CT52" s="19">
        <v>2983.6956167203998</v>
      </c>
      <c r="CU52" s="19">
        <v>5999.9389260284906</v>
      </c>
      <c r="CV52" s="19">
        <v>3.9363725085371888</v>
      </c>
      <c r="CW52" s="19">
        <v>2.0726858771146426</v>
      </c>
      <c r="CX52" s="19">
        <v>14.675683210486811</v>
      </c>
      <c r="CY52" s="19">
        <v>29.956495885714325</v>
      </c>
      <c r="CZ52" s="19">
        <v>0</v>
      </c>
      <c r="DA52" s="19">
        <v>0</v>
      </c>
      <c r="DB52" s="19">
        <v>0</v>
      </c>
      <c r="DC52" s="19">
        <v>0</v>
      </c>
      <c r="DD52" s="19">
        <v>4863.9436990343938</v>
      </c>
      <c r="DE52" s="19">
        <v>-463.62308949600862</v>
      </c>
      <c r="DF52" s="19">
        <f t="shared" si="1"/>
        <v>32420.227485646006</v>
      </c>
    </row>
    <row r="53" spans="1:110" x14ac:dyDescent="0.25">
      <c r="B53" s="4" t="s">
        <v>191</v>
      </c>
      <c r="C53" s="4">
        <v>6</v>
      </c>
      <c r="D53" s="19">
        <v>0.15843170519679778</v>
      </c>
      <c r="E53" s="19">
        <v>0.30981616565591097</v>
      </c>
      <c r="F53" s="19">
        <v>2.3900327279403326</v>
      </c>
      <c r="G53" s="19">
        <v>0.15089358715331089</v>
      </c>
      <c r="H53" s="19">
        <v>5.0835636687083472</v>
      </c>
      <c r="I53" s="19">
        <v>0.93737125396999998</v>
      </c>
      <c r="J53" s="19">
        <v>0.86204570532000002</v>
      </c>
      <c r="K53" s="19">
        <v>0.57835710049</v>
      </c>
      <c r="L53" s="19">
        <v>6.3472189903</v>
      </c>
      <c r="M53" s="19">
        <v>1.8049194514760001</v>
      </c>
      <c r="N53" s="19">
        <v>3.5697152614999998</v>
      </c>
      <c r="O53" s="19">
        <v>2.6713453382089996</v>
      </c>
      <c r="P53" s="19">
        <v>0.97591412067000005</v>
      </c>
      <c r="Q53" s="19">
        <v>0.56266182660999997</v>
      </c>
      <c r="R53" s="19">
        <v>0.74432881921499994</v>
      </c>
      <c r="S53" s="19">
        <v>3.6159884519799999</v>
      </c>
      <c r="T53" s="19">
        <v>4.7314338683999999</v>
      </c>
      <c r="U53" s="19">
        <v>2.5698453188199997</v>
      </c>
      <c r="V53" s="19">
        <v>1.8845018520999999</v>
      </c>
      <c r="W53" s="19">
        <v>0.36084252595999999</v>
      </c>
      <c r="X53" s="19">
        <v>1.5506335496999999</v>
      </c>
      <c r="Y53" s="19">
        <v>0</v>
      </c>
      <c r="Z53" s="19">
        <v>5.1208709365999999E-2</v>
      </c>
      <c r="AA53" s="19">
        <v>8.8856794871782621E-2</v>
      </c>
      <c r="AB53" s="19">
        <v>0.36681663990200003</v>
      </c>
      <c r="AC53" s="19">
        <v>0.77351127378599993</v>
      </c>
      <c r="AD53" s="19">
        <v>12.269852459664172</v>
      </c>
      <c r="AE53" s="19">
        <v>21.208967209000001</v>
      </c>
      <c r="AF53" s="19">
        <v>0.15743856132</v>
      </c>
      <c r="AG53" s="19">
        <v>9.0901531278999997E-2</v>
      </c>
      <c r="AH53" s="19">
        <v>0.94180285930999996</v>
      </c>
      <c r="AI53" s="19">
        <v>0.36476587271154115</v>
      </c>
      <c r="AJ53" s="19">
        <v>0.86245411634000002</v>
      </c>
      <c r="AK53" s="19">
        <v>3.5670452867643393E-2</v>
      </c>
      <c r="AL53" s="19">
        <v>7.0803463459000002E-2</v>
      </c>
      <c r="AM53" s="19">
        <v>9.1950036585330998E-3</v>
      </c>
      <c r="AN53" s="19">
        <v>8.9330576359999997E-2</v>
      </c>
      <c r="AO53" s="19">
        <v>0.60275601036500004</v>
      </c>
      <c r="AP53" s="19">
        <v>0.41797304152999998</v>
      </c>
      <c r="AQ53" s="19">
        <v>0.17536256462799998</v>
      </c>
      <c r="AR53" s="19">
        <v>7.2142531629601672E-2</v>
      </c>
      <c r="AS53" s="19">
        <v>8.1479966639999998E-2</v>
      </c>
      <c r="AT53" s="19">
        <v>0.35014045238000002</v>
      </c>
      <c r="AU53" s="19">
        <v>0</v>
      </c>
      <c r="AV53" s="19">
        <v>221.77510261900002</v>
      </c>
      <c r="AW53" s="19">
        <v>16.273849993790002</v>
      </c>
      <c r="AX53" s="19">
        <v>60.772446125629997</v>
      </c>
      <c r="AY53" s="19">
        <v>9.30425204342</v>
      </c>
      <c r="AZ53" s="19">
        <v>257.18156073975501</v>
      </c>
      <c r="BA53" s="19">
        <v>954.07397461000005</v>
      </c>
      <c r="BB53" s="19">
        <v>48.775714874000002</v>
      </c>
      <c r="BC53" s="19">
        <v>3.3771622181000001</v>
      </c>
      <c r="BD53" s="19">
        <v>143.58996582</v>
      </c>
      <c r="BE53" s="19">
        <v>14.244682967601001</v>
      </c>
      <c r="BF53" s="19">
        <v>55.096054076999998</v>
      </c>
      <c r="BG53" s="19">
        <v>10.29350447657</v>
      </c>
      <c r="BH53" s="19">
        <v>10.413060187999999</v>
      </c>
      <c r="BI53" s="19">
        <v>2.4244337082</v>
      </c>
      <c r="BJ53" s="19">
        <v>5.6962549984099997</v>
      </c>
      <c r="BK53" s="19">
        <v>11.168911174289999</v>
      </c>
      <c r="BL53" s="19">
        <v>88.244773864999999</v>
      </c>
      <c r="BM53" s="19">
        <v>45.098560333000002</v>
      </c>
      <c r="BN53" s="19">
        <v>12.756273269699999</v>
      </c>
      <c r="BO53" s="19">
        <v>3.8431324958999999</v>
      </c>
      <c r="BP53" s="19">
        <v>16.514934539999999</v>
      </c>
      <c r="BQ53" s="19">
        <v>0</v>
      </c>
      <c r="BR53" s="19">
        <v>145.4335603712</v>
      </c>
      <c r="BS53" s="19">
        <v>33.7918314932</v>
      </c>
      <c r="BT53" s="19">
        <v>60.983005702980009</v>
      </c>
      <c r="BU53" s="19">
        <v>45.664225101200003</v>
      </c>
      <c r="BV53" s="19">
        <v>330.06956946912004</v>
      </c>
      <c r="BW53" s="19">
        <v>1188.3253173999999</v>
      </c>
      <c r="BX53" s="19">
        <v>32.080341339</v>
      </c>
      <c r="BY53" s="19">
        <v>6.3363323211999996</v>
      </c>
      <c r="BZ53" s="19">
        <v>211.34031676999999</v>
      </c>
      <c r="CA53" s="19">
        <v>26.433236836479999</v>
      </c>
      <c r="CB53" s="19">
        <v>29.670455932000003</v>
      </c>
      <c r="CC53" s="19">
        <v>31.777100086200001</v>
      </c>
      <c r="CD53" s="19">
        <v>25.940240859999999</v>
      </c>
      <c r="CE53" s="19">
        <v>4.8708472252000004</v>
      </c>
      <c r="CF53" s="19">
        <v>19.378836869799997</v>
      </c>
      <c r="CG53" s="19">
        <v>69.362331271300008</v>
      </c>
      <c r="CH53" s="19">
        <v>68.841758728000002</v>
      </c>
      <c r="CI53" s="19">
        <v>45.380369186999999</v>
      </c>
      <c r="CJ53" s="19">
        <v>32.860328674999998</v>
      </c>
      <c r="CK53" s="19">
        <v>10.217885970999999</v>
      </c>
      <c r="CL53" s="19">
        <v>33.105762482000003</v>
      </c>
      <c r="CM53" s="19">
        <v>0</v>
      </c>
      <c r="CN53" s="19">
        <v>0.46501734852999999</v>
      </c>
      <c r="CO53" s="19">
        <v>3.4849990158999998E-2</v>
      </c>
      <c r="CP53" s="19">
        <v>1.6949341297</v>
      </c>
      <c r="CQ53" s="19">
        <v>3.1937024592999999</v>
      </c>
      <c r="CR53" s="19">
        <v>65.881706238000007</v>
      </c>
      <c r="CS53" s="19">
        <v>1.2935369015</v>
      </c>
      <c r="CT53" s="19">
        <v>1153.7351074000001</v>
      </c>
      <c r="CU53" s="19">
        <v>1000.6253052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6.4057001145556602E-4</v>
      </c>
      <c r="DE53" s="19">
        <v>-22.823155546890121</v>
      </c>
      <c r="DF53" s="19">
        <f t="shared" si="1"/>
        <v>6727.8251952999999</v>
      </c>
    </row>
    <row r="54" spans="1:110" x14ac:dyDescent="0.25">
      <c r="B54" s="4" t="s">
        <v>192</v>
      </c>
      <c r="C54" s="4">
        <v>7</v>
      </c>
      <c r="D54" s="19">
        <v>1.0754158026866666E-3</v>
      </c>
      <c r="E54" s="19">
        <v>9.8760912471448317E-2</v>
      </c>
      <c r="F54" s="19">
        <v>0.53752586199415375</v>
      </c>
      <c r="G54" s="19">
        <v>5.3486359305289E-2</v>
      </c>
      <c r="H54" s="19">
        <v>3.4231179156421336</v>
      </c>
      <c r="I54" s="19">
        <v>2.0313081331551101E-3</v>
      </c>
      <c r="J54" s="19">
        <v>0.73738920688999998</v>
      </c>
      <c r="K54" s="19">
        <v>0.76557213067999996</v>
      </c>
      <c r="L54" s="19">
        <v>3.8419375420000001</v>
      </c>
      <c r="M54" s="19">
        <v>2.0714807519750003</v>
      </c>
      <c r="N54" s="19">
        <v>5.02885055543</v>
      </c>
      <c r="O54" s="19">
        <v>0.41611350701100003</v>
      </c>
      <c r="P54" s="19">
        <v>0.60839939116999997</v>
      </c>
      <c r="Q54" s="19">
        <v>1.2601228952000001</v>
      </c>
      <c r="R54" s="19">
        <v>0.68871929869600013</v>
      </c>
      <c r="S54" s="19">
        <v>6.5045925267309999</v>
      </c>
      <c r="T54" s="19">
        <v>20.54000473</v>
      </c>
      <c r="U54" s="19">
        <v>1.58166527745</v>
      </c>
      <c r="V54" s="19">
        <v>6.5011138618299995</v>
      </c>
      <c r="W54" s="19">
        <v>0.11434032023</v>
      </c>
      <c r="X54" s="19">
        <v>2.379938364</v>
      </c>
      <c r="Y54" s="19">
        <v>0</v>
      </c>
      <c r="Z54" s="19">
        <v>8.7801287372712966E-4</v>
      </c>
      <c r="AA54" s="19">
        <v>0.12070087063794176</v>
      </c>
      <c r="AB54" s="19">
        <v>0.353053674102</v>
      </c>
      <c r="AC54" s="19">
        <v>1.415883856832</v>
      </c>
      <c r="AD54" s="19">
        <v>34.328264383499587</v>
      </c>
      <c r="AE54" s="19">
        <v>0.19829499721999999</v>
      </c>
      <c r="AF54" s="19">
        <v>0.58103942871000003</v>
      </c>
      <c r="AG54" s="19">
        <v>0.51914566755000002</v>
      </c>
      <c r="AH54" s="19">
        <v>2.4595456122999999</v>
      </c>
      <c r="AI54" s="19">
        <v>1.7703632772609861</v>
      </c>
      <c r="AJ54" s="19">
        <v>3.9683177471000004</v>
      </c>
      <c r="AK54" s="19">
        <v>3.7514305906798842E-2</v>
      </c>
      <c r="AL54" s="19">
        <v>0.19044069946</v>
      </c>
      <c r="AM54" s="19">
        <v>8.8847532867999998E-2</v>
      </c>
      <c r="AN54" s="19">
        <v>0.30107988044900003</v>
      </c>
      <c r="AO54" s="19">
        <v>4.6504989304119997</v>
      </c>
      <c r="AP54" s="19">
        <v>7.8285984993</v>
      </c>
      <c r="AQ54" s="19">
        <v>0.56453126668999998</v>
      </c>
      <c r="AR54" s="19">
        <v>1.070273399348</v>
      </c>
      <c r="AS54" s="19">
        <v>0.11139369011</v>
      </c>
      <c r="AT54" s="19">
        <v>2.3186054230000002</v>
      </c>
      <c r="AU54" s="19">
        <v>0</v>
      </c>
      <c r="AV54" s="19">
        <v>0.287044132126</v>
      </c>
      <c r="AW54" s="19">
        <v>3.2073008716300002</v>
      </c>
      <c r="AX54" s="19">
        <v>10.185990870059999</v>
      </c>
      <c r="AY54" s="19">
        <v>1.8041443377380002</v>
      </c>
      <c r="AZ54" s="19">
        <v>113.44284126427999</v>
      </c>
      <c r="BA54" s="19">
        <v>1.4929465055</v>
      </c>
      <c r="BB54" s="19">
        <v>30.127847672000001</v>
      </c>
      <c r="BC54" s="19">
        <v>3.2280476092999999</v>
      </c>
      <c r="BD54" s="19">
        <v>62.760868072999997</v>
      </c>
      <c r="BE54" s="19">
        <v>10.361847056094</v>
      </c>
      <c r="BF54" s="19">
        <v>43.229490279999993</v>
      </c>
      <c r="BG54" s="19">
        <v>1.1711904257499999</v>
      </c>
      <c r="BH54" s="19">
        <v>4.6876325607</v>
      </c>
      <c r="BI54" s="19">
        <v>3.9207918643999999</v>
      </c>
      <c r="BJ54" s="19">
        <v>4.2105553448000004</v>
      </c>
      <c r="BK54" s="19">
        <v>14.45547484628</v>
      </c>
      <c r="BL54" s="19">
        <v>276.62710571000002</v>
      </c>
      <c r="BM54" s="19">
        <v>38.891550302200002</v>
      </c>
      <c r="BN54" s="19">
        <v>31.1204228402</v>
      </c>
      <c r="BO54" s="19">
        <v>0.87935668229999997</v>
      </c>
      <c r="BP54" s="19">
        <v>18.303380965999999</v>
      </c>
      <c r="BQ54" s="19">
        <v>0</v>
      </c>
      <c r="BR54" s="19">
        <v>0.11935268342499999</v>
      </c>
      <c r="BS54" s="19">
        <v>6.2543398142400006</v>
      </c>
      <c r="BT54" s="19">
        <v>9.5432137250000011</v>
      </c>
      <c r="BU54" s="19">
        <v>11.43206900363</v>
      </c>
      <c r="BV54" s="19">
        <v>162.67726598334198</v>
      </c>
      <c r="BW54" s="19">
        <v>1.6364356279000001</v>
      </c>
      <c r="BX54" s="19">
        <v>17.438327788999999</v>
      </c>
      <c r="BY54" s="19">
        <v>5.3300018310999997</v>
      </c>
      <c r="BZ54" s="19">
        <v>81.292144774999997</v>
      </c>
      <c r="CA54" s="19">
        <v>18.751935362360001</v>
      </c>
      <c r="CB54" s="19">
        <v>26.034513473099999</v>
      </c>
      <c r="CC54" s="19">
        <v>4.5388448237999999</v>
      </c>
      <c r="CD54" s="19">
        <v>10.276627541</v>
      </c>
      <c r="CE54" s="19">
        <v>6.9321727752999998</v>
      </c>
      <c r="CF54" s="19">
        <v>12.591269791029999</v>
      </c>
      <c r="CG54" s="19">
        <v>79.001551032389997</v>
      </c>
      <c r="CH54" s="19">
        <v>189.91491698999999</v>
      </c>
      <c r="CI54" s="19">
        <v>29.410616397999998</v>
      </c>
      <c r="CJ54" s="19">
        <v>67.933338165999999</v>
      </c>
      <c r="CK54" s="19">
        <v>2.0575110911999999</v>
      </c>
      <c r="CL54" s="19">
        <v>32.289367675999998</v>
      </c>
      <c r="CM54" s="19">
        <v>0</v>
      </c>
      <c r="CN54" s="19">
        <v>5.4519921541000001E-2</v>
      </c>
      <c r="CO54" s="19">
        <v>1.7628557980000001E-2</v>
      </c>
      <c r="CP54" s="19">
        <v>0.14349503815</v>
      </c>
      <c r="CQ54" s="19">
        <v>0.23794683814000001</v>
      </c>
      <c r="CR54" s="19">
        <v>50.284469604000002</v>
      </c>
      <c r="CS54" s="19">
        <v>4.2596693039</v>
      </c>
      <c r="CT54" s="19">
        <v>635.87707520000004</v>
      </c>
      <c r="CU54" s="19">
        <v>485.33312988</v>
      </c>
      <c r="CV54" s="19">
        <v>1.29689160530688E-5</v>
      </c>
      <c r="CW54" s="19">
        <v>4.9612617658567598E-6</v>
      </c>
      <c r="CX54" s="19">
        <v>2.1646442473865999E-4</v>
      </c>
      <c r="CY54" s="19">
        <v>1.7045253480318901E-4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21.433848753704751</v>
      </c>
      <c r="DF54" s="19">
        <f t="shared" si="1"/>
        <v>2767.5273437999995</v>
      </c>
    </row>
    <row r="55" spans="1:110" x14ac:dyDescent="0.25">
      <c r="A55" s="17"/>
      <c r="B55" s="4" t="s">
        <v>46</v>
      </c>
      <c r="C55" s="4">
        <v>8</v>
      </c>
      <c r="D55" s="19">
        <v>2.5118178787622036E-3</v>
      </c>
      <c r="E55" s="19">
        <v>0.888931194102621</v>
      </c>
      <c r="F55" s="19">
        <v>1.153712387183168E-2</v>
      </c>
      <c r="G55" s="19">
        <v>1.1670439285808241E-2</v>
      </c>
      <c r="H55" s="19">
        <v>8.976617201533546E-2</v>
      </c>
      <c r="I55" s="19">
        <v>1.2600640184246001E-4</v>
      </c>
      <c r="J55" s="19">
        <v>0.67984598875000002</v>
      </c>
      <c r="K55" s="19">
        <v>36.061210631999998</v>
      </c>
      <c r="L55" s="19">
        <v>0.28800445795000001</v>
      </c>
      <c r="M55" s="19">
        <v>0.80487459711200005</v>
      </c>
      <c r="N55" s="19">
        <v>0.50096283853000001</v>
      </c>
      <c r="O55" s="19">
        <v>3.6726927515332028</v>
      </c>
      <c r="P55" s="19">
        <v>0.43284374474999998</v>
      </c>
      <c r="Q55" s="19">
        <v>1.2057991027999999</v>
      </c>
      <c r="R55" s="19">
        <v>0.45096496493051536</v>
      </c>
      <c r="S55" s="19">
        <v>0.90949320839503389</v>
      </c>
      <c r="T55" s="19">
        <v>5.3233408928000001</v>
      </c>
      <c r="U55" s="19">
        <v>0.41412340104000001</v>
      </c>
      <c r="V55" s="19">
        <v>0.16074455902400001</v>
      </c>
      <c r="W55" s="19">
        <v>3.3037096262E-2</v>
      </c>
      <c r="X55" s="19">
        <v>0.11278221755999999</v>
      </c>
      <c r="Y55" s="19">
        <v>0</v>
      </c>
      <c r="Z55" s="19">
        <v>1.846710802055891E-3</v>
      </c>
      <c r="AA55" s="19">
        <v>0.63219741739006685</v>
      </c>
      <c r="AB55" s="19">
        <v>4.1470761643722619E-3</v>
      </c>
      <c r="AC55" s="19">
        <v>0.24208817817569872</v>
      </c>
      <c r="AD55" s="19">
        <v>0.86770307915553024</v>
      </c>
      <c r="AE55" s="19">
        <v>6.99316989630461E-3</v>
      </c>
      <c r="AF55" s="19">
        <v>0.30455446243000001</v>
      </c>
      <c r="AG55" s="19">
        <v>13.902377129</v>
      </c>
      <c r="AH55" s="19">
        <v>0.10482124984000001</v>
      </c>
      <c r="AI55" s="19">
        <v>0.37565681449991806</v>
      </c>
      <c r="AJ55" s="19">
        <v>0.27975139021700002</v>
      </c>
      <c r="AK55" s="19">
        <v>0.10634826781502794</v>
      </c>
      <c r="AL55" s="19">
        <v>7.7027834951999996E-2</v>
      </c>
      <c r="AM55" s="19">
        <v>4.8334032297E-2</v>
      </c>
      <c r="AN55" s="19">
        <v>0.17176166782090874</v>
      </c>
      <c r="AO55" s="19">
        <v>0.36926666554028525</v>
      </c>
      <c r="AP55" s="19">
        <v>1.1534888744</v>
      </c>
      <c r="AQ55" s="19">
        <v>7.8384380786999996E-2</v>
      </c>
      <c r="AR55" s="19">
        <v>2.1351254894496661E-2</v>
      </c>
      <c r="AS55" s="19">
        <v>1.8298210576E-2</v>
      </c>
      <c r="AT55" s="19">
        <v>6.2466528266999999E-2</v>
      </c>
      <c r="AU55" s="19">
        <v>0</v>
      </c>
      <c r="AV55" s="19">
        <v>9.409080147800001</v>
      </c>
      <c r="AW55" s="19">
        <v>23.14860510826</v>
      </c>
      <c r="AX55" s="19">
        <v>1.1482764259</v>
      </c>
      <c r="AY55" s="19">
        <v>1.7540927901890002</v>
      </c>
      <c r="AZ55" s="19">
        <v>9.9110835558000012</v>
      </c>
      <c r="BA55" s="19">
        <v>0.49367222189999999</v>
      </c>
      <c r="BB55" s="19">
        <v>148.06742858999999</v>
      </c>
      <c r="BC55" s="19">
        <v>810.53503418000003</v>
      </c>
      <c r="BD55" s="19">
        <v>25.079303741</v>
      </c>
      <c r="BE55" s="19">
        <v>20.086550056740002</v>
      </c>
      <c r="BF55" s="19">
        <v>28.146175383999999</v>
      </c>
      <c r="BG55" s="19">
        <v>52.208326570749996</v>
      </c>
      <c r="BH55" s="19">
        <v>17.777618407999999</v>
      </c>
      <c r="BI55" s="19">
        <v>19.999238968</v>
      </c>
      <c r="BJ55" s="19">
        <v>10.519640244593001</v>
      </c>
      <c r="BK55" s="19">
        <v>10.766961760372</v>
      </c>
      <c r="BL55" s="19">
        <v>382.16964722</v>
      </c>
      <c r="BM55" s="19">
        <v>44.184402466100003</v>
      </c>
      <c r="BN55" s="19">
        <v>15.210227399659999</v>
      </c>
      <c r="BO55" s="19">
        <v>1.3543945551000001</v>
      </c>
      <c r="BP55" s="19">
        <v>4.6236391067999998</v>
      </c>
      <c r="BQ55" s="19">
        <v>0</v>
      </c>
      <c r="BR55" s="19">
        <v>1.298374414442</v>
      </c>
      <c r="BS55" s="19">
        <v>15.633505996202</v>
      </c>
      <c r="BT55" s="19">
        <v>0.23166096955999999</v>
      </c>
      <c r="BU55" s="19">
        <v>3.0775276497329997</v>
      </c>
      <c r="BV55" s="19">
        <v>9.1430693231198337</v>
      </c>
      <c r="BW55" s="19">
        <v>0.11170173436</v>
      </c>
      <c r="BX55" s="19">
        <v>17.691425323000001</v>
      </c>
      <c r="BY55" s="19">
        <v>276.26495361000002</v>
      </c>
      <c r="BZ55" s="19">
        <v>6.7056622504999996</v>
      </c>
      <c r="CA55" s="19">
        <v>7.8969037756800002</v>
      </c>
      <c r="CB55" s="19">
        <v>2.8979270458999999</v>
      </c>
      <c r="CC55" s="19">
        <v>26.81845898932</v>
      </c>
      <c r="CD55" s="19">
        <v>8.0452070235999997</v>
      </c>
      <c r="CE55" s="19">
        <v>7.2992057800000003</v>
      </c>
      <c r="CF55" s="19">
        <v>5.8750667125259994</v>
      </c>
      <c r="CG55" s="19">
        <v>12.146771542524</v>
      </c>
      <c r="CH55" s="19">
        <v>54.161052703999999</v>
      </c>
      <c r="CI55" s="19">
        <v>7.1839933396000006</v>
      </c>
      <c r="CJ55" s="19">
        <v>16.184099979669998</v>
      </c>
      <c r="CK55" s="19">
        <v>0.6541672945</v>
      </c>
      <c r="CL55" s="19">
        <v>1.6837540865</v>
      </c>
      <c r="CM55" s="19">
        <v>0</v>
      </c>
      <c r="CN55" s="19">
        <v>488.57333374000001</v>
      </c>
      <c r="CO55" s="19">
        <v>89.812515258999994</v>
      </c>
      <c r="CP55" s="19">
        <v>6854.7104491999999</v>
      </c>
      <c r="CQ55" s="19">
        <v>2346.3818359000002</v>
      </c>
      <c r="CR55" s="19">
        <v>0.28702959418000001</v>
      </c>
      <c r="CS55" s="19">
        <v>1.3823381625000001E-2</v>
      </c>
      <c r="CT55" s="19">
        <v>19.348339080999999</v>
      </c>
      <c r="CU55" s="19">
        <v>3.0484349728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1.2389999938022801E-5</v>
      </c>
      <c r="DE55" s="19">
        <v>42.669358433780872</v>
      </c>
      <c r="DF55" s="19">
        <f t="shared" si="1"/>
        <v>12033.327148</v>
      </c>
    </row>
    <row r="56" spans="1:110" x14ac:dyDescent="0.25">
      <c r="A56" s="17"/>
      <c r="B56" s="4" t="s">
        <v>193</v>
      </c>
      <c r="C56" s="4">
        <v>9</v>
      </c>
      <c r="D56" s="19">
        <v>0.32263875576791379</v>
      </c>
      <c r="E56" s="19">
        <v>3.6886726287652634</v>
      </c>
      <c r="F56" s="19">
        <v>17.066997829724002</v>
      </c>
      <c r="G56" s="19">
        <v>2.363150037804</v>
      </c>
      <c r="H56" s="19">
        <v>29.565642654920001</v>
      </c>
      <c r="I56" s="19">
        <v>4.1750501841000001E-2</v>
      </c>
      <c r="J56" s="19">
        <v>0.55602765083000005</v>
      </c>
      <c r="K56" s="19">
        <v>35.394363403</v>
      </c>
      <c r="L56" s="19">
        <v>10.790102005</v>
      </c>
      <c r="M56" s="19">
        <v>17.13158446504</v>
      </c>
      <c r="N56" s="19">
        <v>22.864672184099998</v>
      </c>
      <c r="O56" s="19">
        <v>9.6249238253099989</v>
      </c>
      <c r="P56" s="19">
        <v>1.564037323</v>
      </c>
      <c r="Q56" s="19">
        <v>2.2504885197000002</v>
      </c>
      <c r="R56" s="19">
        <v>4.6136758923799999</v>
      </c>
      <c r="S56" s="19">
        <v>2.3980277925899998</v>
      </c>
      <c r="T56" s="19">
        <v>4.7150068283</v>
      </c>
      <c r="U56" s="19">
        <v>2.7719548939999998</v>
      </c>
      <c r="V56" s="19">
        <v>17.804296701709998</v>
      </c>
      <c r="W56" s="19">
        <v>0.27263873816</v>
      </c>
      <c r="X56" s="19">
        <v>1.7713400126000001</v>
      </c>
      <c r="Y56" s="19">
        <v>0</v>
      </c>
      <c r="Z56" s="19">
        <v>0.44543249905400001</v>
      </c>
      <c r="AA56" s="19">
        <v>4.5427755825640004</v>
      </c>
      <c r="AB56" s="19">
        <v>12.140574455299999</v>
      </c>
      <c r="AC56" s="19">
        <v>52.9216674563</v>
      </c>
      <c r="AD56" s="19">
        <v>169.07640114925002</v>
      </c>
      <c r="AE56" s="19">
        <v>4.0089426040999996</v>
      </c>
      <c r="AF56" s="19">
        <v>0.43096047640000001</v>
      </c>
      <c r="AG56" s="19">
        <v>23.608558655</v>
      </c>
      <c r="AH56" s="19">
        <v>6.7945761680999999</v>
      </c>
      <c r="AI56" s="19">
        <v>15.258003649847002</v>
      </c>
      <c r="AJ56" s="19">
        <v>12.8042006496</v>
      </c>
      <c r="AK56" s="19">
        <v>0.60887533798100002</v>
      </c>
      <c r="AL56" s="19">
        <v>0.48155990243000002</v>
      </c>
      <c r="AM56" s="19">
        <v>0.15607793629</v>
      </c>
      <c r="AN56" s="19">
        <v>3.0330642759600002</v>
      </c>
      <c r="AO56" s="19">
        <v>1.81373502318</v>
      </c>
      <c r="AP56" s="19">
        <v>1.7676573992</v>
      </c>
      <c r="AQ56" s="19">
        <v>0.9057556390699999</v>
      </c>
      <c r="AR56" s="19">
        <v>2.84964561466</v>
      </c>
      <c r="AS56" s="19">
        <v>0.26126486062999998</v>
      </c>
      <c r="AT56" s="19">
        <v>1.6974433660999999</v>
      </c>
      <c r="AU56" s="19">
        <v>0</v>
      </c>
      <c r="AV56" s="19">
        <v>914.91299438500005</v>
      </c>
      <c r="AW56" s="19">
        <v>72.4996216296</v>
      </c>
      <c r="AX56" s="19">
        <v>994.18698977679992</v>
      </c>
      <c r="AY56" s="19">
        <v>249.10502147959997</v>
      </c>
      <c r="AZ56" s="19">
        <v>1818.3304262161</v>
      </c>
      <c r="BA56" s="19">
        <v>83.390663146999998</v>
      </c>
      <c r="BB56" s="19">
        <v>61.738342285000002</v>
      </c>
      <c r="BC56" s="19">
        <v>405.57879638999998</v>
      </c>
      <c r="BD56" s="19">
        <v>479.01760863999999</v>
      </c>
      <c r="BE56" s="19">
        <v>310.88922738640002</v>
      </c>
      <c r="BF56" s="19">
        <v>396.713733676</v>
      </c>
      <c r="BG56" s="19">
        <v>72.401875018600009</v>
      </c>
      <c r="BH56" s="19">
        <v>32.749084473000003</v>
      </c>
      <c r="BI56" s="19">
        <v>19.029394150000002</v>
      </c>
      <c r="BJ56" s="19">
        <v>58.638715743999995</v>
      </c>
      <c r="BK56" s="19">
        <v>15.151586413199999</v>
      </c>
      <c r="BL56" s="19">
        <v>172.56941223000001</v>
      </c>
      <c r="BM56" s="19">
        <v>149.719514842</v>
      </c>
      <c r="BN56" s="19">
        <v>214.23773193</v>
      </c>
      <c r="BO56" s="19">
        <v>5.6982374190999998</v>
      </c>
      <c r="BP56" s="19">
        <v>37.021572112999998</v>
      </c>
      <c r="BQ56" s="19">
        <v>0</v>
      </c>
      <c r="BR56" s="19">
        <v>132.25490593949999</v>
      </c>
      <c r="BS56" s="19">
        <v>46.695213794000004</v>
      </c>
      <c r="BT56" s="19">
        <v>238.19322728520001</v>
      </c>
      <c r="BU56" s="19">
        <v>281.63305473299999</v>
      </c>
      <c r="BV56" s="19">
        <v>543.54050588730001</v>
      </c>
      <c r="BW56" s="19">
        <v>23.196802138999999</v>
      </c>
      <c r="BX56" s="19">
        <v>9.0687570571999991</v>
      </c>
      <c r="BY56" s="19">
        <v>169.94902038999999</v>
      </c>
      <c r="BZ56" s="19">
        <v>157.45889281999999</v>
      </c>
      <c r="CA56" s="19">
        <v>115.20365977279998</v>
      </c>
      <c r="CB56" s="19">
        <v>80.202341794800006</v>
      </c>
      <c r="CC56" s="19">
        <v>56.126382350199997</v>
      </c>
      <c r="CD56" s="19">
        <v>18.220163345</v>
      </c>
      <c r="CE56" s="19">
        <v>8.5384016037000006</v>
      </c>
      <c r="CF56" s="19">
        <v>47.048260688100001</v>
      </c>
      <c r="CG56" s="19">
        <v>21.020962714900001</v>
      </c>
      <c r="CH56" s="19">
        <v>30.066593170000001</v>
      </c>
      <c r="CI56" s="19">
        <v>29.972450733100001</v>
      </c>
      <c r="CJ56" s="19">
        <v>100.73802947999999</v>
      </c>
      <c r="CK56" s="19">
        <v>3.3835585117</v>
      </c>
      <c r="CL56" s="19">
        <v>16.574447631999998</v>
      </c>
      <c r="CM56" s="19">
        <v>0</v>
      </c>
      <c r="CN56" s="19">
        <v>98.928833007999998</v>
      </c>
      <c r="CO56" s="19">
        <v>31.464199065999999</v>
      </c>
      <c r="CP56" s="19">
        <v>707.60650635000002</v>
      </c>
      <c r="CQ56" s="19">
        <v>297.77682494999999</v>
      </c>
      <c r="CR56" s="19">
        <v>429.00845336999998</v>
      </c>
      <c r="CS56" s="19">
        <v>35.747039794999999</v>
      </c>
      <c r="CT56" s="19">
        <v>14743.223633</v>
      </c>
      <c r="CU56" s="19">
        <v>2855.7172851999999</v>
      </c>
      <c r="CV56" s="19">
        <v>2.1797227859000001</v>
      </c>
      <c r="CW56" s="19">
        <v>0.82020431757000001</v>
      </c>
      <c r="CX56" s="19">
        <v>98.871574401999993</v>
      </c>
      <c r="CY56" s="19">
        <v>19.758064269999998</v>
      </c>
      <c r="CZ56" s="19">
        <v>5.4764791457273498E-6</v>
      </c>
      <c r="DA56" s="19">
        <v>5.7177709095412899E-5</v>
      </c>
      <c r="DB56" s="19">
        <v>3.4966077656000003E-2</v>
      </c>
      <c r="DC56" s="19">
        <v>6.7134788259863897E-3</v>
      </c>
      <c r="DD56" s="19">
        <v>164.01254272</v>
      </c>
      <c r="DE56" s="19">
        <v>-9.8769719765950867</v>
      </c>
      <c r="DF56" s="19">
        <f t="shared" si="1"/>
        <v>28671.125000000004</v>
      </c>
    </row>
    <row r="57" spans="1:110" x14ac:dyDescent="0.25">
      <c r="A57" s="17"/>
      <c r="B57" s="4" t="s">
        <v>194</v>
      </c>
      <c r="C57" s="4">
        <v>10</v>
      </c>
      <c r="D57" s="19">
        <v>1.3424581554721003E-2</v>
      </c>
      <c r="E57" s="19">
        <v>1.3044102689031769</v>
      </c>
      <c r="F57" s="19">
        <v>0.98765519068548524</v>
      </c>
      <c r="G57" s="19">
        <v>4.6142585082807344E-2</v>
      </c>
      <c r="H57" s="19">
        <v>0.94009680814271779</v>
      </c>
      <c r="I57" s="19">
        <v>2.977078787807837E-3</v>
      </c>
      <c r="J57" s="19">
        <v>8.6244988051475957E-3</v>
      </c>
      <c r="K57" s="19">
        <v>0.44022780750136237</v>
      </c>
      <c r="L57" s="19">
        <v>1.076571118081</v>
      </c>
      <c r="M57" s="19">
        <v>2.5150764937811005</v>
      </c>
      <c r="N57" s="19">
        <v>0.39901263790265284</v>
      </c>
      <c r="O57" s="19">
        <v>0.14887314288285969</v>
      </c>
      <c r="P57" s="19">
        <v>0.14807864092320935</v>
      </c>
      <c r="Q57" s="19">
        <v>3.5108307841946247E-2</v>
      </c>
      <c r="R57" s="19">
        <v>0.14503429032651025</v>
      </c>
      <c r="S57" s="19">
        <v>7.9783109781179168E-2</v>
      </c>
      <c r="T57" s="19">
        <v>0.29672240163490421</v>
      </c>
      <c r="U57" s="19">
        <v>0.19349691280455361</v>
      </c>
      <c r="V57" s="19">
        <v>8.4071813733313391E-2</v>
      </c>
      <c r="W57" s="19">
        <v>1.0878394066821787E-2</v>
      </c>
      <c r="X57" s="19">
        <v>0.23040507756734036</v>
      </c>
      <c r="Y57" s="19">
        <v>0</v>
      </c>
      <c r="Z57" s="19">
        <v>6.1542209700554615E-2</v>
      </c>
      <c r="AA57" s="19">
        <v>16.643160476777645</v>
      </c>
      <c r="AB57" s="19">
        <v>3.6409120857859998</v>
      </c>
      <c r="AC57" s="19">
        <v>8.1396305904561199</v>
      </c>
      <c r="AD57" s="19">
        <v>56.551740340527971</v>
      </c>
      <c r="AE57" s="19">
        <v>1.4534125254000001</v>
      </c>
      <c r="AF57" s="19">
        <v>3.1767197651860229E-2</v>
      </c>
      <c r="AG57" s="19">
        <v>1.5773659721489999</v>
      </c>
      <c r="AH57" s="19">
        <v>3.7882333994400001</v>
      </c>
      <c r="AI57" s="19">
        <v>9.9428281917723496</v>
      </c>
      <c r="AJ57" s="19">
        <v>1.142462540426</v>
      </c>
      <c r="AK57" s="19">
        <v>7.5490043614119234E-2</v>
      </c>
      <c r="AL57" s="19">
        <v>0.3643121784570173</v>
      </c>
      <c r="AM57" s="19">
        <v>1.4186352607794109E-2</v>
      </c>
      <c r="AN57" s="19">
        <v>0.54362316755709739</v>
      </c>
      <c r="AO57" s="19">
        <v>0.50208715652520708</v>
      </c>
      <c r="AP57" s="19">
        <v>0.65564834791000004</v>
      </c>
      <c r="AQ57" s="19">
        <v>0.41646070975856136</v>
      </c>
      <c r="AR57" s="19">
        <v>6.7060435780187708E-2</v>
      </c>
      <c r="AS57" s="19">
        <v>6.3857460395031818E-2</v>
      </c>
      <c r="AT57" s="19">
        <v>2.3015733156350002</v>
      </c>
      <c r="AU57" s="19">
        <v>0</v>
      </c>
      <c r="AV57" s="19">
        <v>319.04957253897271</v>
      </c>
      <c r="AW57" s="19">
        <v>97.122132887978808</v>
      </c>
      <c r="AX57" s="19">
        <v>761.20590145534572</v>
      </c>
      <c r="AY57" s="19">
        <v>75.992503964239617</v>
      </c>
      <c r="AZ57" s="19">
        <v>934.42581317807537</v>
      </c>
      <c r="BA57" s="19">
        <v>84.327551305619991</v>
      </c>
      <c r="BB57" s="19">
        <v>13.375295175623002</v>
      </c>
      <c r="BC57" s="19">
        <v>69.597986758120001</v>
      </c>
      <c r="BD57" s="19">
        <v>710.59081316899994</v>
      </c>
      <c r="BE57" s="19">
        <v>606.79266319911653</v>
      </c>
      <c r="BF57" s="19">
        <v>102.76483050373599</v>
      </c>
      <c r="BG57" s="19">
        <v>17.829221429341949</v>
      </c>
      <c r="BH57" s="19">
        <v>55.983984738955002</v>
      </c>
      <c r="BI57" s="19">
        <v>4.8710308698539997</v>
      </c>
      <c r="BJ57" s="19">
        <v>27.533681633236977</v>
      </c>
      <c r="BK57" s="19">
        <v>5.4622089424100295</v>
      </c>
      <c r="BL57" s="19">
        <v>184.26756945787997</v>
      </c>
      <c r="BM57" s="19">
        <v>98.587788142972997</v>
      </c>
      <c r="BN57" s="19">
        <v>20.327140931190826</v>
      </c>
      <c r="BO57" s="19">
        <v>3.05090818553</v>
      </c>
      <c r="BP57" s="19">
        <v>51.921385984474</v>
      </c>
      <c r="BQ57" s="19">
        <v>0</v>
      </c>
      <c r="BR57" s="19">
        <v>58.934343992864569</v>
      </c>
      <c r="BS57" s="19">
        <v>185.03635148790599</v>
      </c>
      <c r="BT57" s="19">
        <v>288.92893514664996</v>
      </c>
      <c r="BU57" s="19">
        <v>135.04016822463998</v>
      </c>
      <c r="BV57" s="19">
        <v>461.44468953713402</v>
      </c>
      <c r="BW57" s="19">
        <v>35.972125768700003</v>
      </c>
      <c r="BX57" s="19">
        <v>3.0457487069610001</v>
      </c>
      <c r="BY57" s="19">
        <v>46.628348469950005</v>
      </c>
      <c r="BZ57" s="19">
        <v>340.81290816799998</v>
      </c>
      <c r="CA57" s="19">
        <v>339.339178131827</v>
      </c>
      <c r="CB57" s="19">
        <v>29.885340407256002</v>
      </c>
      <c r="CC57" s="19">
        <v>22.887071775235</v>
      </c>
      <c r="CD57" s="19">
        <v>42.988768726979998</v>
      </c>
      <c r="CE57" s="19">
        <v>3.0206633881079998</v>
      </c>
      <c r="CF57" s="19">
        <v>33.438929706833001</v>
      </c>
      <c r="CG57" s="19">
        <v>14.024470116911999</v>
      </c>
      <c r="CH57" s="19">
        <v>43.763323992940002</v>
      </c>
      <c r="CI57" s="19">
        <v>36.757339045110001</v>
      </c>
      <c r="CJ57" s="19">
        <v>21.348403950649999</v>
      </c>
      <c r="CK57" s="19">
        <v>2.9631455689299999</v>
      </c>
      <c r="CL57" s="19">
        <v>55.275493517529995</v>
      </c>
      <c r="CM57" s="19">
        <v>0</v>
      </c>
      <c r="CN57" s="19">
        <v>0.42196058157170746</v>
      </c>
      <c r="CO57" s="19">
        <v>0.55294728933998327</v>
      </c>
      <c r="CP57" s="19">
        <v>42.54116624097059</v>
      </c>
      <c r="CQ57" s="19">
        <v>27.019870911040059</v>
      </c>
      <c r="CR57" s="19">
        <v>5.0250501036799999</v>
      </c>
      <c r="CS57" s="19">
        <v>2.2138637602499998</v>
      </c>
      <c r="CT57" s="19">
        <v>2540.7179116829998</v>
      </c>
      <c r="CU57" s="19">
        <v>730.05670929099995</v>
      </c>
      <c r="CV57" s="19">
        <v>2.0545080301417346E-3</v>
      </c>
      <c r="CW57" s="19">
        <v>3.1367531209980383E-3</v>
      </c>
      <c r="CX57" s="19">
        <v>1.3205473222872992</v>
      </c>
      <c r="CY57" s="19">
        <v>0.39701271592884685</v>
      </c>
      <c r="CZ57" s="19">
        <v>0</v>
      </c>
      <c r="DA57" s="19">
        <v>0</v>
      </c>
      <c r="DB57" s="19">
        <v>0</v>
      </c>
      <c r="DC57" s="19">
        <v>0</v>
      </c>
      <c r="DD57" s="19">
        <v>64.093704462400012</v>
      </c>
      <c r="DE57" s="19">
        <v>25.684702995473174</v>
      </c>
      <c r="DF57" s="19">
        <f t="shared" si="1"/>
        <v>10003.750396760001</v>
      </c>
    </row>
    <row r="58" spans="1:110" x14ac:dyDescent="0.25">
      <c r="A58" s="17"/>
      <c r="B58" s="4" t="s">
        <v>195</v>
      </c>
      <c r="C58" s="4">
        <v>11</v>
      </c>
      <c r="D58" s="19">
        <v>2.6943501648646356E-4</v>
      </c>
      <c r="E58" s="19">
        <v>5.1769350217303764E-2</v>
      </c>
      <c r="F58" s="19">
        <v>3.518645874871449E-2</v>
      </c>
      <c r="G58" s="19">
        <v>7.6826631357107579E-3</v>
      </c>
      <c r="H58" s="19">
        <v>7.4326105628642836E-2</v>
      </c>
      <c r="I58" s="19">
        <v>5.1636247371789003E-4</v>
      </c>
      <c r="J58" s="19">
        <v>1.273446425329894E-3</v>
      </c>
      <c r="K58" s="19">
        <v>0.18329707905808801</v>
      </c>
      <c r="L58" s="19">
        <v>0.17903550341499999</v>
      </c>
      <c r="M58" s="19">
        <v>0.13630097301169164</v>
      </c>
      <c r="N58" s="19">
        <v>3.3801866593498507E-2</v>
      </c>
      <c r="O58" s="19">
        <v>0.12053839309296281</v>
      </c>
      <c r="P58" s="19">
        <v>0.178907521071</v>
      </c>
      <c r="Q58" s="19">
        <v>1.7856800928711891E-2</v>
      </c>
      <c r="R58" s="19">
        <v>0.11263249104375719</v>
      </c>
      <c r="S58" s="19">
        <v>7.75507659131177E-2</v>
      </c>
      <c r="T58" s="19">
        <v>0.83561211823999992</v>
      </c>
      <c r="U58" s="19">
        <v>0.11545703932641101</v>
      </c>
      <c r="V58" s="19">
        <v>0.38520587323269773</v>
      </c>
      <c r="W58" s="19">
        <v>9.9426789674907905E-3</v>
      </c>
      <c r="X58" s="19">
        <v>0.8519084453600001</v>
      </c>
      <c r="Y58" s="19">
        <v>0</v>
      </c>
      <c r="Z58" s="19">
        <v>1.0415179806386727E-3</v>
      </c>
      <c r="AA58" s="19">
        <v>0.29708798431390498</v>
      </c>
      <c r="AB58" s="19">
        <v>0.16424143031139524</v>
      </c>
      <c r="AC58" s="19">
        <v>0.61430820652918938</v>
      </c>
      <c r="AD58" s="19">
        <v>2.3368192691259404</v>
      </c>
      <c r="AE58" s="19">
        <v>0.24219500553200002</v>
      </c>
      <c r="AF58" s="19">
        <v>4.1377807501703518E-3</v>
      </c>
      <c r="AG58" s="19">
        <v>0.97168972622830474</v>
      </c>
      <c r="AH58" s="19">
        <v>0.78722800314399999</v>
      </c>
      <c r="AI58" s="19">
        <v>0.33130415164446769</v>
      </c>
      <c r="AJ58" s="19">
        <v>5.4532880894451075E-2</v>
      </c>
      <c r="AK58" s="19">
        <v>6.1453143371014811E-2</v>
      </c>
      <c r="AL58" s="19">
        <v>0.189081540327</v>
      </c>
      <c r="AM58" s="19">
        <v>5.8823376020882261E-3</v>
      </c>
      <c r="AN58" s="19">
        <v>0.33614421036062642</v>
      </c>
      <c r="AO58" s="19">
        <v>0.12026708260276397</v>
      </c>
      <c r="AP58" s="19">
        <v>0.82398378848999998</v>
      </c>
      <c r="AQ58" s="19">
        <v>0.13992776186195593</v>
      </c>
      <c r="AR58" s="19">
        <v>4.4072598393245815E-2</v>
      </c>
      <c r="AS58" s="19">
        <v>6.251380860387748E-2</v>
      </c>
      <c r="AT58" s="19">
        <v>3.9302138387699999</v>
      </c>
      <c r="AU58" s="19">
        <v>0</v>
      </c>
      <c r="AV58" s="19">
        <v>0.87951083108600003</v>
      </c>
      <c r="AW58" s="19">
        <v>2.5005233781337082</v>
      </c>
      <c r="AX58" s="19">
        <v>10.35824745509</v>
      </c>
      <c r="AY58" s="19">
        <v>3.2520923950240004</v>
      </c>
      <c r="AZ58" s="19">
        <v>19.948824933697974</v>
      </c>
      <c r="BA58" s="19">
        <v>6.3818178177</v>
      </c>
      <c r="BB58" s="19">
        <v>0.91873002052999997</v>
      </c>
      <c r="BC58" s="19">
        <v>10.119022369370001</v>
      </c>
      <c r="BD58" s="19">
        <v>41.72235775</v>
      </c>
      <c r="BE58" s="19">
        <v>7.8852339647540006</v>
      </c>
      <c r="BF58" s="19">
        <v>10.769148826576</v>
      </c>
      <c r="BG58" s="19">
        <v>7.2884746267979992</v>
      </c>
      <c r="BH58" s="19">
        <v>25.613463401799997</v>
      </c>
      <c r="BI58" s="19">
        <v>0.94340869784000003</v>
      </c>
      <c r="BJ58" s="19">
        <v>10.777286589100001</v>
      </c>
      <c r="BK58" s="19">
        <v>3.5637828335660005</v>
      </c>
      <c r="BL58" s="19">
        <v>220.08517074599999</v>
      </c>
      <c r="BM58" s="19">
        <v>42.851460695200004</v>
      </c>
      <c r="BN58" s="19">
        <v>45.310502731309001</v>
      </c>
      <c r="BO58" s="19">
        <v>1.13002496958</v>
      </c>
      <c r="BP58" s="19">
        <v>110.735565186</v>
      </c>
      <c r="BQ58" s="19">
        <v>0</v>
      </c>
      <c r="BR58" s="19">
        <v>0.56435886956799997</v>
      </c>
      <c r="BS58" s="19">
        <v>19.150915496192003</v>
      </c>
      <c r="BT58" s="19">
        <v>27.058426544222002</v>
      </c>
      <c r="BU58" s="19">
        <v>42.650672953474995</v>
      </c>
      <c r="BV58" s="19">
        <v>74.129541375630524</v>
      </c>
      <c r="BW58" s="19">
        <v>13.2754879</v>
      </c>
      <c r="BX58" s="19">
        <v>0.88832825422000006</v>
      </c>
      <c r="BY58" s="19">
        <v>54.361449181760001</v>
      </c>
      <c r="BZ58" s="19">
        <v>148.62157822200001</v>
      </c>
      <c r="CA58" s="19">
        <v>32.452953576989998</v>
      </c>
      <c r="CB58" s="19">
        <v>3.9836724922710003</v>
      </c>
      <c r="CC58" s="19">
        <v>45.028745427449998</v>
      </c>
      <c r="CD58" s="19">
        <v>81.131591796999999</v>
      </c>
      <c r="CE58" s="19">
        <v>3.0887421369300001</v>
      </c>
      <c r="CF58" s="19">
        <v>55.214702337829998</v>
      </c>
      <c r="CG58" s="19">
        <v>21.190168201523999</v>
      </c>
      <c r="CH58" s="19">
        <v>185.801147461</v>
      </c>
      <c r="CI58" s="19">
        <v>45.187662124699997</v>
      </c>
      <c r="CJ58" s="19">
        <v>102.86505815254</v>
      </c>
      <c r="CK58" s="19">
        <v>6.7561128735500002</v>
      </c>
      <c r="CL58" s="19">
        <v>366.01609039199997</v>
      </c>
      <c r="CM58" s="19">
        <v>0</v>
      </c>
      <c r="CN58" s="19">
        <v>2.7238740585744398E-3</v>
      </c>
      <c r="CO58" s="19">
        <v>4.2373991454951422E-3</v>
      </c>
      <c r="CP58" s="19">
        <v>0.12049979716500001</v>
      </c>
      <c r="CQ58" s="19">
        <v>0.379657723005</v>
      </c>
      <c r="CR58" s="19">
        <v>13.244505167050001</v>
      </c>
      <c r="CS58" s="19">
        <v>1.18516504764</v>
      </c>
      <c r="CT58" s="19">
        <v>3592.2848358300002</v>
      </c>
      <c r="CU58" s="19">
        <v>2380.0992737199999</v>
      </c>
      <c r="CV58" s="19">
        <v>5.2651017540483695E-5</v>
      </c>
      <c r="CW58" s="19">
        <v>9.690495562608703E-5</v>
      </c>
      <c r="CX58" s="19">
        <v>1.4770912937819959E-2</v>
      </c>
      <c r="CY58" s="19">
        <v>2.2099733352730272E-2</v>
      </c>
      <c r="CZ58" s="19">
        <v>0</v>
      </c>
      <c r="DA58" s="19">
        <v>0</v>
      </c>
      <c r="DB58" s="19">
        <v>0</v>
      </c>
      <c r="DC58" s="19">
        <v>0</v>
      </c>
      <c r="DD58" s="19">
        <v>211.83430862899999</v>
      </c>
      <c r="DE58" s="19">
        <v>12.781058282927688</v>
      </c>
      <c r="DF58" s="19">
        <f t="shared" si="1"/>
        <v>8139.3525391000012</v>
      </c>
    </row>
    <row r="59" spans="1:110" x14ac:dyDescent="0.25">
      <c r="A59" s="17"/>
      <c r="B59" s="4" t="s">
        <v>196</v>
      </c>
      <c r="C59" s="4">
        <v>12</v>
      </c>
      <c r="D59" s="19">
        <v>1.8208205804154439E-4</v>
      </c>
      <c r="E59" s="19">
        <v>2.4777432386523912E-2</v>
      </c>
      <c r="F59" s="19">
        <v>8.0056381707326416E-2</v>
      </c>
      <c r="G59" s="19">
        <v>9.2113686851007445E-3</v>
      </c>
      <c r="H59" s="19">
        <v>0.12066515417249239</v>
      </c>
      <c r="I59" s="19">
        <v>1.3133367432374143E-3</v>
      </c>
      <c r="J59" s="19">
        <v>9.7146680527657736E-3</v>
      </c>
      <c r="K59" s="19">
        <v>8.734018378853628E-2</v>
      </c>
      <c r="L59" s="19">
        <v>0.3598642634378314</v>
      </c>
      <c r="M59" s="19">
        <v>0.23169948946427221</v>
      </c>
      <c r="N59" s="19">
        <v>7.2733135020827233E-2</v>
      </c>
      <c r="O59" s="19">
        <v>4.2239073003093992</v>
      </c>
      <c r="P59" s="19">
        <v>0.84359077451754017</v>
      </c>
      <c r="Q59" s="19">
        <v>6.9375166523918327E-2</v>
      </c>
      <c r="R59" s="19">
        <v>4.3352039451156177</v>
      </c>
      <c r="S59" s="19">
        <v>8.4250255026386084E-2</v>
      </c>
      <c r="T59" s="19">
        <v>0.84477043277134267</v>
      </c>
      <c r="U59" s="19">
        <v>0.35567372027464528</v>
      </c>
      <c r="V59" s="19">
        <v>8.2963432931943276E-2</v>
      </c>
      <c r="W59" s="19">
        <v>2.0394877879587027E-2</v>
      </c>
      <c r="X59" s="19">
        <v>0.10600837433634239</v>
      </c>
      <c r="Y59" s="19">
        <v>0</v>
      </c>
      <c r="Z59" s="19">
        <v>1.5878173444434623E-3</v>
      </c>
      <c r="AA59" s="19">
        <v>0.43055774177474893</v>
      </c>
      <c r="AB59" s="19">
        <v>0.42994412443988561</v>
      </c>
      <c r="AC59" s="19">
        <v>3.3289552557739421</v>
      </c>
      <c r="AD59" s="19">
        <v>4.9021758799893806</v>
      </c>
      <c r="AE59" s="19">
        <v>0.46377424790627825</v>
      </c>
      <c r="AF59" s="19">
        <v>3.4736200664798274E-2</v>
      </c>
      <c r="AG59" s="19">
        <v>0.52135399041731623</v>
      </c>
      <c r="AH59" s="19">
        <v>1.364372270152741</v>
      </c>
      <c r="AI59" s="19">
        <v>0.92462822355403462</v>
      </c>
      <c r="AJ59" s="19">
        <v>0.69345227978927704</v>
      </c>
      <c r="AK59" s="19">
        <v>1.8071155218966624</v>
      </c>
      <c r="AL59" s="19">
        <v>1.0662863752810834</v>
      </c>
      <c r="AM59" s="19">
        <v>3.5076730826637585E-2</v>
      </c>
      <c r="AN59" s="19">
        <v>19.200770435516912</v>
      </c>
      <c r="AO59" s="19">
        <v>0.52632552463148297</v>
      </c>
      <c r="AP59" s="19">
        <v>1.4292635097113526</v>
      </c>
      <c r="AQ59" s="19">
        <v>0.45156373772407976</v>
      </c>
      <c r="AR59" s="19">
        <v>0.13755918903624526</v>
      </c>
      <c r="AS59" s="19">
        <v>0.13971583603482382</v>
      </c>
      <c r="AT59" s="19">
        <v>0.58642757939865386</v>
      </c>
      <c r="AU59" s="19">
        <v>0</v>
      </c>
      <c r="AV59" s="19">
        <v>1.0077507207175409</v>
      </c>
      <c r="AW59" s="19">
        <v>2.1062449004311685</v>
      </c>
      <c r="AX59" s="19">
        <v>25.681169005826924</v>
      </c>
      <c r="AY59" s="19">
        <v>9.4208949051328901</v>
      </c>
      <c r="AZ59" s="19">
        <v>50.18877055361515</v>
      </c>
      <c r="BA59" s="19">
        <v>7.975611650378001</v>
      </c>
      <c r="BB59" s="19">
        <v>3.9986591474185449</v>
      </c>
      <c r="BC59" s="19">
        <v>6.7215605508219998</v>
      </c>
      <c r="BD59" s="19">
        <v>74.713669271059999</v>
      </c>
      <c r="BE59" s="19">
        <v>12.796719947136083</v>
      </c>
      <c r="BF59" s="19">
        <v>15.221918243939999</v>
      </c>
      <c r="BG59" s="19">
        <v>197.36570647211417</v>
      </c>
      <c r="BH59" s="19">
        <v>58.934074725988992</v>
      </c>
      <c r="BI59" s="19">
        <v>3.2520877439831861</v>
      </c>
      <c r="BJ59" s="19">
        <v>163.3626366946466</v>
      </c>
      <c r="BK59" s="19">
        <v>3.2555179177253906</v>
      </c>
      <c r="BL59" s="19">
        <v>112.15922942693001</v>
      </c>
      <c r="BM59" s="19">
        <v>46.790809676069003</v>
      </c>
      <c r="BN59" s="19">
        <v>8.702495866669409</v>
      </c>
      <c r="BO59" s="19">
        <v>1.9735433934320001</v>
      </c>
      <c r="BP59" s="19">
        <v>9.956979526244</v>
      </c>
      <c r="BQ59" s="19">
        <v>0</v>
      </c>
      <c r="BR59" s="19">
        <v>0.11866114796450317</v>
      </c>
      <c r="BS59" s="19">
        <v>2.6161702010963839</v>
      </c>
      <c r="BT59" s="19">
        <v>7.2987128694338868</v>
      </c>
      <c r="BU59" s="19">
        <v>14.2020288054371</v>
      </c>
      <c r="BV59" s="19">
        <v>17.44235973516367</v>
      </c>
      <c r="BW59" s="19">
        <v>2.3328005596805275</v>
      </c>
      <c r="BX59" s="19">
        <v>0.64667274512399386</v>
      </c>
      <c r="BY59" s="19">
        <v>3.4594170647069422</v>
      </c>
      <c r="BZ59" s="19">
        <v>28.564816169526999</v>
      </c>
      <c r="CA59" s="19">
        <v>6.4862788090346681</v>
      </c>
      <c r="CB59" s="19">
        <v>2.6584053803766419</v>
      </c>
      <c r="CC59" s="19">
        <v>138.98600543992924</v>
      </c>
      <c r="CD59" s="19">
        <v>35.522299781552</v>
      </c>
      <c r="CE59" s="19">
        <v>1.7592654922453927</v>
      </c>
      <c r="CF59" s="19">
        <v>194.84611097491106</v>
      </c>
      <c r="CG59" s="19">
        <v>5.4577949176612703</v>
      </c>
      <c r="CH59" s="19">
        <v>21.550814642364017</v>
      </c>
      <c r="CI59" s="19">
        <v>11.875150520026775</v>
      </c>
      <c r="CJ59" s="19">
        <v>5.9570481783169562</v>
      </c>
      <c r="CK59" s="19">
        <v>1.3472358640240001</v>
      </c>
      <c r="CL59" s="19">
        <v>5.1803177883722622</v>
      </c>
      <c r="CM59" s="19">
        <v>0</v>
      </c>
      <c r="CN59" s="19">
        <v>9.6619177616884251</v>
      </c>
      <c r="CO59" s="19">
        <v>4.938625544497512</v>
      </c>
      <c r="CP59" s="19">
        <v>112.18624263794899</v>
      </c>
      <c r="CQ59" s="19">
        <v>34.217854773680003</v>
      </c>
      <c r="CR59" s="19">
        <v>4.1597763150749998</v>
      </c>
      <c r="CS59" s="19">
        <v>4.2218622919420516</v>
      </c>
      <c r="CT59" s="19">
        <v>1255.0984439645001</v>
      </c>
      <c r="CU59" s="19">
        <v>312.17082840234002</v>
      </c>
      <c r="CV59" s="19">
        <v>2.335574663447916E-4</v>
      </c>
      <c r="CW59" s="19">
        <v>3.6405088758328908E-4</v>
      </c>
      <c r="CX59" s="19">
        <v>3.3183639170610485E-2</v>
      </c>
      <c r="CY59" s="19">
        <v>7.1552020963281358E-3</v>
      </c>
      <c r="CZ59" s="19">
        <v>0</v>
      </c>
      <c r="DA59" s="19">
        <v>0</v>
      </c>
      <c r="DB59" s="19">
        <v>0</v>
      </c>
      <c r="DC59" s="19">
        <v>0</v>
      </c>
      <c r="DD59" s="19">
        <v>0.17098636516648061</v>
      </c>
      <c r="DE59" s="19">
        <v>6.1706417892427226</v>
      </c>
      <c r="DF59" s="19">
        <f t="shared" si="1"/>
        <v>3117.3718719699996</v>
      </c>
    </row>
    <row r="60" spans="1:110" x14ac:dyDescent="0.25">
      <c r="A60" s="17"/>
      <c r="B60" s="4" t="s">
        <v>197</v>
      </c>
      <c r="C60" s="4">
        <v>13</v>
      </c>
      <c r="D60" s="19">
        <v>4.6220272036268287E-2</v>
      </c>
      <c r="E60" s="19">
        <v>0.78164659236712242</v>
      </c>
      <c r="F60" s="19">
        <v>0.9984502186919495</v>
      </c>
      <c r="G60" s="19">
        <v>0.11424830649026763</v>
      </c>
      <c r="H60" s="19">
        <v>1.9008027613011784</v>
      </c>
      <c r="I60" s="19">
        <v>1.5695430337999999E-2</v>
      </c>
      <c r="J60" s="19">
        <v>0.10515317321000001</v>
      </c>
      <c r="K60" s="19">
        <v>2.8371670245999998</v>
      </c>
      <c r="L60" s="19">
        <v>2.9165267944000002</v>
      </c>
      <c r="M60" s="19">
        <v>2.9270154536199997</v>
      </c>
      <c r="N60" s="19">
        <v>1.4192258417800001</v>
      </c>
      <c r="O60" s="19">
        <v>2.9452827795940002</v>
      </c>
      <c r="P60" s="19">
        <v>8.7882976532000008</v>
      </c>
      <c r="Q60" s="19">
        <v>7.8821902274999998</v>
      </c>
      <c r="R60" s="19">
        <v>1.0505043566199999</v>
      </c>
      <c r="S60" s="19">
        <v>0.89935123920899995</v>
      </c>
      <c r="T60" s="19">
        <v>13.095085144</v>
      </c>
      <c r="U60" s="19">
        <v>0.62433393299899997</v>
      </c>
      <c r="V60" s="19">
        <v>1.7117553129674661</v>
      </c>
      <c r="W60" s="19">
        <v>0.10321926326</v>
      </c>
      <c r="X60" s="19">
        <v>0.37552806734999999</v>
      </c>
      <c r="Y60" s="19">
        <v>0</v>
      </c>
      <c r="Z60" s="19">
        <v>7.5891663320819161E-2</v>
      </c>
      <c r="AA60" s="19">
        <v>1.4832861535220001</v>
      </c>
      <c r="AB60" s="19">
        <v>1.0953891873399999</v>
      </c>
      <c r="AC60" s="19">
        <v>4.0214627161000003</v>
      </c>
      <c r="AD60" s="19">
        <v>24.654848044054134</v>
      </c>
      <c r="AE60" s="19">
        <v>2.3199791907999998</v>
      </c>
      <c r="AF60" s="19">
        <v>0.12546025217000001</v>
      </c>
      <c r="AG60" s="19">
        <v>2.9131512642000001</v>
      </c>
      <c r="AH60" s="19">
        <v>2.8271281719000001</v>
      </c>
      <c r="AI60" s="19">
        <v>3.5942357042945625</v>
      </c>
      <c r="AJ60" s="19">
        <v>1.50116372108</v>
      </c>
      <c r="AK60" s="19">
        <v>0.26809892337390773</v>
      </c>
      <c r="AL60" s="19">
        <v>4.1653423308999997</v>
      </c>
      <c r="AM60" s="19">
        <v>0.84150040150000005</v>
      </c>
      <c r="AN60" s="19">
        <v>0.90889327972999989</v>
      </c>
      <c r="AO60" s="19">
        <v>1.11132362485</v>
      </c>
      <c r="AP60" s="19">
        <v>7.5573019980999998</v>
      </c>
      <c r="AQ60" s="19">
        <v>0.26748993247399999</v>
      </c>
      <c r="AR60" s="19">
        <v>0.41723069781338762</v>
      </c>
      <c r="AS60" s="19">
        <v>0.15226386486999999</v>
      </c>
      <c r="AT60" s="19">
        <v>0.55396008492000004</v>
      </c>
      <c r="AU60" s="19">
        <v>0</v>
      </c>
      <c r="AV60" s="19">
        <v>150.28687668200001</v>
      </c>
      <c r="AW60" s="19">
        <v>22.073730498739998</v>
      </c>
      <c r="AX60" s="19">
        <v>114.5254487988</v>
      </c>
      <c r="AY60" s="19">
        <v>23.161732851930001</v>
      </c>
      <c r="AZ60" s="19">
        <v>234.65256008522999</v>
      </c>
      <c r="BA60" s="19">
        <v>57.755355835000003</v>
      </c>
      <c r="BB60" s="19">
        <v>21.510192871000001</v>
      </c>
      <c r="BC60" s="19">
        <v>59.894836425999998</v>
      </c>
      <c r="BD60" s="19">
        <v>238.53669739</v>
      </c>
      <c r="BE60" s="19">
        <v>84.821402550100004</v>
      </c>
      <c r="BF60" s="19">
        <v>54.606922150000003</v>
      </c>
      <c r="BG60" s="19">
        <v>39.945312857499999</v>
      </c>
      <c r="BH60" s="19">
        <v>339.01596068999999</v>
      </c>
      <c r="BI60" s="19">
        <v>122.78869629</v>
      </c>
      <c r="BJ60" s="19">
        <v>28.4037647245</v>
      </c>
      <c r="BK60" s="19">
        <v>10.8724761009</v>
      </c>
      <c r="BL60" s="19">
        <v>882.98468018000005</v>
      </c>
      <c r="BM60" s="19">
        <v>32.782390594999995</v>
      </c>
      <c r="BN60" s="19">
        <v>35.142415344899995</v>
      </c>
      <c r="BO60" s="19">
        <v>3.9744496346</v>
      </c>
      <c r="BP60" s="19">
        <v>14.459677696</v>
      </c>
      <c r="BQ60" s="19">
        <v>0</v>
      </c>
      <c r="BR60" s="19">
        <v>16.29804301271</v>
      </c>
      <c r="BS60" s="19">
        <v>13.563075184800001</v>
      </c>
      <c r="BT60" s="19">
        <v>24.512745142500002</v>
      </c>
      <c r="BU60" s="19">
        <v>21.444777965500002</v>
      </c>
      <c r="BV60" s="19">
        <v>60.989901304410012</v>
      </c>
      <c r="BW60" s="19">
        <v>13.25150013</v>
      </c>
      <c r="BX60" s="19">
        <v>2.6061487198000002</v>
      </c>
      <c r="BY60" s="19">
        <v>20.701171875</v>
      </c>
      <c r="BZ60" s="19">
        <v>64.674484253000003</v>
      </c>
      <c r="CA60" s="19">
        <v>28.556612491399999</v>
      </c>
      <c r="CB60" s="19">
        <v>7.6444158555000001</v>
      </c>
      <c r="CC60" s="19">
        <v>23.620663285099997</v>
      </c>
      <c r="CD60" s="19">
        <v>155.57341002999999</v>
      </c>
      <c r="CE60" s="19">
        <v>45.443538666000002</v>
      </c>
      <c r="CF60" s="19">
        <v>17.5022984742</v>
      </c>
      <c r="CG60" s="19">
        <v>12.4449660781</v>
      </c>
      <c r="CH60" s="19">
        <v>126.89241027999999</v>
      </c>
      <c r="CI60" s="19">
        <v>6.4581000804999995</v>
      </c>
      <c r="CJ60" s="19">
        <v>11.04752415445</v>
      </c>
      <c r="CK60" s="19">
        <v>1.9465800524000001</v>
      </c>
      <c r="CL60" s="19">
        <v>5.3395533561999997</v>
      </c>
      <c r="CM60" s="19">
        <v>0</v>
      </c>
      <c r="CN60" s="19">
        <v>0.25931227207000002</v>
      </c>
      <c r="CO60" s="19">
        <v>0.12695784867000001</v>
      </c>
      <c r="CP60" s="19">
        <v>3.4170815944999999</v>
      </c>
      <c r="CQ60" s="19">
        <v>1.1860868930999999</v>
      </c>
      <c r="CR60" s="19">
        <v>52.736541748</v>
      </c>
      <c r="CS60" s="19">
        <v>6.7643895149000004</v>
      </c>
      <c r="CT60" s="19">
        <v>3338.8857422000001</v>
      </c>
      <c r="CU60" s="19">
        <v>533.44104003999996</v>
      </c>
      <c r="CV60" s="19">
        <v>0.28829801083000001</v>
      </c>
      <c r="CW60" s="19">
        <v>0.16699562967000001</v>
      </c>
      <c r="CX60" s="19">
        <v>24.092124939000001</v>
      </c>
      <c r="CY60" s="19">
        <v>3.9710941315000001</v>
      </c>
      <c r="CZ60" s="19">
        <v>3.6986963823437702E-4</v>
      </c>
      <c r="DA60" s="19">
        <v>5.9445183724164997E-3</v>
      </c>
      <c r="DB60" s="19">
        <v>4.3506827354000004</v>
      </c>
      <c r="DC60" s="19">
        <v>0.68900161981999997</v>
      </c>
      <c r="DD60" s="19">
        <v>0.28235656023</v>
      </c>
      <c r="DE60" s="19">
        <v>30.354518777682642</v>
      </c>
      <c r="DF60" s="19">
        <f t="shared" si="1"/>
        <v>7366.1191406000025</v>
      </c>
    </row>
    <row r="61" spans="1:110" x14ac:dyDescent="0.25">
      <c r="A61" s="17"/>
      <c r="B61" s="4" t="s">
        <v>58</v>
      </c>
      <c r="C61" s="4">
        <v>14</v>
      </c>
      <c r="D61" s="19">
        <v>2.0130875645685273E-4</v>
      </c>
      <c r="E61" s="19">
        <v>2.0373676169187376E-2</v>
      </c>
      <c r="F61" s="19">
        <v>2.862588642208664E-2</v>
      </c>
      <c r="G61" s="19">
        <v>3.1795492250239507E-3</v>
      </c>
      <c r="H61" s="19">
        <v>7.4756854817483495E-2</v>
      </c>
      <c r="I61" s="19">
        <v>9.0829463442787496E-4</v>
      </c>
      <c r="J61" s="19">
        <v>6.6031194292008903E-3</v>
      </c>
      <c r="K61" s="19">
        <v>0.11467216164000001</v>
      </c>
      <c r="L61" s="19">
        <v>1.1485415697000001</v>
      </c>
      <c r="M61" s="19">
        <v>0.24686441477511309</v>
      </c>
      <c r="N61" s="19">
        <v>0.62928328662999999</v>
      </c>
      <c r="O61" s="19">
        <v>0.34695761557431337</v>
      </c>
      <c r="P61" s="19">
        <v>0.20934142172</v>
      </c>
      <c r="Q61" s="19">
        <v>0.20910251141</v>
      </c>
      <c r="R61" s="19">
        <v>0.27521723881599996</v>
      </c>
      <c r="S61" s="19">
        <v>0.14372832607604125</v>
      </c>
      <c r="T61" s="19">
        <v>0.22109416127000001</v>
      </c>
      <c r="U61" s="19">
        <v>0.34346272237999997</v>
      </c>
      <c r="V61" s="19">
        <v>0.20576073043046642</v>
      </c>
      <c r="W61" s="19">
        <v>0.13013337553000001</v>
      </c>
      <c r="X61" s="19">
        <v>0.12701426446</v>
      </c>
      <c r="Y61" s="19">
        <v>0</v>
      </c>
      <c r="Z61" s="19">
        <v>1.545610339235282E-3</v>
      </c>
      <c r="AA61" s="19">
        <v>0.26283748168232896</v>
      </c>
      <c r="AB61" s="19">
        <v>0.22343067079500001</v>
      </c>
      <c r="AC61" s="19">
        <v>0.49875603430199994</v>
      </c>
      <c r="AD61" s="19">
        <v>3.6254452971009372</v>
      </c>
      <c r="AE61" s="19">
        <v>0.91061997413999995</v>
      </c>
      <c r="AF61" s="19">
        <v>5.3435821086E-2</v>
      </c>
      <c r="AG61" s="19">
        <v>0.79861158132999999</v>
      </c>
      <c r="AH61" s="19">
        <v>7.5513696671000003</v>
      </c>
      <c r="AI61" s="19">
        <v>2.1050142704049248</v>
      </c>
      <c r="AJ61" s="19">
        <v>4.8597378731000003</v>
      </c>
      <c r="AK61" s="19">
        <v>0.24080905410914324</v>
      </c>
      <c r="AL61" s="19">
        <v>0.67297768592999996</v>
      </c>
      <c r="AM61" s="19">
        <v>0.15141406655</v>
      </c>
      <c r="AN61" s="19">
        <v>1.47302618623</v>
      </c>
      <c r="AO61" s="19">
        <v>1.11942463368</v>
      </c>
      <c r="AP61" s="19">
        <v>0.86543661356000001</v>
      </c>
      <c r="AQ61" s="19">
        <v>0.949975296852</v>
      </c>
      <c r="AR61" s="19">
        <v>0.34165856056083815</v>
      </c>
      <c r="AS61" s="19">
        <v>1.3020399809000001</v>
      </c>
      <c r="AT61" s="19">
        <v>1.2708319426000001</v>
      </c>
      <c r="AU61" s="19">
        <v>0</v>
      </c>
      <c r="AV61" s="19">
        <v>0.36453646048900001</v>
      </c>
      <c r="AW61" s="19">
        <v>0.75996943703049702</v>
      </c>
      <c r="AX61" s="19">
        <v>7.9834360480400006</v>
      </c>
      <c r="AY61" s="19">
        <v>1.437134105708</v>
      </c>
      <c r="AZ61" s="19">
        <v>19.593838380346064</v>
      </c>
      <c r="BA61" s="19">
        <v>7.6170496941000003</v>
      </c>
      <c r="BB61" s="19">
        <v>3.0783083438999999</v>
      </c>
      <c r="BC61" s="19">
        <v>5.5170059203999999</v>
      </c>
      <c r="BD61" s="19">
        <v>214.08041381999999</v>
      </c>
      <c r="BE61" s="19">
        <v>13.993343889689999</v>
      </c>
      <c r="BF61" s="19">
        <v>59.038637161000004</v>
      </c>
      <c r="BG61" s="19">
        <v>10.35272338979</v>
      </c>
      <c r="BH61" s="19">
        <v>18.403972626000002</v>
      </c>
      <c r="BI61" s="19">
        <v>7.4235515593999999</v>
      </c>
      <c r="BJ61" s="19">
        <v>17.980416179100001</v>
      </c>
      <c r="BK61" s="19">
        <v>3.7799125314099999</v>
      </c>
      <c r="BL61" s="19">
        <v>33.975284576</v>
      </c>
      <c r="BM61" s="19">
        <v>30.9093046188</v>
      </c>
      <c r="BN61" s="19">
        <v>9.9376424550799989</v>
      </c>
      <c r="BO61" s="19">
        <v>11.419469833000001</v>
      </c>
      <c r="BP61" s="19">
        <v>11.14576149</v>
      </c>
      <c r="BQ61" s="19">
        <v>0</v>
      </c>
      <c r="BR61" s="19">
        <v>0.107447359711</v>
      </c>
      <c r="BS61" s="19">
        <v>2.3902753367599998</v>
      </c>
      <c r="BT61" s="19">
        <v>7.5025175809200002</v>
      </c>
      <c r="BU61" s="19">
        <v>5.47636252645</v>
      </c>
      <c r="BV61" s="19">
        <v>21.206084154556002</v>
      </c>
      <c r="BW61" s="19">
        <v>7.6092214584000004</v>
      </c>
      <c r="BX61" s="19">
        <v>1.6238564253000001</v>
      </c>
      <c r="BY61" s="19">
        <v>8.3021316528</v>
      </c>
      <c r="BZ61" s="19">
        <v>252.71749878</v>
      </c>
      <c r="CA61" s="19">
        <v>23.156574368480001</v>
      </c>
      <c r="CB61" s="19">
        <v>33.777298926999997</v>
      </c>
      <c r="CC61" s="19">
        <v>29.552543521300002</v>
      </c>
      <c r="CD61" s="19">
        <v>36.771167755</v>
      </c>
      <c r="CE61" s="19">
        <v>11.962061882</v>
      </c>
      <c r="CF61" s="19">
        <v>49.253691196700004</v>
      </c>
      <c r="CG61" s="19">
        <v>18.831868291100001</v>
      </c>
      <c r="CH61" s="19">
        <v>21.258186340000002</v>
      </c>
      <c r="CI61" s="19">
        <v>29.506007433299999</v>
      </c>
      <c r="CJ61" s="19">
        <v>14.9463598726</v>
      </c>
      <c r="CK61" s="19">
        <v>24.351280211999999</v>
      </c>
      <c r="CL61" s="19">
        <v>17.919944763</v>
      </c>
      <c r="CM61" s="19">
        <v>0</v>
      </c>
      <c r="CN61" s="19">
        <v>2.5015514344000001E-2</v>
      </c>
      <c r="CO61" s="19">
        <v>8.3070233463999998E-2</v>
      </c>
      <c r="CP61" s="19">
        <v>0.75124686955999997</v>
      </c>
      <c r="CQ61" s="19">
        <v>1.1353361607000001</v>
      </c>
      <c r="CR61" s="19">
        <v>37.134803771999998</v>
      </c>
      <c r="CS61" s="19">
        <v>32.307075500000003</v>
      </c>
      <c r="CT61" s="19">
        <v>5358.1152344000002</v>
      </c>
      <c r="CU61" s="19">
        <v>3727.1560058999999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19.693586501054597</v>
      </c>
      <c r="DF61" s="19">
        <f t="shared" si="1"/>
        <v>10317.179688000002</v>
      </c>
    </row>
    <row r="62" spans="1:110" x14ac:dyDescent="0.25">
      <c r="A62" s="17"/>
      <c r="B62" s="4" t="s">
        <v>198</v>
      </c>
      <c r="C62" s="4">
        <v>15</v>
      </c>
      <c r="D62" s="19">
        <v>5.6653987147565789E-3</v>
      </c>
      <c r="E62" s="19">
        <v>2.0834276519393753</v>
      </c>
      <c r="F62" s="19">
        <v>1.0972772178597066</v>
      </c>
      <c r="G62" s="19">
        <v>0.11860389127062135</v>
      </c>
      <c r="H62" s="19">
        <v>1.830025862544572</v>
      </c>
      <c r="I62" s="19">
        <v>7.2938077501021222E-3</v>
      </c>
      <c r="J62" s="19">
        <v>9.8567916312585574E-2</v>
      </c>
      <c r="K62" s="19">
        <v>1.586445674298</v>
      </c>
      <c r="L62" s="19">
        <v>2.1667151898319998</v>
      </c>
      <c r="M62" s="19">
        <v>1.6790916196431123</v>
      </c>
      <c r="N62" s="19">
        <v>0.42306937020957497</v>
      </c>
      <c r="O62" s="19">
        <v>2.018001330029187</v>
      </c>
      <c r="P62" s="19">
        <v>1.4332301691449998</v>
      </c>
      <c r="Q62" s="19">
        <v>0.53159953862779341</v>
      </c>
      <c r="R62" s="19">
        <v>2.1031235578625092</v>
      </c>
      <c r="S62" s="19">
        <v>0.49636353080824963</v>
      </c>
      <c r="T62" s="19">
        <v>1.1349737420699999</v>
      </c>
      <c r="U62" s="19">
        <v>0.64774442510067654</v>
      </c>
      <c r="V62" s="19">
        <v>0.5575242562964895</v>
      </c>
      <c r="W62" s="19">
        <v>0.11118422396234802</v>
      </c>
      <c r="X62" s="19">
        <v>0.32123123377059482</v>
      </c>
      <c r="Y62" s="19">
        <v>0</v>
      </c>
      <c r="Z62" s="19">
        <v>2.3257832016497563E-2</v>
      </c>
      <c r="AA62" s="19">
        <v>12.346992549109681</v>
      </c>
      <c r="AB62" s="19">
        <v>3.8855863502259997</v>
      </c>
      <c r="AC62" s="19">
        <v>15.402321904900001</v>
      </c>
      <c r="AD62" s="19">
        <v>72.480531620697789</v>
      </c>
      <c r="AE62" s="19">
        <v>3.8879499434999993</v>
      </c>
      <c r="AF62" s="19">
        <v>0.36512590851312587</v>
      </c>
      <c r="AG62" s="19">
        <v>5.3624142109699999</v>
      </c>
      <c r="AH62" s="19">
        <v>7.0785091221599989</v>
      </c>
      <c r="AI62" s="19">
        <v>5.9953934639297479</v>
      </c>
      <c r="AJ62" s="19">
        <v>1.5150418738039875</v>
      </c>
      <c r="AK62" s="19">
        <v>0.66520069821878725</v>
      </c>
      <c r="AL62" s="19">
        <v>2.355410337416</v>
      </c>
      <c r="AM62" s="19">
        <v>0.19509871606392554</v>
      </c>
      <c r="AN62" s="19">
        <v>5.6406158063710965</v>
      </c>
      <c r="AO62" s="19">
        <v>2.1841095713807759</v>
      </c>
      <c r="AP62" s="19">
        <v>2.2356834113299997</v>
      </c>
      <c r="AQ62" s="19">
        <v>0.8772080177460001</v>
      </c>
      <c r="AR62" s="19">
        <v>0.45527720288566853</v>
      </c>
      <c r="AS62" s="19">
        <v>0.54548604786471666</v>
      </c>
      <c r="AT62" s="19">
        <v>1.639155544791729</v>
      </c>
      <c r="AU62" s="19">
        <v>0</v>
      </c>
      <c r="AV62" s="19">
        <v>32.684434267847998</v>
      </c>
      <c r="AW62" s="19">
        <v>73.331858911194985</v>
      </c>
      <c r="AX62" s="19">
        <v>295.12241447374004</v>
      </c>
      <c r="AY62" s="19">
        <v>80.084270081688999</v>
      </c>
      <c r="AZ62" s="19">
        <v>504.18473306276616</v>
      </c>
      <c r="BA62" s="19">
        <v>83.108225345099996</v>
      </c>
      <c r="BB62" s="19">
        <v>57.032705307499995</v>
      </c>
      <c r="BC62" s="19">
        <v>95.1501092906</v>
      </c>
      <c r="BD62" s="19">
        <v>514.20222186900003</v>
      </c>
      <c r="BE62" s="19">
        <v>118.04857871095712</v>
      </c>
      <c r="BF62" s="19">
        <v>53.438574865370001</v>
      </c>
      <c r="BG62" s="19">
        <v>90.555368199419178</v>
      </c>
      <c r="BH62" s="19">
        <v>159.24301338389998</v>
      </c>
      <c r="BI62" s="19">
        <v>22.635875671720004</v>
      </c>
      <c r="BJ62" s="19">
        <v>153.67391245023305</v>
      </c>
      <c r="BK62" s="19">
        <v>17.121561764776132</v>
      </c>
      <c r="BL62" s="19">
        <v>223.751060486</v>
      </c>
      <c r="BM62" s="19">
        <v>103.8191667792</v>
      </c>
      <c r="BN62" s="19">
        <v>36.072102308448002</v>
      </c>
      <c r="BO62" s="19">
        <v>13.686124421620999</v>
      </c>
      <c r="BP62" s="19">
        <v>34.316267006544997</v>
      </c>
      <c r="BQ62" s="19">
        <v>0</v>
      </c>
      <c r="BR62" s="19">
        <v>8.8107693317044635</v>
      </c>
      <c r="BS62" s="19">
        <v>90.685441276976292</v>
      </c>
      <c r="BT62" s="19">
        <v>68.448040410939996</v>
      </c>
      <c r="BU62" s="19">
        <v>105.96700455239001</v>
      </c>
      <c r="BV62" s="19">
        <v>185.55536128398401</v>
      </c>
      <c r="BW62" s="19">
        <v>49.974019289199994</v>
      </c>
      <c r="BX62" s="19">
        <v>11.15670338272</v>
      </c>
      <c r="BY62" s="19">
        <v>63.801231145799996</v>
      </c>
      <c r="BZ62" s="19">
        <v>137.45410347000001</v>
      </c>
      <c r="CA62" s="19">
        <v>94.021065078372459</v>
      </c>
      <c r="CB62" s="19">
        <v>7.3873990029899996</v>
      </c>
      <c r="CC62" s="19">
        <v>62.136584539354999</v>
      </c>
      <c r="CD62" s="19">
        <v>66.951891898499994</v>
      </c>
      <c r="CE62" s="19">
        <v>6.7663998901899998</v>
      </c>
      <c r="CF62" s="19">
        <v>106.54741166883402</v>
      </c>
      <c r="CG62" s="19">
        <v>16.609579828536997</v>
      </c>
      <c r="CH62" s="19">
        <v>66.493001937699987</v>
      </c>
      <c r="CI62" s="19">
        <v>35.03699418875</v>
      </c>
      <c r="CJ62" s="19">
        <v>31.279581971869995</v>
      </c>
      <c r="CK62" s="19">
        <v>6.4976376444200001</v>
      </c>
      <c r="CL62" s="19">
        <v>10.001764282530001</v>
      </c>
      <c r="CM62" s="19">
        <v>0</v>
      </c>
      <c r="CN62" s="19">
        <v>1.2583540897272392</v>
      </c>
      <c r="CO62" s="19">
        <v>2.3581352112133969</v>
      </c>
      <c r="CP62" s="19">
        <v>45.139823432243624</v>
      </c>
      <c r="CQ62" s="19">
        <v>72.860027018086583</v>
      </c>
      <c r="CR62" s="19">
        <v>2.056605301776</v>
      </c>
      <c r="CS62" s="19">
        <v>0.88311284780999999</v>
      </c>
      <c r="CT62" s="19">
        <v>340.70764159800001</v>
      </c>
      <c r="CU62" s="19">
        <v>50.403419018199997</v>
      </c>
      <c r="CV62" s="19">
        <v>-1.209568699778173E-5</v>
      </c>
      <c r="CW62" s="19">
        <v>-4.7320863814093166E-5</v>
      </c>
      <c r="CX62" s="19">
        <v>-1.0093172313645499E-3</v>
      </c>
      <c r="CY62" s="19">
        <v>-5.2358755274326541E-3</v>
      </c>
      <c r="CZ62" s="19">
        <v>0</v>
      </c>
      <c r="DA62" s="19">
        <v>0</v>
      </c>
      <c r="DB62" s="19">
        <v>0</v>
      </c>
      <c r="DC62" s="19">
        <v>0</v>
      </c>
      <c r="DD62" s="19">
        <v>0.92922080679499985</v>
      </c>
      <c r="DE62" s="19">
        <v>33.459194090125266</v>
      </c>
      <c r="DF62" s="19">
        <f t="shared" si="1"/>
        <v>4708.4813232799997</v>
      </c>
    </row>
    <row r="63" spans="1:110" x14ac:dyDescent="0.25">
      <c r="A63" s="17"/>
      <c r="B63" s="4" t="s">
        <v>199</v>
      </c>
      <c r="C63" s="4">
        <v>16</v>
      </c>
      <c r="D63" s="19">
        <v>2.294893321145161E-4</v>
      </c>
      <c r="E63" s="19">
        <v>1.359156394818228E-2</v>
      </c>
      <c r="F63" s="19">
        <v>2.2392945334595106E-2</v>
      </c>
      <c r="G63" s="19">
        <v>6.3712572082295065E-3</v>
      </c>
      <c r="H63" s="19">
        <v>7.7092652576359499E-2</v>
      </c>
      <c r="I63" s="19">
        <v>5.9729715576395403E-4</v>
      </c>
      <c r="J63" s="19">
        <v>7.8742881305515801E-3</v>
      </c>
      <c r="K63" s="19">
        <v>7.1244522928999993E-2</v>
      </c>
      <c r="L63" s="19">
        <v>0.24487178027200002</v>
      </c>
      <c r="M63" s="19">
        <v>0.22748321760652296</v>
      </c>
      <c r="N63" s="19">
        <v>9.3102223705518516E-2</v>
      </c>
      <c r="O63" s="19">
        <v>0.43060912727600731</v>
      </c>
      <c r="P63" s="19">
        <v>0.26429573445999999</v>
      </c>
      <c r="Q63" s="19">
        <v>3.6356123163999998E-2</v>
      </c>
      <c r="R63" s="19">
        <v>5.896192614485736E-2</v>
      </c>
      <c r="S63" s="19">
        <v>6.796528381500587E-2</v>
      </c>
      <c r="T63" s="19">
        <v>0.55563297868000006</v>
      </c>
      <c r="U63" s="19">
        <v>0.20288777723899998</v>
      </c>
      <c r="V63" s="19">
        <v>8.3254621553185873E-2</v>
      </c>
      <c r="W63" s="19">
        <v>9.6925308462232299E-3</v>
      </c>
      <c r="X63" s="19">
        <v>4.8786111896506695E-2</v>
      </c>
      <c r="Y63" s="19">
        <v>0</v>
      </c>
      <c r="Z63" s="19">
        <v>1.1415755093366897E-3</v>
      </c>
      <c r="AA63" s="19">
        <v>0.1163121317360078</v>
      </c>
      <c r="AB63" s="19">
        <v>0.11169727332899999</v>
      </c>
      <c r="AC63" s="19">
        <v>1.1434144275233382</v>
      </c>
      <c r="AD63" s="19">
        <v>2.921349974804647</v>
      </c>
      <c r="AE63" s="19">
        <v>0.39367088675999995</v>
      </c>
      <c r="AF63" s="19">
        <v>4.780738148841266E-2</v>
      </c>
      <c r="AG63" s="19">
        <v>0.34617328644000001</v>
      </c>
      <c r="AH63" s="19">
        <v>1.09115710855</v>
      </c>
      <c r="AI63" s="19">
        <v>1.3957615824511778</v>
      </c>
      <c r="AJ63" s="19">
        <v>0.53240597994100003</v>
      </c>
      <c r="AK63" s="19">
        <v>0.16717862122400082</v>
      </c>
      <c r="AL63" s="19">
        <v>0.58791887759999995</v>
      </c>
      <c r="AM63" s="19">
        <v>1.7611487302684081E-2</v>
      </c>
      <c r="AN63" s="19">
        <v>0.19334066240048278</v>
      </c>
      <c r="AO63" s="19">
        <v>0.34527846239401133</v>
      </c>
      <c r="AP63" s="19">
        <v>1.50879353284</v>
      </c>
      <c r="AQ63" s="19">
        <v>0.47844038159300001</v>
      </c>
      <c r="AR63" s="19">
        <v>9.5217288835544034E-2</v>
      </c>
      <c r="AS63" s="19">
        <v>6.4725292847000002E-2</v>
      </c>
      <c r="AT63" s="19">
        <v>0.30048211034896494</v>
      </c>
      <c r="AU63" s="19">
        <v>0</v>
      </c>
      <c r="AV63" s="19">
        <v>1.7585726911429282</v>
      </c>
      <c r="AW63" s="19">
        <v>5.5910301627760006</v>
      </c>
      <c r="AX63" s="19">
        <v>20.556829452590001</v>
      </c>
      <c r="AY63" s="19">
        <v>9.5731443092169997</v>
      </c>
      <c r="AZ63" s="19">
        <v>71.627923985390396</v>
      </c>
      <c r="BA63" s="19">
        <v>21.417032957500002</v>
      </c>
      <c r="BB63" s="19">
        <v>9.9425914288000001</v>
      </c>
      <c r="BC63" s="19">
        <v>12.324353456500001</v>
      </c>
      <c r="BD63" s="19">
        <v>179.47719573700002</v>
      </c>
      <c r="BE63" s="19">
        <v>37.954371542090001</v>
      </c>
      <c r="BF63" s="19">
        <v>37.045458793000002</v>
      </c>
      <c r="BG63" s="19">
        <v>58.975613504569999</v>
      </c>
      <c r="BH63" s="19">
        <v>85.792060852000006</v>
      </c>
      <c r="BI63" s="19">
        <v>5.2665491700700002</v>
      </c>
      <c r="BJ63" s="19">
        <v>15.778563652064999</v>
      </c>
      <c r="BK63" s="19">
        <v>7.4792383462539993</v>
      </c>
      <c r="BL63" s="19">
        <v>312.72990417099999</v>
      </c>
      <c r="BM63" s="19">
        <v>164.85319519410001</v>
      </c>
      <c r="BN63" s="19">
        <v>30.984620730958184</v>
      </c>
      <c r="BO63" s="19">
        <v>3.4928076863299999</v>
      </c>
      <c r="BP63" s="19">
        <v>21.327181454991997</v>
      </c>
      <c r="BQ63" s="19">
        <v>0</v>
      </c>
      <c r="BR63" s="19">
        <v>0.11888316879100883</v>
      </c>
      <c r="BS63" s="19">
        <v>2.9600699823330001</v>
      </c>
      <c r="BT63" s="19">
        <v>4.9923701882499998</v>
      </c>
      <c r="BU63" s="19">
        <v>10.898651510420001</v>
      </c>
      <c r="BV63" s="19">
        <v>20.230798752915735</v>
      </c>
      <c r="BW63" s="19">
        <v>5.23569542172</v>
      </c>
      <c r="BX63" s="19">
        <v>1.60065361857</v>
      </c>
      <c r="BY63" s="19">
        <v>4.90511024</v>
      </c>
      <c r="BZ63" s="19">
        <v>53.781609535999998</v>
      </c>
      <c r="CA63" s="19">
        <v>18.652495183109998</v>
      </c>
      <c r="CB63" s="19">
        <v>4.8845919668399995</v>
      </c>
      <c r="CC63" s="19">
        <v>35.435065709460005</v>
      </c>
      <c r="CD63" s="19">
        <v>44.777568817000002</v>
      </c>
      <c r="CE63" s="19">
        <v>2.11920410399</v>
      </c>
      <c r="CF63" s="19">
        <v>11.125522229839</v>
      </c>
      <c r="CG63" s="19">
        <v>9.1709644571099993</v>
      </c>
      <c r="CH63" s="19">
        <v>51.307077407999998</v>
      </c>
      <c r="CI63" s="19">
        <v>31.0883140563</v>
      </c>
      <c r="CJ63" s="19">
        <v>23.124429006130566</v>
      </c>
      <c r="CK63" s="19">
        <v>1.8547445535600002</v>
      </c>
      <c r="CL63" s="19">
        <v>7.8833347288960001</v>
      </c>
      <c r="CM63" s="19">
        <v>0</v>
      </c>
      <c r="CN63" s="19">
        <v>2.0121770794503369E-3</v>
      </c>
      <c r="CO63" s="19">
        <v>4.3635348556563206E-3</v>
      </c>
      <c r="CP63" s="19">
        <v>0.262831140307</v>
      </c>
      <c r="CQ63" s="19">
        <v>9.6499162725999996E-2</v>
      </c>
      <c r="CR63" s="19">
        <v>0.160289384427</v>
      </c>
      <c r="CS63" s="19">
        <v>8.8264143094000005E-2</v>
      </c>
      <c r="CT63" s="19">
        <v>108.4396967858</v>
      </c>
      <c r="CU63" s="19">
        <v>17.764989495400002</v>
      </c>
      <c r="CV63" s="19">
        <v>1.083183315131464E-5</v>
      </c>
      <c r="CW63" s="19">
        <v>3.1956621569406741E-5</v>
      </c>
      <c r="CX63" s="19">
        <v>5.5634879972785694E-3</v>
      </c>
      <c r="CY63" s="19">
        <v>1.2213176523800931E-3</v>
      </c>
      <c r="CZ63" s="19">
        <v>1.89923611469567E-3</v>
      </c>
      <c r="DA63" s="19">
        <v>0.1273791641</v>
      </c>
      <c r="DB63" s="19">
        <v>253.92077637</v>
      </c>
      <c r="DC63" s="19">
        <v>40.234657288000001</v>
      </c>
      <c r="DD63" s="19">
        <v>0</v>
      </c>
      <c r="DE63" s="19">
        <v>8.8619070872189809</v>
      </c>
      <c r="DF63" s="19">
        <f t="shared" si="1"/>
        <v>1904.4509582599997</v>
      </c>
    </row>
    <row r="64" spans="1:110" x14ac:dyDescent="0.25">
      <c r="A64" s="17"/>
      <c r="B64" s="4" t="s">
        <v>65</v>
      </c>
      <c r="C64" s="4">
        <v>17</v>
      </c>
      <c r="D64" s="19">
        <v>6.6755363706860792E-4</v>
      </c>
      <c r="E64" s="19">
        <v>4.4247644420541507E-2</v>
      </c>
      <c r="F64" s="19">
        <v>6.1053701792404769E-2</v>
      </c>
      <c r="G64" s="19">
        <v>5.0196097290609075E-3</v>
      </c>
      <c r="H64" s="19">
        <v>0.10593140640444446</v>
      </c>
      <c r="I64" s="19">
        <v>5.3977628704160495E-4</v>
      </c>
      <c r="J64" s="19">
        <v>3.20015545003116E-3</v>
      </c>
      <c r="K64" s="19">
        <v>4.7987516968999999E-2</v>
      </c>
      <c r="L64" s="19">
        <v>0.1184509024</v>
      </c>
      <c r="M64" s="19">
        <v>9.639382828000001E-2</v>
      </c>
      <c r="N64" s="19">
        <v>2.9294806066516278E-2</v>
      </c>
      <c r="O64" s="19">
        <v>9.8098068498008104E-2</v>
      </c>
      <c r="P64" s="19">
        <v>7.5718328357E-2</v>
      </c>
      <c r="Q64" s="19">
        <v>2.2175332531E-2</v>
      </c>
      <c r="R64" s="19">
        <v>8.1680231262189998E-2</v>
      </c>
      <c r="S64" s="19">
        <v>2.7071075863264897E-2</v>
      </c>
      <c r="T64" s="19">
        <v>9.2207252978999996E-2</v>
      </c>
      <c r="U64" s="19">
        <v>4.0862757712528154E-2</v>
      </c>
      <c r="V64" s="19">
        <v>3.2517879503223768E-2</v>
      </c>
      <c r="W64" s="19">
        <v>7.9987170174717903E-3</v>
      </c>
      <c r="X64" s="19">
        <v>3.2309960573999999E-2</v>
      </c>
      <c r="Y64" s="19">
        <v>0</v>
      </c>
      <c r="Z64" s="19">
        <v>9.7585417097434402E-4</v>
      </c>
      <c r="AA64" s="19">
        <v>7.8481202290320823E-2</v>
      </c>
      <c r="AB64" s="19">
        <v>5.7232218794198618E-2</v>
      </c>
      <c r="AC64" s="19">
        <v>0.26853420329536493</v>
      </c>
      <c r="AD64" s="19">
        <v>1.0539823593034283</v>
      </c>
      <c r="AE64" s="19">
        <v>7.4592247604999995E-2</v>
      </c>
      <c r="AF64" s="19">
        <v>3.5696353297680599E-3</v>
      </c>
      <c r="AG64" s="19">
        <v>4.6065460890999999E-2</v>
      </c>
      <c r="AH64" s="19">
        <v>0.10734625161</v>
      </c>
      <c r="AI64" s="19">
        <v>9.1557799838659595E-2</v>
      </c>
      <c r="AJ64" s="19">
        <v>3.3703474327999999E-2</v>
      </c>
      <c r="AK64" s="19">
        <v>9.6553369075991179E-3</v>
      </c>
      <c r="AL64" s="19">
        <v>3.3551812171999998E-2</v>
      </c>
      <c r="AM64" s="19">
        <v>2.21333210356534E-3</v>
      </c>
      <c r="AN64" s="19">
        <v>6.3415168784369896E-2</v>
      </c>
      <c r="AO64" s="19">
        <v>2.9983131680759247E-2</v>
      </c>
      <c r="AP64" s="19">
        <v>4.9749936908000003E-2</v>
      </c>
      <c r="AQ64" s="19">
        <v>1.6847759485660401E-2</v>
      </c>
      <c r="AR64" s="19">
        <v>7.6556137064471797E-3</v>
      </c>
      <c r="AS64" s="19">
        <v>1.1031269095999999E-2</v>
      </c>
      <c r="AT64" s="19">
        <v>4.4559624046000001E-2</v>
      </c>
      <c r="AU64" s="19">
        <v>0</v>
      </c>
      <c r="AV64" s="19">
        <v>16.166027069599998</v>
      </c>
      <c r="AW64" s="19">
        <v>6.7504290341699997</v>
      </c>
      <c r="AX64" s="19">
        <v>50.542745232999998</v>
      </c>
      <c r="AY64" s="19">
        <v>10.781747519970001</v>
      </c>
      <c r="AZ64" s="19">
        <v>91.233757913470015</v>
      </c>
      <c r="BA64" s="19">
        <v>17.388414383000001</v>
      </c>
      <c r="BB64" s="19">
        <v>5.7308640479999999</v>
      </c>
      <c r="BC64" s="19">
        <v>8.8686981200999995</v>
      </c>
      <c r="BD64" s="19">
        <v>84.811492920000006</v>
      </c>
      <c r="BE64" s="19">
        <v>20.4167454243</v>
      </c>
      <c r="BF64" s="19">
        <v>11.342777252200001</v>
      </c>
      <c r="BG64" s="19">
        <v>12.592688083719999</v>
      </c>
      <c r="BH64" s="19">
        <v>25.570753098000001</v>
      </c>
      <c r="BI64" s="19">
        <v>3.0241875648000001</v>
      </c>
      <c r="BJ64" s="19">
        <v>18.356410026599999</v>
      </c>
      <c r="BK64" s="19">
        <v>2.7890493869299999</v>
      </c>
      <c r="BL64" s="19">
        <v>54.429832458</v>
      </c>
      <c r="BM64" s="19">
        <v>21.6173372264</v>
      </c>
      <c r="BN64" s="19">
        <v>7.2722949981999996</v>
      </c>
      <c r="BO64" s="19">
        <v>2.6962721348000001</v>
      </c>
      <c r="BP64" s="19">
        <v>10.891301155000001</v>
      </c>
      <c r="BQ64" s="19">
        <v>0</v>
      </c>
      <c r="BR64" s="19">
        <v>2.7096892297299995</v>
      </c>
      <c r="BS64" s="19">
        <v>8.7861779928299981</v>
      </c>
      <c r="BT64" s="19">
        <v>14.901891708400001</v>
      </c>
      <c r="BU64" s="19">
        <v>15.50074851516</v>
      </c>
      <c r="BV64" s="19">
        <v>37.362022966049999</v>
      </c>
      <c r="BW64" s="19">
        <v>6.1091833114999998</v>
      </c>
      <c r="BX64" s="19">
        <v>1.0632255076999999</v>
      </c>
      <c r="BY64" s="19">
        <v>4.6937046050999998</v>
      </c>
      <c r="BZ64" s="19">
        <v>35.211360931000002</v>
      </c>
      <c r="CA64" s="19">
        <v>11.813279152</v>
      </c>
      <c r="CB64" s="19">
        <v>2.13469967242</v>
      </c>
      <c r="CC64" s="19">
        <v>12.397991061199999</v>
      </c>
      <c r="CD64" s="19">
        <v>17.968385695999999</v>
      </c>
      <c r="CE64" s="19">
        <v>1.7138501406</v>
      </c>
      <c r="CF64" s="19">
        <v>17.881981372899997</v>
      </c>
      <c r="CG64" s="19">
        <v>4.8875923752499997</v>
      </c>
      <c r="CH64" s="19">
        <v>11.977601051000001</v>
      </c>
      <c r="CI64" s="19">
        <v>6.2281868457999998</v>
      </c>
      <c r="CJ64" s="19">
        <v>5.6746792792999994</v>
      </c>
      <c r="CK64" s="19">
        <v>2.0221309662000002</v>
      </c>
      <c r="CL64" s="19">
        <v>6.1585211753999998</v>
      </c>
      <c r="CM64" s="19">
        <v>0</v>
      </c>
      <c r="CN64" s="19">
        <v>1.6511403322</v>
      </c>
      <c r="CO64" s="19">
        <v>0.75576967000999995</v>
      </c>
      <c r="CP64" s="19">
        <v>190.47735596000001</v>
      </c>
      <c r="CQ64" s="19">
        <v>101.24064636</v>
      </c>
      <c r="CR64" s="19">
        <v>0.69379389286000004</v>
      </c>
      <c r="CS64" s="19">
        <v>8.3198681474000002E-2</v>
      </c>
      <c r="CT64" s="19">
        <v>384.54528808999999</v>
      </c>
      <c r="CU64" s="19">
        <v>94.076843261999997</v>
      </c>
      <c r="CV64" s="19">
        <v>32.515762328999998</v>
      </c>
      <c r="CW64" s="19">
        <v>17.608665466000001</v>
      </c>
      <c r="CX64" s="19">
        <v>23787.816406000002</v>
      </c>
      <c r="CY64" s="19">
        <v>6003.9902344000002</v>
      </c>
      <c r="CZ64" s="19">
        <v>6.1145306972321096E-5</v>
      </c>
      <c r="DA64" s="19">
        <v>9.1875594807788697E-4</v>
      </c>
      <c r="DB64" s="19">
        <v>6.2964973449999997</v>
      </c>
      <c r="DC64" s="19">
        <v>1.5269054174000001</v>
      </c>
      <c r="DD64" s="19">
        <v>7.0622177123999998</v>
      </c>
      <c r="DE64" s="19">
        <v>3.4934993765236868</v>
      </c>
      <c r="DF64" s="19">
        <f t="shared" si="1"/>
        <v>31347.414063000004</v>
      </c>
    </row>
    <row r="65" spans="1:110" x14ac:dyDescent="0.25">
      <c r="A65" s="17"/>
      <c r="B65" s="4" t="s">
        <v>200</v>
      </c>
      <c r="C65" s="4">
        <v>18</v>
      </c>
      <c r="D65" s="19">
        <v>5.6578606820290068E-5</v>
      </c>
      <c r="E65" s="19">
        <v>1.6331567292579813E-2</v>
      </c>
      <c r="F65" s="19">
        <v>3.2967536888613487E-2</v>
      </c>
      <c r="G65" s="19">
        <v>1.5430491000188338E-2</v>
      </c>
      <c r="H65" s="19">
        <v>0.15533465536102087</v>
      </c>
      <c r="I65" s="19">
        <v>9.3862242647446703E-4</v>
      </c>
      <c r="J65" s="19">
        <v>2.5781108124647307E-3</v>
      </c>
      <c r="K65" s="19">
        <v>3.5285124904407501E-2</v>
      </c>
      <c r="L65" s="19">
        <v>0.120248552412</v>
      </c>
      <c r="M65" s="19">
        <v>0.17830342252214337</v>
      </c>
      <c r="N65" s="19">
        <v>1.5203642833512276E-2</v>
      </c>
      <c r="O65" s="19">
        <v>0.17055035771886515</v>
      </c>
      <c r="P65" s="19">
        <v>0.16623088344500001</v>
      </c>
      <c r="Q65" s="19">
        <v>6.4851520000956918E-3</v>
      </c>
      <c r="R65" s="19">
        <v>0.52701875380896779</v>
      </c>
      <c r="S65" s="19">
        <v>0.14993971435368489</v>
      </c>
      <c r="T65" s="19">
        <v>0.11736441403600001</v>
      </c>
      <c r="U65" s="19">
        <v>4.4471899978548654E-2</v>
      </c>
      <c r="V65" s="19">
        <v>6.8580334190883802E-2</v>
      </c>
      <c r="W65" s="19">
        <v>2.7719733188860153E-3</v>
      </c>
      <c r="X65" s="19">
        <v>5.0582336261999997E-2</v>
      </c>
      <c r="Y65" s="19">
        <v>0</v>
      </c>
      <c r="Z65" s="19">
        <v>8.5425106590264409E-5</v>
      </c>
      <c r="AA65" s="19">
        <v>2.6458948408180298E-2</v>
      </c>
      <c r="AB65" s="19">
        <v>3.0688994477064926E-2</v>
      </c>
      <c r="AC65" s="19">
        <v>0.59801862142704976</v>
      </c>
      <c r="AD65" s="19">
        <v>1.0543609686859581</v>
      </c>
      <c r="AE65" s="19">
        <v>0.11541162803800001</v>
      </c>
      <c r="AF65" s="19">
        <v>2.3695504351053387E-3</v>
      </c>
      <c r="AG65" s="19">
        <v>2.7941717649399699E-2</v>
      </c>
      <c r="AH65" s="19">
        <v>0.10401888936799999</v>
      </c>
      <c r="AI65" s="19">
        <v>0.24858533596116367</v>
      </c>
      <c r="AJ65" s="19">
        <v>1.6316354856826372E-2</v>
      </c>
      <c r="AK65" s="19">
        <v>1.3006620429223403E-2</v>
      </c>
      <c r="AL65" s="19">
        <v>8.1813002006000002E-2</v>
      </c>
      <c r="AM65" s="19">
        <v>5.4450095194624791E-4</v>
      </c>
      <c r="AN65" s="19">
        <v>0.3946427155753256</v>
      </c>
      <c r="AO65" s="19">
        <v>0.1894317299607676</v>
      </c>
      <c r="AP65" s="19">
        <v>6.3610071315999994E-2</v>
      </c>
      <c r="AQ65" s="19">
        <v>2.4267132743065734E-2</v>
      </c>
      <c r="AR65" s="19">
        <v>1.4427651869329094E-2</v>
      </c>
      <c r="AS65" s="19">
        <v>3.2576092635281427E-3</v>
      </c>
      <c r="AT65" s="19">
        <v>7.4731793254999998E-2</v>
      </c>
      <c r="AU65" s="19">
        <v>0</v>
      </c>
      <c r="AV65" s="19">
        <v>0.23119244584734291</v>
      </c>
      <c r="AW65" s="19">
        <v>1.0377817414775978</v>
      </c>
      <c r="AX65" s="19">
        <v>2.3657730293861476</v>
      </c>
      <c r="AY65" s="19">
        <v>2.0088160953769432</v>
      </c>
      <c r="AZ65" s="19">
        <v>10.741061735208715</v>
      </c>
      <c r="BA65" s="19">
        <v>2.9188480378000001</v>
      </c>
      <c r="BB65" s="19">
        <v>0.27840958908000002</v>
      </c>
      <c r="BC65" s="19">
        <v>0.396666016432</v>
      </c>
      <c r="BD65" s="19">
        <v>11.380639076200001</v>
      </c>
      <c r="BE65" s="19">
        <v>11.666034159242241</v>
      </c>
      <c r="BF65" s="19">
        <v>0.49804207681700002</v>
      </c>
      <c r="BG65" s="19">
        <v>1.311704278687035</v>
      </c>
      <c r="BH65" s="19">
        <v>12.24778085949</v>
      </c>
      <c r="BI65" s="19">
        <v>6.1725342646999998E-2</v>
      </c>
      <c r="BJ65" s="19">
        <v>18.098216164751999</v>
      </c>
      <c r="BK65" s="19">
        <v>3.8086329624570001</v>
      </c>
      <c r="BL65" s="19">
        <v>11.0652229786</v>
      </c>
      <c r="BM65" s="19">
        <v>10.590226110091999</v>
      </c>
      <c r="BN65" s="19">
        <v>2.1942340694339997</v>
      </c>
      <c r="BO65" s="19">
        <v>7.0832941681000003E-2</v>
      </c>
      <c r="BP65" s="19">
        <v>3.34993138912</v>
      </c>
      <c r="BQ65" s="19">
        <v>0</v>
      </c>
      <c r="BR65" s="19">
        <v>6.7936984065197395E-2</v>
      </c>
      <c r="BS65" s="19">
        <v>2.0154346623475266</v>
      </c>
      <c r="BT65" s="19">
        <v>0.89509222703210756</v>
      </c>
      <c r="BU65" s="19">
        <v>3.3602693583829999</v>
      </c>
      <c r="BV65" s="19">
        <v>6.7676731081092294</v>
      </c>
      <c r="BW65" s="19">
        <v>1.6023578643600001</v>
      </c>
      <c r="BX65" s="19">
        <v>5.9079764410999998E-2</v>
      </c>
      <c r="BY65" s="19">
        <v>0.24214440211800001</v>
      </c>
      <c r="BZ65" s="19">
        <v>8.2708532811000008</v>
      </c>
      <c r="CA65" s="19">
        <v>11.067168888682492</v>
      </c>
      <c r="CB65" s="19">
        <v>0.12528288178200001</v>
      </c>
      <c r="CC65" s="19">
        <v>1.5124538158977621</v>
      </c>
      <c r="CD65" s="19">
        <v>16.791831731709998</v>
      </c>
      <c r="CE65" s="19">
        <v>4.5317107810999999E-2</v>
      </c>
      <c r="CF65" s="19">
        <v>33.531875081193995</v>
      </c>
      <c r="CG65" s="19">
        <v>13.285402791943</v>
      </c>
      <c r="CH65" s="19">
        <v>4.4760057926100005</v>
      </c>
      <c r="CI65" s="19">
        <v>4.7312446236249999</v>
      </c>
      <c r="CJ65" s="19">
        <v>5.5265957918120003</v>
      </c>
      <c r="CK65" s="19">
        <v>7.2882648556999996E-2</v>
      </c>
      <c r="CL65" s="19">
        <v>3.6312638818799998</v>
      </c>
      <c r="CM65" s="19">
        <v>0</v>
      </c>
      <c r="CN65" s="19">
        <v>42.466317653509996</v>
      </c>
      <c r="CO65" s="19">
        <v>15.832636251789999</v>
      </c>
      <c r="CP65" s="19">
        <v>269.93420648149998</v>
      </c>
      <c r="CQ65" s="19">
        <v>148.99241924059999</v>
      </c>
      <c r="CR65" s="19">
        <v>12.1548401119</v>
      </c>
      <c r="CS65" s="19">
        <v>1.72595368322</v>
      </c>
      <c r="CT65" s="19">
        <v>1742.1734695119999</v>
      </c>
      <c r="CU65" s="19">
        <v>852.12000703579997</v>
      </c>
      <c r="CV65" s="19">
        <v>229.50399274000097</v>
      </c>
      <c r="CW65" s="19">
        <v>100.94656526930473</v>
      </c>
      <c r="CX65" s="19">
        <v>9037.6497101669083</v>
      </c>
      <c r="CY65" s="19">
        <v>2302.9857915394059</v>
      </c>
      <c r="CZ65" s="19">
        <v>5.0379883759887903E-5</v>
      </c>
      <c r="DA65" s="19">
        <v>6.1484129400923902E-4</v>
      </c>
      <c r="DB65" s="19">
        <v>0.27925279737000003</v>
      </c>
      <c r="DC65" s="19">
        <v>6.8369247019000004E-2</v>
      </c>
      <c r="DD65" s="19">
        <v>0.14952175319</v>
      </c>
      <c r="DE65" s="19">
        <v>5.2748209200872225</v>
      </c>
      <c r="DF65" s="19">
        <f t="shared" si="1"/>
        <v>14991.6191408</v>
      </c>
    </row>
    <row r="66" spans="1:110" x14ac:dyDescent="0.25">
      <c r="A66" s="17"/>
      <c r="B66" s="4" t="s">
        <v>201</v>
      </c>
      <c r="C66" s="4">
        <v>19</v>
      </c>
      <c r="D66" s="19">
        <v>6.4439622043293132E-7</v>
      </c>
      <c r="E66" s="19">
        <v>6.8121975665524874E-5</v>
      </c>
      <c r="F66" s="19">
        <v>4.3436577632860441E-4</v>
      </c>
      <c r="G66" s="19">
        <v>2.2590013944068222E-4</v>
      </c>
      <c r="H66" s="19">
        <v>2.3263127151835761E-3</v>
      </c>
      <c r="I66" s="19">
        <v>1.220770991494646E-5</v>
      </c>
      <c r="J66" s="19">
        <v>4.7431911298190298E-5</v>
      </c>
      <c r="K66" s="19">
        <v>5.5954535491764502E-4</v>
      </c>
      <c r="L66" s="19">
        <v>3.5258101997897012E-3</v>
      </c>
      <c r="M66" s="19">
        <v>6.7183100190959565E-4</v>
      </c>
      <c r="N66" s="19">
        <v>1.6369290351576624E-3</v>
      </c>
      <c r="O66" s="19">
        <v>2.3740604258364289E-3</v>
      </c>
      <c r="P66" s="19">
        <v>6.3519893592456312E-4</v>
      </c>
      <c r="Q66" s="19">
        <v>5.451481938507644E-4</v>
      </c>
      <c r="R66" s="19">
        <v>5.4430219704499853E-3</v>
      </c>
      <c r="S66" s="19">
        <v>4.0320408510297019E-4</v>
      </c>
      <c r="T66" s="19">
        <v>3.9166636561276365E-3</v>
      </c>
      <c r="U66" s="19">
        <v>1.0270180991938103E-3</v>
      </c>
      <c r="V66" s="19">
        <v>1.9023347571709219</v>
      </c>
      <c r="W66" s="19">
        <v>3.3837364162536655E-4</v>
      </c>
      <c r="X66" s="19">
        <v>3.4267764021933582E-4</v>
      </c>
      <c r="Y66" s="19">
        <v>0</v>
      </c>
      <c r="Z66" s="19">
        <v>1.5989439479113777E-6</v>
      </c>
      <c r="AA66" s="19">
        <v>2.6073289859596159E-4</v>
      </c>
      <c r="AB66" s="19">
        <v>6.0950682382099309E-4</v>
      </c>
      <c r="AC66" s="19">
        <v>1.0573859286523657E-2</v>
      </c>
      <c r="AD66" s="19">
        <v>1.9520887737769506E-2</v>
      </c>
      <c r="AE66" s="19">
        <v>2.1734322654083402E-3</v>
      </c>
      <c r="AF66" s="19">
        <v>8.2637685409281403E-5</v>
      </c>
      <c r="AG66" s="19">
        <v>9.8160309426020809E-4</v>
      </c>
      <c r="AH66" s="19">
        <v>7.5049196602776638E-3</v>
      </c>
      <c r="AI66" s="19">
        <v>1.9907483883763203E-3</v>
      </c>
      <c r="AJ66" s="19">
        <v>4.5296134139789519E-3</v>
      </c>
      <c r="AK66" s="19">
        <v>3.7123476346323492E-4</v>
      </c>
      <c r="AL66" s="19">
        <v>6.6513612910057407E-4</v>
      </c>
      <c r="AM66" s="19">
        <v>1.4106479460451778E-4</v>
      </c>
      <c r="AN66" s="19">
        <v>5.9235422766050726E-3</v>
      </c>
      <c r="AO66" s="19">
        <v>1.0713021017636493E-3</v>
      </c>
      <c r="AP66" s="19">
        <v>5.3413588975672636E-3</v>
      </c>
      <c r="AQ66" s="19">
        <v>1.0498094943613974E-3</v>
      </c>
      <c r="AR66" s="19">
        <v>1.1079733511999497</v>
      </c>
      <c r="AS66" s="19">
        <v>1.2119834414079361E-3</v>
      </c>
      <c r="AT66" s="19">
        <v>1.1992147010460069E-3</v>
      </c>
      <c r="AU66" s="19">
        <v>0</v>
      </c>
      <c r="AV66" s="19">
        <v>1.9692041969392492E-3</v>
      </c>
      <c r="AW66" s="19">
        <v>4.5000989157415357E-3</v>
      </c>
      <c r="AX66" s="19">
        <v>6.2438441789951032E-2</v>
      </c>
      <c r="AY66" s="19">
        <v>3.5046856515360734E-2</v>
      </c>
      <c r="AZ66" s="19">
        <v>0.19411924547552747</v>
      </c>
      <c r="BA66" s="19">
        <v>5.5318416096000002E-2</v>
      </c>
      <c r="BB66" s="19">
        <v>1.8446476897540681E-2</v>
      </c>
      <c r="BC66" s="19">
        <v>3.0137644381741442E-2</v>
      </c>
      <c r="BD66" s="19">
        <v>1.103735333291</v>
      </c>
      <c r="BE66" s="19">
        <v>7.1090579011638455E-2</v>
      </c>
      <c r="BF66" s="19">
        <v>0.29886505233549926</v>
      </c>
      <c r="BG66" s="19">
        <v>6.0332810506720902E-2</v>
      </c>
      <c r="BH66" s="19">
        <v>9.4648291822526848E-2</v>
      </c>
      <c r="BI66" s="19">
        <v>3.757303686856299E-2</v>
      </c>
      <c r="BJ66" s="19">
        <v>0.13189658890375464</v>
      </c>
      <c r="BK66" s="19">
        <v>1.9272727248540612E-2</v>
      </c>
      <c r="BL66" s="19">
        <v>1.1264569391848043</v>
      </c>
      <c r="BM66" s="19">
        <v>0.23465734993800386</v>
      </c>
      <c r="BN66" s="19">
        <v>166.52417515862666</v>
      </c>
      <c r="BO66" s="19">
        <v>5.7791445455585282E-2</v>
      </c>
      <c r="BP66" s="19">
        <v>5.660005065140486E-2</v>
      </c>
      <c r="BQ66" s="19">
        <v>0</v>
      </c>
      <c r="BR66" s="19">
        <v>3.7672308894798367E-4</v>
      </c>
      <c r="BS66" s="19">
        <v>1.4633381165367606E-2</v>
      </c>
      <c r="BT66" s="19">
        <v>3.4158613882029815E-2</v>
      </c>
      <c r="BU66" s="19">
        <v>6.3111188355914477E-2</v>
      </c>
      <c r="BV66" s="19">
        <v>0.12572838243274673</v>
      </c>
      <c r="BW66" s="19">
        <v>3.2656567170761978E-2</v>
      </c>
      <c r="BX66" s="19">
        <v>6.0244611231610144E-3</v>
      </c>
      <c r="BY66" s="19">
        <v>2.8676483663546241E-2</v>
      </c>
      <c r="BZ66" s="19">
        <v>0.84062637015852715</v>
      </c>
      <c r="CA66" s="19">
        <v>7.623285188327536E-2</v>
      </c>
      <c r="CB66" s="19">
        <v>0.1108914776964612</v>
      </c>
      <c r="CC66" s="19">
        <v>0.10841137170126006</v>
      </c>
      <c r="CD66" s="19">
        <v>0.12205228838274985</v>
      </c>
      <c r="CE66" s="19">
        <v>3.9271735724533192E-2</v>
      </c>
      <c r="CF66" s="19">
        <v>0.20684986891656429</v>
      </c>
      <c r="CG66" s="19">
        <v>6.2140446715147978E-2</v>
      </c>
      <c r="CH66" s="19">
        <v>0.45659514551513508</v>
      </c>
      <c r="CI66" s="19">
        <v>0.12983440613625483</v>
      </c>
      <c r="CJ66" s="19">
        <v>138.12392318327764</v>
      </c>
      <c r="CK66" s="19">
        <v>7.9944129757012039E-2</v>
      </c>
      <c r="CL66" s="19">
        <v>5.8963705421385855E-2</v>
      </c>
      <c r="CM66" s="19">
        <v>0</v>
      </c>
      <c r="CN66" s="19">
        <v>0.69588120746971494</v>
      </c>
      <c r="CO66" s="19">
        <v>0.31060384493100002</v>
      </c>
      <c r="CP66" s="19">
        <v>4.2610085606399997</v>
      </c>
      <c r="CQ66" s="19">
        <v>2.95575565096</v>
      </c>
      <c r="CR66" s="19">
        <v>8.4571344554800003</v>
      </c>
      <c r="CS66" s="19">
        <v>2.5993795134209998</v>
      </c>
      <c r="CT66" s="19">
        <v>2330.3436365002999</v>
      </c>
      <c r="CU66" s="19">
        <v>1050.8668751779001</v>
      </c>
      <c r="CV66" s="19">
        <v>25.7710900302</v>
      </c>
      <c r="CW66" s="19">
        <v>14.4768100979</v>
      </c>
      <c r="CX66" s="19">
        <v>1328.49737549</v>
      </c>
      <c r="CY66" s="19">
        <v>487.45988464000004</v>
      </c>
      <c r="CZ66" s="19">
        <v>2.1774002671008921E-3</v>
      </c>
      <c r="DA66" s="19">
        <v>8.3854080293929337E-2</v>
      </c>
      <c r="DB66" s="19">
        <v>111.46465647225</v>
      </c>
      <c r="DC66" s="19">
        <v>49.824425622729997</v>
      </c>
      <c r="DD66" s="19">
        <v>5.30999977854663E-6</v>
      </c>
      <c r="DE66" s="19">
        <v>-4.9042323470573592</v>
      </c>
      <c r="DF66" s="19">
        <f t="shared" si="1"/>
        <v>5727.2065430000011</v>
      </c>
    </row>
    <row r="67" spans="1:110" x14ac:dyDescent="0.25">
      <c r="A67" s="17"/>
      <c r="B67" s="4" t="s">
        <v>202</v>
      </c>
      <c r="C67" s="4">
        <v>20</v>
      </c>
      <c r="D67" s="19">
        <v>1.0301561592687723E-4</v>
      </c>
      <c r="E67" s="19">
        <v>1.3146354450572773E-3</v>
      </c>
      <c r="F67" s="19">
        <v>7.3269619451821156E-3</v>
      </c>
      <c r="G67" s="19">
        <v>5.1174173813706104E-4</v>
      </c>
      <c r="H67" s="19">
        <v>1.836551746160927E-2</v>
      </c>
      <c r="I67" s="19">
        <v>9.5086448709480505E-5</v>
      </c>
      <c r="J67" s="19">
        <v>1.91015205928124E-4</v>
      </c>
      <c r="K67" s="19">
        <v>6.5514785237610297E-3</v>
      </c>
      <c r="L67" s="19">
        <v>2.4373676628E-2</v>
      </c>
      <c r="M67" s="19">
        <v>5.5939040903467685E-3</v>
      </c>
      <c r="N67" s="19">
        <v>8.265890413895239E-3</v>
      </c>
      <c r="O67" s="19">
        <v>0.233442925965864</v>
      </c>
      <c r="P67" s="19">
        <v>1.5939032658999999E-2</v>
      </c>
      <c r="Q67" s="19">
        <v>4.12615807726979E-3</v>
      </c>
      <c r="R67" s="19">
        <v>1.3928502448834479E-2</v>
      </c>
      <c r="S67" s="19">
        <v>4.6688479196745876E-3</v>
      </c>
      <c r="T67" s="19">
        <v>6.9940805435000003E-2</v>
      </c>
      <c r="U67" s="19">
        <v>1.171548618003726E-2</v>
      </c>
      <c r="V67" s="19">
        <v>1.7064161947928369E-3</v>
      </c>
      <c r="W67" s="19">
        <v>3.9568517357000003E-2</v>
      </c>
      <c r="X67" s="19">
        <v>8.6066946387000007E-2</v>
      </c>
      <c r="Y67" s="19">
        <v>0</v>
      </c>
      <c r="Z67" s="19">
        <v>1.5418676724721111E-5</v>
      </c>
      <c r="AA67" s="19">
        <v>2.9194929504683392E-4</v>
      </c>
      <c r="AB67" s="19">
        <v>8.8111415971070506E-4</v>
      </c>
      <c r="AC67" s="19">
        <v>6.4549140079179761E-3</v>
      </c>
      <c r="AD67" s="19">
        <v>1.0616537573241658E-2</v>
      </c>
      <c r="AE67" s="19">
        <v>1.64013425819576E-3</v>
      </c>
      <c r="AF67" s="19">
        <v>2.6595100280246701E-5</v>
      </c>
      <c r="AG67" s="19">
        <v>7.8499584924429698E-4</v>
      </c>
      <c r="AH67" s="19">
        <v>2.7570868842303801E-3</v>
      </c>
      <c r="AI67" s="19">
        <v>7.8074139889849903E-4</v>
      </c>
      <c r="AJ67" s="19">
        <v>1.592478423845022E-3</v>
      </c>
      <c r="AK67" s="19">
        <v>2.5231872641597887E-3</v>
      </c>
      <c r="AL67" s="19">
        <v>8.8157196296379003E-4</v>
      </c>
      <c r="AM67" s="19">
        <v>5.1404738769633702E-5</v>
      </c>
      <c r="AN67" s="19">
        <v>1.3898727193009108E-3</v>
      </c>
      <c r="AO67" s="19">
        <v>6.2020053883315995E-4</v>
      </c>
      <c r="AP67" s="19">
        <v>4.7101965174078898E-3</v>
      </c>
      <c r="AQ67" s="19">
        <v>6.3099153339862802E-4</v>
      </c>
      <c r="AR67" s="19">
        <v>6.0070971812820103E-5</v>
      </c>
      <c r="AS67" s="19">
        <v>6.8113910965621497E-3</v>
      </c>
      <c r="AT67" s="19">
        <v>1.481570676E-2</v>
      </c>
      <c r="AU67" s="19">
        <v>0</v>
      </c>
      <c r="AV67" s="19">
        <v>0.24734154902399999</v>
      </c>
      <c r="AW67" s="19">
        <v>3.2402756507768818E-2</v>
      </c>
      <c r="AX67" s="19">
        <v>1.538751769773</v>
      </c>
      <c r="AY67" s="19">
        <v>0.34316357900546257</v>
      </c>
      <c r="AZ67" s="19">
        <v>3.2836074033549369</v>
      </c>
      <c r="BA67" s="19">
        <v>0.75734865664999995</v>
      </c>
      <c r="BB67" s="19">
        <v>8.4576174616999997E-2</v>
      </c>
      <c r="BC67" s="19">
        <v>0.29936563969000002</v>
      </c>
      <c r="BD67" s="19">
        <v>4.3148770332000002</v>
      </c>
      <c r="BE67" s="19">
        <v>0.29658437566601858</v>
      </c>
      <c r="BF67" s="19">
        <v>1.0415682792600001</v>
      </c>
      <c r="BG67" s="19">
        <v>11.647492002694001</v>
      </c>
      <c r="BH67" s="19">
        <v>1.3308695555000001</v>
      </c>
      <c r="BI67" s="19">
        <v>0.13912829757</v>
      </c>
      <c r="BJ67" s="19">
        <v>0.77421535178099998</v>
      </c>
      <c r="BK67" s="19">
        <v>0.11598592810589413</v>
      </c>
      <c r="BL67" s="19">
        <v>10.207836151</v>
      </c>
      <c r="BM67" s="19">
        <v>1.8606663346400001</v>
      </c>
      <c r="BN67" s="19">
        <v>0.208726942543</v>
      </c>
      <c r="BO67" s="19">
        <v>3.2977995872000001</v>
      </c>
      <c r="BP67" s="19">
        <v>7.1731643677000001</v>
      </c>
      <c r="BQ67" s="19">
        <v>0</v>
      </c>
      <c r="BR67" s="19">
        <v>3.1181310070892559E-2</v>
      </c>
      <c r="BS67" s="19">
        <v>3.3869337873092757E-2</v>
      </c>
      <c r="BT67" s="19">
        <v>0.32222983147860601</v>
      </c>
      <c r="BU67" s="19">
        <v>0.41265676170420373</v>
      </c>
      <c r="BV67" s="19">
        <v>0.75671726861517719</v>
      </c>
      <c r="BW67" s="19">
        <v>0.19111454487000001</v>
      </c>
      <c r="BX67" s="19">
        <v>1.1270105839E-2</v>
      </c>
      <c r="BY67" s="19">
        <v>0.11379745602999999</v>
      </c>
      <c r="BZ67" s="19">
        <v>1.2866821289000001</v>
      </c>
      <c r="CA67" s="19">
        <v>0.12610649736585455</v>
      </c>
      <c r="CB67" s="19">
        <v>0.109335381538</v>
      </c>
      <c r="CC67" s="19">
        <v>6.3637041561020009</v>
      </c>
      <c r="CD67" s="19">
        <v>0.67170065640999999</v>
      </c>
      <c r="CE67" s="19">
        <v>5.6631006300000002E-2</v>
      </c>
      <c r="CF67" s="19">
        <v>0.59957447833599997</v>
      </c>
      <c r="CG67" s="19">
        <v>0.14596383366999999</v>
      </c>
      <c r="CH67" s="19">
        <v>1.6133967638</v>
      </c>
      <c r="CI67" s="19">
        <v>0.36386373639000003</v>
      </c>
      <c r="CJ67" s="19">
        <v>0.217495101503</v>
      </c>
      <c r="CK67" s="19">
        <v>1.7764154673000001</v>
      </c>
      <c r="CL67" s="19">
        <v>2.9132795333999999</v>
      </c>
      <c r="CM67" s="19">
        <v>0</v>
      </c>
      <c r="CN67" s="19">
        <v>9.0431410353630803E-4</v>
      </c>
      <c r="CO67" s="19">
        <v>5.1666105719050399E-5</v>
      </c>
      <c r="CP67" s="19">
        <v>2.5793468579999999E-2</v>
      </c>
      <c r="CQ67" s="19">
        <v>9.8468195647001301E-3</v>
      </c>
      <c r="CR67" s="19">
        <v>1.9668964148000001</v>
      </c>
      <c r="CS67" s="19">
        <v>2.9440715909E-2</v>
      </c>
      <c r="CT67" s="19">
        <v>269.54394531000003</v>
      </c>
      <c r="CU67" s="19">
        <v>47.363033295000001</v>
      </c>
      <c r="CV67" s="19">
        <v>1.7479927919339399E-5</v>
      </c>
      <c r="CW67" s="19">
        <v>1.1815524203484499E-6</v>
      </c>
      <c r="CX67" s="19">
        <v>3.1617775093764101E-3</v>
      </c>
      <c r="CY67" s="19">
        <v>5.7318049948662498E-4</v>
      </c>
      <c r="CZ67" s="19">
        <v>3.5702644381672101E-3</v>
      </c>
      <c r="DA67" s="19">
        <v>6.6960440017282997E-3</v>
      </c>
      <c r="DB67" s="19">
        <v>90.900726317999997</v>
      </c>
      <c r="DC67" s="19">
        <v>15.832707405000001</v>
      </c>
      <c r="DD67" s="19">
        <v>7.7885553240999994E-2</v>
      </c>
      <c r="DE67" s="19">
        <v>0.7291527169174401</v>
      </c>
      <c r="DF67" s="19">
        <f t="shared" si="1"/>
        <v>494.21899414000001</v>
      </c>
    </row>
    <row r="68" spans="1:110" x14ac:dyDescent="0.25">
      <c r="A68" s="17"/>
      <c r="B68" s="4" t="s">
        <v>203</v>
      </c>
      <c r="C68" s="4">
        <v>21</v>
      </c>
      <c r="D68" s="19">
        <v>3.2582304164563403E-4</v>
      </c>
      <c r="E68" s="19">
        <v>1.9733772083501386E-2</v>
      </c>
      <c r="F68" s="19">
        <v>7.6755460286221915E-3</v>
      </c>
      <c r="G68" s="19">
        <v>2.0985213559470165E-3</v>
      </c>
      <c r="H68" s="19">
        <v>2.4624861282063662E-2</v>
      </c>
      <c r="I68" s="19">
        <v>2.3539425455965099E-4</v>
      </c>
      <c r="J68" s="19">
        <v>3.0535586120095097E-5</v>
      </c>
      <c r="K68" s="19">
        <v>7.1069477126002303E-3</v>
      </c>
      <c r="L68" s="19">
        <v>4.1642010212000001E-2</v>
      </c>
      <c r="M68" s="19">
        <v>5.9247892349825471E-2</v>
      </c>
      <c r="N68" s="19">
        <v>1.67440655636544E-2</v>
      </c>
      <c r="O68" s="19">
        <v>0.20340535923742628</v>
      </c>
      <c r="P68" s="19">
        <v>3.9449643344000002E-2</v>
      </c>
      <c r="Q68" s="19">
        <v>6.4808209426701104E-3</v>
      </c>
      <c r="R68" s="19">
        <v>1.9168529193848372E-2</v>
      </c>
      <c r="S68" s="19">
        <v>2.5163791666363816E-2</v>
      </c>
      <c r="T68" s="19">
        <v>1.9505297764999999E-2</v>
      </c>
      <c r="U68" s="19">
        <v>1.9541509216899469E-2</v>
      </c>
      <c r="V68" s="19">
        <v>0.12233911268573025</v>
      </c>
      <c r="W68" s="19">
        <v>3.7446865462697999E-4</v>
      </c>
      <c r="X68" s="19">
        <v>9.4469310715794598E-3</v>
      </c>
      <c r="Y68" s="19">
        <v>0</v>
      </c>
      <c r="Z68" s="19">
        <v>1.2353513284324433E-4</v>
      </c>
      <c r="AA68" s="19">
        <v>1.0400216091761932E-2</v>
      </c>
      <c r="AB68" s="19">
        <v>2.305636822711679E-3</v>
      </c>
      <c r="AC68" s="19">
        <v>1.8054128770486278E-2</v>
      </c>
      <c r="AD68" s="19">
        <v>5.7275976406866526E-2</v>
      </c>
      <c r="AE68" s="19">
        <v>9.6615785732865299E-3</v>
      </c>
      <c r="AF68" s="19">
        <v>1.0116526027559299E-5</v>
      </c>
      <c r="AG68" s="19">
        <v>2.0262943580746599E-3</v>
      </c>
      <c r="AH68" s="19">
        <v>1.1208631098000001E-2</v>
      </c>
      <c r="AI68" s="19">
        <v>2.1322139340767252E-2</v>
      </c>
      <c r="AJ68" s="19">
        <v>7.3510161601007002E-3</v>
      </c>
      <c r="AK68" s="19">
        <v>4.9084472811955484E-3</v>
      </c>
      <c r="AL68" s="19">
        <v>5.1919482648372702E-3</v>
      </c>
      <c r="AM68" s="19">
        <v>1.92122752196155E-4</v>
      </c>
      <c r="AN68" s="19">
        <v>4.5488234609365481E-3</v>
      </c>
      <c r="AO68" s="19">
        <v>7.7432056423276689E-3</v>
      </c>
      <c r="AP68" s="19">
        <v>3.1257364898920098E-3</v>
      </c>
      <c r="AQ68" s="19">
        <v>2.2429760283557689E-3</v>
      </c>
      <c r="AR68" s="19">
        <v>8.4346460062079166E-3</v>
      </c>
      <c r="AS68" s="19">
        <v>1.5338855155278E-4</v>
      </c>
      <c r="AT68" s="19">
        <v>3.8696187548339402E-3</v>
      </c>
      <c r="AU68" s="19">
        <v>0</v>
      </c>
      <c r="AV68" s="19">
        <v>4.6557337045499994</v>
      </c>
      <c r="AW68" s="19">
        <v>2.9441554918220003</v>
      </c>
      <c r="AX68" s="19">
        <v>6.1412062943799999</v>
      </c>
      <c r="AY68" s="19">
        <v>3.4098128640050005</v>
      </c>
      <c r="AZ68" s="19">
        <v>20.760232808095004</v>
      </c>
      <c r="BA68" s="19">
        <v>6.2197933196999999</v>
      </c>
      <c r="BB68" s="19">
        <v>4.4852774589999998E-2</v>
      </c>
      <c r="BC68" s="19">
        <v>1.0773297548</v>
      </c>
      <c r="BD68" s="19">
        <v>24.455808640000001</v>
      </c>
      <c r="BE68" s="19">
        <v>10.396548891445001</v>
      </c>
      <c r="BF68" s="19">
        <v>6.7197599410999995</v>
      </c>
      <c r="BG68" s="19">
        <v>18.890548117440002</v>
      </c>
      <c r="BH68" s="19">
        <v>10.927468299999999</v>
      </c>
      <c r="BI68" s="19">
        <v>0.72494083642999996</v>
      </c>
      <c r="BJ68" s="19">
        <v>3.4995779991</v>
      </c>
      <c r="BK68" s="19">
        <v>2.0395561754310001</v>
      </c>
      <c r="BL68" s="19">
        <v>9.4440546035999997</v>
      </c>
      <c r="BM68" s="19">
        <v>6.0336906910000003</v>
      </c>
      <c r="BN68" s="19">
        <v>20.5158014298</v>
      </c>
      <c r="BO68" s="19">
        <v>0.10353633761</v>
      </c>
      <c r="BP68" s="19">
        <v>2.6119694710000001</v>
      </c>
      <c r="BQ68" s="19">
        <v>0</v>
      </c>
      <c r="BR68" s="19">
        <v>0.505226351322</v>
      </c>
      <c r="BS68" s="19">
        <v>2.3631681501500004</v>
      </c>
      <c r="BT68" s="19">
        <v>1.44911679625</v>
      </c>
      <c r="BU68" s="19">
        <v>3.20230898261</v>
      </c>
      <c r="BV68" s="19">
        <v>5.6098449826299994</v>
      </c>
      <c r="BW68" s="19">
        <v>1.5955467224</v>
      </c>
      <c r="BX68" s="19">
        <v>6.0758199542760797E-3</v>
      </c>
      <c r="BY68" s="19">
        <v>0.4163081944</v>
      </c>
      <c r="BZ68" s="19">
        <v>7.4134531021000001</v>
      </c>
      <c r="CA68" s="19">
        <v>4.4998933560829997</v>
      </c>
      <c r="CB68" s="19">
        <v>0.74422115087000007</v>
      </c>
      <c r="CC68" s="19">
        <v>12.139588318769999</v>
      </c>
      <c r="CD68" s="19">
        <v>5.6065468787999997</v>
      </c>
      <c r="CE68" s="19">
        <v>0.29996946454000001</v>
      </c>
      <c r="CF68" s="19">
        <v>2.7302088439299999</v>
      </c>
      <c r="CG68" s="19">
        <v>2.60892399403</v>
      </c>
      <c r="CH68" s="19">
        <v>1.5174056292</v>
      </c>
      <c r="CI68" s="19">
        <v>1.4296208619600002</v>
      </c>
      <c r="CJ68" s="19">
        <v>9.9685478209999996</v>
      </c>
      <c r="CK68" s="19">
        <v>5.6695528327999997E-2</v>
      </c>
      <c r="CL68" s="19">
        <v>1.0783882141000001</v>
      </c>
      <c r="CM68" s="19">
        <v>0</v>
      </c>
      <c r="CN68" s="19">
        <v>8.5530979558825493E-3</v>
      </c>
      <c r="CO68" s="19">
        <v>1.16278999485075E-3</v>
      </c>
      <c r="CP68" s="19">
        <v>0.80931353568999997</v>
      </c>
      <c r="CQ68" s="19">
        <v>0.31407886744000002</v>
      </c>
      <c r="CR68" s="19">
        <v>2.880753994</v>
      </c>
      <c r="CS68" s="19">
        <v>0.10260404646</v>
      </c>
      <c r="CT68" s="19">
        <v>1309.6557617000001</v>
      </c>
      <c r="CU68" s="19">
        <v>233.93907166</v>
      </c>
      <c r="CV68" s="19">
        <v>7.8738878073636402E-5</v>
      </c>
      <c r="CW68" s="19">
        <v>1.26646737044211E-5</v>
      </c>
      <c r="CX68" s="19">
        <v>4.7248035669000002E-2</v>
      </c>
      <c r="CY68" s="19">
        <v>8.7072215974330902E-3</v>
      </c>
      <c r="CZ68" s="19">
        <v>8.8418545201420801E-3</v>
      </c>
      <c r="DA68" s="19">
        <v>3.9459604769999997E-2</v>
      </c>
      <c r="DB68" s="19">
        <v>746.81530762</v>
      </c>
      <c r="DC68" s="19">
        <v>132.23204041</v>
      </c>
      <c r="DD68" s="19">
        <v>0</v>
      </c>
      <c r="DE68" s="19">
        <v>-0.17041276673671746</v>
      </c>
      <c r="DF68" s="19">
        <f t="shared" ref="DF68:DF99" si="2">SUM(D68:DE68)</f>
        <v>2654.3745116999999</v>
      </c>
    </row>
    <row r="69" spans="1:110" x14ac:dyDescent="0.25">
      <c r="B69" s="4" t="s">
        <v>72</v>
      </c>
      <c r="C69" s="4">
        <v>22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3.9996221065999999</v>
      </c>
      <c r="CS69" s="19">
        <v>9.3306101858999999E-2</v>
      </c>
      <c r="CT69" s="19">
        <v>1248.8618164</v>
      </c>
      <c r="CU69" s="19">
        <v>276.45681762999999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1.8096154121849395E-4</v>
      </c>
      <c r="DF69" s="19">
        <f t="shared" si="2"/>
        <v>1529.4117432</v>
      </c>
    </row>
    <row r="70" spans="1:110" x14ac:dyDescent="0.25">
      <c r="A70" s="2" t="s">
        <v>3</v>
      </c>
      <c r="B70" s="4" t="s">
        <v>186</v>
      </c>
      <c r="C70" s="4">
        <v>1</v>
      </c>
      <c r="D70" s="19">
        <v>7.2308691081529073</v>
      </c>
      <c r="E70" s="19">
        <v>0.20942371776092575</v>
      </c>
      <c r="F70" s="19">
        <v>547.36428848654816</v>
      </c>
      <c r="G70" s="19">
        <v>7.1229503896574863E-3</v>
      </c>
      <c r="H70" s="19">
        <v>77.308872952089416</v>
      </c>
      <c r="I70" s="19">
        <v>2.8575120086316019E-4</v>
      </c>
      <c r="J70" s="19">
        <v>0.14319120288873102</v>
      </c>
      <c r="K70" s="19">
        <v>18.102887153600001</v>
      </c>
      <c r="L70" s="19">
        <v>40.838412284770001</v>
      </c>
      <c r="M70" s="19">
        <v>0.28252974853049084</v>
      </c>
      <c r="N70" s="19">
        <v>90.580607920789987</v>
      </c>
      <c r="O70" s="19">
        <v>1.8207792458585854</v>
      </c>
      <c r="P70" s="19">
        <v>0.28730943799499997</v>
      </c>
      <c r="Q70" s="19">
        <v>0.66486562043399999</v>
      </c>
      <c r="R70" s="19">
        <v>0.36525861115875974</v>
      </c>
      <c r="S70" s="19">
        <v>1.1174840772742156</v>
      </c>
      <c r="T70" s="19">
        <v>9.5243536233999997</v>
      </c>
      <c r="U70" s="19">
        <v>2.8312650434639997</v>
      </c>
      <c r="V70" s="19">
        <v>5.3767493087589999</v>
      </c>
      <c r="W70" s="19">
        <v>3.0520298401848878E-2</v>
      </c>
      <c r="X70" s="19">
        <v>1.8225052152280001</v>
      </c>
      <c r="Y70" s="19">
        <v>0</v>
      </c>
      <c r="Z70" s="19">
        <v>8.0030614063509997</v>
      </c>
      <c r="AA70" s="19">
        <v>0.30581160262178342</v>
      </c>
      <c r="AB70" s="19">
        <v>501.13811982050004</v>
      </c>
      <c r="AC70" s="19">
        <v>0.10990636213738962</v>
      </c>
      <c r="AD70" s="19">
        <v>255.18913321460076</v>
      </c>
      <c r="AE70" s="19">
        <v>3.2384998398234138E-2</v>
      </c>
      <c r="AF70" s="19">
        <v>0.13200269092674483</v>
      </c>
      <c r="AG70" s="19">
        <v>14.217288971</v>
      </c>
      <c r="AH70" s="19">
        <v>30.63183724928</v>
      </c>
      <c r="AI70" s="19">
        <v>0.26840547005961241</v>
      </c>
      <c r="AJ70" s="19">
        <v>68.066613316729999</v>
      </c>
      <c r="AK70" s="19">
        <v>9.6340844702230075E-2</v>
      </c>
      <c r="AL70" s="19">
        <v>0.10445335134902069</v>
      </c>
      <c r="AM70" s="19">
        <v>5.4435321479930653E-2</v>
      </c>
      <c r="AN70" s="19">
        <v>0.26806779313051932</v>
      </c>
      <c r="AO70" s="19">
        <v>0.93245914173383937</v>
      </c>
      <c r="AP70" s="19">
        <v>4.2410971373199997</v>
      </c>
      <c r="AQ70" s="19">
        <v>1.218235981654</v>
      </c>
      <c r="AR70" s="19">
        <v>1.0325944912572138</v>
      </c>
      <c r="AS70" s="19">
        <v>3.4591367351498495E-2</v>
      </c>
      <c r="AT70" s="19">
        <v>2.0762464590310001</v>
      </c>
      <c r="AU70" s="19">
        <v>0</v>
      </c>
      <c r="AV70" s="19">
        <v>592.30038642800002</v>
      </c>
      <c r="AW70" s="19">
        <v>0.31616984219171296</v>
      </c>
      <c r="AX70" s="19">
        <v>2705.9613327574752</v>
      </c>
      <c r="AY70" s="19">
        <v>4.9868292931834902E-2</v>
      </c>
      <c r="AZ70" s="19">
        <v>431.2820104925072</v>
      </c>
      <c r="BA70" s="19">
        <v>4.1253779083355008E-2</v>
      </c>
      <c r="BB70" s="19">
        <v>1.091238498689</v>
      </c>
      <c r="BC70" s="19">
        <v>16.279400110299999</v>
      </c>
      <c r="BD70" s="19">
        <v>124.2120170581</v>
      </c>
      <c r="BE70" s="19">
        <v>0.24091351732692651</v>
      </c>
      <c r="BF70" s="19">
        <v>124.21230959890002</v>
      </c>
      <c r="BG70" s="19">
        <v>0.95121904645546362</v>
      </c>
      <c r="BH70" s="19">
        <v>0.42951116524099997</v>
      </c>
      <c r="BI70" s="19">
        <v>0.40146285854700003</v>
      </c>
      <c r="BJ70" s="19">
        <v>0.30453861469890742</v>
      </c>
      <c r="BK70" s="19">
        <v>0.4626696896927982</v>
      </c>
      <c r="BL70" s="19">
        <v>24.4034173493</v>
      </c>
      <c r="BM70" s="19">
        <v>14.649891950219999</v>
      </c>
      <c r="BN70" s="19">
        <v>4.9183091669400003</v>
      </c>
      <c r="BO70" s="19">
        <v>4.5330480206991555E-2</v>
      </c>
      <c r="BP70" s="19">
        <v>2.6229572892239998</v>
      </c>
      <c r="BQ70" s="19">
        <v>0</v>
      </c>
      <c r="BR70" s="19">
        <v>17601.593025220001</v>
      </c>
      <c r="BS70" s="19">
        <v>35.012354523405001</v>
      </c>
      <c r="BT70" s="19">
        <v>161650.96579028282</v>
      </c>
      <c r="BU70" s="19">
        <v>11.334612578137001</v>
      </c>
      <c r="BV70" s="19">
        <v>34700.888048365705</v>
      </c>
      <c r="BW70" s="19">
        <v>2.4963799715400001</v>
      </c>
      <c r="BX70" s="19">
        <v>36.647911876340004</v>
      </c>
      <c r="BY70" s="19">
        <v>1478.0177307099998</v>
      </c>
      <c r="BZ70" s="19">
        <v>9435.2723998700003</v>
      </c>
      <c r="CA70" s="19">
        <v>26.781628587403112</v>
      </c>
      <c r="CB70" s="19">
        <v>5061.1190795990005</v>
      </c>
      <c r="CC70" s="19">
        <v>120.942617315383</v>
      </c>
      <c r="CD70" s="19">
        <v>52.043633222900006</v>
      </c>
      <c r="CE70" s="19">
        <v>39.174944162900005</v>
      </c>
      <c r="CF70" s="19">
        <v>48.852199546610002</v>
      </c>
      <c r="CG70" s="19">
        <v>146.65440799709501</v>
      </c>
      <c r="CH70" s="19">
        <v>964.32273102399995</v>
      </c>
      <c r="CI70" s="19">
        <v>625.50747156750003</v>
      </c>
      <c r="CJ70" s="19">
        <v>615.15459918400006</v>
      </c>
      <c r="CK70" s="19">
        <v>5.9297477900500004</v>
      </c>
      <c r="CL70" s="19">
        <v>267.62110662599997</v>
      </c>
      <c r="CM70" s="19">
        <v>0</v>
      </c>
      <c r="CN70" s="19">
        <v>337.36680030899998</v>
      </c>
      <c r="CO70" s="19">
        <v>126.38684320199999</v>
      </c>
      <c r="CP70" s="19">
        <v>173.96749115020003</v>
      </c>
      <c r="CQ70" s="19">
        <v>15683.211120270002</v>
      </c>
      <c r="CR70" s="19">
        <v>803.44670104699992</v>
      </c>
      <c r="CS70" s="19">
        <v>79.367060661300002</v>
      </c>
      <c r="CT70" s="19">
        <v>1994.13235474</v>
      </c>
      <c r="CU70" s="19">
        <v>86734.850586</v>
      </c>
      <c r="CV70" s="19">
        <v>0.28387773781600001</v>
      </c>
      <c r="CW70" s="19">
        <v>0.12703974777440885</v>
      </c>
      <c r="CX70" s="19">
        <v>0.899761125444</v>
      </c>
      <c r="CY70" s="19">
        <v>41.155784129799997</v>
      </c>
      <c r="CZ70" s="19">
        <v>0</v>
      </c>
      <c r="DA70" s="19">
        <v>0</v>
      </c>
      <c r="DB70" s="19">
        <v>0</v>
      </c>
      <c r="DC70" s="19">
        <v>0</v>
      </c>
      <c r="DD70" s="19">
        <v>107802.60791019999</v>
      </c>
      <c r="DE70" s="19">
        <v>-3417.5738480774562</v>
      </c>
      <c r="DF70" s="19">
        <f t="shared" si="2"/>
        <v>449025.80077900004</v>
      </c>
    </row>
    <row r="71" spans="1:110" x14ac:dyDescent="0.25">
      <c r="B71" s="4" t="s">
        <v>187</v>
      </c>
      <c r="C71" s="4">
        <v>2</v>
      </c>
      <c r="D71" s="19">
        <v>6.9082959354393472E-2</v>
      </c>
      <c r="E71" s="19">
        <v>60.658500437989716</v>
      </c>
      <c r="F71" s="19">
        <v>6.2867827845151156</v>
      </c>
      <c r="G71" s="19">
        <v>0.14053860639894217</v>
      </c>
      <c r="H71" s="19">
        <v>156.25560531758134</v>
      </c>
      <c r="I71" s="19">
        <v>1.0365732545897939</v>
      </c>
      <c r="J71" s="19">
        <v>1.8001548382329124</v>
      </c>
      <c r="K71" s="19">
        <v>88.078132090833321</v>
      </c>
      <c r="L71" s="19">
        <v>0.73351992480349049</v>
      </c>
      <c r="M71" s="19">
        <v>0.42610065097855432</v>
      </c>
      <c r="N71" s="19">
        <v>0.4162269832193537</v>
      </c>
      <c r="O71" s="19">
        <v>0.49086654381225459</v>
      </c>
      <c r="P71" s="19">
        <v>4.8328302276998338E-2</v>
      </c>
      <c r="Q71" s="19">
        <v>5.4108251128509997</v>
      </c>
      <c r="R71" s="19">
        <v>0.47752299252685543</v>
      </c>
      <c r="S71" s="19">
        <v>4.7890257747869307E-2</v>
      </c>
      <c r="T71" s="19">
        <v>2.6756473449310052</v>
      </c>
      <c r="U71" s="19">
        <v>0.15540693859448063</v>
      </c>
      <c r="V71" s="19">
        <v>0.1663111928534643</v>
      </c>
      <c r="W71" s="19">
        <v>2.8990907172843746E-2</v>
      </c>
      <c r="X71" s="19">
        <v>7.1778407552892401E-2</v>
      </c>
      <c r="Y71" s="19">
        <v>0</v>
      </c>
      <c r="Z71" s="19">
        <v>9.7356665209966844E-2</v>
      </c>
      <c r="AA71" s="19">
        <v>118.31827933064925</v>
      </c>
      <c r="AB71" s="19">
        <v>4.8223984710799126</v>
      </c>
      <c r="AC71" s="19">
        <v>6.1994018437760108</v>
      </c>
      <c r="AD71" s="19">
        <v>6172.2765888401327</v>
      </c>
      <c r="AE71" s="19">
        <v>147.4373656089287</v>
      </c>
      <c r="AF71" s="19">
        <v>1.437306652812155</v>
      </c>
      <c r="AG71" s="19">
        <v>49.705816794273368</v>
      </c>
      <c r="AH71" s="19">
        <v>0.53663921634998735</v>
      </c>
      <c r="AI71" s="19">
        <v>0.56595370539385115</v>
      </c>
      <c r="AJ71" s="19">
        <v>0.33422798360383776</v>
      </c>
      <c r="AK71" s="19">
        <v>3.647391899321642E-2</v>
      </c>
      <c r="AL71" s="19">
        <v>2.1568744283222925E-2</v>
      </c>
      <c r="AM71" s="19">
        <v>0.30885392136183987</v>
      </c>
      <c r="AN71" s="19">
        <v>0.4536145164563643</v>
      </c>
      <c r="AO71" s="19">
        <v>4.622768915951718E-2</v>
      </c>
      <c r="AP71" s="19">
        <v>1.4885738061749842</v>
      </c>
      <c r="AQ71" s="19">
        <v>5.6869541652986452E-2</v>
      </c>
      <c r="AR71" s="19">
        <v>2.7956904610334204E-2</v>
      </c>
      <c r="AS71" s="19">
        <v>4.074628415392325E-2</v>
      </c>
      <c r="AT71" s="19">
        <v>9.1296558966423511E-2</v>
      </c>
      <c r="AU71" s="19">
        <v>0</v>
      </c>
      <c r="AV71" s="19">
        <v>15.205131564199</v>
      </c>
      <c r="AW71" s="19">
        <v>74.116402443761956</v>
      </c>
      <c r="AX71" s="19">
        <v>27.736761165294308</v>
      </c>
      <c r="AY71" s="19">
        <v>2.3887430696347365</v>
      </c>
      <c r="AZ71" s="19">
        <v>826.97178242239306</v>
      </c>
      <c r="BA71" s="19">
        <v>246.86578631036645</v>
      </c>
      <c r="BB71" s="19">
        <v>16.978563210171036</v>
      </c>
      <c r="BC71" s="19">
        <v>71.697168221833323</v>
      </c>
      <c r="BD71" s="19">
        <v>3.0550922137429999</v>
      </c>
      <c r="BE71" s="19">
        <v>0.82728128257909894</v>
      </c>
      <c r="BF71" s="19">
        <v>0.83124995161106174</v>
      </c>
      <c r="BG71" s="19">
        <v>0.46226774339680371</v>
      </c>
      <c r="BH71" s="19">
        <v>0.11783008725615701</v>
      </c>
      <c r="BI71" s="19">
        <v>3.1723621888090001</v>
      </c>
      <c r="BJ71" s="19">
        <v>0.59126981307611171</v>
      </c>
      <c r="BK71" s="19">
        <v>3.0579568875570704E-2</v>
      </c>
      <c r="BL71" s="19">
        <v>11.693287478369999</v>
      </c>
      <c r="BM71" s="19">
        <v>0.71670219653261635</v>
      </c>
      <c r="BN71" s="19">
        <v>0.18777243106188291</v>
      </c>
      <c r="BO71" s="19">
        <v>7.1504223247382856E-2</v>
      </c>
      <c r="BP71" s="19">
        <v>0.16040885517937051</v>
      </c>
      <c r="BQ71" s="19">
        <v>0</v>
      </c>
      <c r="BR71" s="19">
        <v>370.28950733580496</v>
      </c>
      <c r="BS71" s="19">
        <v>10824.336665955063</v>
      </c>
      <c r="BT71" s="19">
        <v>991.0200436170569</v>
      </c>
      <c r="BU71" s="19">
        <v>412.76699980975002</v>
      </c>
      <c r="BV71" s="19">
        <v>105442.69014725086</v>
      </c>
      <c r="BW71" s="19">
        <v>12597.511333834329</v>
      </c>
      <c r="BX71" s="19">
        <v>393.39406736562097</v>
      </c>
      <c r="BY71" s="19">
        <v>4207.67838947568</v>
      </c>
      <c r="BZ71" s="19">
        <v>168.55928015692999</v>
      </c>
      <c r="CA71" s="19">
        <v>61.157447007976003</v>
      </c>
      <c r="CB71" s="19">
        <v>24.418384755205</v>
      </c>
      <c r="CC71" s="19">
        <v>51.620047408440357</v>
      </c>
      <c r="CD71" s="19">
        <v>11.945669703057</v>
      </c>
      <c r="CE71" s="19">
        <v>195.46281826470002</v>
      </c>
      <c r="CF71" s="19">
        <v>72.191905962766981</v>
      </c>
      <c r="CG71" s="19">
        <v>7.5827821312891661</v>
      </c>
      <c r="CH71" s="19">
        <v>374.02064890118999</v>
      </c>
      <c r="CI71" s="19">
        <v>22.915326916811097</v>
      </c>
      <c r="CJ71" s="19">
        <v>17.511891134027998</v>
      </c>
      <c r="CK71" s="19">
        <v>7.7674432918689993</v>
      </c>
      <c r="CL71" s="19">
        <v>12.711671948179999</v>
      </c>
      <c r="CM71" s="19">
        <v>0</v>
      </c>
      <c r="CN71" s="19">
        <v>152.13778183103003</v>
      </c>
      <c r="CO71" s="19">
        <v>79.417269292705015</v>
      </c>
      <c r="CP71" s="19">
        <v>142.74695577908003</v>
      </c>
      <c r="CQ71" s="19">
        <v>11313.086990321201</v>
      </c>
      <c r="CR71" s="19">
        <v>2.9358345977939999</v>
      </c>
      <c r="CS71" s="19">
        <v>0.2995704188903221</v>
      </c>
      <c r="CT71" s="19">
        <v>10.032721593969999</v>
      </c>
      <c r="CU71" s="19">
        <v>332.73832941109998</v>
      </c>
      <c r="CV71" s="19">
        <v>2.1622763015329799E-3</v>
      </c>
      <c r="CW71" s="19">
        <v>6.6421669907867898E-4</v>
      </c>
      <c r="CX71" s="19">
        <v>6.7579327151179296E-3</v>
      </c>
      <c r="CY71" s="19">
        <v>0.18428303301000001</v>
      </c>
      <c r="CZ71" s="19">
        <v>0</v>
      </c>
      <c r="DA71" s="19">
        <v>0</v>
      </c>
      <c r="DB71" s="19">
        <v>0</v>
      </c>
      <c r="DC71" s="19">
        <v>0</v>
      </c>
      <c r="DD71" s="19">
        <v>91387.286865500006</v>
      </c>
      <c r="DE71" s="19">
        <v>5691.5313032806534</v>
      </c>
      <c r="DF71" s="19">
        <f t="shared" si="2"/>
        <v>253513.61621100004</v>
      </c>
    </row>
    <row r="72" spans="1:110" x14ac:dyDescent="0.25">
      <c r="B72" s="4" t="s">
        <v>188</v>
      </c>
      <c r="C72" s="4">
        <v>3</v>
      </c>
      <c r="D72" s="19">
        <v>1.6129174340947579</v>
      </c>
      <c r="E72" s="19">
        <v>3.442317940566058</v>
      </c>
      <c r="F72" s="19">
        <v>158.2391141426767</v>
      </c>
      <c r="G72" s="19">
        <v>0.26463930233142297</v>
      </c>
      <c r="H72" s="19">
        <v>57.122676803185918</v>
      </c>
      <c r="I72" s="19">
        <v>2.1798681118525539E-3</v>
      </c>
      <c r="J72" s="19">
        <v>5.6673769838934275E-2</v>
      </c>
      <c r="K72" s="19">
        <v>3.8887408375900003</v>
      </c>
      <c r="L72" s="19">
        <v>8.8814357519999998</v>
      </c>
      <c r="M72" s="19">
        <v>3.9319039972203145</v>
      </c>
      <c r="N72" s="19">
        <v>329.76008255639698</v>
      </c>
      <c r="O72" s="19">
        <v>0.56932986992934076</v>
      </c>
      <c r="P72" s="19">
        <v>0.62110864557000001</v>
      </c>
      <c r="Q72" s="19">
        <v>0.23603418841599999</v>
      </c>
      <c r="R72" s="19">
        <v>1.0716027300747211</v>
      </c>
      <c r="S72" s="19">
        <v>0.44072578928810335</v>
      </c>
      <c r="T72" s="19">
        <v>22.790467977300001</v>
      </c>
      <c r="U72" s="19">
        <v>10.66215085991</v>
      </c>
      <c r="V72" s="19">
        <v>15.769975475947001</v>
      </c>
      <c r="W72" s="19">
        <v>0.12683023419299999</v>
      </c>
      <c r="X72" s="19">
        <v>3.8164148926300001</v>
      </c>
      <c r="Y72" s="19">
        <v>0</v>
      </c>
      <c r="Z72" s="19">
        <v>2.1173909534354598</v>
      </c>
      <c r="AA72" s="19">
        <v>5.1486691056934557</v>
      </c>
      <c r="AB72" s="19">
        <v>136.93951123963001</v>
      </c>
      <c r="AC72" s="19">
        <v>3.3766121212420002</v>
      </c>
      <c r="AD72" s="19">
        <v>921.57223883960057</v>
      </c>
      <c r="AE72" s="19">
        <v>0.23541057109399999</v>
      </c>
      <c r="AF72" s="19">
        <v>4.9443692900434252E-2</v>
      </c>
      <c r="AG72" s="19">
        <v>3.0446332097199997</v>
      </c>
      <c r="AH72" s="19">
        <v>6.2023786306200002</v>
      </c>
      <c r="AI72" s="19">
        <v>4.3500068819194952</v>
      </c>
      <c r="AJ72" s="19">
        <v>183.87273963798</v>
      </c>
      <c r="AK72" s="19">
        <v>3.9523136976536415E-2</v>
      </c>
      <c r="AL72" s="19">
        <v>0.21731194062511827</v>
      </c>
      <c r="AM72" s="19">
        <v>1.829453860377718E-2</v>
      </c>
      <c r="AN72" s="19">
        <v>0.80331944651954013</v>
      </c>
      <c r="AO72" s="19">
        <v>0.51845220732532526</v>
      </c>
      <c r="AP72" s="19">
        <v>8.958821415900001</v>
      </c>
      <c r="AQ72" s="19">
        <v>3.9938831329399997</v>
      </c>
      <c r="AR72" s="19">
        <v>2.679641233701</v>
      </c>
      <c r="AS72" s="19">
        <v>0.13390658982100001</v>
      </c>
      <c r="AT72" s="19">
        <v>3.9437978864500001</v>
      </c>
      <c r="AU72" s="19">
        <v>0</v>
      </c>
      <c r="AV72" s="19">
        <v>350.95348959807006</v>
      </c>
      <c r="AW72" s="19">
        <v>4.246497895339286</v>
      </c>
      <c r="AX72" s="19">
        <v>1451.2073379592211</v>
      </c>
      <c r="AY72" s="19">
        <v>2.0120479720645035</v>
      </c>
      <c r="AZ72" s="19">
        <v>471.7802728970845</v>
      </c>
      <c r="BA72" s="19">
        <v>0.597105324268</v>
      </c>
      <c r="BB72" s="19">
        <v>0.95638122408699999</v>
      </c>
      <c r="BC72" s="19">
        <v>5.3217772543200006</v>
      </c>
      <c r="BD72" s="19">
        <v>60.288752555800002</v>
      </c>
      <c r="BE72" s="19">
        <v>7.9460944658724806</v>
      </c>
      <c r="BF72" s="19">
        <v>628.93347063431997</v>
      </c>
      <c r="BG72" s="19">
        <v>0.58306829678286198</v>
      </c>
      <c r="BH72" s="19">
        <v>2.0418049097509998</v>
      </c>
      <c r="BI72" s="19">
        <v>0.314935972919</v>
      </c>
      <c r="BJ72" s="19">
        <v>1.6411553667810002</v>
      </c>
      <c r="BK72" s="19">
        <v>0.37990527320566564</v>
      </c>
      <c r="BL72" s="19">
        <v>93.944853782999999</v>
      </c>
      <c r="BM72" s="19">
        <v>90.229105740279991</v>
      </c>
      <c r="BN72" s="19">
        <v>26.2082380648</v>
      </c>
      <c r="BO72" s="19">
        <v>0.40657090768499998</v>
      </c>
      <c r="BP72" s="19">
        <v>10.971553504399999</v>
      </c>
      <c r="BQ72" s="19">
        <v>0</v>
      </c>
      <c r="BR72" s="19">
        <v>13336.007101364601</v>
      </c>
      <c r="BS72" s="19">
        <v>565.69203567969998</v>
      </c>
      <c r="BT72" s="19">
        <v>67647.363304854196</v>
      </c>
      <c r="BU72" s="19">
        <v>443.77175831899996</v>
      </c>
      <c r="BV72" s="19">
        <v>22863.985991502064</v>
      </c>
      <c r="BW72" s="19">
        <v>30.804919242699999</v>
      </c>
      <c r="BX72" s="19">
        <v>27.176649450900001</v>
      </c>
      <c r="BY72" s="19">
        <v>368.96345138999999</v>
      </c>
      <c r="BZ72" s="19">
        <v>3883.0167846700001</v>
      </c>
      <c r="CA72" s="19">
        <v>463.90026914802002</v>
      </c>
      <c r="CB72" s="19">
        <v>24035.770562548601</v>
      </c>
      <c r="CC72" s="19">
        <v>80.296888112380003</v>
      </c>
      <c r="CD72" s="19">
        <v>221.02201891200002</v>
      </c>
      <c r="CE72" s="19">
        <v>27.861769079799998</v>
      </c>
      <c r="CF72" s="19">
        <v>214.25141072210002</v>
      </c>
      <c r="CG72" s="19">
        <v>83.456013739550002</v>
      </c>
      <c r="CH72" s="19">
        <v>2947.2386932099998</v>
      </c>
      <c r="CI72" s="19">
        <v>3160.2497077692997</v>
      </c>
      <c r="CJ72" s="19">
        <v>3136.3569107379999</v>
      </c>
      <c r="CK72" s="19">
        <v>47.570440054000002</v>
      </c>
      <c r="CL72" s="19">
        <v>943.16535568500012</v>
      </c>
      <c r="CM72" s="19">
        <v>0</v>
      </c>
      <c r="CN72" s="19">
        <v>18.614749669999998</v>
      </c>
      <c r="CO72" s="19">
        <v>6.6997650860999993</v>
      </c>
      <c r="CP72" s="19">
        <v>14.982643127399999</v>
      </c>
      <c r="CQ72" s="19">
        <v>1047.6171264699999</v>
      </c>
      <c r="CR72" s="19">
        <v>1889.2478179700001</v>
      </c>
      <c r="CS72" s="19">
        <v>163.755587582</v>
      </c>
      <c r="CT72" s="19">
        <v>7545.6875000099999</v>
      </c>
      <c r="CU72" s="19">
        <v>269122.91406500002</v>
      </c>
      <c r="CV72" s="19">
        <v>1.0717733707279999</v>
      </c>
      <c r="CW72" s="19">
        <v>0.41761892662027977</v>
      </c>
      <c r="CX72" s="19">
        <v>5.9549875110109998</v>
      </c>
      <c r="CY72" s="19">
        <v>225.11647010230001</v>
      </c>
      <c r="CZ72" s="19">
        <v>0</v>
      </c>
      <c r="DA72" s="19">
        <v>0</v>
      </c>
      <c r="DB72" s="19">
        <v>0</v>
      </c>
      <c r="DC72" s="19">
        <v>0</v>
      </c>
      <c r="DD72" s="19">
        <v>108691.333984</v>
      </c>
      <c r="DE72" s="19">
        <v>-3409.5308800980856</v>
      </c>
      <c r="DF72" s="19">
        <f t="shared" si="2"/>
        <v>534974.29297399998</v>
      </c>
    </row>
    <row r="73" spans="1:110" x14ac:dyDescent="0.25">
      <c r="B73" s="4" t="s">
        <v>189</v>
      </c>
      <c r="C73" s="4">
        <v>4</v>
      </c>
      <c r="D73" s="19">
        <v>7.1134870728005006E-2</v>
      </c>
      <c r="E73" s="19">
        <v>34.222666036062989</v>
      </c>
      <c r="F73" s="19">
        <v>2.5942388004683772</v>
      </c>
      <c r="G73" s="19">
        <v>46.228127880963505</v>
      </c>
      <c r="H73" s="19">
        <v>151.81851746836534</v>
      </c>
      <c r="I73" s="19">
        <v>0.51613321679576685</v>
      </c>
      <c r="J73" s="19">
        <v>0.95003650616099999</v>
      </c>
      <c r="K73" s="19">
        <v>136.80168509539999</v>
      </c>
      <c r="L73" s="19">
        <v>44.16176271466</v>
      </c>
      <c r="M73" s="19">
        <v>77.992454987597228</v>
      </c>
      <c r="N73" s="19">
        <v>3.3548818882529998</v>
      </c>
      <c r="O73" s="19">
        <v>33.412643394380254</v>
      </c>
      <c r="P73" s="19">
        <v>2.8118781838029996</v>
      </c>
      <c r="Q73" s="19">
        <v>5.3338531776910001</v>
      </c>
      <c r="R73" s="19">
        <v>17.486345491374294</v>
      </c>
      <c r="S73" s="19">
        <v>17.500097848754574</v>
      </c>
      <c r="T73" s="19">
        <v>11.85239577292</v>
      </c>
      <c r="U73" s="19">
        <v>5.7681181040289999</v>
      </c>
      <c r="V73" s="19">
        <v>5.5443483493252206</v>
      </c>
      <c r="W73" s="19">
        <v>0.65173258633081255</v>
      </c>
      <c r="X73" s="19">
        <v>8.8761680498660009</v>
      </c>
      <c r="Y73" s="19">
        <v>0</v>
      </c>
      <c r="Z73" s="19">
        <v>7.9926742590126554E-2</v>
      </c>
      <c r="AA73" s="19">
        <v>44.069485276083086</v>
      </c>
      <c r="AB73" s="19">
        <v>1.7914471160559999</v>
      </c>
      <c r="AC73" s="19">
        <v>1059.5527219165351</v>
      </c>
      <c r="AD73" s="19">
        <v>279.91394814811986</v>
      </c>
      <c r="AE73" s="19">
        <v>46.413093313400005</v>
      </c>
      <c r="AF73" s="19">
        <v>0.71878642309200003</v>
      </c>
      <c r="AG73" s="19">
        <v>89.640397906489994</v>
      </c>
      <c r="AH73" s="19">
        <v>25.732407837709999</v>
      </c>
      <c r="AI73" s="19">
        <v>67.625144759100124</v>
      </c>
      <c r="AJ73" s="19">
        <v>2.519955664881</v>
      </c>
      <c r="AK73" s="19">
        <v>2.7700453050911737</v>
      </c>
      <c r="AL73" s="19">
        <v>0.70222673751097231</v>
      </c>
      <c r="AM73" s="19">
        <v>0.34910099301212749</v>
      </c>
      <c r="AN73" s="19">
        <v>8.8565777880411201</v>
      </c>
      <c r="AO73" s="19">
        <v>11.847098184223853</v>
      </c>
      <c r="AP73" s="19">
        <v>3.9423310160499998</v>
      </c>
      <c r="AQ73" s="19">
        <v>1.6511361026251716</v>
      </c>
      <c r="AR73" s="19">
        <v>0.76818729704459032</v>
      </c>
      <c r="AS73" s="19">
        <v>0.55064034088817737</v>
      </c>
      <c r="AT73" s="19">
        <v>7.1895897239300002</v>
      </c>
      <c r="AU73" s="19">
        <v>0</v>
      </c>
      <c r="AV73" s="19">
        <v>13.805617950835</v>
      </c>
      <c r="AW73" s="19">
        <v>62.893606928464003</v>
      </c>
      <c r="AX73" s="19">
        <v>18.125423301089999</v>
      </c>
      <c r="AY73" s="19">
        <v>531.14045790555303</v>
      </c>
      <c r="AZ73" s="19">
        <v>324.56476136815508</v>
      </c>
      <c r="BA73" s="19">
        <v>124.12852227763999</v>
      </c>
      <c r="BB73" s="19">
        <v>11.880488365850001</v>
      </c>
      <c r="BC73" s="19">
        <v>177.34873628660003</v>
      </c>
      <c r="BD73" s="19">
        <v>248.9150679121</v>
      </c>
      <c r="BE73" s="19">
        <v>193.21365014603452</v>
      </c>
      <c r="BF73" s="19">
        <v>9.2515971511999986</v>
      </c>
      <c r="BG73" s="19">
        <v>21.506438590988161</v>
      </c>
      <c r="BH73" s="19">
        <v>6.0810857936639993</v>
      </c>
      <c r="BI73" s="19">
        <v>5.4816280007830001</v>
      </c>
      <c r="BJ73" s="19">
        <v>22.825532296753</v>
      </c>
      <c r="BK73" s="19">
        <v>11.020767651548331</v>
      </c>
      <c r="BL73" s="19">
        <v>51.948338866299999</v>
      </c>
      <c r="BM73" s="19">
        <v>40.835909191420996</v>
      </c>
      <c r="BN73" s="19">
        <v>8.334961537281</v>
      </c>
      <c r="BO73" s="19">
        <v>1.5062772221850003</v>
      </c>
      <c r="BP73" s="19">
        <v>20.149573937220001</v>
      </c>
      <c r="BQ73" s="19">
        <v>0</v>
      </c>
      <c r="BR73" s="19">
        <v>312.87883710751004</v>
      </c>
      <c r="BS73" s="19">
        <v>5821.5047013763997</v>
      </c>
      <c r="BT73" s="19">
        <v>658.82271766460008</v>
      </c>
      <c r="BU73" s="19">
        <v>95172.356586647991</v>
      </c>
      <c r="BV73" s="19">
        <v>13929.674880374161</v>
      </c>
      <c r="BW73" s="19">
        <v>5409.8365269200012</v>
      </c>
      <c r="BX73" s="19">
        <v>257.58861398320005</v>
      </c>
      <c r="BY73" s="19">
        <v>11113.18071746</v>
      </c>
      <c r="BZ73" s="19">
        <v>11855.166404699999</v>
      </c>
      <c r="CA73" s="19">
        <v>9796.4650466550029</v>
      </c>
      <c r="CB73" s="19">
        <v>208.47637248166001</v>
      </c>
      <c r="CC73" s="19">
        <v>3194.8195259279596</v>
      </c>
      <c r="CD73" s="19">
        <v>414.95950865369997</v>
      </c>
      <c r="CE73" s="19">
        <v>386.712565423</v>
      </c>
      <c r="CF73" s="19">
        <v>2131.1867113005001</v>
      </c>
      <c r="CG73" s="19">
        <v>2022.1415151387298</v>
      </c>
      <c r="CH73" s="19">
        <v>1200.645339964</v>
      </c>
      <c r="CI73" s="19">
        <v>972.43327784919995</v>
      </c>
      <c r="CJ73" s="19">
        <v>673.58691168399992</v>
      </c>
      <c r="CK73" s="19">
        <v>122.62896513979999</v>
      </c>
      <c r="CL73" s="19">
        <v>1207.037639617</v>
      </c>
      <c r="CM73" s="19">
        <v>0</v>
      </c>
      <c r="CN73" s="19">
        <v>3144.9051075420002</v>
      </c>
      <c r="CO73" s="19">
        <v>986.60822487120015</v>
      </c>
      <c r="CP73" s="19">
        <v>2597.2145996159998</v>
      </c>
      <c r="CQ73" s="19">
        <v>151482.988037</v>
      </c>
      <c r="CR73" s="19">
        <v>763.68110894209997</v>
      </c>
      <c r="CS73" s="19">
        <v>60.54199266426</v>
      </c>
      <c r="CT73" s="19">
        <v>3613.0404167709999</v>
      </c>
      <c r="CU73" s="19">
        <v>102468.97351159999</v>
      </c>
      <c r="CV73" s="19">
        <v>7.0127318380797235E-2</v>
      </c>
      <c r="CW73" s="19">
        <v>2.6366064790530556E-2</v>
      </c>
      <c r="CX73" s="19">
        <v>0.41785570327299992</v>
      </c>
      <c r="CY73" s="19">
        <v>12.184074252839999</v>
      </c>
      <c r="CZ73" s="19">
        <v>0</v>
      </c>
      <c r="DA73" s="19">
        <v>0</v>
      </c>
      <c r="DB73" s="19">
        <v>0</v>
      </c>
      <c r="DC73" s="19">
        <v>0</v>
      </c>
      <c r="DD73" s="19">
        <v>99444.830078400002</v>
      </c>
      <c r="DE73" s="19">
        <v>-3333.8447375123214</v>
      </c>
      <c r="DF73" s="19">
        <f t="shared" si="2"/>
        <v>532273.33204100002</v>
      </c>
    </row>
    <row r="74" spans="1:110" x14ac:dyDescent="0.25">
      <c r="A74" s="17"/>
      <c r="B74" s="4" t="s">
        <v>190</v>
      </c>
      <c r="C74" s="4">
        <v>5</v>
      </c>
      <c r="D74" s="19">
        <v>1.7728521056886339</v>
      </c>
      <c r="E74" s="19">
        <v>42.887011416741203</v>
      </c>
      <c r="F74" s="19">
        <v>109.4508956192205</v>
      </c>
      <c r="G74" s="19">
        <v>23.781277876791471</v>
      </c>
      <c r="H74" s="19">
        <v>647.9731799933395</v>
      </c>
      <c r="I74" s="19">
        <v>0.62564744605208056</v>
      </c>
      <c r="J74" s="19">
        <v>6.6747107438788476</v>
      </c>
      <c r="K74" s="19">
        <v>836.78808034777614</v>
      </c>
      <c r="L74" s="19">
        <v>94.369422671510648</v>
      </c>
      <c r="M74" s="19">
        <v>231.54972883211008</v>
      </c>
      <c r="N74" s="19">
        <v>204.6802414482199</v>
      </c>
      <c r="O74" s="19">
        <v>23.056908226356594</v>
      </c>
      <c r="P74" s="19">
        <v>14.499449843506506</v>
      </c>
      <c r="Q74" s="19">
        <v>44.295345698288308</v>
      </c>
      <c r="R74" s="19">
        <v>31.936769265711156</v>
      </c>
      <c r="S74" s="19">
        <v>28.071240633491737</v>
      </c>
      <c r="T74" s="19">
        <v>38.189905227568318</v>
      </c>
      <c r="U74" s="19">
        <v>16.95139356851956</v>
      </c>
      <c r="V74" s="19">
        <v>173.71264050297142</v>
      </c>
      <c r="W74" s="19">
        <v>2.7762167013802466</v>
      </c>
      <c r="X74" s="19">
        <v>18.920435552896432</v>
      </c>
      <c r="Y74" s="19">
        <v>0</v>
      </c>
      <c r="Z74" s="19">
        <v>4.5426802627848737</v>
      </c>
      <c r="AA74" s="19">
        <v>60.608481548148738</v>
      </c>
      <c r="AB74" s="19">
        <v>68.349230271274948</v>
      </c>
      <c r="AC74" s="19">
        <v>461.53021430584465</v>
      </c>
      <c r="AD74" s="19">
        <v>7514.6460744606129</v>
      </c>
      <c r="AE74" s="19">
        <v>63.984050803806177</v>
      </c>
      <c r="AF74" s="19">
        <v>5.1061500205886601</v>
      </c>
      <c r="AG74" s="19">
        <v>456.68646010360897</v>
      </c>
      <c r="AH74" s="19">
        <v>64.265473929710225</v>
      </c>
      <c r="AI74" s="19">
        <v>275.57711044431971</v>
      </c>
      <c r="AJ74" s="19">
        <v>114.027197000439</v>
      </c>
      <c r="AK74" s="19">
        <v>2.2305202538265334</v>
      </c>
      <c r="AL74" s="19">
        <v>5.0366917476726192</v>
      </c>
      <c r="AM74" s="19">
        <v>2.4734449300363051</v>
      </c>
      <c r="AN74" s="19">
        <v>22.638243104664404</v>
      </c>
      <c r="AO74" s="19">
        <v>21.450442393190514</v>
      </c>
      <c r="AP74" s="19">
        <v>16.053470237027422</v>
      </c>
      <c r="AQ74" s="19">
        <v>6.0633284084783217</v>
      </c>
      <c r="AR74" s="19">
        <v>30.113354076587509</v>
      </c>
      <c r="AS74" s="19">
        <v>3.033431033249689</v>
      </c>
      <c r="AT74" s="19">
        <v>19.399466117020371</v>
      </c>
      <c r="AU74" s="19">
        <v>0</v>
      </c>
      <c r="AV74" s="19">
        <v>2783.5977553694424</v>
      </c>
      <c r="AW74" s="19">
        <v>175.25331168442352</v>
      </c>
      <c r="AX74" s="19">
        <v>773.51061342047569</v>
      </c>
      <c r="AY74" s="19">
        <v>411.98147093556588</v>
      </c>
      <c r="AZ74" s="19">
        <v>5489.1250506130928</v>
      </c>
      <c r="BA74" s="19">
        <v>194.75492624670957</v>
      </c>
      <c r="BB74" s="19">
        <v>125.22234707288254</v>
      </c>
      <c r="BC74" s="19">
        <v>1065.485463763918</v>
      </c>
      <c r="BD74" s="19">
        <v>663.99704143872179</v>
      </c>
      <c r="BE74" s="19">
        <v>901.11790416660733</v>
      </c>
      <c r="BF74" s="19">
        <v>707.22060936228445</v>
      </c>
      <c r="BG74" s="19">
        <v>31.507875181608274</v>
      </c>
      <c r="BH74" s="19">
        <v>41.640135020592936</v>
      </c>
      <c r="BI74" s="19">
        <v>41.070889519444457</v>
      </c>
      <c r="BJ74" s="19">
        <v>66.649122980704774</v>
      </c>
      <c r="BK74" s="19">
        <v>26.90212374883312</v>
      </c>
      <c r="BL74" s="19">
        <v>202.61497413881702</v>
      </c>
      <c r="BM74" s="19">
        <v>133.76731465677844</v>
      </c>
      <c r="BN74" s="19">
        <v>268.15525083872137</v>
      </c>
      <c r="BO74" s="19">
        <v>10.453074663500239</v>
      </c>
      <c r="BP74" s="19">
        <v>56.796730280572469</v>
      </c>
      <c r="BQ74" s="19">
        <v>0</v>
      </c>
      <c r="BR74" s="19">
        <v>69611.356629430928</v>
      </c>
      <c r="BS74" s="19">
        <v>22734.440894960488</v>
      </c>
      <c r="BT74" s="19">
        <v>34566.159816994492</v>
      </c>
      <c r="BU74" s="19">
        <v>78674.014753415584</v>
      </c>
      <c r="BV74" s="19">
        <v>426561.4597932545</v>
      </c>
      <c r="BW74" s="19">
        <v>12169.910981514171</v>
      </c>
      <c r="BX74" s="19">
        <v>4157.7341199002885</v>
      </c>
      <c r="BY74" s="19">
        <v>105945.44790724209</v>
      </c>
      <c r="BZ74" s="19">
        <v>44496.0829664802</v>
      </c>
      <c r="CA74" s="19">
        <v>73906.941805476163</v>
      </c>
      <c r="CB74" s="19">
        <v>27902.723935410697</v>
      </c>
      <c r="CC74" s="19">
        <v>7048.5823315724447</v>
      </c>
      <c r="CD74" s="19">
        <v>4516.5177211279606</v>
      </c>
      <c r="CE74" s="19">
        <v>4110.4074698620097</v>
      </c>
      <c r="CF74" s="19">
        <v>11019.815525837339</v>
      </c>
      <c r="CG74" s="19">
        <v>7127.6221438575349</v>
      </c>
      <c r="CH74" s="19">
        <v>7066.8098447807188</v>
      </c>
      <c r="CI74" s="19">
        <v>4590.1057350407191</v>
      </c>
      <c r="CJ74" s="19">
        <v>20649.078051446952</v>
      </c>
      <c r="CK74" s="19">
        <v>1393.51235897939</v>
      </c>
      <c r="CL74" s="19">
        <v>4736.8811658215309</v>
      </c>
      <c r="CM74" s="19">
        <v>0</v>
      </c>
      <c r="CN74" s="19">
        <v>360.681587729603</v>
      </c>
      <c r="CO74" s="19">
        <v>108.22215474787254</v>
      </c>
      <c r="CP74" s="19">
        <v>359.73425610178504</v>
      </c>
      <c r="CQ74" s="19">
        <v>31819.858938215901</v>
      </c>
      <c r="CR74" s="19">
        <v>1972.4558060581996</v>
      </c>
      <c r="CS74" s="19">
        <v>183.01416694268698</v>
      </c>
      <c r="CT74" s="19">
        <v>9636.4093465220994</v>
      </c>
      <c r="CU74" s="19">
        <v>337555.53930551</v>
      </c>
      <c r="CV74" s="19">
        <v>27.264678343250651</v>
      </c>
      <c r="CW74" s="19">
        <v>12.554292137743529</v>
      </c>
      <c r="CX74" s="19">
        <v>149.97884154111026</v>
      </c>
      <c r="CY74" s="19">
        <v>3966.0580187379187</v>
      </c>
      <c r="CZ74" s="19">
        <v>0</v>
      </c>
      <c r="DA74" s="19">
        <v>0</v>
      </c>
      <c r="DB74" s="19">
        <v>0</v>
      </c>
      <c r="DC74" s="19">
        <v>0</v>
      </c>
      <c r="DD74" s="19">
        <v>195457.12890726002</v>
      </c>
      <c r="DE74" s="19">
        <v>-14130.215545532799</v>
      </c>
      <c r="DF74" s="19">
        <f t="shared" si="2"/>
        <v>1566445.8935610002</v>
      </c>
    </row>
    <row r="75" spans="1:110" x14ac:dyDescent="0.25">
      <c r="A75" s="17"/>
      <c r="B75" s="4" t="s">
        <v>191</v>
      </c>
      <c r="C75" s="4">
        <v>6</v>
      </c>
      <c r="D75" s="19">
        <v>1.5372683162528575</v>
      </c>
      <c r="E75" s="19">
        <v>3.0061566922999732</v>
      </c>
      <c r="F75" s="19">
        <v>23.190568131442927</v>
      </c>
      <c r="G75" s="19">
        <v>1.4641256146070001</v>
      </c>
      <c r="H75" s="19">
        <v>49.325989477364999</v>
      </c>
      <c r="I75" s="19">
        <v>9.0953445434999995</v>
      </c>
      <c r="J75" s="19">
        <v>8.3644590377999997</v>
      </c>
      <c r="K75" s="19">
        <v>5.6118183135999997</v>
      </c>
      <c r="L75" s="19">
        <v>61.587280272999998</v>
      </c>
      <c r="M75" s="19">
        <v>17.513193964990002</v>
      </c>
      <c r="N75" s="19">
        <v>34.637065888000002</v>
      </c>
      <c r="O75" s="19">
        <v>25.92015272375</v>
      </c>
      <c r="P75" s="19">
        <v>9.4693269729999994</v>
      </c>
      <c r="Q75" s="19">
        <v>5.4595270157</v>
      </c>
      <c r="R75" s="19">
        <v>7.2222477198199995</v>
      </c>
      <c r="S75" s="19">
        <v>35.08605742412</v>
      </c>
      <c r="T75" s="19">
        <v>45.909263611</v>
      </c>
      <c r="U75" s="19">
        <v>24.935297012299998</v>
      </c>
      <c r="V75" s="19">
        <v>18.285383700800001</v>
      </c>
      <c r="W75" s="19">
        <v>3.5012669562999998</v>
      </c>
      <c r="X75" s="19">
        <v>15.045849799999999</v>
      </c>
      <c r="Y75" s="19">
        <v>0</v>
      </c>
      <c r="Z75" s="19">
        <v>0.48959425091999997</v>
      </c>
      <c r="AA75" s="19">
        <v>0.849538587038</v>
      </c>
      <c r="AB75" s="19">
        <v>3.5070461631300001</v>
      </c>
      <c r="AC75" s="19">
        <v>7.3953565954599991</v>
      </c>
      <c r="AD75" s="19">
        <v>117.30912419019387</v>
      </c>
      <c r="AE75" s="19">
        <v>202.77386475</v>
      </c>
      <c r="AF75" s="19">
        <v>1.5052324533000001</v>
      </c>
      <c r="AG75" s="19">
        <v>0.86908775567999996</v>
      </c>
      <c r="AH75" s="19">
        <v>9.0043525696</v>
      </c>
      <c r="AI75" s="19">
        <v>3.4874393814881905</v>
      </c>
      <c r="AJ75" s="19">
        <v>8.2457182407000005</v>
      </c>
      <c r="AK75" s="19">
        <v>0.341036673638</v>
      </c>
      <c r="AL75" s="19">
        <v>0.67693507670999997</v>
      </c>
      <c r="AM75" s="19">
        <v>8.7911233305999995E-2</v>
      </c>
      <c r="AN75" s="19">
        <v>0.85406830906999998</v>
      </c>
      <c r="AO75" s="19">
        <v>5.7628064081299994</v>
      </c>
      <c r="AP75" s="19">
        <v>3.9961402416</v>
      </c>
      <c r="AQ75" s="19">
        <v>1.6765995622100001</v>
      </c>
      <c r="AR75" s="19">
        <v>0.68973752483399997</v>
      </c>
      <c r="AS75" s="19">
        <v>0.77901047467999995</v>
      </c>
      <c r="AT75" s="19">
        <v>3.3476092815</v>
      </c>
      <c r="AU75" s="19">
        <v>0</v>
      </c>
      <c r="AV75" s="19">
        <v>319.76670837400002</v>
      </c>
      <c r="AW75" s="19">
        <v>23.464472115429999</v>
      </c>
      <c r="AX75" s="19">
        <v>87.62483221298001</v>
      </c>
      <c r="AY75" s="19">
        <v>13.415347486750001</v>
      </c>
      <c r="AZ75" s="19">
        <v>370.81756364757405</v>
      </c>
      <c r="BA75" s="19">
        <v>1375.6328125</v>
      </c>
      <c r="BB75" s="19">
        <v>70.327323914000004</v>
      </c>
      <c r="BC75" s="19">
        <v>4.8693656920999997</v>
      </c>
      <c r="BD75" s="19">
        <v>207.03538513000001</v>
      </c>
      <c r="BE75" s="19">
        <v>20.538715109649999</v>
      </c>
      <c r="BF75" s="19">
        <v>79.440319060999997</v>
      </c>
      <c r="BG75" s="19">
        <v>14.841701925020002</v>
      </c>
      <c r="BH75" s="19">
        <v>15.014083862</v>
      </c>
      <c r="BI75" s="19">
        <v>3.4956731795999998</v>
      </c>
      <c r="BJ75" s="19">
        <v>8.2131524681899997</v>
      </c>
      <c r="BK75" s="19">
        <v>16.10390885168</v>
      </c>
      <c r="BL75" s="19">
        <v>127.23584747</v>
      </c>
      <c r="BM75" s="19">
        <v>65.025415420999991</v>
      </c>
      <c r="BN75" s="19">
        <v>18.392648697199999</v>
      </c>
      <c r="BO75" s="19">
        <v>5.5412259101999997</v>
      </c>
      <c r="BP75" s="19">
        <v>23.812076568999998</v>
      </c>
      <c r="BQ75" s="19">
        <v>0</v>
      </c>
      <c r="BR75" s="19">
        <v>10256.817565949999</v>
      </c>
      <c r="BS75" s="19">
        <v>2383.1958007399999</v>
      </c>
      <c r="BT75" s="19">
        <v>4300.8750763349999</v>
      </c>
      <c r="BU75" s="19">
        <v>3220.50592039</v>
      </c>
      <c r="BV75" s="19">
        <v>23278.418842443996</v>
      </c>
      <c r="BW75" s="19">
        <v>83807.585938000004</v>
      </c>
      <c r="BX75" s="19">
        <v>2262.4914551000002</v>
      </c>
      <c r="BY75" s="19">
        <v>446.87484740999997</v>
      </c>
      <c r="BZ75" s="19">
        <v>14904.943359000001</v>
      </c>
      <c r="CA75" s="19">
        <v>1864.2251453439999</v>
      </c>
      <c r="CB75" s="19">
        <v>2092.5324707300001</v>
      </c>
      <c r="CC75" s="19">
        <v>2241.1052398800002</v>
      </c>
      <c r="CD75" s="19">
        <v>1829.4564209</v>
      </c>
      <c r="CE75" s="19">
        <v>343.52038573999999</v>
      </c>
      <c r="CF75" s="19">
        <v>1366.70791626</v>
      </c>
      <c r="CG75" s="19">
        <v>4891.83396911</v>
      </c>
      <c r="CH75" s="19">
        <v>4855.1201172000001</v>
      </c>
      <c r="CI75" s="19">
        <v>3200.4866942999997</v>
      </c>
      <c r="CJ75" s="19">
        <v>2317.5007324999997</v>
      </c>
      <c r="CK75" s="19">
        <v>720.62457274999997</v>
      </c>
      <c r="CL75" s="19">
        <v>2334.8103027000002</v>
      </c>
      <c r="CM75" s="19">
        <v>0</v>
      </c>
      <c r="CN75" s="19">
        <v>4.5120787620999998</v>
      </c>
      <c r="CO75" s="19">
        <v>0.33319243789000003</v>
      </c>
      <c r="CP75" s="19">
        <v>2.4438428878999998</v>
      </c>
      <c r="CQ75" s="19">
        <v>225.23840332</v>
      </c>
      <c r="CR75" s="19">
        <v>639.25238036999997</v>
      </c>
      <c r="CS75" s="19">
        <v>12.367196083</v>
      </c>
      <c r="CT75" s="19">
        <v>1663.5146483999999</v>
      </c>
      <c r="CU75" s="19">
        <v>70569.898438000004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102.64024353000001</v>
      </c>
      <c r="DE75" s="19">
        <v>106.75800091587007</v>
      </c>
      <c r="DF75" s="19">
        <f t="shared" si="2"/>
        <v>249897.01563000007</v>
      </c>
    </row>
    <row r="76" spans="1:110" x14ac:dyDescent="0.25">
      <c r="A76" s="17"/>
      <c r="B76" s="4" t="s">
        <v>192</v>
      </c>
      <c r="C76" s="4">
        <v>7</v>
      </c>
      <c r="D76" s="19">
        <v>2.9363177350312289E-3</v>
      </c>
      <c r="E76" s="19">
        <v>0.26965701477978998</v>
      </c>
      <c r="F76" s="19">
        <v>1.4676618594333259</v>
      </c>
      <c r="G76" s="19">
        <v>0.14603927964330163</v>
      </c>
      <c r="H76" s="19">
        <v>9.3464891500249418</v>
      </c>
      <c r="I76" s="19">
        <v>5.5462885648012196E-3</v>
      </c>
      <c r="J76" s="19">
        <v>2.0133693217999999</v>
      </c>
      <c r="K76" s="19">
        <v>2.0903198718999998</v>
      </c>
      <c r="L76" s="19">
        <v>10.490035057</v>
      </c>
      <c r="M76" s="19">
        <v>5.6559761986539998</v>
      </c>
      <c r="N76" s="19">
        <v>13.7307856081</v>
      </c>
      <c r="O76" s="19">
        <v>1.1361573934639999</v>
      </c>
      <c r="P76" s="19">
        <v>1.661175251</v>
      </c>
      <c r="Q76" s="19">
        <v>3.4406423569000002</v>
      </c>
      <c r="R76" s="19">
        <v>1.8804807886079999</v>
      </c>
      <c r="S76" s="19">
        <v>17.760155894209003</v>
      </c>
      <c r="T76" s="19">
        <v>56.082473755000002</v>
      </c>
      <c r="U76" s="19">
        <v>4.3185827731999993</v>
      </c>
      <c r="V76" s="19">
        <v>17.750656783540002</v>
      </c>
      <c r="W76" s="19">
        <v>0.31219509243999999</v>
      </c>
      <c r="X76" s="19">
        <v>6.4981889725000004</v>
      </c>
      <c r="Y76" s="19">
        <v>0</v>
      </c>
      <c r="Z76" s="19">
        <v>2.4819693135214038E-3</v>
      </c>
      <c r="AA76" s="19">
        <v>0.34119756426500003</v>
      </c>
      <c r="AB76" s="19">
        <v>0.99801321328000003</v>
      </c>
      <c r="AC76" s="19">
        <v>4.0024244711090002</v>
      </c>
      <c r="AD76" s="19">
        <v>97.039238395953348</v>
      </c>
      <c r="AE76" s="19">
        <v>0.56054085493000005</v>
      </c>
      <c r="AF76" s="19">
        <v>1.6424839496999999</v>
      </c>
      <c r="AG76" s="19">
        <v>1.4675225019</v>
      </c>
      <c r="AH76" s="19">
        <v>6.9526500701999998</v>
      </c>
      <c r="AI76" s="19">
        <v>5.0044682470286173</v>
      </c>
      <c r="AJ76" s="19">
        <v>11.217651843999999</v>
      </c>
      <c r="AK76" s="19">
        <v>0.10604554601068922</v>
      </c>
      <c r="AL76" s="19">
        <v>0.53833830357000001</v>
      </c>
      <c r="AM76" s="19">
        <v>0.25115445256000002</v>
      </c>
      <c r="AN76" s="19">
        <v>0.851093463607</v>
      </c>
      <c r="AO76" s="19">
        <v>13.14604385242</v>
      </c>
      <c r="AP76" s="19">
        <v>22.129905700999998</v>
      </c>
      <c r="AQ76" s="19">
        <v>1.5958187282499998</v>
      </c>
      <c r="AR76" s="19">
        <v>3.0254520923300001</v>
      </c>
      <c r="AS76" s="19">
        <v>0.31488800048999999</v>
      </c>
      <c r="AT76" s="19">
        <v>6.5542407035999997</v>
      </c>
      <c r="AU76" s="19">
        <v>0</v>
      </c>
      <c r="AV76" s="19">
        <v>0.13033807557099999</v>
      </c>
      <c r="AW76" s="19">
        <v>1.456338442841</v>
      </c>
      <c r="AX76" s="19">
        <v>4.6251507699500003</v>
      </c>
      <c r="AY76" s="19">
        <v>0.819207452236</v>
      </c>
      <c r="AZ76" s="19">
        <v>51.510968854699435</v>
      </c>
      <c r="BA76" s="19">
        <v>0.67790192366000002</v>
      </c>
      <c r="BB76" s="19">
        <v>13.680145264</v>
      </c>
      <c r="BC76" s="19">
        <v>1.4657590388999999</v>
      </c>
      <c r="BD76" s="19">
        <v>28.497814177999999</v>
      </c>
      <c r="BE76" s="19">
        <v>4.70500183473</v>
      </c>
      <c r="BF76" s="19">
        <v>19.629205703700002</v>
      </c>
      <c r="BG76" s="19">
        <v>0.53180218488599995</v>
      </c>
      <c r="BH76" s="19">
        <v>2.1285123824999999</v>
      </c>
      <c r="BI76" s="19">
        <v>1.7803131342</v>
      </c>
      <c r="BJ76" s="19">
        <v>1.9118859805420001</v>
      </c>
      <c r="BK76" s="19">
        <v>6.5637950636790006</v>
      </c>
      <c r="BL76" s="19">
        <v>125.60801696999999</v>
      </c>
      <c r="BM76" s="19">
        <v>17.659479141199999</v>
      </c>
      <c r="BN76" s="19">
        <v>14.130844831299999</v>
      </c>
      <c r="BO76" s="19">
        <v>0.39928930998000001</v>
      </c>
      <c r="BP76" s="19">
        <v>8.3110132216999997</v>
      </c>
      <c r="BQ76" s="19">
        <v>0</v>
      </c>
      <c r="BR76" s="19">
        <v>5.4972956180100008</v>
      </c>
      <c r="BS76" s="19">
        <v>288.07021903999998</v>
      </c>
      <c r="BT76" s="19">
        <v>439.55329895400001</v>
      </c>
      <c r="BU76" s="19">
        <v>526.55256461699992</v>
      </c>
      <c r="BV76" s="19">
        <v>7492.7934166080413</v>
      </c>
      <c r="BW76" s="19">
        <v>75.373001099000007</v>
      </c>
      <c r="BX76" s="19">
        <v>803.19641113</v>
      </c>
      <c r="BY76" s="19">
        <v>245.49591064000001</v>
      </c>
      <c r="BZ76" s="19">
        <v>3744.2551269999999</v>
      </c>
      <c r="CA76" s="19">
        <v>863.7001490655</v>
      </c>
      <c r="CB76" s="19">
        <v>1199.1302795400002</v>
      </c>
      <c r="CC76" s="19">
        <v>209.05580711300001</v>
      </c>
      <c r="CD76" s="19">
        <v>473.33383178999998</v>
      </c>
      <c r="CE76" s="19">
        <v>319.29071045000001</v>
      </c>
      <c r="CF76" s="19">
        <v>579.94447898599992</v>
      </c>
      <c r="CG76" s="19">
        <v>3638.7522983710001</v>
      </c>
      <c r="CH76" s="19">
        <v>8747.3398436999996</v>
      </c>
      <c r="CI76" s="19">
        <v>1354.6310120000001</v>
      </c>
      <c r="CJ76" s="19">
        <v>3128.9587402999996</v>
      </c>
      <c r="CK76" s="19">
        <v>94.767425536999994</v>
      </c>
      <c r="CL76" s="19">
        <v>1487.223999</v>
      </c>
      <c r="CM76" s="19">
        <v>0</v>
      </c>
      <c r="CN76" s="19">
        <v>0.14886133372999999</v>
      </c>
      <c r="CO76" s="19">
        <v>4.9832455813999997E-2</v>
      </c>
      <c r="CP76" s="19">
        <v>6.5156765281999998E-2</v>
      </c>
      <c r="CQ76" s="19">
        <v>10.959653854000001</v>
      </c>
      <c r="CR76" s="19">
        <v>137.29682922000001</v>
      </c>
      <c r="CS76" s="19">
        <v>12.041246414</v>
      </c>
      <c r="CT76" s="19">
        <v>288.73260498000002</v>
      </c>
      <c r="CU76" s="19">
        <v>22354.082031000002</v>
      </c>
      <c r="CV76" s="19">
        <v>3.5410357668297399E-5</v>
      </c>
      <c r="CW76" s="19">
        <v>1.4024510164745199E-5</v>
      </c>
      <c r="CX76" s="19">
        <v>9.8289965535514097E-5</v>
      </c>
      <c r="CY76" s="19">
        <v>7.8509170562028902E-3</v>
      </c>
      <c r="CZ76" s="19">
        <v>0</v>
      </c>
      <c r="DA76" s="19">
        <v>0</v>
      </c>
      <c r="DB76" s="19">
        <v>0</v>
      </c>
      <c r="DC76" s="19">
        <v>0</v>
      </c>
      <c r="DD76" s="19">
        <v>20.335491180000002</v>
      </c>
      <c r="DE76" s="19">
        <v>395.39129188443621</v>
      </c>
      <c r="DF76" s="19">
        <f t="shared" si="2"/>
        <v>59576.050780999991</v>
      </c>
    </row>
    <row r="77" spans="1:110" x14ac:dyDescent="0.25">
      <c r="A77" s="17"/>
      <c r="B77" s="4" t="s">
        <v>46</v>
      </c>
      <c r="C77" s="4">
        <v>8</v>
      </c>
      <c r="D77" s="19">
        <v>1.6757202095206421E-2</v>
      </c>
      <c r="E77" s="19">
        <v>5.9303659441512311</v>
      </c>
      <c r="F77" s="19">
        <v>7.6968123379902109E-2</v>
      </c>
      <c r="G77" s="19">
        <v>7.7857516007728889E-2</v>
      </c>
      <c r="H77" s="19">
        <v>0.5988610695314287</v>
      </c>
      <c r="I77" s="19">
        <v>8.4063201211392901E-4</v>
      </c>
      <c r="J77" s="19">
        <v>4.5354871750000001</v>
      </c>
      <c r="K77" s="19">
        <v>240.57675171</v>
      </c>
      <c r="L77" s="19">
        <v>1.9213769436000001</v>
      </c>
      <c r="M77" s="19">
        <v>5.3695961162899994</v>
      </c>
      <c r="N77" s="19">
        <v>3.3420958518999999</v>
      </c>
      <c r="O77" s="19">
        <v>24.501798298583001</v>
      </c>
      <c r="P77" s="19">
        <v>2.8876495361000001</v>
      </c>
      <c r="Q77" s="19">
        <v>8.044301033</v>
      </c>
      <c r="R77" s="19">
        <v>3.0085426251949996</v>
      </c>
      <c r="S77" s="19">
        <v>6.0675423350350002</v>
      </c>
      <c r="T77" s="19">
        <v>35.513843536000003</v>
      </c>
      <c r="U77" s="19">
        <v>2.7627596855999998</v>
      </c>
      <c r="V77" s="19">
        <v>1.07238246501</v>
      </c>
      <c r="W77" s="19">
        <v>0.22040183842</v>
      </c>
      <c r="X77" s="19">
        <v>0.75240898132</v>
      </c>
      <c r="Y77" s="19">
        <v>0</v>
      </c>
      <c r="Z77" s="19">
        <v>1.193481031805277E-2</v>
      </c>
      <c r="AA77" s="19">
        <v>4.0857268866490406</v>
      </c>
      <c r="AB77" s="19">
        <v>2.6801471598848159E-2</v>
      </c>
      <c r="AC77" s="19">
        <v>1.5645527304210505</v>
      </c>
      <c r="AD77" s="19">
        <v>5.6077384761556148</v>
      </c>
      <c r="AE77" s="19">
        <v>4.5195031911000001E-2</v>
      </c>
      <c r="AF77" s="19">
        <v>1.9682561159</v>
      </c>
      <c r="AG77" s="19">
        <v>89.847434997999997</v>
      </c>
      <c r="AH77" s="19">
        <v>0.67743241786999997</v>
      </c>
      <c r="AI77" s="19">
        <v>2.4277719725181894</v>
      </c>
      <c r="AJ77" s="19">
        <v>1.8079602718399999</v>
      </c>
      <c r="AK77" s="19">
        <v>0.68730107938874496</v>
      </c>
      <c r="AL77" s="19">
        <v>0.49781084061000003</v>
      </c>
      <c r="AM77" s="19">
        <v>0.31237021089</v>
      </c>
      <c r="AN77" s="19">
        <v>1.1100508142261394</v>
      </c>
      <c r="AO77" s="19">
        <v>2.3864739052579997</v>
      </c>
      <c r="AP77" s="19">
        <v>7.4546976089000001</v>
      </c>
      <c r="AQ77" s="19">
        <v>0.50657780468000002</v>
      </c>
      <c r="AR77" s="19">
        <v>0.13798759319000001</v>
      </c>
      <c r="AS77" s="19">
        <v>0.11825656146000001</v>
      </c>
      <c r="AT77" s="19">
        <v>0.40370485186999999</v>
      </c>
      <c r="AU77" s="19">
        <v>0</v>
      </c>
      <c r="AV77" s="19">
        <v>2.7575026452099998</v>
      </c>
      <c r="AW77" s="19">
        <v>6.7841208576599996</v>
      </c>
      <c r="AX77" s="19">
        <v>0.33652336895199997</v>
      </c>
      <c r="AY77" s="19">
        <v>0.51406888291470043</v>
      </c>
      <c r="AZ77" s="19">
        <v>2.904623943366142</v>
      </c>
      <c r="BA77" s="19">
        <v>0.14467965065999999</v>
      </c>
      <c r="BB77" s="19">
        <v>43.393863678000002</v>
      </c>
      <c r="BC77" s="19">
        <v>237.54208374000001</v>
      </c>
      <c r="BD77" s="19">
        <v>7.3499484062000002</v>
      </c>
      <c r="BE77" s="19">
        <v>5.886730410188</v>
      </c>
      <c r="BF77" s="19">
        <v>8.2487502098000007</v>
      </c>
      <c r="BG77" s="19">
        <v>15.300603177758999</v>
      </c>
      <c r="BH77" s="19">
        <v>5.2100553513000003</v>
      </c>
      <c r="BI77" s="19">
        <v>5.8611421584999999</v>
      </c>
      <c r="BJ77" s="19">
        <v>3.0829724445740001</v>
      </c>
      <c r="BK77" s="19">
        <v>3.1554548647159999</v>
      </c>
      <c r="BL77" s="19">
        <v>112.00179291000001</v>
      </c>
      <c r="BM77" s="19">
        <v>12.949045419999999</v>
      </c>
      <c r="BN77" s="19">
        <v>4.4576346650800005</v>
      </c>
      <c r="BO77" s="19">
        <v>0.39693000912999998</v>
      </c>
      <c r="BP77" s="19">
        <v>1.3550418614999999</v>
      </c>
      <c r="BQ77" s="19">
        <v>0</v>
      </c>
      <c r="BR77" s="19">
        <v>270.30028343070001</v>
      </c>
      <c r="BS77" s="19">
        <v>3254.6397566541</v>
      </c>
      <c r="BT77" s="19">
        <v>48.228017807499995</v>
      </c>
      <c r="BU77" s="19">
        <v>640.69080638500009</v>
      </c>
      <c r="BV77" s="19">
        <v>1903.4371326495598</v>
      </c>
      <c r="BW77" s="19">
        <v>23.254468918000001</v>
      </c>
      <c r="BX77" s="19">
        <v>3683.0649414</v>
      </c>
      <c r="BY77" s="19">
        <v>57513.835937999997</v>
      </c>
      <c r="BZ77" s="19">
        <v>1396.0090332</v>
      </c>
      <c r="CA77" s="19">
        <v>1644.0059985840001</v>
      </c>
      <c r="CB77" s="19">
        <v>603.30094910000003</v>
      </c>
      <c r="CC77" s="19">
        <v>5583.1636695349998</v>
      </c>
      <c r="CD77" s="19">
        <v>1674.880249</v>
      </c>
      <c r="CE77" s="19">
        <v>1519.5750731999999</v>
      </c>
      <c r="CF77" s="19">
        <v>1223.0926408759999</v>
      </c>
      <c r="CG77" s="19">
        <v>2528.7588396350002</v>
      </c>
      <c r="CH77" s="19">
        <v>11275.443359000001</v>
      </c>
      <c r="CI77" s="19">
        <v>1495.5897522400001</v>
      </c>
      <c r="CJ77" s="19">
        <v>3369.2644691969999</v>
      </c>
      <c r="CK77" s="19">
        <v>136.18692017000001</v>
      </c>
      <c r="CL77" s="19">
        <v>350.52999878000003</v>
      </c>
      <c r="CM77" s="19">
        <v>0</v>
      </c>
      <c r="CN77" s="19">
        <v>3259.4411620999999</v>
      </c>
      <c r="CO77" s="19">
        <v>580.43487548999997</v>
      </c>
      <c r="CP77" s="19">
        <v>2008.8979492000001</v>
      </c>
      <c r="CQ77" s="19">
        <v>488478.25</v>
      </c>
      <c r="CR77" s="19">
        <v>1.9148733616</v>
      </c>
      <c r="CS77" s="19">
        <v>8.9336909354000002E-2</v>
      </c>
      <c r="CT77" s="19">
        <v>5.6703834534000004</v>
      </c>
      <c r="CU77" s="19">
        <v>634.63421631000006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4668.7250977000003</v>
      </c>
      <c r="DE77" s="19">
        <v>-139.03338601358701</v>
      </c>
      <c r="DF77" s="19">
        <f t="shared" si="2"/>
        <v>600584.875</v>
      </c>
    </row>
    <row r="78" spans="1:110" x14ac:dyDescent="0.25">
      <c r="A78" s="17"/>
      <c r="B78" s="4" t="s">
        <v>193</v>
      </c>
      <c r="C78" s="4">
        <v>9</v>
      </c>
      <c r="D78" s="19">
        <v>2.17509889661692</v>
      </c>
      <c r="E78" s="19">
        <v>24.867528543185937</v>
      </c>
      <c r="F78" s="19">
        <v>115.058744955983</v>
      </c>
      <c r="G78" s="19">
        <v>15.93139469648</v>
      </c>
      <c r="H78" s="19">
        <v>199.31951683821001</v>
      </c>
      <c r="I78" s="19">
        <v>0.28146487473999998</v>
      </c>
      <c r="J78" s="19">
        <v>3.7485117911999999</v>
      </c>
      <c r="K78" s="19">
        <v>238.61436462</v>
      </c>
      <c r="L78" s="19">
        <v>72.742469787999994</v>
      </c>
      <c r="M78" s="19">
        <v>115.4941520695</v>
      </c>
      <c r="N78" s="19">
        <v>154.14429998559999</v>
      </c>
      <c r="O78" s="19">
        <v>64.887313366299992</v>
      </c>
      <c r="P78" s="19">
        <v>10.544101715</v>
      </c>
      <c r="Q78" s="19">
        <v>15.171875954000001</v>
      </c>
      <c r="R78" s="19">
        <v>31.103521346699999</v>
      </c>
      <c r="S78" s="19">
        <v>16.166525841150001</v>
      </c>
      <c r="T78" s="19">
        <v>31.786653519000001</v>
      </c>
      <c r="U78" s="19">
        <v>18.687390327399999</v>
      </c>
      <c r="V78" s="19">
        <v>120.02931213780001</v>
      </c>
      <c r="W78" s="19">
        <v>1.8380194902</v>
      </c>
      <c r="X78" s="19">
        <v>11.941652297999999</v>
      </c>
      <c r="Y78" s="19">
        <v>0</v>
      </c>
      <c r="Z78" s="19">
        <v>2.84771573548</v>
      </c>
      <c r="AA78" s="19">
        <v>29.042635947610002</v>
      </c>
      <c r="AB78" s="19">
        <v>77.616483688000002</v>
      </c>
      <c r="AC78" s="19">
        <v>338.33606052300001</v>
      </c>
      <c r="AD78" s="19">
        <v>1080.9304482954199</v>
      </c>
      <c r="AE78" s="19">
        <v>25.62976265</v>
      </c>
      <c r="AF78" s="19">
        <v>2.7551941871999999</v>
      </c>
      <c r="AG78" s="19">
        <v>150.93301392000001</v>
      </c>
      <c r="AH78" s="19">
        <v>43.438732147000003</v>
      </c>
      <c r="AI78" s="19">
        <v>97.546676173520012</v>
      </c>
      <c r="AJ78" s="19">
        <v>81.85914897939999</v>
      </c>
      <c r="AK78" s="19">
        <v>3.8926300108499996</v>
      </c>
      <c r="AL78" s="19">
        <v>3.0786836147000001</v>
      </c>
      <c r="AM78" s="19">
        <v>0.99782931804999997</v>
      </c>
      <c r="AN78" s="19">
        <v>19.390828132599999</v>
      </c>
      <c r="AO78" s="19">
        <v>11.595475673500001</v>
      </c>
      <c r="AP78" s="19">
        <v>11.300893783999999</v>
      </c>
      <c r="AQ78" s="19">
        <v>5.7906296252999994</v>
      </c>
      <c r="AR78" s="19">
        <v>18.218205094319998</v>
      </c>
      <c r="AS78" s="19">
        <v>1.6703048944000001</v>
      </c>
      <c r="AT78" s="19">
        <v>10.852006912</v>
      </c>
      <c r="AU78" s="19">
        <v>0</v>
      </c>
      <c r="AV78" s="19">
        <v>476.336326595</v>
      </c>
      <c r="AW78" s="19">
        <v>37.745887398900003</v>
      </c>
      <c r="AX78" s="19">
        <v>517.60918760610002</v>
      </c>
      <c r="AY78" s="19">
        <v>129.69295072629998</v>
      </c>
      <c r="AZ78" s="19">
        <v>946.68758631300011</v>
      </c>
      <c r="BA78" s="19">
        <v>43.416145325000002</v>
      </c>
      <c r="BB78" s="19">
        <v>32.143180847000004</v>
      </c>
      <c r="BC78" s="19">
        <v>211.15875244</v>
      </c>
      <c r="BD78" s="19">
        <v>249.39363098000001</v>
      </c>
      <c r="BE78" s="19">
        <v>161.86000943009998</v>
      </c>
      <c r="BF78" s="19">
        <v>206.54329299900002</v>
      </c>
      <c r="BG78" s="19">
        <v>37.694995641899993</v>
      </c>
      <c r="BH78" s="19">
        <v>17.050338745000001</v>
      </c>
      <c r="BI78" s="19">
        <v>9.9073801040999996</v>
      </c>
      <c r="BJ78" s="19">
        <v>30.529402256000001</v>
      </c>
      <c r="BK78" s="19">
        <v>7.8884555101</v>
      </c>
      <c r="BL78" s="19">
        <v>89.845787048000005</v>
      </c>
      <c r="BM78" s="19">
        <v>77.949313164000003</v>
      </c>
      <c r="BN78" s="19">
        <v>111.539791107</v>
      </c>
      <c r="BO78" s="19">
        <v>2.9667053223000002</v>
      </c>
      <c r="BP78" s="19">
        <v>19.274747849000001</v>
      </c>
      <c r="BQ78" s="19">
        <v>0</v>
      </c>
      <c r="BR78" s="19">
        <v>25413.183593779999</v>
      </c>
      <c r="BS78" s="19">
        <v>8972.6275025199993</v>
      </c>
      <c r="BT78" s="19">
        <v>45769.552306999998</v>
      </c>
      <c r="BU78" s="19">
        <v>54116.645996699997</v>
      </c>
      <c r="BV78" s="19">
        <v>104442.96221930999</v>
      </c>
      <c r="BW78" s="19">
        <v>4457.3359375</v>
      </c>
      <c r="BX78" s="19">
        <v>1742.5892334</v>
      </c>
      <c r="BY78" s="19">
        <v>32656.224609000001</v>
      </c>
      <c r="BZ78" s="19">
        <v>30256.205077999999</v>
      </c>
      <c r="CA78" s="19">
        <v>22136.73278858</v>
      </c>
      <c r="CB78" s="19">
        <v>15411.12457238</v>
      </c>
      <c r="CC78" s="19">
        <v>10784.8547363</v>
      </c>
      <c r="CD78" s="19">
        <v>3501.0598144999999</v>
      </c>
      <c r="CE78" s="19">
        <v>1640.6798096</v>
      </c>
      <c r="CF78" s="19">
        <v>9040.4665526999997</v>
      </c>
      <c r="CG78" s="19">
        <v>4039.2417907999998</v>
      </c>
      <c r="CH78" s="19">
        <v>5777.3872069999998</v>
      </c>
      <c r="CI78" s="19">
        <v>5759.2977295000001</v>
      </c>
      <c r="CJ78" s="19">
        <v>19357.119140299998</v>
      </c>
      <c r="CK78" s="19">
        <v>650.16107178000004</v>
      </c>
      <c r="CL78" s="19">
        <v>3184.8305664</v>
      </c>
      <c r="CM78" s="19">
        <v>0</v>
      </c>
      <c r="CN78" s="19">
        <v>666.93792725000003</v>
      </c>
      <c r="CO78" s="19">
        <v>201.15527344</v>
      </c>
      <c r="CP78" s="19">
        <v>368.40518187999999</v>
      </c>
      <c r="CQ78" s="19">
        <v>57218.722655999998</v>
      </c>
      <c r="CR78" s="19">
        <v>2892.2001952999999</v>
      </c>
      <c r="CS78" s="19">
        <v>228.53611755</v>
      </c>
      <c r="CT78" s="19">
        <v>7675.8471680000002</v>
      </c>
      <c r="CU78" s="19">
        <v>548734.8125</v>
      </c>
      <c r="CV78" s="19">
        <v>14.694803238</v>
      </c>
      <c r="CW78" s="19">
        <v>5.2436871528999998</v>
      </c>
      <c r="CX78" s="19">
        <v>51.476058960000003</v>
      </c>
      <c r="CY78" s="19">
        <v>3796.5725097999998</v>
      </c>
      <c r="CZ78" s="19">
        <v>3.6920191632816602E-5</v>
      </c>
      <c r="DA78" s="19">
        <v>3.6554553662426802E-4</v>
      </c>
      <c r="DB78" s="19">
        <v>1.8204584717999999E-2</v>
      </c>
      <c r="DC78" s="19">
        <v>1.2900153399000001</v>
      </c>
      <c r="DD78" s="19">
        <v>22655.615234000001</v>
      </c>
      <c r="DE78" s="19">
        <v>-33.551331780385226</v>
      </c>
      <c r="DF78" s="19">
        <f t="shared" si="2"/>
        <v>1060287.7499999998</v>
      </c>
    </row>
    <row r="79" spans="1:110" x14ac:dyDescent="0.25">
      <c r="A79" s="17"/>
      <c r="B79" s="4" t="s">
        <v>194</v>
      </c>
      <c r="C79" s="4">
        <v>10</v>
      </c>
      <c r="D79" s="19">
        <v>9.3644346828580138E-2</v>
      </c>
      <c r="E79" s="19">
        <v>6.0417205838972752</v>
      </c>
      <c r="F79" s="19">
        <v>6.1836558919022551</v>
      </c>
      <c r="G79" s="19">
        <v>0.29125241815826508</v>
      </c>
      <c r="H79" s="19">
        <v>6.0582936778001377</v>
      </c>
      <c r="I79" s="19">
        <v>2.0774189994202812E-2</v>
      </c>
      <c r="J79" s="19">
        <v>5.8573541755474662E-2</v>
      </c>
      <c r="K79" s="19">
        <v>3.3032413125429998</v>
      </c>
      <c r="L79" s="19">
        <v>7.4988925755000011</v>
      </c>
      <c r="M79" s="19">
        <v>16.603536124907361</v>
      </c>
      <c r="N79" s="19">
        <v>2.5140751439596767</v>
      </c>
      <c r="O79" s="19">
        <v>1.2934123323341362</v>
      </c>
      <c r="P79" s="19">
        <v>1.6608015778434209</v>
      </c>
      <c r="Q79" s="19">
        <v>0.28198942029811447</v>
      </c>
      <c r="R79" s="19">
        <v>1.2884138306853596</v>
      </c>
      <c r="S79" s="19">
        <v>0.52133515299221367</v>
      </c>
      <c r="T79" s="19">
        <v>2.5310683590063858</v>
      </c>
      <c r="U79" s="19">
        <v>2.0059362922732262</v>
      </c>
      <c r="V79" s="19">
        <v>0.5799584267251765</v>
      </c>
      <c r="W79" s="19">
        <v>8.3188948221059891E-2</v>
      </c>
      <c r="X79" s="19">
        <v>3.1948909032582979</v>
      </c>
      <c r="Y79" s="19">
        <v>0</v>
      </c>
      <c r="Z79" s="19">
        <v>0.39362875147290621</v>
      </c>
      <c r="AA79" s="19">
        <v>81.977632797872943</v>
      </c>
      <c r="AB79" s="19">
        <v>20.322539687229998</v>
      </c>
      <c r="AC79" s="19">
        <v>55.302816495039004</v>
      </c>
      <c r="AD79" s="19">
        <v>292.06941019210467</v>
      </c>
      <c r="AE79" s="19">
        <v>11.394244223939999</v>
      </c>
      <c r="AF79" s="19">
        <v>0.24048807332457925</v>
      </c>
      <c r="AG79" s="19">
        <v>14.870444536260001</v>
      </c>
      <c r="AH79" s="19">
        <v>27.1305606365</v>
      </c>
      <c r="AI79" s="19">
        <v>63.472339274516997</v>
      </c>
      <c r="AJ79" s="19">
        <v>7.4838523045079999</v>
      </c>
      <c r="AK79" s="19">
        <v>0.90402666531998954</v>
      </c>
      <c r="AL79" s="19">
        <v>4.9830759987620006</v>
      </c>
      <c r="AM79" s="19">
        <v>0.13038268173068845</v>
      </c>
      <c r="AN79" s="19">
        <v>6.1867939271260006</v>
      </c>
      <c r="AO79" s="19">
        <v>3.4981976701318778</v>
      </c>
      <c r="AP79" s="19">
        <v>6.6887154616769999</v>
      </c>
      <c r="AQ79" s="19">
        <v>5.7932800300978569</v>
      </c>
      <c r="AR79" s="19">
        <v>0.47245297177070694</v>
      </c>
      <c r="AS79" s="19">
        <v>0.59981736168699995</v>
      </c>
      <c r="AT79" s="19">
        <v>40.577921867171995</v>
      </c>
      <c r="AU79" s="19">
        <v>0</v>
      </c>
      <c r="AV79" s="19">
        <v>204.97666617108825</v>
      </c>
      <c r="AW79" s="19">
        <v>85.074487794776203</v>
      </c>
      <c r="AX79" s="19">
        <v>523.56410530882795</v>
      </c>
      <c r="AY79" s="19">
        <v>55.755366456118999</v>
      </c>
      <c r="AZ79" s="19">
        <v>669.4266181689145</v>
      </c>
      <c r="BA79" s="19">
        <v>63.324887752110001</v>
      </c>
      <c r="BB79" s="19">
        <v>9.758686073113001</v>
      </c>
      <c r="BC79" s="19">
        <v>58.326338470080003</v>
      </c>
      <c r="BD79" s="19">
        <v>521.46218108799997</v>
      </c>
      <c r="BE79" s="19">
        <v>423.766890290547</v>
      </c>
      <c r="BF79" s="19">
        <v>71.067057445789999</v>
      </c>
      <c r="BG79" s="19">
        <v>15.586453934696612</v>
      </c>
      <c r="BH79" s="19">
        <v>59.960629515919997</v>
      </c>
      <c r="BI79" s="19">
        <v>3.8654886447150001</v>
      </c>
      <c r="BJ79" s="19">
        <v>27.858265242613001</v>
      </c>
      <c r="BK79" s="19">
        <v>5.3110128665022929</v>
      </c>
      <c r="BL79" s="19">
        <v>151.67112818414</v>
      </c>
      <c r="BM79" s="19">
        <v>100.24545145833</v>
      </c>
      <c r="BN79" s="19">
        <v>14.730314696688971</v>
      </c>
      <c r="BO79" s="19">
        <v>2.7277838066440001</v>
      </c>
      <c r="BP79" s="19">
        <v>112.764200970026</v>
      </c>
      <c r="BQ79" s="19">
        <v>0</v>
      </c>
      <c r="BR79" s="19">
        <v>8903.2421912652226</v>
      </c>
      <c r="BS79" s="19">
        <v>21553.160143895897</v>
      </c>
      <c r="BT79" s="19">
        <v>42133.035300680902</v>
      </c>
      <c r="BU79" s="19">
        <v>21262.968517363999</v>
      </c>
      <c r="BV79" s="19">
        <v>65956.874128532043</v>
      </c>
      <c r="BW79" s="19">
        <v>5498.1202469239997</v>
      </c>
      <c r="BX79" s="19">
        <v>453.92051995269998</v>
      </c>
      <c r="BY79" s="19">
        <v>7184.735523198</v>
      </c>
      <c r="BZ79" s="19">
        <v>54388.995239049997</v>
      </c>
      <c r="CA79" s="19">
        <v>54110.707323970797</v>
      </c>
      <c r="CB79" s="19">
        <v>4366.5704858448007</v>
      </c>
      <c r="CC79" s="19">
        <v>3841.2097222722</v>
      </c>
      <c r="CD79" s="19">
        <v>8783.577077897</v>
      </c>
      <c r="CE79" s="19">
        <v>528.67861103079997</v>
      </c>
      <c r="CF79" s="19">
        <v>5676.2480726761005</v>
      </c>
      <c r="CG79" s="19">
        <v>2018.3517818358</v>
      </c>
      <c r="CH79" s="19">
        <v>7904.0432586679999</v>
      </c>
      <c r="CI79" s="19">
        <v>6004.3496138623996</v>
      </c>
      <c r="CJ79" s="19">
        <v>3465.0366133642001</v>
      </c>
      <c r="CK79" s="19">
        <v>461.10853195699997</v>
      </c>
      <c r="CL79" s="19">
        <v>10060.4303111796</v>
      </c>
      <c r="CM79" s="19">
        <v>0</v>
      </c>
      <c r="CN79" s="19">
        <v>2.5807403190048834</v>
      </c>
      <c r="CO79" s="19">
        <v>2.9462797544148756</v>
      </c>
      <c r="CP79" s="19">
        <v>26.766669310306998</v>
      </c>
      <c r="CQ79" s="19">
        <v>3881.0142537417</v>
      </c>
      <c r="CR79" s="19">
        <v>35.47715687801</v>
      </c>
      <c r="CS79" s="19">
        <v>16.98445391652</v>
      </c>
      <c r="CT79" s="19">
        <v>1889.4386329490001</v>
      </c>
      <c r="CU79" s="19">
        <v>115087.68652309998</v>
      </c>
      <c r="CV79" s="19">
        <v>1.2617936055819332E-2</v>
      </c>
      <c r="CW79" s="19">
        <v>1.6889169971825838E-2</v>
      </c>
      <c r="CX79" s="19">
        <v>0.8295895284943422</v>
      </c>
      <c r="CY79" s="19">
        <v>57.171069413030999</v>
      </c>
      <c r="CZ79" s="19">
        <v>0</v>
      </c>
      <c r="DA79" s="19">
        <v>0</v>
      </c>
      <c r="DB79" s="19">
        <v>0</v>
      </c>
      <c r="DC79" s="19">
        <v>0</v>
      </c>
      <c r="DD79" s="19">
        <v>23194.3601074</v>
      </c>
      <c r="DE79" s="19">
        <v>-6.483254836708511</v>
      </c>
      <c r="DF79" s="19">
        <f t="shared" si="2"/>
        <v>482631.99023499992</v>
      </c>
    </row>
    <row r="80" spans="1:110" x14ac:dyDescent="0.25">
      <c r="A80" s="17"/>
      <c r="B80" s="4" t="s">
        <v>195</v>
      </c>
      <c r="C80" s="4">
        <v>11</v>
      </c>
      <c r="D80" s="19">
        <v>6.8419832080623987E-4</v>
      </c>
      <c r="E80" s="19">
        <v>0.14180906585241373</v>
      </c>
      <c r="F80" s="19">
        <v>7.2377305972212785E-2</v>
      </c>
      <c r="G80" s="19">
        <v>1.4320271620817945E-2</v>
      </c>
      <c r="H80" s="19">
        <v>0.15982687472600476</v>
      </c>
      <c r="I80" s="19">
        <v>1.3699813571292909E-3</v>
      </c>
      <c r="J80" s="19">
        <v>3.7023066543042668E-3</v>
      </c>
      <c r="K80" s="19">
        <v>0.28025656193199999</v>
      </c>
      <c r="L80" s="19">
        <v>0.33714534343000002</v>
      </c>
      <c r="M80" s="19">
        <v>0.43513088138031053</v>
      </c>
      <c r="N80" s="19">
        <v>0.12491517375736069</v>
      </c>
      <c r="O80" s="19">
        <v>0.31870986428351789</v>
      </c>
      <c r="P80" s="19">
        <v>0.57002430408900007</v>
      </c>
      <c r="Q80" s="19">
        <v>4.8260584474000001E-2</v>
      </c>
      <c r="R80" s="19">
        <v>0.2986488146677011</v>
      </c>
      <c r="S80" s="19">
        <v>0.2900634327711526</v>
      </c>
      <c r="T80" s="19">
        <v>2.90843713279</v>
      </c>
      <c r="U80" s="19">
        <v>0.33642637636799999</v>
      </c>
      <c r="V80" s="19">
        <v>1.6188978346292793</v>
      </c>
      <c r="W80" s="19">
        <v>2.0261721685333509E-2</v>
      </c>
      <c r="X80" s="19">
        <v>2.28227072954</v>
      </c>
      <c r="Y80" s="19">
        <v>0</v>
      </c>
      <c r="Z80" s="19">
        <v>1.6102280696941348E-3</v>
      </c>
      <c r="AA80" s="19">
        <v>0.46845301848094062</v>
      </c>
      <c r="AB80" s="19">
        <v>0.24244026380172057</v>
      </c>
      <c r="AC80" s="19">
        <v>1.0006392221478178</v>
      </c>
      <c r="AD80" s="19">
        <v>3.4818216791842409</v>
      </c>
      <c r="AE80" s="19">
        <v>0.37811926007500002</v>
      </c>
      <c r="AF80" s="19">
        <v>6.6690327366814104E-3</v>
      </c>
      <c r="AG80" s="19">
        <v>1.402488252108</v>
      </c>
      <c r="AH80" s="19">
        <v>1.156694166326</v>
      </c>
      <c r="AI80" s="19">
        <v>0.5144831140040016</v>
      </c>
      <c r="AJ80" s="19">
        <v>0.1390447141598847</v>
      </c>
      <c r="AK80" s="19">
        <v>9.2882268575014665E-2</v>
      </c>
      <c r="AL80" s="19">
        <v>0.31966365129099999</v>
      </c>
      <c r="AM80" s="19">
        <v>9.2347020981833408E-3</v>
      </c>
      <c r="AN80" s="19">
        <v>0.50786734744584572</v>
      </c>
      <c r="AO80" s="19">
        <v>0.23521997535122063</v>
      </c>
      <c r="AP80" s="19">
        <v>1.50243008136</v>
      </c>
      <c r="AQ80" s="19">
        <v>0.23139603994999997</v>
      </c>
      <c r="AR80" s="19">
        <v>0.15040090610129242</v>
      </c>
      <c r="AS80" s="19">
        <v>9.2712553218211063E-2</v>
      </c>
      <c r="AT80" s="19">
        <v>6.1535212993200004</v>
      </c>
      <c r="AU80" s="19">
        <v>0</v>
      </c>
      <c r="AV80" s="19">
        <v>0.57131031667809096</v>
      </c>
      <c r="AW80" s="19">
        <v>1.5648267329743797</v>
      </c>
      <c r="AX80" s="19">
        <v>4.9595147334049994</v>
      </c>
      <c r="AY80" s="19">
        <v>1.4039582954728769</v>
      </c>
      <c r="AZ80" s="19">
        <v>9.7064152569509652</v>
      </c>
      <c r="BA80" s="19">
        <v>4.1198137402899997</v>
      </c>
      <c r="BB80" s="19">
        <v>0.63463685662000002</v>
      </c>
      <c r="BC80" s="19">
        <v>3.80285787581</v>
      </c>
      <c r="BD80" s="19">
        <v>19.859058380100002</v>
      </c>
      <c r="BE80" s="19">
        <v>5.1796173676919999</v>
      </c>
      <c r="BF80" s="19">
        <v>9.1038013976040002</v>
      </c>
      <c r="BG80" s="19">
        <v>5.1983640678039995</v>
      </c>
      <c r="BH80" s="19">
        <v>18.8430745599</v>
      </c>
      <c r="BI80" s="19">
        <v>0.61766320467000002</v>
      </c>
      <c r="BJ80" s="19">
        <v>7.3486728891600004</v>
      </c>
      <c r="BK80" s="19">
        <v>2.8750276267799997</v>
      </c>
      <c r="BL80" s="19">
        <v>171.33193397900001</v>
      </c>
      <c r="BM80" s="19">
        <v>33.007149219399999</v>
      </c>
      <c r="BN80" s="19">
        <v>38.981807333972924</v>
      </c>
      <c r="BO80" s="19">
        <v>0.58168652653999997</v>
      </c>
      <c r="BP80" s="19">
        <v>72.018374444000003</v>
      </c>
      <c r="BQ80" s="19">
        <v>0</v>
      </c>
      <c r="BR80" s="19">
        <v>16.956936419129999</v>
      </c>
      <c r="BS80" s="19">
        <v>527.48640965760001</v>
      </c>
      <c r="BT80" s="19">
        <v>440.17848109969998</v>
      </c>
      <c r="BU80" s="19">
        <v>888.28392600819996</v>
      </c>
      <c r="BV80" s="19">
        <v>1469.1198256086502</v>
      </c>
      <c r="BW80" s="19">
        <v>376.62009430000001</v>
      </c>
      <c r="BX80" s="19">
        <v>29.6742453572</v>
      </c>
      <c r="BY80" s="19">
        <v>703.94783020099999</v>
      </c>
      <c r="BZ80" s="19">
        <v>2511.84814456</v>
      </c>
      <c r="CA80" s="19">
        <v>1262.8593928781002</v>
      </c>
      <c r="CB80" s="19">
        <v>228.78528016836998</v>
      </c>
      <c r="CC80" s="19">
        <v>1222.4557008679999</v>
      </c>
      <c r="CD80" s="19">
        <v>3242.8489990099997</v>
      </c>
      <c r="CE80" s="19">
        <v>90.467983246000003</v>
      </c>
      <c r="CF80" s="19">
        <v>1844.1492653309999</v>
      </c>
      <c r="CG80" s="19">
        <v>1184.9450540178</v>
      </c>
      <c r="CH80" s="19">
        <v>9006.7731932999995</v>
      </c>
      <c r="CI80" s="19">
        <v>1956.42810818</v>
      </c>
      <c r="CJ80" s="19">
        <v>7440.7100438074003</v>
      </c>
      <c r="CK80" s="19">
        <v>127.343524933</v>
      </c>
      <c r="CL80" s="19">
        <v>10558.4467773</v>
      </c>
      <c r="CM80" s="19">
        <v>0</v>
      </c>
      <c r="CN80" s="19">
        <v>7.2203325107693603E-3</v>
      </c>
      <c r="CO80" s="19">
        <v>6.6137870308011762E-3</v>
      </c>
      <c r="CP80" s="19">
        <v>7.7735623345000004E-2</v>
      </c>
      <c r="CQ80" s="19">
        <v>10.7541966438</v>
      </c>
      <c r="CR80" s="19">
        <v>53.664524197200002</v>
      </c>
      <c r="CS80" s="19">
        <v>3.1365883350299999</v>
      </c>
      <c r="CT80" s="19">
        <v>3054.963169051</v>
      </c>
      <c r="CU80" s="19">
        <v>171998.97021980002</v>
      </c>
      <c r="CV80" s="19">
        <v>1.395651488564909E-4</v>
      </c>
      <c r="CW80" s="19">
        <v>1.5125050595088442E-4</v>
      </c>
      <c r="CX80" s="19">
        <v>9.5288639422506094E-3</v>
      </c>
      <c r="CY80" s="19">
        <v>0.62599794566</v>
      </c>
      <c r="CZ80" s="19">
        <v>0</v>
      </c>
      <c r="DA80" s="19">
        <v>0</v>
      </c>
      <c r="DB80" s="19">
        <v>0</v>
      </c>
      <c r="DC80" s="19">
        <v>0</v>
      </c>
      <c r="DD80" s="19">
        <v>10826.8989258</v>
      </c>
      <c r="DE80" s="19">
        <v>-34.809815787270054</v>
      </c>
      <c r="DF80" s="19">
        <f t="shared" si="2"/>
        <v>231484.69530699999</v>
      </c>
    </row>
    <row r="81" spans="1:110" x14ac:dyDescent="0.25">
      <c r="A81" s="17"/>
      <c r="B81" s="4" t="s">
        <v>196</v>
      </c>
      <c r="C81" s="4">
        <v>12</v>
      </c>
      <c r="D81" s="19">
        <v>8.1663463384948863E-3</v>
      </c>
      <c r="E81" s="19">
        <v>0.75847484004191212</v>
      </c>
      <c r="F81" s="19">
        <v>5.1975902812775319</v>
      </c>
      <c r="G81" s="19">
        <v>0.5168318706129722</v>
      </c>
      <c r="H81" s="19">
        <v>5.9977142022166152</v>
      </c>
      <c r="I81" s="19">
        <v>0.11616332897216716</v>
      </c>
      <c r="J81" s="19">
        <v>0.82993857149456285</v>
      </c>
      <c r="K81" s="19">
        <v>5.2407794627273825</v>
      </c>
      <c r="L81" s="19">
        <v>27.421748009251999</v>
      </c>
      <c r="M81" s="19">
        <v>19.464589793595206</v>
      </c>
      <c r="N81" s="19">
        <v>3.0958092036046345</v>
      </c>
      <c r="O81" s="19">
        <v>114.76004858331433</v>
      </c>
      <c r="P81" s="19">
        <v>72.178293669126504</v>
      </c>
      <c r="Q81" s="19">
        <v>4.5940174395039168</v>
      </c>
      <c r="R81" s="19">
        <v>71.736684812967155</v>
      </c>
      <c r="S81" s="19">
        <v>5.3309079133297947</v>
      </c>
      <c r="T81" s="19">
        <v>71.20482454573164</v>
      </c>
      <c r="U81" s="19">
        <v>21.236151455588875</v>
      </c>
      <c r="V81" s="19">
        <v>3.6186786580418637</v>
      </c>
      <c r="W81" s="19">
        <v>0.781193612147</v>
      </c>
      <c r="X81" s="19">
        <v>8.013193519819497</v>
      </c>
      <c r="Y81" s="19">
        <v>0</v>
      </c>
      <c r="Z81" s="19">
        <v>3.2183606315619145E-2</v>
      </c>
      <c r="AA81" s="19">
        <v>6.5862854853698476</v>
      </c>
      <c r="AB81" s="19">
        <v>9.7566218583119113</v>
      </c>
      <c r="AC81" s="19">
        <v>68.699571472041598</v>
      </c>
      <c r="AD81" s="19">
        <v>110.58029208526149</v>
      </c>
      <c r="AE81" s="19">
        <v>20.090764526224447</v>
      </c>
      <c r="AF81" s="19">
        <v>1.2524995264858592</v>
      </c>
      <c r="AG81" s="19">
        <v>10.971455369186</v>
      </c>
      <c r="AH81" s="19">
        <v>39.102684118048998</v>
      </c>
      <c r="AI81" s="19">
        <v>28.685182782605615</v>
      </c>
      <c r="AJ81" s="19">
        <v>12.898762999201999</v>
      </c>
      <c r="AK81" s="19">
        <v>29.620270168696301</v>
      </c>
      <c r="AL81" s="19">
        <v>41.87811692778439</v>
      </c>
      <c r="AM81" s="19">
        <v>0.85091300809214787</v>
      </c>
      <c r="AN81" s="19">
        <v>187.32969707656625</v>
      </c>
      <c r="AO81" s="19">
        <v>11.894376719599016</v>
      </c>
      <c r="AP81" s="19">
        <v>52.052466783641606</v>
      </c>
      <c r="AQ81" s="19">
        <v>15.292533533886701</v>
      </c>
      <c r="AR81" s="19">
        <v>2.6746232264636358</v>
      </c>
      <c r="AS81" s="19">
        <v>2.269073415547</v>
      </c>
      <c r="AT81" s="19">
        <v>17.229203268911089</v>
      </c>
      <c r="AU81" s="19">
        <v>0</v>
      </c>
      <c r="AV81" s="19">
        <v>3.4385670179093077</v>
      </c>
      <c r="AW81" s="19">
        <v>5.3135866576912001</v>
      </c>
      <c r="AX81" s="19">
        <v>71.123950092849924</v>
      </c>
      <c r="AY81" s="19">
        <v>25.274717220816278</v>
      </c>
      <c r="AZ81" s="19">
        <v>119.29983496606411</v>
      </c>
      <c r="BA81" s="19">
        <v>37.229967295880314</v>
      </c>
      <c r="BB81" s="19">
        <v>16.179238979858358</v>
      </c>
      <c r="BC81" s="19">
        <v>17.602157420601998</v>
      </c>
      <c r="BD81" s="19">
        <v>251.44243754962997</v>
      </c>
      <c r="BE81" s="19">
        <v>45.571759250869349</v>
      </c>
      <c r="BF81" s="19">
        <v>35.647089266615993</v>
      </c>
      <c r="BG81" s="19">
        <v>295.43815843756352</v>
      </c>
      <c r="BH81" s="19">
        <v>254.76208636366601</v>
      </c>
      <c r="BI81" s="19">
        <v>9.5435398835222074</v>
      </c>
      <c r="BJ81" s="19">
        <v>154.5969107559275</v>
      </c>
      <c r="BK81" s="19">
        <v>9.0024466943155126</v>
      </c>
      <c r="BL81" s="19">
        <v>457.01906245340297</v>
      </c>
      <c r="BM81" s="19">
        <v>189.71862053074216</v>
      </c>
      <c r="BN81" s="19">
        <v>26.417439384059492</v>
      </c>
      <c r="BO81" s="19">
        <v>3.8407545536369998</v>
      </c>
      <c r="BP81" s="19">
        <v>34.14471665324762</v>
      </c>
      <c r="BQ81" s="19">
        <v>0</v>
      </c>
      <c r="BR81" s="19">
        <v>69.520955473095995</v>
      </c>
      <c r="BS81" s="19">
        <v>946.69077150127998</v>
      </c>
      <c r="BT81" s="19">
        <v>2936.5822567432997</v>
      </c>
      <c r="BU81" s="19">
        <v>5242.1441156837309</v>
      </c>
      <c r="BV81" s="19">
        <v>6503.9313311984952</v>
      </c>
      <c r="BW81" s="19">
        <v>1635.0444202326798</v>
      </c>
      <c r="BX81" s="19">
        <v>385.93028336114003</v>
      </c>
      <c r="BY81" s="19">
        <v>1334.6288204186999</v>
      </c>
      <c r="BZ81" s="19">
        <v>13991.731912636</v>
      </c>
      <c r="CA81" s="19">
        <v>3645.4572635427476</v>
      </c>
      <c r="CB81" s="19">
        <v>898.81593107969991</v>
      </c>
      <c r="CC81" s="19">
        <v>42743.8762932799</v>
      </c>
      <c r="CD81" s="19">
        <v>22712.716677815999</v>
      </c>
      <c r="CE81" s="19">
        <v>750.76357478626005</v>
      </c>
      <c r="CF81" s="19">
        <v>43641.882603672799</v>
      </c>
      <c r="CG81" s="19">
        <v>2224.7594572123598</v>
      </c>
      <c r="CH81" s="19">
        <v>12913.191264877201</v>
      </c>
      <c r="CI81" s="19">
        <v>6508.2855729387102</v>
      </c>
      <c r="CJ81" s="19">
        <v>3629.6785732625499</v>
      </c>
      <c r="CK81" s="19">
        <v>450.02911995859995</v>
      </c>
      <c r="CL81" s="19">
        <v>2576.5578823670999</v>
      </c>
      <c r="CM81" s="19">
        <v>0</v>
      </c>
      <c r="CN81" s="19">
        <v>1004.9833629957301</v>
      </c>
      <c r="CO81" s="19">
        <v>466.35813400299003</v>
      </c>
      <c r="CP81" s="19">
        <v>917.19235447768096</v>
      </c>
      <c r="CQ81" s="19">
        <v>56032.837004672605</v>
      </c>
      <c r="CR81" s="19">
        <v>109.1188969615</v>
      </c>
      <c r="CS81" s="19">
        <v>64.781513691420002</v>
      </c>
      <c r="CT81" s="19">
        <v>2502.1866016119998</v>
      </c>
      <c r="CU81" s="19">
        <v>95681.820130370004</v>
      </c>
      <c r="CV81" s="19">
        <v>1.7245696508642508E-2</v>
      </c>
      <c r="CW81" s="19">
        <v>1.2535877758637074E-2</v>
      </c>
      <c r="CX81" s="19">
        <v>0.1297427560197737</v>
      </c>
      <c r="CY81" s="19">
        <v>4.2348183989199999</v>
      </c>
      <c r="CZ81" s="19">
        <v>0</v>
      </c>
      <c r="DA81" s="19">
        <v>0</v>
      </c>
      <c r="DB81" s="19">
        <v>0</v>
      </c>
      <c r="DC81" s="19">
        <v>0</v>
      </c>
      <c r="DD81" s="19">
        <v>6685.3610839200001</v>
      </c>
      <c r="DE81" s="19">
        <v>124.0957660177919</v>
      </c>
      <c r="DF81" s="19">
        <f t="shared" si="2"/>
        <v>342509.80469300004</v>
      </c>
    </row>
    <row r="82" spans="1:110" x14ac:dyDescent="0.25">
      <c r="A82" s="17"/>
      <c r="B82" s="4" t="s">
        <v>197</v>
      </c>
      <c r="C82" s="4">
        <v>13</v>
      </c>
      <c r="D82" s="19">
        <v>1.2353855852619793</v>
      </c>
      <c r="E82" s="19">
        <v>20.892019457250971</v>
      </c>
      <c r="F82" s="19">
        <v>26.68679812585</v>
      </c>
      <c r="G82" s="19">
        <v>3.0536536573999999</v>
      </c>
      <c r="H82" s="19">
        <v>50.805072694979991</v>
      </c>
      <c r="I82" s="19">
        <v>0.41951090096999999</v>
      </c>
      <c r="J82" s="19">
        <v>2.8105568885999999</v>
      </c>
      <c r="K82" s="19">
        <v>75.832427979000002</v>
      </c>
      <c r="L82" s="19">
        <v>77.953567504999995</v>
      </c>
      <c r="M82" s="19">
        <v>78.233911991399992</v>
      </c>
      <c r="N82" s="19">
        <v>37.933377266099995</v>
      </c>
      <c r="O82" s="19">
        <v>78.722156405099994</v>
      </c>
      <c r="P82" s="19">
        <v>234.89553832999999</v>
      </c>
      <c r="Q82" s="19">
        <v>210.6769104</v>
      </c>
      <c r="R82" s="19">
        <v>28.078109979499999</v>
      </c>
      <c r="S82" s="19">
        <v>24.038056135199998</v>
      </c>
      <c r="T82" s="19">
        <v>350.00830078000001</v>
      </c>
      <c r="U82" s="19">
        <v>16.687334060199998</v>
      </c>
      <c r="V82" s="19">
        <v>45.752170890389998</v>
      </c>
      <c r="W82" s="19">
        <v>2.7588670253999998</v>
      </c>
      <c r="X82" s="19">
        <v>10.037195206</v>
      </c>
      <c r="Y82" s="19">
        <v>0</v>
      </c>
      <c r="Z82" s="19">
        <v>1.8291132301399999</v>
      </c>
      <c r="AA82" s="19">
        <v>35.749622255170003</v>
      </c>
      <c r="AB82" s="19">
        <v>26.400674342999999</v>
      </c>
      <c r="AC82" s="19">
        <v>96.923826456700013</v>
      </c>
      <c r="AD82" s="19">
        <v>594.22218916658596</v>
      </c>
      <c r="AE82" s="19">
        <v>55.915294647000003</v>
      </c>
      <c r="AF82" s="19">
        <v>3.0237975120999998</v>
      </c>
      <c r="AG82" s="19">
        <v>70.211708068999997</v>
      </c>
      <c r="AH82" s="19">
        <v>68.138412475999999</v>
      </c>
      <c r="AI82" s="19">
        <v>86.626963243519995</v>
      </c>
      <c r="AJ82" s="19">
        <v>36.180504799000005</v>
      </c>
      <c r="AK82" s="19">
        <v>6.4616227149599998</v>
      </c>
      <c r="AL82" s="19">
        <v>100.39156342</v>
      </c>
      <c r="AM82" s="19">
        <v>20.281538009999998</v>
      </c>
      <c r="AN82" s="19">
        <v>21.905815601400001</v>
      </c>
      <c r="AO82" s="19">
        <v>26.784718990599998</v>
      </c>
      <c r="AP82" s="19">
        <v>182.14335632000001</v>
      </c>
      <c r="AQ82" s="19">
        <v>6.4469454288000003</v>
      </c>
      <c r="AR82" s="19">
        <v>10.055943511472</v>
      </c>
      <c r="AS82" s="19">
        <v>3.6698083877999998</v>
      </c>
      <c r="AT82" s="19">
        <v>13.351344108999999</v>
      </c>
      <c r="AU82" s="19">
        <v>0</v>
      </c>
      <c r="AV82" s="19">
        <v>273.77366638200004</v>
      </c>
      <c r="AW82" s="19">
        <v>40.211136221969994</v>
      </c>
      <c r="AX82" s="19">
        <v>208.628021236</v>
      </c>
      <c r="AY82" s="19">
        <v>42.19312191009999</v>
      </c>
      <c r="AZ82" s="19">
        <v>427.46042364806999</v>
      </c>
      <c r="BA82" s="19">
        <v>105.21141815</v>
      </c>
      <c r="BB82" s="19">
        <v>39.184555054</v>
      </c>
      <c r="BC82" s="19">
        <v>109.10885620000001</v>
      </c>
      <c r="BD82" s="19">
        <v>434.53607177999999</v>
      </c>
      <c r="BE82" s="19">
        <v>154.5169343979</v>
      </c>
      <c r="BF82" s="19">
        <v>99.476005553999997</v>
      </c>
      <c r="BG82" s="19">
        <v>72.767332315100006</v>
      </c>
      <c r="BH82" s="19">
        <v>617.57653808999999</v>
      </c>
      <c r="BI82" s="19">
        <v>223.68093872</v>
      </c>
      <c r="BJ82" s="19">
        <v>51.742392540300003</v>
      </c>
      <c r="BK82" s="19">
        <v>19.806106090300002</v>
      </c>
      <c r="BL82" s="19">
        <v>1608.5100098</v>
      </c>
      <c r="BM82" s="19">
        <v>59.718826293999996</v>
      </c>
      <c r="BN82" s="19">
        <v>64.018025875399999</v>
      </c>
      <c r="BO82" s="19">
        <v>7.2401514052999998</v>
      </c>
      <c r="BP82" s="19">
        <v>26.340816497999999</v>
      </c>
      <c r="BQ82" s="19">
        <v>0</v>
      </c>
      <c r="BR82" s="19">
        <v>7121.2346496800001</v>
      </c>
      <c r="BS82" s="19">
        <v>5926.2229614700009</v>
      </c>
      <c r="BT82" s="19">
        <v>10710.550293</v>
      </c>
      <c r="BU82" s="19">
        <v>9370.0390014299992</v>
      </c>
      <c r="BV82" s="19">
        <v>26648.807128860004</v>
      </c>
      <c r="BW82" s="19">
        <v>5790.0844727000003</v>
      </c>
      <c r="BX82" s="19">
        <v>1138.7254639</v>
      </c>
      <c r="BY82" s="19">
        <v>9045.1298827999999</v>
      </c>
      <c r="BZ82" s="19">
        <v>28258.742188</v>
      </c>
      <c r="CA82" s="19">
        <v>12477.46997065</v>
      </c>
      <c r="CB82" s="19">
        <v>3340.1360473599998</v>
      </c>
      <c r="CC82" s="19">
        <v>10320.76678466</v>
      </c>
      <c r="CD82" s="19">
        <v>67975.9375</v>
      </c>
      <c r="CE82" s="19">
        <v>19856.009765999999</v>
      </c>
      <c r="CF82" s="19">
        <v>7647.4196777699999</v>
      </c>
      <c r="CG82" s="19">
        <v>5437.6793213000001</v>
      </c>
      <c r="CH82" s="19">
        <v>55444.121094000002</v>
      </c>
      <c r="CI82" s="19">
        <v>2821.7894287500003</v>
      </c>
      <c r="CJ82" s="19">
        <v>4827.0831909199997</v>
      </c>
      <c r="CK82" s="19">
        <v>850.53485106999995</v>
      </c>
      <c r="CL82" s="19">
        <v>2333.0539551000002</v>
      </c>
      <c r="CM82" s="19">
        <v>0</v>
      </c>
      <c r="CN82" s="19">
        <v>6.9309554100000001</v>
      </c>
      <c r="CO82" s="19">
        <v>3.0598917007000002</v>
      </c>
      <c r="CP82" s="19">
        <v>6.2248082160999996</v>
      </c>
      <c r="CQ82" s="19">
        <v>518.24645996000004</v>
      </c>
      <c r="CR82" s="19">
        <v>1409.5538329999999</v>
      </c>
      <c r="CS82" s="19">
        <v>163.03285217000001</v>
      </c>
      <c r="CT82" s="19">
        <v>6082.3608397999997</v>
      </c>
      <c r="CU82" s="19">
        <v>233080.65625</v>
      </c>
      <c r="CV82" s="19">
        <v>7.7056918143999997</v>
      </c>
      <c r="CW82" s="19">
        <v>4.0248675346000002</v>
      </c>
      <c r="CX82" s="19">
        <v>43.887996674</v>
      </c>
      <c r="CY82" s="19">
        <v>1735.1219481999999</v>
      </c>
      <c r="CZ82" s="19">
        <v>9.8859565332531894E-3</v>
      </c>
      <c r="DA82" s="19">
        <v>0.14327260852000001</v>
      </c>
      <c r="DB82" s="19">
        <v>7.9255256653000004</v>
      </c>
      <c r="DC82" s="19">
        <v>301.05099487000001</v>
      </c>
      <c r="DD82" s="19">
        <v>14060.40625</v>
      </c>
      <c r="DE82" s="19">
        <v>-54.056985118542798</v>
      </c>
      <c r="DF82" s="19">
        <f t="shared" si="2"/>
        <v>562247.75000000012</v>
      </c>
    </row>
    <row r="83" spans="1:110" x14ac:dyDescent="0.25">
      <c r="A83" s="17"/>
      <c r="B83" s="4" t="s">
        <v>58</v>
      </c>
      <c r="C83" s="4">
        <v>14</v>
      </c>
      <c r="D83" s="19">
        <v>8.6481141196292921E-4</v>
      </c>
      <c r="E83" s="19">
        <v>8.7524194843031144E-2</v>
      </c>
      <c r="F83" s="19">
        <v>0.12297524081440796</v>
      </c>
      <c r="G83" s="19">
        <v>1.3659169213497089E-2</v>
      </c>
      <c r="H83" s="19">
        <v>0.3211513533613668</v>
      </c>
      <c r="I83" s="19">
        <v>3.9019840769469699E-3</v>
      </c>
      <c r="J83" s="19">
        <v>2.8366638348E-2</v>
      </c>
      <c r="K83" s="19">
        <v>0.49262529612</v>
      </c>
      <c r="L83" s="19">
        <v>4.9340715407999998</v>
      </c>
      <c r="M83" s="19">
        <v>1.0605160519429999</v>
      </c>
      <c r="N83" s="19">
        <v>2.7033666372399998</v>
      </c>
      <c r="O83" s="19">
        <v>1.4905108511930001</v>
      </c>
      <c r="P83" s="19">
        <v>0.89931935072000002</v>
      </c>
      <c r="Q83" s="19">
        <v>0.89829289912999999</v>
      </c>
      <c r="R83" s="19">
        <v>1.182318151</v>
      </c>
      <c r="S83" s="19">
        <v>0.61744902655299994</v>
      </c>
      <c r="T83" s="19">
        <v>0.94980841874999999</v>
      </c>
      <c r="U83" s="19">
        <v>1.4754970669859999</v>
      </c>
      <c r="V83" s="19">
        <v>0.88393685314600001</v>
      </c>
      <c r="W83" s="19">
        <v>0.55904585122999995</v>
      </c>
      <c r="X83" s="19">
        <v>0.54564630984999996</v>
      </c>
      <c r="Y83" s="19">
        <v>0</v>
      </c>
      <c r="Z83" s="19">
        <v>5.1288996473886047E-3</v>
      </c>
      <c r="AA83" s="19">
        <v>0.87219070154369538</v>
      </c>
      <c r="AB83" s="19">
        <v>0.74142450095000001</v>
      </c>
      <c r="AC83" s="19">
        <v>1.655054539435</v>
      </c>
      <c r="AD83" s="19">
        <v>12.030551015417721</v>
      </c>
      <c r="AE83" s="19">
        <v>3.0217695236000002</v>
      </c>
      <c r="AF83" s="19">
        <v>0.17731955647</v>
      </c>
      <c r="AG83" s="19">
        <v>2.650084734</v>
      </c>
      <c r="AH83" s="19">
        <v>25.058200836000001</v>
      </c>
      <c r="AI83" s="19">
        <v>6.9852056535828027</v>
      </c>
      <c r="AJ83" s="19">
        <v>16.1263847351</v>
      </c>
      <c r="AK83" s="19">
        <v>0.79909234307599997</v>
      </c>
      <c r="AL83" s="19">
        <v>2.2331857680999998</v>
      </c>
      <c r="AM83" s="19">
        <v>0.50244712830000005</v>
      </c>
      <c r="AN83" s="19">
        <v>4.8880385159499999</v>
      </c>
      <c r="AO83" s="19">
        <v>3.7146597803100003</v>
      </c>
      <c r="AP83" s="19">
        <v>2.8718347549000001</v>
      </c>
      <c r="AQ83" s="19">
        <v>3.1523645520000003</v>
      </c>
      <c r="AR83" s="19">
        <v>1.1337478533400001</v>
      </c>
      <c r="AS83" s="19">
        <v>4.3206443787</v>
      </c>
      <c r="AT83" s="19">
        <v>4.2170844077999998</v>
      </c>
      <c r="AU83" s="19">
        <v>0</v>
      </c>
      <c r="AV83" s="19">
        <v>0.76495924591999997</v>
      </c>
      <c r="AW83" s="19">
        <v>1.594753094958</v>
      </c>
      <c r="AX83" s="19">
        <v>16.752790272239999</v>
      </c>
      <c r="AY83" s="19">
        <v>3.0157449021499998</v>
      </c>
      <c r="AZ83" s="19">
        <v>41.116565433004098</v>
      </c>
      <c r="BA83" s="19">
        <v>15.983949661</v>
      </c>
      <c r="BB83" s="19">
        <v>6.4596562386</v>
      </c>
      <c r="BC83" s="19">
        <v>11.577125549</v>
      </c>
      <c r="BD83" s="19">
        <v>449.23568726000002</v>
      </c>
      <c r="BE83" s="19">
        <v>29.364244967600001</v>
      </c>
      <c r="BF83" s="19">
        <v>123.88924789400001</v>
      </c>
      <c r="BG83" s="19">
        <v>21.724606811680001</v>
      </c>
      <c r="BH83" s="19">
        <v>38.619701384999999</v>
      </c>
      <c r="BI83" s="19">
        <v>15.577903748000001</v>
      </c>
      <c r="BJ83" s="19">
        <v>37.730891227699999</v>
      </c>
      <c r="BK83" s="19">
        <v>7.9319332242300007</v>
      </c>
      <c r="BL83" s="19">
        <v>71.295219420999999</v>
      </c>
      <c r="BM83" s="19">
        <v>64.861432074999996</v>
      </c>
      <c r="BN83" s="19">
        <v>20.8535829779</v>
      </c>
      <c r="BO83" s="19">
        <v>23.963115691999999</v>
      </c>
      <c r="BP83" s="19">
        <v>23.388753891</v>
      </c>
      <c r="BQ83" s="19">
        <v>0</v>
      </c>
      <c r="BR83" s="19">
        <v>12.4890968799</v>
      </c>
      <c r="BS83" s="19">
        <v>277.83260822599999</v>
      </c>
      <c r="BT83" s="19">
        <v>872.0518112100001</v>
      </c>
      <c r="BU83" s="19">
        <v>636.54259872199998</v>
      </c>
      <c r="BV83" s="19">
        <v>2464.8798647044</v>
      </c>
      <c r="BW83" s="19">
        <v>884.45458984000004</v>
      </c>
      <c r="BX83" s="19">
        <v>188.74822997999999</v>
      </c>
      <c r="BY83" s="19">
        <v>964.99462890999996</v>
      </c>
      <c r="BZ83" s="19">
        <v>29374.507813</v>
      </c>
      <c r="CA83" s="19">
        <v>2691.5943031010002</v>
      </c>
      <c r="CB83" s="19">
        <v>3926.0892334</v>
      </c>
      <c r="CC83" s="19">
        <v>3435.0269775400002</v>
      </c>
      <c r="CD83" s="19">
        <v>4274.0805664</v>
      </c>
      <c r="CE83" s="19">
        <v>1390.4050293</v>
      </c>
      <c r="CF83" s="19">
        <v>5724.9810180499999</v>
      </c>
      <c r="CG83" s="19">
        <v>2188.9140777900002</v>
      </c>
      <c r="CH83" s="19">
        <v>2470.9360351999999</v>
      </c>
      <c r="CI83" s="19">
        <v>3429.6180724799997</v>
      </c>
      <c r="CJ83" s="19">
        <v>1737.28353879</v>
      </c>
      <c r="CK83" s="19">
        <v>2830.4606933999999</v>
      </c>
      <c r="CL83" s="19">
        <v>2082.9169922000001</v>
      </c>
      <c r="CM83" s="19">
        <v>0</v>
      </c>
      <c r="CN83" s="19">
        <v>0.10746528208</v>
      </c>
      <c r="CO83" s="19">
        <v>0.27565735579</v>
      </c>
      <c r="CP83" s="19">
        <v>1.5764492750000001</v>
      </c>
      <c r="CQ83" s="19">
        <v>131.96530150999999</v>
      </c>
      <c r="CR83" s="19">
        <v>159.52908325000001</v>
      </c>
      <c r="CS83" s="19">
        <v>107.20666504</v>
      </c>
      <c r="CT83" s="19">
        <v>11243.703125</v>
      </c>
      <c r="CU83" s="19">
        <v>433224.34375</v>
      </c>
      <c r="CV83" s="19">
        <v>0</v>
      </c>
      <c r="CW83" s="19">
        <v>0</v>
      </c>
      <c r="CX83" s="19">
        <v>0</v>
      </c>
      <c r="CY83" s="19">
        <v>0</v>
      </c>
      <c r="CZ83" s="19">
        <v>0</v>
      </c>
      <c r="DA83" s="19">
        <v>0</v>
      </c>
      <c r="DB83" s="19">
        <v>0</v>
      </c>
      <c r="DC83" s="19">
        <v>0</v>
      </c>
      <c r="DD83" s="19">
        <v>4148.9990233999997</v>
      </c>
      <c r="DE83" s="19">
        <v>-54.987176083144732</v>
      </c>
      <c r="DF83" s="19">
        <f t="shared" si="2"/>
        <v>521963.65625</v>
      </c>
    </row>
    <row r="84" spans="1:110" x14ac:dyDescent="0.25">
      <c r="A84" s="17"/>
      <c r="B84" s="4" t="s">
        <v>198</v>
      </c>
      <c r="C84" s="4">
        <v>15</v>
      </c>
      <c r="D84" s="19">
        <v>9.9015436038289481E-2</v>
      </c>
      <c r="E84" s="19">
        <v>26.403587790744243</v>
      </c>
      <c r="F84" s="19">
        <v>17.931798081402636</v>
      </c>
      <c r="G84" s="19">
        <v>1.606875107394284</v>
      </c>
      <c r="H84" s="19">
        <v>30.449429022008548</v>
      </c>
      <c r="I84" s="19">
        <v>9.1474934481568376E-2</v>
      </c>
      <c r="J84" s="19">
        <v>1.1544973067940001</v>
      </c>
      <c r="K84" s="19">
        <v>18.7686901089</v>
      </c>
      <c r="L84" s="19">
        <v>37.456015392540003</v>
      </c>
      <c r="M84" s="19">
        <v>16.991430643908508</v>
      </c>
      <c r="N84" s="19">
        <v>6.7605674033062986</v>
      </c>
      <c r="O84" s="19">
        <v>32.026826236645022</v>
      </c>
      <c r="P84" s="19">
        <v>26.139829963659999</v>
      </c>
      <c r="Q84" s="19">
        <v>9.219820931568</v>
      </c>
      <c r="R84" s="19">
        <v>31.34328208383851</v>
      </c>
      <c r="S84" s="19">
        <v>8.2059735259499735</v>
      </c>
      <c r="T84" s="19">
        <v>14.431988477600001</v>
      </c>
      <c r="U84" s="19">
        <v>10.227055728424999</v>
      </c>
      <c r="V84" s="19">
        <v>8.1389629780254573</v>
      </c>
      <c r="W84" s="19">
        <v>2.1402342989542773</v>
      </c>
      <c r="X84" s="19">
        <v>5.7574085565538669</v>
      </c>
      <c r="Y84" s="19">
        <v>0</v>
      </c>
      <c r="Z84" s="19">
        <v>0.3831497350193328</v>
      </c>
      <c r="AA84" s="19">
        <v>148.95670949459122</v>
      </c>
      <c r="AB84" s="19">
        <v>58.699173547318999</v>
      </c>
      <c r="AC84" s="19">
        <v>225.542303518132</v>
      </c>
      <c r="AD84" s="19">
        <v>1037.9456955817957</v>
      </c>
      <c r="AE84" s="19">
        <v>44.448810578199996</v>
      </c>
      <c r="AF84" s="19">
        <v>4.0548858642300001</v>
      </c>
      <c r="AG84" s="19">
        <v>58.808811187800003</v>
      </c>
      <c r="AH84" s="19">
        <v>116.65786677644999</v>
      </c>
      <c r="AI84" s="19">
        <v>57.64040683708587</v>
      </c>
      <c r="AJ84" s="19">
        <v>25.254056489149001</v>
      </c>
      <c r="AK84" s="19">
        <v>10.440209856844396</v>
      </c>
      <c r="AL84" s="19">
        <v>40.333071201390005</v>
      </c>
      <c r="AM84" s="19">
        <v>3.1616117269985655</v>
      </c>
      <c r="AN84" s="19">
        <v>73.082872578098886</v>
      </c>
      <c r="AO84" s="19">
        <v>33.850188909529265</v>
      </c>
      <c r="AP84" s="19">
        <v>26.291650413999999</v>
      </c>
      <c r="AQ84" s="19">
        <v>13.299509879182001</v>
      </c>
      <c r="AR84" s="19">
        <v>6.1932996965070224</v>
      </c>
      <c r="AS84" s="19">
        <v>10.303104706089</v>
      </c>
      <c r="AT84" s="19">
        <v>27.460011038188</v>
      </c>
      <c r="AU84" s="19">
        <v>0</v>
      </c>
      <c r="AV84" s="19">
        <v>50.130464326056583</v>
      </c>
      <c r="AW84" s="19">
        <v>69.989726921171808</v>
      </c>
      <c r="AX84" s="19">
        <v>352.97299003260002</v>
      </c>
      <c r="AY84" s="19">
        <v>93.840196012999996</v>
      </c>
      <c r="AZ84" s="19">
        <v>651.59202155498906</v>
      </c>
      <c r="BA84" s="19">
        <v>139.46794652940002</v>
      </c>
      <c r="BB84" s="19">
        <v>59.470069885000001</v>
      </c>
      <c r="BC84" s="19">
        <v>114.36836051799999</v>
      </c>
      <c r="BD84" s="19">
        <v>654.61166000499998</v>
      </c>
      <c r="BE84" s="19">
        <v>135.80667275826377</v>
      </c>
      <c r="BF84" s="19">
        <v>69.928796440820008</v>
      </c>
      <c r="BG84" s="19">
        <v>115.09145633294409</v>
      </c>
      <c r="BH84" s="19">
        <v>209.50254154659999</v>
      </c>
      <c r="BI84" s="19">
        <v>25.782384767699998</v>
      </c>
      <c r="BJ84" s="19">
        <v>173.33461509184704</v>
      </c>
      <c r="BK84" s="19">
        <v>18.450788252296629</v>
      </c>
      <c r="BL84" s="19">
        <v>307.33506775000001</v>
      </c>
      <c r="BM84" s="19">
        <v>147.99606156480002</v>
      </c>
      <c r="BN84" s="19">
        <v>36.333876244736999</v>
      </c>
      <c r="BO84" s="19">
        <v>20.623545572050002</v>
      </c>
      <c r="BP84" s="19">
        <v>41.086456849379992</v>
      </c>
      <c r="BQ84" s="19">
        <v>0</v>
      </c>
      <c r="BR84" s="19">
        <v>1310.3416300651199</v>
      </c>
      <c r="BS84" s="19">
        <v>21206.962034675573</v>
      </c>
      <c r="BT84" s="19">
        <v>19722.270835889998</v>
      </c>
      <c r="BU84" s="19">
        <v>24015.518524319999</v>
      </c>
      <c r="BV84" s="19">
        <v>49752.526977488997</v>
      </c>
      <c r="BW84" s="19">
        <v>8193.3873291300006</v>
      </c>
      <c r="BX84" s="19">
        <v>2162.58717346</v>
      </c>
      <c r="BY84" s="19">
        <v>11315.1157226</v>
      </c>
      <c r="BZ84" s="19">
        <v>49091.369263599998</v>
      </c>
      <c r="CA84" s="19">
        <v>15390.66315660496</v>
      </c>
      <c r="CB84" s="19">
        <v>2409.6536836540004</v>
      </c>
      <c r="CC84" s="19">
        <v>19990.22115025681</v>
      </c>
      <c r="CD84" s="19">
        <v>26352.435974119999</v>
      </c>
      <c r="CE84" s="19">
        <v>2776.5914382510005</v>
      </c>
      <c r="CF84" s="19">
        <v>31237.327007732703</v>
      </c>
      <c r="CG84" s="19">
        <v>6267.2852142626007</v>
      </c>
      <c r="CH84" s="19">
        <v>12045.5693359</v>
      </c>
      <c r="CI84" s="19">
        <v>7748.0612182099994</v>
      </c>
      <c r="CJ84" s="19">
        <v>5952.4616331517</v>
      </c>
      <c r="CK84" s="19">
        <v>2602.9176864440005</v>
      </c>
      <c r="CL84" s="19">
        <v>4321.8900394279999</v>
      </c>
      <c r="CM84" s="19">
        <v>0</v>
      </c>
      <c r="CN84" s="19">
        <v>4.5332638928262465</v>
      </c>
      <c r="CO84" s="19">
        <v>6.6800279054027154</v>
      </c>
      <c r="CP84" s="19">
        <v>71.683090806646177</v>
      </c>
      <c r="CQ84" s="19">
        <v>6762.3654348080099</v>
      </c>
      <c r="CR84" s="19">
        <v>31.250679060310002</v>
      </c>
      <c r="CS84" s="19">
        <v>12.511299677179</v>
      </c>
      <c r="CT84" s="19">
        <v>321.65209579100002</v>
      </c>
      <c r="CU84" s="19">
        <v>16276.680603089999</v>
      </c>
      <c r="CV84" s="19">
        <v>2.2475333389593332E-4</v>
      </c>
      <c r="CW84" s="19">
        <v>3.6222205380909096E-4</v>
      </c>
      <c r="CX84" s="19">
        <v>-4.0223209072714318E-3</v>
      </c>
      <c r="CY84" s="19">
        <v>-0.19158921763199996</v>
      </c>
      <c r="CZ84" s="19">
        <v>0</v>
      </c>
      <c r="DA84" s="19">
        <v>0</v>
      </c>
      <c r="DB84" s="19">
        <v>0</v>
      </c>
      <c r="DC84" s="19">
        <v>0</v>
      </c>
      <c r="DD84" s="19">
        <v>35082.657470600003</v>
      </c>
      <c r="DE84" s="19">
        <v>-80.086013895612268</v>
      </c>
      <c r="DF84" s="19">
        <f t="shared" si="2"/>
        <v>388170.75781899993</v>
      </c>
    </row>
    <row r="85" spans="1:110" x14ac:dyDescent="0.25">
      <c r="A85" s="17"/>
      <c r="B85" s="4" t="s">
        <v>199</v>
      </c>
      <c r="C85" s="4">
        <v>16</v>
      </c>
      <c r="D85" s="19">
        <v>5.4805860155417944E-3</v>
      </c>
      <c r="E85" s="19">
        <v>0.32015393525498148</v>
      </c>
      <c r="F85" s="19">
        <v>0.51118585933353611</v>
      </c>
      <c r="G85" s="19">
        <v>0.14839844638514185</v>
      </c>
      <c r="H85" s="19">
        <v>1.7491790966682625</v>
      </c>
      <c r="I85" s="19">
        <v>1.4199255266740421E-2</v>
      </c>
      <c r="J85" s="19">
        <v>0.16443064435999999</v>
      </c>
      <c r="K85" s="19">
        <v>1.6042894125</v>
      </c>
      <c r="L85" s="19">
        <v>5.6660946607000007</v>
      </c>
      <c r="M85" s="19">
        <v>4.8808868341350005</v>
      </c>
      <c r="N85" s="19">
        <v>2.12015552074</v>
      </c>
      <c r="O85" s="19">
        <v>10.494460914256001</v>
      </c>
      <c r="P85" s="19">
        <v>5.9985997677</v>
      </c>
      <c r="Q85" s="19">
        <v>0.85117563605000002</v>
      </c>
      <c r="R85" s="19">
        <v>1.3684912091126045</v>
      </c>
      <c r="S85" s="19">
        <v>1.6086055692350001</v>
      </c>
      <c r="T85" s="19">
        <v>12.5805330277</v>
      </c>
      <c r="U85" s="19">
        <v>4.5616890787799997</v>
      </c>
      <c r="V85" s="19">
        <v>2.063842090453579</v>
      </c>
      <c r="W85" s="19">
        <v>0.22739226371099999</v>
      </c>
      <c r="X85" s="19">
        <v>1.2232947826969811</v>
      </c>
      <c r="Y85" s="19">
        <v>0</v>
      </c>
      <c r="Z85" s="19">
        <v>2.2219132933583952E-2</v>
      </c>
      <c r="AA85" s="19">
        <v>2.2095850771393288</v>
      </c>
      <c r="AB85" s="19">
        <v>1.9968169927600001</v>
      </c>
      <c r="AC85" s="19">
        <v>19.747405402450003</v>
      </c>
      <c r="AD85" s="19">
        <v>51.546766929553812</v>
      </c>
      <c r="AE85" s="19">
        <v>7.5945643186999998</v>
      </c>
      <c r="AF85" s="19">
        <v>0.75393955410000002</v>
      </c>
      <c r="AG85" s="19">
        <v>6.1094009875999999</v>
      </c>
      <c r="AH85" s="19">
        <v>20.1180939676</v>
      </c>
      <c r="AI85" s="19">
        <v>22.694061777541741</v>
      </c>
      <c r="AJ85" s="19">
        <v>9.8064703940999998</v>
      </c>
      <c r="AK85" s="19">
        <v>3.3387844357995737</v>
      </c>
      <c r="AL85" s="19">
        <v>10.5064053536</v>
      </c>
      <c r="AM85" s="19">
        <v>0.33108460158399999</v>
      </c>
      <c r="AN85" s="19">
        <v>3.6058162823340001</v>
      </c>
      <c r="AO85" s="19">
        <v>6.610275477150001</v>
      </c>
      <c r="AP85" s="19">
        <v>26.859521866000001</v>
      </c>
      <c r="AQ85" s="19">
        <v>8.4578150510000008</v>
      </c>
      <c r="AR85" s="19">
        <v>1.9628182190630872</v>
      </c>
      <c r="AS85" s="19">
        <v>1.22100931406</v>
      </c>
      <c r="AT85" s="19">
        <v>6.3777128951300002</v>
      </c>
      <c r="AU85" s="19">
        <v>0</v>
      </c>
      <c r="AV85" s="19">
        <v>4.7177054360449997</v>
      </c>
      <c r="AW85" s="19">
        <v>15.029636589892</v>
      </c>
      <c r="AX85" s="19">
        <v>53.380743324790004</v>
      </c>
      <c r="AY85" s="19">
        <v>25.278719067179999</v>
      </c>
      <c r="AZ85" s="19">
        <v>185.13632043325401</v>
      </c>
      <c r="BA85" s="19">
        <v>57.244980812200005</v>
      </c>
      <c r="BB85" s="19">
        <v>23.983052254</v>
      </c>
      <c r="BC85" s="19">
        <v>31.8909921646</v>
      </c>
      <c r="BD85" s="19">
        <v>472.65589141700002</v>
      </c>
      <c r="BE85" s="19">
        <v>94.018581599570012</v>
      </c>
      <c r="BF85" s="19">
        <v>97.459453105800009</v>
      </c>
      <c r="BG85" s="19">
        <v>159.37011070649004</v>
      </c>
      <c r="BH85" s="19">
        <v>223.20365143199999</v>
      </c>
      <c r="BI85" s="19">
        <v>13.963186144400002</v>
      </c>
      <c r="BJ85" s="19">
        <v>41.556156501634</v>
      </c>
      <c r="BK85" s="19">
        <v>19.945326164740003</v>
      </c>
      <c r="BL85" s="19">
        <v>812.30151367000008</v>
      </c>
      <c r="BM85" s="19">
        <v>428.59065055899998</v>
      </c>
      <c r="BN85" s="19">
        <v>83.673202942284007</v>
      </c>
      <c r="BO85" s="19">
        <v>9.2710087299000001</v>
      </c>
      <c r="BP85" s="19">
        <v>58.366660881590001</v>
      </c>
      <c r="BQ85" s="19">
        <v>0</v>
      </c>
      <c r="BR85" s="19">
        <v>70.441710828639998</v>
      </c>
      <c r="BS85" s="19">
        <v>1730.0697641393001</v>
      </c>
      <c r="BT85" s="19">
        <v>2649.1878356899997</v>
      </c>
      <c r="BU85" s="19">
        <v>5858.5891342169998</v>
      </c>
      <c r="BV85" s="19">
        <v>10837.077951678602</v>
      </c>
      <c r="BW85" s="19">
        <v>3046.3497925199999</v>
      </c>
      <c r="BX85" s="19">
        <v>700.82418824000001</v>
      </c>
      <c r="BY85" s="19">
        <v>2587.5476684199998</v>
      </c>
      <c r="BZ85" s="19">
        <v>29886.8457036</v>
      </c>
      <c r="CA85" s="19">
        <v>8794.1764277729999</v>
      </c>
      <c r="CB85" s="19">
        <v>2639.8757019330001</v>
      </c>
      <c r="CC85" s="19">
        <v>21259.791480667001</v>
      </c>
      <c r="CD85" s="19">
        <v>23996.5019536</v>
      </c>
      <c r="CE85" s="19">
        <v>1202.1800689899999</v>
      </c>
      <c r="CF85" s="19">
        <v>6167.390491533999</v>
      </c>
      <c r="CG85" s="19">
        <v>5297.6621361010002</v>
      </c>
      <c r="CH85" s="19">
        <v>27365.054687399999</v>
      </c>
      <c r="CI85" s="19">
        <v>16565.418090799998</v>
      </c>
      <c r="CJ85" s="19">
        <v>13570.016122016301</v>
      </c>
      <c r="CK85" s="19">
        <v>1055.8699493399999</v>
      </c>
      <c r="CL85" s="19">
        <v>4955.9439003717998</v>
      </c>
      <c r="CM85" s="19">
        <v>0</v>
      </c>
      <c r="CN85" s="19">
        <v>4.8108258284420786E-2</v>
      </c>
      <c r="CO85" s="19">
        <v>8.5010670125999999E-2</v>
      </c>
      <c r="CP85" s="19">
        <v>0.70452229679099998</v>
      </c>
      <c r="CQ85" s="19">
        <v>56.658943176600005</v>
      </c>
      <c r="CR85" s="19">
        <v>3.9325732588500002</v>
      </c>
      <c r="CS85" s="19">
        <v>1.7998407482700001</v>
      </c>
      <c r="CT85" s="19">
        <v>294.148989675</v>
      </c>
      <c r="CU85" s="19">
        <v>10841.05212359</v>
      </c>
      <c r="CV85" s="19">
        <v>2.2595943300984792E-4</v>
      </c>
      <c r="CW85" s="19">
        <v>5.0324190669925905E-4</v>
      </c>
      <c r="CX85" s="19">
        <v>1.340304873883724E-2</v>
      </c>
      <c r="CY85" s="19">
        <v>0.53309434652999999</v>
      </c>
      <c r="CZ85" s="19">
        <v>4.7642361373E-2</v>
      </c>
      <c r="DA85" s="19">
        <v>2.7057082653000002</v>
      </c>
      <c r="DB85" s="19">
        <v>695.02239989999998</v>
      </c>
      <c r="DC85" s="19">
        <v>25307.638672000001</v>
      </c>
      <c r="DD85" s="19">
        <v>9971.9265837419007</v>
      </c>
      <c r="DE85" s="19">
        <v>-38.961566956393654</v>
      </c>
      <c r="DF85" s="19">
        <f t="shared" si="2"/>
        <v>240555.24218799997</v>
      </c>
    </row>
    <row r="86" spans="1:110" x14ac:dyDescent="0.25">
      <c r="A86" s="17"/>
      <c r="B86" s="4" t="s">
        <v>65</v>
      </c>
      <c r="C86" s="4">
        <v>17</v>
      </c>
      <c r="D86" s="19">
        <v>2.0573853017893397E-3</v>
      </c>
      <c r="E86" s="19">
        <v>0.13637023832783501</v>
      </c>
      <c r="F86" s="19">
        <v>0.18816613933033263</v>
      </c>
      <c r="G86" s="19">
        <v>1.5470324782654645E-2</v>
      </c>
      <c r="H86" s="19">
        <v>0.32647821353655393</v>
      </c>
      <c r="I86" s="19">
        <v>1.66357832495123E-3</v>
      </c>
      <c r="J86" s="19">
        <v>9.8628066480159794E-3</v>
      </c>
      <c r="K86" s="19">
        <v>0.14789645373999999</v>
      </c>
      <c r="L86" s="19">
        <v>0.36506301164999999</v>
      </c>
      <c r="M86" s="19">
        <v>0.29708359763399994</v>
      </c>
      <c r="N86" s="19">
        <v>9.0285930781999993E-2</v>
      </c>
      <c r="O86" s="19">
        <v>0.30233604461399999</v>
      </c>
      <c r="P86" s="19">
        <v>0.23336216806999999</v>
      </c>
      <c r="Q86" s="19">
        <v>6.8343877792000005E-2</v>
      </c>
      <c r="R86" s="19">
        <v>0.25173665024299996</v>
      </c>
      <c r="S86" s="19">
        <v>8.3432444371387152E-2</v>
      </c>
      <c r="T86" s="19">
        <v>0.28418067097999999</v>
      </c>
      <c r="U86" s="19">
        <v>0.12593810633300001</v>
      </c>
      <c r="V86" s="19">
        <v>0.10021937312525613</v>
      </c>
      <c r="W86" s="19">
        <v>2.4651866405999999E-2</v>
      </c>
      <c r="X86" s="19">
        <v>9.9578566849000003E-2</v>
      </c>
      <c r="Y86" s="19">
        <v>0</v>
      </c>
      <c r="Z86" s="19">
        <v>2.6697900902945522E-3</v>
      </c>
      <c r="AA86" s="19">
        <v>0.21471273881130201</v>
      </c>
      <c r="AB86" s="19">
        <v>0.15657872334100001</v>
      </c>
      <c r="AC86" s="19">
        <v>0.73466911632411658</v>
      </c>
      <c r="AD86" s="19">
        <v>2.8835369220521057</v>
      </c>
      <c r="AE86" s="19">
        <v>0.20407316088999999</v>
      </c>
      <c r="AF86" s="19">
        <v>9.7659844905137998E-3</v>
      </c>
      <c r="AG86" s="19">
        <v>0.12602815032</v>
      </c>
      <c r="AH86" s="19">
        <v>0.29368317126999999</v>
      </c>
      <c r="AI86" s="19">
        <v>0.25048834795007985</v>
      </c>
      <c r="AJ86" s="19">
        <v>9.2207621783000002E-2</v>
      </c>
      <c r="AK86" s="19">
        <v>2.6415547239766371E-2</v>
      </c>
      <c r="AL86" s="19">
        <v>9.1792695224000007E-2</v>
      </c>
      <c r="AM86" s="19">
        <v>6.05534296482801E-3</v>
      </c>
      <c r="AN86" s="19">
        <v>0.17349434830199997</v>
      </c>
      <c r="AO86" s="19">
        <v>8.2029334268999998E-2</v>
      </c>
      <c r="AP86" s="19">
        <v>0.13610833883000001</v>
      </c>
      <c r="AQ86" s="19">
        <v>4.6092931180999996E-2</v>
      </c>
      <c r="AR86" s="19">
        <v>2.0944605116159871E-2</v>
      </c>
      <c r="AS86" s="19">
        <v>3.0179888009999999E-2</v>
      </c>
      <c r="AT86" s="19">
        <v>0.12190841138</v>
      </c>
      <c r="AU86" s="19">
        <v>0</v>
      </c>
      <c r="AV86" s="19">
        <v>0.84006963670000001</v>
      </c>
      <c r="AW86" s="19">
        <v>0.35078688803899999</v>
      </c>
      <c r="AX86" s="19">
        <v>2.6264601424229999</v>
      </c>
      <c r="AY86" s="19">
        <v>0.56027488224736299</v>
      </c>
      <c r="AZ86" s="19">
        <v>4.7409735647913758</v>
      </c>
      <c r="BA86" s="19">
        <v>0.90359109640000002</v>
      </c>
      <c r="BB86" s="19">
        <v>0.29780510067999999</v>
      </c>
      <c r="BC86" s="19">
        <v>0.46086299418999999</v>
      </c>
      <c r="BD86" s="19">
        <v>4.4072399138999998</v>
      </c>
      <c r="BE86" s="19">
        <v>1.06095872074</v>
      </c>
      <c r="BF86" s="19">
        <v>0.58942881226999999</v>
      </c>
      <c r="BG86" s="19">
        <v>0.65438062697600008</v>
      </c>
      <c r="BH86" s="19">
        <v>1.3287873267999999</v>
      </c>
      <c r="BI86" s="19">
        <v>0.15715228020999999</v>
      </c>
      <c r="BJ86" s="19">
        <v>0.95389316230499988</v>
      </c>
      <c r="BK86" s="19">
        <v>0.14493330381399999</v>
      </c>
      <c r="BL86" s="19">
        <v>2.8284530640000001</v>
      </c>
      <c r="BM86" s="19">
        <v>1.12334761023</v>
      </c>
      <c r="BN86" s="19">
        <v>0.37790571897999997</v>
      </c>
      <c r="BO86" s="19">
        <v>0.14011211693</v>
      </c>
      <c r="BP86" s="19">
        <v>0.56596779822999999</v>
      </c>
      <c r="BQ86" s="19">
        <v>0</v>
      </c>
      <c r="BR86" s="19">
        <v>283.24887084900001</v>
      </c>
      <c r="BS86" s="19">
        <v>918.43555450099996</v>
      </c>
      <c r="BT86" s="19">
        <v>1557.72260284</v>
      </c>
      <c r="BU86" s="19">
        <v>1620.322105408</v>
      </c>
      <c r="BV86" s="19">
        <v>3905.5218296040002</v>
      </c>
      <c r="BW86" s="19">
        <v>638.60430908000001</v>
      </c>
      <c r="BX86" s="19">
        <v>111.14093781</v>
      </c>
      <c r="BY86" s="19">
        <v>490.64169312000001</v>
      </c>
      <c r="BZ86" s="19">
        <v>3680.7094726999999</v>
      </c>
      <c r="CA86" s="19">
        <v>1234.8640975999999</v>
      </c>
      <c r="CB86" s="19">
        <v>223.14413452400001</v>
      </c>
      <c r="CC86" s="19">
        <v>1295.9850540100001</v>
      </c>
      <c r="CD86" s="19">
        <v>1878.2689209</v>
      </c>
      <c r="CE86" s="19">
        <v>179.15194701999999</v>
      </c>
      <c r="CF86" s="19">
        <v>1869.2368621800001</v>
      </c>
      <c r="CG86" s="19">
        <v>510.90916442399998</v>
      </c>
      <c r="CH86" s="19">
        <v>1252.0410156</v>
      </c>
      <c r="CI86" s="19">
        <v>651.04394531000003</v>
      </c>
      <c r="CJ86" s="19">
        <v>593.18479918999992</v>
      </c>
      <c r="CK86" s="19">
        <v>211.37713622999999</v>
      </c>
      <c r="CL86" s="19">
        <v>643.76165771000001</v>
      </c>
      <c r="CM86" s="19">
        <v>0</v>
      </c>
      <c r="CN86" s="19">
        <v>5.0887770653000004</v>
      </c>
      <c r="CO86" s="19">
        <v>2.0676720141999998</v>
      </c>
      <c r="CP86" s="19">
        <v>9.8981800079000006</v>
      </c>
      <c r="CQ86" s="19">
        <v>10582.873046999999</v>
      </c>
      <c r="CR86" s="19">
        <v>2.1382570266999998</v>
      </c>
      <c r="CS86" s="19">
        <v>0.22761905193000001</v>
      </c>
      <c r="CT86" s="19">
        <v>19.982942581</v>
      </c>
      <c r="CU86" s="19">
        <v>9834.0273436999996</v>
      </c>
      <c r="CV86" s="19">
        <v>100.21285248</v>
      </c>
      <c r="CW86" s="19">
        <v>48.174655913999999</v>
      </c>
      <c r="CX86" s="19">
        <v>1236.1368408000001</v>
      </c>
      <c r="CY86" s="19">
        <v>627608.3125</v>
      </c>
      <c r="CZ86" s="19">
        <v>1.8844845180865399E-4</v>
      </c>
      <c r="DA86" s="19">
        <v>2.5135776959359598E-3</v>
      </c>
      <c r="DB86" s="19">
        <v>0.32719826697999999</v>
      </c>
      <c r="DC86" s="19">
        <v>159.61027526999999</v>
      </c>
      <c r="DD86" s="19">
        <v>2031.9605713000001</v>
      </c>
      <c r="DE86" s="19">
        <v>-44.203542493632995</v>
      </c>
      <c r="DF86" s="19">
        <f t="shared" si="2"/>
        <v>675380.125</v>
      </c>
    </row>
    <row r="87" spans="1:110" x14ac:dyDescent="0.25">
      <c r="A87" s="17"/>
      <c r="B87" s="4" t="s">
        <v>200</v>
      </c>
      <c r="C87" s="4">
        <v>18</v>
      </c>
      <c r="D87" s="19">
        <v>3.1456605011204186E-4</v>
      </c>
      <c r="E87" s="19">
        <v>8.7434118381013143E-2</v>
      </c>
      <c r="F87" s="19">
        <v>0.18360035090873711</v>
      </c>
      <c r="G87" s="19">
        <v>8.6415107933979163E-2</v>
      </c>
      <c r="H87" s="19">
        <v>0.86814192005709756</v>
      </c>
      <c r="I87" s="19">
        <v>5.1263377536088202E-3</v>
      </c>
      <c r="J87" s="19">
        <v>1.4470668917478266E-2</v>
      </c>
      <c r="K87" s="19">
        <v>0.19797430466869992</v>
      </c>
      <c r="L87" s="19">
        <v>0.63883772493000002</v>
      </c>
      <c r="M87" s="19">
        <v>0.86882225051809381</v>
      </c>
      <c r="N87" s="19">
        <v>8.4107696194707773E-2</v>
      </c>
      <c r="O87" s="19">
        <v>0.95078175822808086</v>
      </c>
      <c r="P87" s="19">
        <v>0.82341405748999996</v>
      </c>
      <c r="Q87" s="19">
        <v>3.6143416539238006E-2</v>
      </c>
      <c r="R87" s="19">
        <v>2.7795008663150003</v>
      </c>
      <c r="S87" s="19">
        <v>0.72240211721551806</v>
      </c>
      <c r="T87" s="19">
        <v>0.61001574994000007</v>
      </c>
      <c r="U87" s="19">
        <v>0.22889982396965824</v>
      </c>
      <c r="V87" s="19">
        <v>0.38035458140081757</v>
      </c>
      <c r="W87" s="19">
        <v>1.537928183050101E-2</v>
      </c>
      <c r="X87" s="19">
        <v>0.25514252484</v>
      </c>
      <c r="Y87" s="19">
        <v>0</v>
      </c>
      <c r="Z87" s="19">
        <v>4.1977319597208374E-4</v>
      </c>
      <c r="AA87" s="19">
        <v>0.12082454892882014</v>
      </c>
      <c r="AB87" s="19">
        <v>0.15979203209329479</v>
      </c>
      <c r="AC87" s="19">
        <v>3.113177651357669</v>
      </c>
      <c r="AD87" s="19">
        <v>5.4406727342599464</v>
      </c>
      <c r="AE87" s="19">
        <v>0.56003604828999998</v>
      </c>
      <c r="AF87" s="19">
        <v>1.2558913556530897E-2</v>
      </c>
      <c r="AG87" s="19">
        <v>0.14789894642420048</v>
      </c>
      <c r="AH87" s="19">
        <v>0.46520546079000002</v>
      </c>
      <c r="AI87" s="19">
        <v>0.89166164954275151</v>
      </c>
      <c r="AJ87" s="19">
        <v>8.2767985761249246E-2</v>
      </c>
      <c r="AK87" s="19">
        <v>6.8161933509533937E-2</v>
      </c>
      <c r="AL87" s="19">
        <v>0.30578651278800001</v>
      </c>
      <c r="AM87" s="19">
        <v>2.818399865645914E-3</v>
      </c>
      <c r="AN87" s="19">
        <v>1.8286494779919997</v>
      </c>
      <c r="AO87" s="19">
        <v>0.66564697772199999</v>
      </c>
      <c r="AP87" s="19">
        <v>0.26793814450999998</v>
      </c>
      <c r="AQ87" s="19">
        <v>9.7129682428078234E-2</v>
      </c>
      <c r="AR87" s="19">
        <v>7.2006659931694084E-2</v>
      </c>
      <c r="AS87" s="19">
        <v>1.6614204388934371E-2</v>
      </c>
      <c r="AT87" s="19">
        <v>0.29166758060999998</v>
      </c>
      <c r="AU87" s="19">
        <v>0</v>
      </c>
      <c r="AV87" s="19">
        <v>0.18202291370716628</v>
      </c>
      <c r="AW87" s="19">
        <v>1.0413563908111634</v>
      </c>
      <c r="AX87" s="19">
        <v>0.93811736815249502</v>
      </c>
      <c r="AY87" s="19">
        <v>0.54491608019488691</v>
      </c>
      <c r="AZ87" s="19">
        <v>5.8909492117345499</v>
      </c>
      <c r="BA87" s="19">
        <v>2.0732785761199999</v>
      </c>
      <c r="BB87" s="19">
        <v>8.8884025812E-2</v>
      </c>
      <c r="BC87" s="19">
        <v>0.13020859658700001</v>
      </c>
      <c r="BD87" s="19">
        <v>10.081463456110001</v>
      </c>
      <c r="BE87" s="19">
        <v>12.870452321637513</v>
      </c>
      <c r="BF87" s="19">
        <v>0.27739243022799998</v>
      </c>
      <c r="BG87" s="19">
        <v>0.62003191944257985</v>
      </c>
      <c r="BH87" s="19">
        <v>13.144245177289999</v>
      </c>
      <c r="BI87" s="19">
        <v>2.845082245725597E-2</v>
      </c>
      <c r="BJ87" s="19">
        <v>17.755631189748811</v>
      </c>
      <c r="BK87" s="19">
        <v>4.2284762423796591</v>
      </c>
      <c r="BL87" s="19">
        <v>10.70883765772</v>
      </c>
      <c r="BM87" s="19">
        <v>11.156183086039</v>
      </c>
      <c r="BN87" s="19">
        <v>1.8514835704179999</v>
      </c>
      <c r="BO87" s="19">
        <v>3.7707695737779372E-2</v>
      </c>
      <c r="BP87" s="19">
        <v>3.4885474741169999</v>
      </c>
      <c r="BQ87" s="19">
        <v>0</v>
      </c>
      <c r="BR87" s="19">
        <v>7.5033433139129997</v>
      </c>
      <c r="BS87" s="19">
        <v>222.80540322832002</v>
      </c>
      <c r="BT87" s="19">
        <v>102.92138028086001</v>
      </c>
      <c r="BU87" s="19">
        <v>386.58225929740001</v>
      </c>
      <c r="BV87" s="19">
        <v>762.82520395006998</v>
      </c>
      <c r="BW87" s="19">
        <v>178.24404525900002</v>
      </c>
      <c r="BX87" s="19">
        <v>6.8357000351000003</v>
      </c>
      <c r="BY87" s="19">
        <v>27.983100413899997</v>
      </c>
      <c r="BZ87" s="19">
        <v>909.20814515000006</v>
      </c>
      <c r="CA87" s="19">
        <v>1202.7710250617599</v>
      </c>
      <c r="CB87" s="19">
        <v>14.097263574700001</v>
      </c>
      <c r="CC87" s="19">
        <v>172.88633724986002</v>
      </c>
      <c r="CD87" s="19">
        <v>1827.118270921</v>
      </c>
      <c r="CE87" s="19">
        <v>5.1549212933000002</v>
      </c>
      <c r="CF87" s="19">
        <v>3662.2311582412999</v>
      </c>
      <c r="CG87" s="19">
        <v>1442.9992179678998</v>
      </c>
      <c r="CH87" s="19">
        <v>489.71784210099997</v>
      </c>
      <c r="CI87" s="19">
        <v>515.53525543579997</v>
      </c>
      <c r="CJ87" s="19">
        <v>603.87795591509996</v>
      </c>
      <c r="CK87" s="19">
        <v>8.2308077811999993</v>
      </c>
      <c r="CL87" s="19">
        <v>395.74785423499998</v>
      </c>
      <c r="CM87" s="19">
        <v>0</v>
      </c>
      <c r="CN87" s="19">
        <v>239.2818325776</v>
      </c>
      <c r="CO87" s="19">
        <v>85.02650672227999</v>
      </c>
      <c r="CP87" s="19">
        <v>59.625752448700005</v>
      </c>
      <c r="CQ87" s="19">
        <v>17490.599426139997</v>
      </c>
      <c r="CR87" s="19">
        <v>58.155778408300002</v>
      </c>
      <c r="CS87" s="19">
        <v>5.9704653024999992</v>
      </c>
      <c r="CT87" s="19">
        <v>1948.1178398366999</v>
      </c>
      <c r="CU87" s="19">
        <v>92518.496337889999</v>
      </c>
      <c r="CV87" s="19">
        <v>1294.3892798884406</v>
      </c>
      <c r="CW87" s="19">
        <v>543.87560540540596</v>
      </c>
      <c r="CX87" s="19">
        <v>1752.6541949353398</v>
      </c>
      <c r="CY87" s="19">
        <v>271561.69235906005</v>
      </c>
      <c r="CZ87" s="19">
        <v>2.84139678115025E-4</v>
      </c>
      <c r="DA87" s="19">
        <v>3.3126159105449902E-3</v>
      </c>
      <c r="DB87" s="19">
        <v>5.4154817015000002E-2</v>
      </c>
      <c r="DC87" s="19">
        <v>8.0619115829000005</v>
      </c>
      <c r="DD87" s="19">
        <v>135.49869918899998</v>
      </c>
      <c r="DE87" s="19">
        <v>-20.805082414764911</v>
      </c>
      <c r="DF87" s="19">
        <f t="shared" si="2"/>
        <v>400747.5625</v>
      </c>
    </row>
    <row r="88" spans="1:110" x14ac:dyDescent="0.25">
      <c r="A88" s="17"/>
      <c r="B88" s="4" t="s">
        <v>201</v>
      </c>
      <c r="C88" s="4">
        <v>19</v>
      </c>
      <c r="D88" s="19">
        <v>1.0991568465309676E-5</v>
      </c>
      <c r="E88" s="19">
        <v>1.2685412114414882E-3</v>
      </c>
      <c r="F88" s="19">
        <v>2.0069121531584092E-2</v>
      </c>
      <c r="G88" s="19">
        <v>1.1824729653881148E-2</v>
      </c>
      <c r="H88" s="19">
        <v>0.11678705547016233</v>
      </c>
      <c r="I88" s="19">
        <v>5.5171499479911333E-4</v>
      </c>
      <c r="J88" s="19">
        <v>1.7784949595807142E-3</v>
      </c>
      <c r="K88" s="19">
        <v>1.6798757249774018E-2</v>
      </c>
      <c r="L88" s="19">
        <v>5.4131811485E-2</v>
      </c>
      <c r="M88" s="19">
        <v>7.0050456997705511E-3</v>
      </c>
      <c r="N88" s="19">
        <v>1.3722288742456108E-2</v>
      </c>
      <c r="O88" s="19">
        <v>8.7127066392317959E-2</v>
      </c>
      <c r="P88" s="19">
        <v>9.4955223612487299E-3</v>
      </c>
      <c r="Q88" s="19">
        <v>4.6296531800180682E-3</v>
      </c>
      <c r="R88" s="19">
        <v>0.26131700469269509</v>
      </c>
      <c r="S88" s="19">
        <v>4.728904295916438E-3</v>
      </c>
      <c r="T88" s="19">
        <v>4.0421348996999999E-2</v>
      </c>
      <c r="U88" s="19">
        <v>1.0174316936172545E-2</v>
      </c>
      <c r="V88" s="19">
        <v>17.743531485118353</v>
      </c>
      <c r="W88" s="19">
        <v>2.8299660771153906E-3</v>
      </c>
      <c r="X88" s="19">
        <v>3.4410658408887671E-3</v>
      </c>
      <c r="Y88" s="19">
        <v>0</v>
      </c>
      <c r="Z88" s="19">
        <v>1.8006224877353816E-5</v>
      </c>
      <c r="AA88" s="19">
        <v>2.5063489906642601E-3</v>
      </c>
      <c r="AB88" s="19">
        <v>2.0889043051098226E-2</v>
      </c>
      <c r="AC88" s="19">
        <v>0.49255730511205809</v>
      </c>
      <c r="AD88" s="19">
        <v>0.8049834007875647</v>
      </c>
      <c r="AE88" s="19">
        <v>7.009948557208022E-2</v>
      </c>
      <c r="AF88" s="19">
        <v>1.938208384672177E-3</v>
      </c>
      <c r="AG88" s="19">
        <v>1.7111727967593832E-2</v>
      </c>
      <c r="AH88" s="19">
        <v>7.1840370074000001E-2</v>
      </c>
      <c r="AI88" s="19">
        <v>1.5160749826122807E-2</v>
      </c>
      <c r="AJ88" s="19">
        <v>3.1689357710830014E-2</v>
      </c>
      <c r="AK88" s="19">
        <v>8.6891502814978594E-3</v>
      </c>
      <c r="AL88" s="19">
        <v>6.2555943150073299E-3</v>
      </c>
      <c r="AM88" s="19">
        <v>9.8480583619675556E-4</v>
      </c>
      <c r="AN88" s="19">
        <v>0.22982595739025558</v>
      </c>
      <c r="AO88" s="19">
        <v>8.6739712642156519E-3</v>
      </c>
      <c r="AP88" s="19">
        <v>4.0715948678066348E-2</v>
      </c>
      <c r="AQ88" s="19">
        <v>7.938333525089547E-3</v>
      </c>
      <c r="AR88" s="19">
        <v>8.0551832431753283</v>
      </c>
      <c r="AS88" s="19">
        <v>8.4077191713731736E-3</v>
      </c>
      <c r="AT88" s="19">
        <v>9.0215097879990901E-3</v>
      </c>
      <c r="AU88" s="19">
        <v>0</v>
      </c>
      <c r="AV88" s="19">
        <v>3.6246126692276418E-3</v>
      </c>
      <c r="AW88" s="19">
        <v>9.8685412522172521E-3</v>
      </c>
      <c r="AX88" s="19">
        <v>0.19625308900205365</v>
      </c>
      <c r="AY88" s="19">
        <v>0.18162072999913567</v>
      </c>
      <c r="AZ88" s="19">
        <v>0.73274566781705497</v>
      </c>
      <c r="BA88" s="19">
        <v>0.16113355756</v>
      </c>
      <c r="BB88" s="19">
        <v>4.1015874595000001E-2</v>
      </c>
      <c r="BC88" s="19">
        <v>5.7276584207999998E-2</v>
      </c>
      <c r="BD88" s="19">
        <v>1.7500666976200001</v>
      </c>
      <c r="BE88" s="19">
        <v>0.10805538763079961</v>
      </c>
      <c r="BF88" s="19">
        <v>0.44859291043514388</v>
      </c>
      <c r="BG88" s="19">
        <v>0.12783578070166848</v>
      </c>
      <c r="BH88" s="19">
        <v>0.14953060447700001</v>
      </c>
      <c r="BI88" s="19">
        <v>5.6384154944287626E-2</v>
      </c>
      <c r="BJ88" s="19">
        <v>0.38780036068327722</v>
      </c>
      <c r="BK88" s="19">
        <v>2.9618017713404835E-2</v>
      </c>
      <c r="BL88" s="19">
        <v>1.7132964916220002</v>
      </c>
      <c r="BM88" s="19">
        <v>0.35911249649084809</v>
      </c>
      <c r="BN88" s="19">
        <v>251.40951945546499</v>
      </c>
      <c r="BO88" s="19">
        <v>8.6645348114428228E-2</v>
      </c>
      <c r="BP88" s="19">
        <v>8.5905726184532308E-2</v>
      </c>
      <c r="BQ88" s="19">
        <v>0</v>
      </c>
      <c r="BR88" s="19">
        <v>6.588063982751402E-2</v>
      </c>
      <c r="BS88" s="19">
        <v>4.8653498617853366</v>
      </c>
      <c r="BT88" s="19">
        <v>8.7647133767199996</v>
      </c>
      <c r="BU88" s="19">
        <v>27.440991818760001</v>
      </c>
      <c r="BV88" s="19">
        <v>40.842553700487031</v>
      </c>
      <c r="BW88" s="19">
        <v>7.7974712848000003</v>
      </c>
      <c r="BX88" s="19">
        <v>1.14115720987</v>
      </c>
      <c r="BY88" s="19">
        <v>4.8121529221900001</v>
      </c>
      <c r="BZ88" s="19">
        <v>124.0670843127</v>
      </c>
      <c r="CA88" s="19">
        <v>10.946237111952962</v>
      </c>
      <c r="CB88" s="19">
        <v>15.769475856861</v>
      </c>
      <c r="CC88" s="19">
        <v>20.142185334103999</v>
      </c>
      <c r="CD88" s="19">
        <v>17.969563364710002</v>
      </c>
      <c r="CE88" s="19">
        <v>5.587312372435</v>
      </c>
      <c r="CF88" s="19">
        <v>47.875852086281</v>
      </c>
      <c r="CG88" s="19">
        <v>8.9809756027345049</v>
      </c>
      <c r="CH88" s="19">
        <v>65.53913617149999</v>
      </c>
      <c r="CI88" s="19">
        <v>18.67359289509</v>
      </c>
      <c r="CJ88" s="19">
        <v>19729.674854008048</v>
      </c>
      <c r="CK88" s="19">
        <v>11.367040947053999</v>
      </c>
      <c r="CL88" s="19">
        <v>8.4518348425499994</v>
      </c>
      <c r="CM88" s="19">
        <v>0</v>
      </c>
      <c r="CN88" s="19">
        <v>37.583061807242004</v>
      </c>
      <c r="CO88" s="19">
        <v>15.029579900337</v>
      </c>
      <c r="CP88" s="19">
        <v>26.17079246007</v>
      </c>
      <c r="CQ88" s="19">
        <v>1627.4194030590002</v>
      </c>
      <c r="CR88" s="19">
        <v>78.838577270000002</v>
      </c>
      <c r="CS88" s="19">
        <v>18.893312335299999</v>
      </c>
      <c r="CT88" s="19">
        <v>3518.0905609350002</v>
      </c>
      <c r="CU88" s="19">
        <v>150101.3748779</v>
      </c>
      <c r="CV88" s="19">
        <v>1346.755008651</v>
      </c>
      <c r="CW88" s="19">
        <v>642.92084598100007</v>
      </c>
      <c r="CX88" s="19">
        <v>6459.6867676000002</v>
      </c>
      <c r="CY88" s="19">
        <v>198777.896484</v>
      </c>
      <c r="CZ88" s="19">
        <v>2.030220674328579E-2</v>
      </c>
      <c r="DA88" s="19">
        <v>0.60954077914499993</v>
      </c>
      <c r="DB88" s="19">
        <v>168.27916980059999</v>
      </c>
      <c r="DC88" s="19">
        <v>7116.775527967</v>
      </c>
      <c r="DD88" s="19">
        <v>243.08531070200002</v>
      </c>
      <c r="DE88" s="19">
        <v>19.820923712366493</v>
      </c>
      <c r="DF88" s="19">
        <f t="shared" si="2"/>
        <v>390666.4375</v>
      </c>
    </row>
    <row r="89" spans="1:110" x14ac:dyDescent="0.25">
      <c r="A89" s="17"/>
      <c r="B89" s="4" t="s">
        <v>202</v>
      </c>
      <c r="C89" s="4">
        <v>20</v>
      </c>
      <c r="D89" s="19">
        <v>2.1981827038732881E-3</v>
      </c>
      <c r="E89" s="19">
        <v>2.8052141206356025E-2</v>
      </c>
      <c r="F89" s="19">
        <v>0.15634524397249791</v>
      </c>
      <c r="G89" s="19">
        <v>1.0919721302343536E-2</v>
      </c>
      <c r="H89" s="19">
        <v>0.39188975264726073</v>
      </c>
      <c r="I89" s="19">
        <v>2.0289872772991701E-3</v>
      </c>
      <c r="J89" s="19">
        <v>4.0759481489658399E-3</v>
      </c>
      <c r="K89" s="19">
        <v>0.13979770243</v>
      </c>
      <c r="L89" s="19">
        <v>0.52009391785000003</v>
      </c>
      <c r="M89" s="19">
        <v>0.11936464696184837</v>
      </c>
      <c r="N89" s="19">
        <v>0.17638041079299999</v>
      </c>
      <c r="O89" s="19">
        <v>4.9812855497389998</v>
      </c>
      <c r="P89" s="19">
        <v>0.34011253715</v>
      </c>
      <c r="Q89" s="19">
        <v>8.8045373558999995E-2</v>
      </c>
      <c r="R89" s="19">
        <v>0.297211181366</v>
      </c>
      <c r="S89" s="19">
        <v>9.9625484552608806E-2</v>
      </c>
      <c r="T89" s="19">
        <v>1.4924210309999999</v>
      </c>
      <c r="U89" s="19">
        <v>0.249989069998</v>
      </c>
      <c r="V89" s="19">
        <v>3.6412095650999995E-2</v>
      </c>
      <c r="W89" s="19">
        <v>0.84432667494000002</v>
      </c>
      <c r="X89" s="19">
        <v>1.8365260363</v>
      </c>
      <c r="Y89" s="19">
        <v>0</v>
      </c>
      <c r="Z89" s="19">
        <v>2.9250833631522282E-4</v>
      </c>
      <c r="AA89" s="19">
        <v>5.5385816394846214E-3</v>
      </c>
      <c r="AB89" s="19">
        <v>1.671564974838451E-2</v>
      </c>
      <c r="AC89" s="19">
        <v>0.12245642848155543</v>
      </c>
      <c r="AD89" s="19">
        <v>0.20140674392531899</v>
      </c>
      <c r="AE89" s="19">
        <v>3.1115051359000001E-2</v>
      </c>
      <c r="AF89" s="19">
        <v>5.0453667063265996E-4</v>
      </c>
      <c r="AG89" s="19">
        <v>1.4892186038000001E-2</v>
      </c>
      <c r="AH89" s="19">
        <v>5.23048006E-2</v>
      </c>
      <c r="AI89" s="19">
        <v>1.4811474096859458E-2</v>
      </c>
      <c r="AJ89" s="19">
        <v>3.0210969969869352E-2</v>
      </c>
      <c r="AK89" s="19">
        <v>4.7867481131125031E-2</v>
      </c>
      <c r="AL89" s="19">
        <v>1.6724336892000001E-2</v>
      </c>
      <c r="AM89" s="19">
        <v>9.7520125564187798E-4</v>
      </c>
      <c r="AN89" s="19">
        <v>2.6367329759423908E-2</v>
      </c>
      <c r="AO89" s="19">
        <v>1.17658487283394E-2</v>
      </c>
      <c r="AP89" s="19">
        <v>8.9357316494E-2</v>
      </c>
      <c r="AQ89" s="19">
        <v>1.197056472301483E-2</v>
      </c>
      <c r="AR89" s="19">
        <v>1.139608793891967E-3</v>
      </c>
      <c r="AS89" s="19">
        <v>0.12921915948000001</v>
      </c>
      <c r="AT89" s="19">
        <v>0.28106933831999997</v>
      </c>
      <c r="AU89" s="19">
        <v>0</v>
      </c>
      <c r="AV89" s="19">
        <v>0.39064668119099999</v>
      </c>
      <c r="AW89" s="19">
        <v>5.1176318519963966E-2</v>
      </c>
      <c r="AX89" s="19">
        <v>2.430275935654</v>
      </c>
      <c r="AY89" s="19">
        <v>0.54198622028444243</v>
      </c>
      <c r="AZ89" s="19">
        <v>5.1860687159443906</v>
      </c>
      <c r="BA89" s="19">
        <v>1.1961425542999999</v>
      </c>
      <c r="BB89" s="19">
        <v>0.13357804715999999</v>
      </c>
      <c r="BC89" s="19">
        <v>0.47281256317999998</v>
      </c>
      <c r="BD89" s="19">
        <v>6.8148374557000002</v>
      </c>
      <c r="BE89" s="19">
        <v>0.46841985732300001</v>
      </c>
      <c r="BF89" s="19">
        <v>1.6450338065899999</v>
      </c>
      <c r="BG89" s="19">
        <v>18.395833231209</v>
      </c>
      <c r="BH89" s="19">
        <v>2.1019508838999998</v>
      </c>
      <c r="BI89" s="19">
        <v>0.21973666549000001</v>
      </c>
      <c r="BJ89" s="19">
        <v>1.222781412302</v>
      </c>
      <c r="BK89" s="19">
        <v>0.18318603653399998</v>
      </c>
      <c r="BL89" s="19">
        <v>16.122066497999999</v>
      </c>
      <c r="BM89" s="19">
        <v>2.9387022257200002</v>
      </c>
      <c r="BN89" s="19">
        <v>0.32965949177600001</v>
      </c>
      <c r="BO89" s="19">
        <v>5.2084832190999997</v>
      </c>
      <c r="BP89" s="19">
        <v>11.329163551000001</v>
      </c>
      <c r="BQ89" s="19">
        <v>0</v>
      </c>
      <c r="BR89" s="19">
        <v>11.958263158899999</v>
      </c>
      <c r="BS89" s="19">
        <v>12.989142559359998</v>
      </c>
      <c r="BT89" s="19">
        <v>123.5775239467</v>
      </c>
      <c r="BU89" s="19">
        <v>158.25692987420001</v>
      </c>
      <c r="BV89" s="19">
        <v>290.20667082440997</v>
      </c>
      <c r="BW89" s="19">
        <v>73.293838500999996</v>
      </c>
      <c r="BX89" s="19">
        <v>4.3221688270999996</v>
      </c>
      <c r="BY89" s="19">
        <v>43.642166138</v>
      </c>
      <c r="BZ89" s="19">
        <v>493.45208739999998</v>
      </c>
      <c r="CA89" s="19">
        <v>48.362774788599999</v>
      </c>
      <c r="CB89" s="19">
        <v>41.930925369000001</v>
      </c>
      <c r="CC89" s="19">
        <v>2440.5275344559996</v>
      </c>
      <c r="CD89" s="19">
        <v>257.60217284999999</v>
      </c>
      <c r="CE89" s="19">
        <v>21.718410492</v>
      </c>
      <c r="CF89" s="19">
        <v>229.94124793559999</v>
      </c>
      <c r="CG89" s="19">
        <v>55.978214264000002</v>
      </c>
      <c r="CH89" s="19">
        <v>618.74957274999997</v>
      </c>
      <c r="CI89" s="19">
        <v>139.54443740799999</v>
      </c>
      <c r="CJ89" s="19">
        <v>83.410973071699999</v>
      </c>
      <c r="CK89" s="19">
        <v>681.26843262</v>
      </c>
      <c r="CL89" s="19">
        <v>1117.2642822</v>
      </c>
      <c r="CM89" s="19">
        <v>0</v>
      </c>
      <c r="CN89" s="19">
        <v>1.9296566024000001E-2</v>
      </c>
      <c r="CO89" s="19">
        <v>9.8015961702913003E-4</v>
      </c>
      <c r="CP89" s="19">
        <v>4.0737729520000002E-2</v>
      </c>
      <c r="CQ89" s="19">
        <v>3.7763280869</v>
      </c>
      <c r="CR89" s="19">
        <v>41.970314025999997</v>
      </c>
      <c r="CS89" s="19">
        <v>0.55852097273000001</v>
      </c>
      <c r="CT89" s="19">
        <v>425.71273803999998</v>
      </c>
      <c r="CU89" s="19">
        <v>18164.074218999998</v>
      </c>
      <c r="CV89" s="19">
        <v>3.7299271207302798E-4</v>
      </c>
      <c r="CW89" s="19">
        <v>2.24152772716479E-5</v>
      </c>
      <c r="CX89" s="19">
        <v>4.99365292489529E-3</v>
      </c>
      <c r="CY89" s="19">
        <v>0.2198189646</v>
      </c>
      <c r="CZ89" s="19">
        <v>7.6183535159000004E-2</v>
      </c>
      <c r="DA89" s="19">
        <v>0.12703090906</v>
      </c>
      <c r="DB89" s="19">
        <v>143.56694031000001</v>
      </c>
      <c r="DC89" s="19">
        <v>6071.9604491999999</v>
      </c>
      <c r="DD89" s="19">
        <v>1718.2702637</v>
      </c>
      <c r="DE89" s="19">
        <v>-2.4372338719549589</v>
      </c>
      <c r="DF89" s="19">
        <f t="shared" si="2"/>
        <v>33606.246094000009</v>
      </c>
    </row>
    <row r="90" spans="1:110" x14ac:dyDescent="0.25">
      <c r="A90" s="17"/>
      <c r="B90" s="4" t="s">
        <v>203</v>
      </c>
      <c r="C90" s="4">
        <v>21</v>
      </c>
      <c r="D90" s="19">
        <v>5.6977702616336544E-3</v>
      </c>
      <c r="E90" s="19">
        <v>0.34509067991095577</v>
      </c>
      <c r="F90" s="19">
        <v>0.1342246855477339</v>
      </c>
      <c r="G90" s="19">
        <v>3.6697501200262814E-2</v>
      </c>
      <c r="H90" s="19">
        <v>0.43062268570135592</v>
      </c>
      <c r="I90" s="19">
        <v>4.1164131835103E-3</v>
      </c>
      <c r="J90" s="19">
        <v>5.3398543968796698E-4</v>
      </c>
      <c r="K90" s="19">
        <v>0.12428142875000001</v>
      </c>
      <c r="L90" s="19">
        <v>0.72820693254000002</v>
      </c>
      <c r="M90" s="19">
        <v>1.036086558830118</v>
      </c>
      <c r="N90" s="19">
        <v>0.29280874133000001</v>
      </c>
      <c r="O90" s="19">
        <v>3.5570136150490002</v>
      </c>
      <c r="P90" s="19">
        <v>0.68986827134999995</v>
      </c>
      <c r="Q90" s="19">
        <v>0.11333215236999999</v>
      </c>
      <c r="R90" s="19">
        <v>0.33520608395099999</v>
      </c>
      <c r="S90" s="19">
        <v>0.44004715792336468</v>
      </c>
      <c r="T90" s="19">
        <v>0.34109526873000001</v>
      </c>
      <c r="U90" s="19">
        <v>0.34172852150999999</v>
      </c>
      <c r="V90" s="19">
        <v>2.1393825486629998</v>
      </c>
      <c r="W90" s="19">
        <v>6.5484512597322499E-3</v>
      </c>
      <c r="X90" s="19">
        <v>0.16520147026000001</v>
      </c>
      <c r="Y90" s="19">
        <v>0</v>
      </c>
      <c r="Z90" s="19">
        <v>1.8964197151944951E-3</v>
      </c>
      <c r="AA90" s="19">
        <v>0.15965641755162219</v>
      </c>
      <c r="AB90" s="19">
        <v>3.5394426435518732E-2</v>
      </c>
      <c r="AC90" s="19">
        <v>0.27715357719139433</v>
      </c>
      <c r="AD90" s="19">
        <v>0.87925830056006704</v>
      </c>
      <c r="AE90" s="19">
        <v>0.14831738174</v>
      </c>
      <c r="AF90" s="19">
        <v>1.5530140080954901E-4</v>
      </c>
      <c r="AG90" s="19">
        <v>3.1106170267000001E-2</v>
      </c>
      <c r="AH90" s="19">
        <v>0.17206659913</v>
      </c>
      <c r="AI90" s="19">
        <v>0.3273216649864607</v>
      </c>
      <c r="AJ90" s="19">
        <v>0.11284735053799999</v>
      </c>
      <c r="AK90" s="19">
        <v>7.5350842845844285E-2</v>
      </c>
      <c r="AL90" s="19">
        <v>7.9702936113E-2</v>
      </c>
      <c r="AM90" s="19">
        <v>2.9493258334696302E-3</v>
      </c>
      <c r="AN90" s="19">
        <v>6.9830164313000001E-2</v>
      </c>
      <c r="AO90" s="19">
        <v>0.11886794865532731</v>
      </c>
      <c r="AP90" s="19">
        <v>4.7983992844999997E-2</v>
      </c>
      <c r="AQ90" s="19">
        <v>3.443250502489742E-2</v>
      </c>
      <c r="AR90" s="19">
        <v>0.12948243878679624</v>
      </c>
      <c r="AS90" s="19">
        <v>2.3547073360532501E-3</v>
      </c>
      <c r="AT90" s="19">
        <v>5.9403520076999998E-2</v>
      </c>
      <c r="AU90" s="19">
        <v>0</v>
      </c>
      <c r="AV90" s="19">
        <v>5.5207446217500005</v>
      </c>
      <c r="AW90" s="19">
        <v>3.491164125484</v>
      </c>
      <c r="AX90" s="19">
        <v>7.2822100818400006</v>
      </c>
      <c r="AY90" s="19">
        <v>4.0433381870270004</v>
      </c>
      <c r="AZ90" s="19">
        <v>24.617375571236</v>
      </c>
      <c r="BA90" s="19">
        <v>7.3753986358999999</v>
      </c>
      <c r="BB90" s="19">
        <v>5.3186181933000003E-2</v>
      </c>
      <c r="BC90" s="19">
        <v>1.2774919271</v>
      </c>
      <c r="BD90" s="19">
        <v>28.999568939</v>
      </c>
      <c r="BE90" s="19">
        <v>12.328172720959001</v>
      </c>
      <c r="BF90" s="19">
        <v>7.9682562351000001</v>
      </c>
      <c r="BG90" s="19">
        <v>22.400312945690001</v>
      </c>
      <c r="BH90" s="19">
        <v>12.957734108</v>
      </c>
      <c r="BI90" s="19">
        <v>0.85963112115999996</v>
      </c>
      <c r="BJ90" s="19">
        <v>4.1497811972600003</v>
      </c>
      <c r="BK90" s="19">
        <v>2.418495103728</v>
      </c>
      <c r="BL90" s="19">
        <v>11.198710441999999</v>
      </c>
      <c r="BM90" s="19">
        <v>7.1547188759000004</v>
      </c>
      <c r="BN90" s="19">
        <v>24.3275308612</v>
      </c>
      <c r="BO90" s="19">
        <v>0.1227728501</v>
      </c>
      <c r="BP90" s="19">
        <v>3.0972597599</v>
      </c>
      <c r="BQ90" s="19">
        <v>0</v>
      </c>
      <c r="BR90" s="19">
        <v>160.743128773</v>
      </c>
      <c r="BS90" s="19">
        <v>751.86697006400004</v>
      </c>
      <c r="BT90" s="19">
        <v>461.05187225200001</v>
      </c>
      <c r="BU90" s="19">
        <v>1018.8485336370001</v>
      </c>
      <c r="BV90" s="19">
        <v>1784.8316655058002</v>
      </c>
      <c r="BW90" s="19">
        <v>507.64010619999999</v>
      </c>
      <c r="BX90" s="19">
        <v>1.9330865145</v>
      </c>
      <c r="BY90" s="19">
        <v>132.4528656</v>
      </c>
      <c r="BZ90" s="19">
        <v>2358.6687012000002</v>
      </c>
      <c r="CA90" s="19">
        <v>1431.6886963463</v>
      </c>
      <c r="CB90" s="19">
        <v>236.78185272500002</v>
      </c>
      <c r="CC90" s="19">
        <v>3862.3386802659998</v>
      </c>
      <c r="CD90" s="19">
        <v>1783.7823486</v>
      </c>
      <c r="CE90" s="19">
        <v>95.438461304</v>
      </c>
      <c r="CF90" s="19">
        <v>868.64485549499989</v>
      </c>
      <c r="CG90" s="19">
        <v>830.056814196</v>
      </c>
      <c r="CH90" s="19">
        <v>482.77868652000001</v>
      </c>
      <c r="CI90" s="19">
        <v>454.84906005400001</v>
      </c>
      <c r="CJ90" s="19">
        <v>3171.5992432000003</v>
      </c>
      <c r="CK90" s="19">
        <v>18.038282393999999</v>
      </c>
      <c r="CL90" s="19">
        <v>343.10064697000001</v>
      </c>
      <c r="CM90" s="19">
        <v>0</v>
      </c>
      <c r="CN90" s="19">
        <v>0.14957070351000001</v>
      </c>
      <c r="CO90" s="19">
        <v>1.7850289121E-2</v>
      </c>
      <c r="CP90" s="19">
        <v>0.95967978238999996</v>
      </c>
      <c r="CQ90" s="19">
        <v>99.927520752000007</v>
      </c>
      <c r="CR90" s="19">
        <v>50.376647949000002</v>
      </c>
      <c r="CS90" s="19">
        <v>1.5751012564</v>
      </c>
      <c r="CT90" s="19">
        <v>1552.9829102000001</v>
      </c>
      <c r="CU90" s="19">
        <v>74430.195313000004</v>
      </c>
      <c r="CV90" s="19">
        <v>1.3769314391538501E-3</v>
      </c>
      <c r="CW90" s="19">
        <v>1.9441868062131099E-4</v>
      </c>
      <c r="CX90" s="19">
        <v>5.6026477366999998E-2</v>
      </c>
      <c r="CY90" s="19">
        <v>2.7702946662999999</v>
      </c>
      <c r="CZ90" s="19">
        <v>0.1546202898</v>
      </c>
      <c r="DA90" s="19">
        <v>0.60575461387999996</v>
      </c>
      <c r="DB90" s="19">
        <v>885.56964111000002</v>
      </c>
      <c r="DC90" s="19">
        <v>42071.027344000002</v>
      </c>
      <c r="DD90" s="19">
        <v>26.307296752999999</v>
      </c>
      <c r="DE90" s="19">
        <v>0.729871583142085</v>
      </c>
      <c r="DF90" s="19">
        <f t="shared" si="2"/>
        <v>140086.21875000003</v>
      </c>
    </row>
    <row r="91" spans="1:110" x14ac:dyDescent="0.25">
      <c r="B91" s="4" t="s">
        <v>72</v>
      </c>
      <c r="C91" s="4">
        <v>22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0</v>
      </c>
      <c r="CK91" s="19">
        <v>0</v>
      </c>
      <c r="CL91" s="19">
        <v>0</v>
      </c>
      <c r="CM91" s="19">
        <v>0</v>
      </c>
      <c r="CN91" s="19">
        <v>0</v>
      </c>
      <c r="CO91" s="19">
        <v>0</v>
      </c>
      <c r="CP91" s="19">
        <v>0</v>
      </c>
      <c r="CQ91" s="19">
        <v>0</v>
      </c>
      <c r="CR91" s="19">
        <v>41.526447296000001</v>
      </c>
      <c r="CS91" s="19">
        <v>0.83097529411000004</v>
      </c>
      <c r="CT91" s="19">
        <v>971.76831055000002</v>
      </c>
      <c r="CU91" s="19">
        <v>57810.664062000003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7.0798598899273202E-3</v>
      </c>
      <c r="DF91" s="19">
        <f t="shared" si="2"/>
        <v>58824.796875</v>
      </c>
    </row>
    <row r="92" spans="1:110" x14ac:dyDescent="0.25">
      <c r="A92" s="2" t="s">
        <v>140</v>
      </c>
      <c r="B92" s="4" t="s">
        <v>186</v>
      </c>
      <c r="C92" s="4">
        <v>1</v>
      </c>
      <c r="D92" s="19">
        <v>0.7565610413805044</v>
      </c>
      <c r="E92" s="19">
        <v>7.2304441399069167E-3</v>
      </c>
      <c r="F92" s="19">
        <v>38.287467048135881</v>
      </c>
      <c r="G92" s="19">
        <v>2.5778118418884338E-4</v>
      </c>
      <c r="H92" s="19">
        <v>6.2822886731181828</v>
      </c>
      <c r="I92" s="19">
        <v>1.1769407592510109E-5</v>
      </c>
      <c r="J92" s="19">
        <v>1.0303676390321924E-2</v>
      </c>
      <c r="K92" s="19">
        <v>1.0962372943699998</v>
      </c>
      <c r="L92" s="19">
        <v>3.3180425502240003</v>
      </c>
      <c r="M92" s="19">
        <v>1.109881168304128E-2</v>
      </c>
      <c r="N92" s="19">
        <v>5.7027078643160003</v>
      </c>
      <c r="O92" s="19">
        <v>7.0074805944406515E-2</v>
      </c>
      <c r="P92" s="19">
        <v>1.1178727494552719E-2</v>
      </c>
      <c r="Q92" s="19">
        <v>2.5032043223793442E-2</v>
      </c>
      <c r="R92" s="19">
        <v>1.7471508661401451E-2</v>
      </c>
      <c r="S92" s="19">
        <v>8.0175051448896889E-2</v>
      </c>
      <c r="T92" s="19">
        <v>0.67178730108099993</v>
      </c>
      <c r="U92" s="19">
        <v>0.20081043429852846</v>
      </c>
      <c r="V92" s="19">
        <v>0.32430923567038872</v>
      </c>
      <c r="W92" s="19">
        <v>1.4671435201307789E-3</v>
      </c>
      <c r="X92" s="19">
        <v>0.12759165372522299</v>
      </c>
      <c r="Y92" s="19">
        <v>0</v>
      </c>
      <c r="Z92" s="19">
        <v>1.2054603389706542</v>
      </c>
      <c r="AA92" s="19">
        <v>1.4232953872124195E-2</v>
      </c>
      <c r="AB92" s="19">
        <v>33.356475859680003</v>
      </c>
      <c r="AC92" s="19">
        <v>5.4606705525657171E-3</v>
      </c>
      <c r="AD92" s="19">
        <v>28.81959947224119</v>
      </c>
      <c r="AE92" s="19">
        <v>1.7940083635039621E-3</v>
      </c>
      <c r="AF92" s="19">
        <v>1.0827378588446641E-2</v>
      </c>
      <c r="AG92" s="19">
        <v>1.32233303786</v>
      </c>
      <c r="AH92" s="19">
        <v>2.829379282908</v>
      </c>
      <c r="AI92" s="19">
        <v>1.3677604582824182E-2</v>
      </c>
      <c r="AJ92" s="19">
        <v>5.0290766358500001</v>
      </c>
      <c r="AK92" s="19">
        <v>4.8032861386673158E-3</v>
      </c>
      <c r="AL92" s="19">
        <v>5.2859500865452044E-3</v>
      </c>
      <c r="AM92" s="19">
        <v>2.6772234996315114E-3</v>
      </c>
      <c r="AN92" s="19">
        <v>1.7034283089742534E-2</v>
      </c>
      <c r="AO92" s="19">
        <v>7.6190318083259684E-2</v>
      </c>
      <c r="AP92" s="19">
        <v>0.355102362113</v>
      </c>
      <c r="AQ92" s="19">
        <v>0.10554783872788352</v>
      </c>
      <c r="AR92" s="19">
        <v>7.4917595571597273E-2</v>
      </c>
      <c r="AS92" s="19">
        <v>2.0898248185403649E-3</v>
      </c>
      <c r="AT92" s="19">
        <v>0.16679914202441809</v>
      </c>
      <c r="AU92" s="19">
        <v>0</v>
      </c>
      <c r="AV92" s="19">
        <v>65.909527510070006</v>
      </c>
      <c r="AW92" s="19">
        <v>1.7020946244883831E-2</v>
      </c>
      <c r="AX92" s="19">
        <v>176.71644899250907</v>
      </c>
      <c r="AY92" s="19">
        <v>2.206341934652301E-3</v>
      </c>
      <c r="AZ92" s="19">
        <v>52.187377747770128</v>
      </c>
      <c r="BA92" s="19">
        <v>2.2720608394592961E-3</v>
      </c>
      <c r="BB92" s="19">
        <v>0.10207243193830452</v>
      </c>
      <c r="BC92" s="19">
        <v>1.46649737656</v>
      </c>
      <c r="BD92" s="19">
        <v>13.298921160797001</v>
      </c>
      <c r="BE92" s="19">
        <v>1.2282194281397105E-2</v>
      </c>
      <c r="BF92" s="19">
        <v>9.9547893106800007</v>
      </c>
      <c r="BG92" s="19">
        <v>4.7094458050216378E-2</v>
      </c>
      <c r="BH92" s="19">
        <v>2.1591100142837081E-2</v>
      </c>
      <c r="BI92" s="19">
        <v>1.9478084751999247E-2</v>
      </c>
      <c r="BJ92" s="19">
        <v>1.9709406355104882E-2</v>
      </c>
      <c r="BK92" s="19">
        <v>4.3098778298587173E-2</v>
      </c>
      <c r="BL92" s="19">
        <v>2.275258660325</v>
      </c>
      <c r="BM92" s="19">
        <v>1.4054179657198351</v>
      </c>
      <c r="BN92" s="19">
        <v>0.3970137035925817</v>
      </c>
      <c r="BO92" s="19">
        <v>2.8406043420545792E-3</v>
      </c>
      <c r="BP92" s="19">
        <v>0.23862243443548661</v>
      </c>
      <c r="BQ92" s="19">
        <v>0</v>
      </c>
      <c r="BR92" s="19">
        <v>792.97529251577998</v>
      </c>
      <c r="BS92" s="19">
        <v>0.90333153679796629</v>
      </c>
      <c r="BT92" s="19">
        <v>4818.1017006628472</v>
      </c>
      <c r="BU92" s="19">
        <v>0.27128182910462872</v>
      </c>
      <c r="BV92" s="19">
        <v>1937.9616697612705</v>
      </c>
      <c r="BW92" s="19">
        <v>6.8492772989E-2</v>
      </c>
      <c r="BX92" s="19">
        <v>1.619777947639</v>
      </c>
      <c r="BY92" s="19">
        <v>67.609820842999994</v>
      </c>
      <c r="BZ92" s="19">
        <v>472.95482850219997</v>
      </c>
      <c r="CA92" s="19">
        <v>0.67410042942856174</v>
      </c>
      <c r="CB92" s="19">
        <v>202.6891895494</v>
      </c>
      <c r="CC92" s="19">
        <v>2.9628341328490344</v>
      </c>
      <c r="CD92" s="19">
        <v>1.2963946610700001</v>
      </c>
      <c r="CE92" s="19">
        <v>0.94277098775000001</v>
      </c>
      <c r="CF92" s="19">
        <v>1.5230275327297322</v>
      </c>
      <c r="CG92" s="19">
        <v>6.4574835288424453</v>
      </c>
      <c r="CH92" s="19">
        <v>42.946296095499996</v>
      </c>
      <c r="CI92" s="19">
        <v>28.775358833439999</v>
      </c>
      <c r="CJ92" s="19">
        <v>25.067698419289997</v>
      </c>
      <c r="CK92" s="19">
        <v>0.182374682279</v>
      </c>
      <c r="CL92" s="19">
        <v>11.54247894857</v>
      </c>
      <c r="CM92" s="19">
        <v>0</v>
      </c>
      <c r="CN92" s="19">
        <v>8.945393919899999</v>
      </c>
      <c r="CO92" s="19">
        <v>4.7887206077700002</v>
      </c>
      <c r="CP92" s="19">
        <v>5.9498993157999998</v>
      </c>
      <c r="CQ92" s="19">
        <v>269.395233158</v>
      </c>
      <c r="CR92" s="19">
        <v>56.704838752699999</v>
      </c>
      <c r="CS92" s="19">
        <v>7.0789769292400004</v>
      </c>
      <c r="CT92" s="19">
        <v>191.5320558526</v>
      </c>
      <c r="CU92" s="19">
        <v>4037.5078277699995</v>
      </c>
      <c r="CV92" s="19">
        <v>2.228443944429196E-2</v>
      </c>
      <c r="CW92" s="19">
        <v>1.1757376982131968E-2</v>
      </c>
      <c r="CX92" s="19">
        <v>9.4093803898452302E-2</v>
      </c>
      <c r="CY92" s="19">
        <v>2.0389202740470003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-231.6023778243416</v>
      </c>
      <c r="DF92" s="19">
        <f>SUM(D92:DE92)</f>
        <v>13224.554239745499</v>
      </c>
    </row>
    <row r="93" spans="1:110" x14ac:dyDescent="0.25">
      <c r="B93" s="4" t="s">
        <v>187</v>
      </c>
      <c r="C93" s="4">
        <v>2</v>
      </c>
      <c r="D93" s="19">
        <v>7.5491874938951042E-3</v>
      </c>
      <c r="E93" s="19">
        <v>13.63193592390448</v>
      </c>
      <c r="F93" s="19">
        <v>1.1597117237805601</v>
      </c>
      <c r="G93" s="19">
        <v>3.6977745436406001E-2</v>
      </c>
      <c r="H93" s="19">
        <v>31.675035413019206</v>
      </c>
      <c r="I93" s="19">
        <v>0.2156109175584506</v>
      </c>
      <c r="J93" s="19">
        <v>0.25240639313025048</v>
      </c>
      <c r="K93" s="19">
        <v>9.8130148594286961</v>
      </c>
      <c r="L93" s="19">
        <v>0.12791121140294576</v>
      </c>
      <c r="M93" s="19">
        <v>9.0455611600232799E-2</v>
      </c>
      <c r="N93" s="19">
        <v>6.8743442330423052E-2</v>
      </c>
      <c r="O93" s="19">
        <v>0.11059977869313457</v>
      </c>
      <c r="P93" s="19">
        <v>1.0023727839552516E-2</v>
      </c>
      <c r="Q93" s="19">
        <v>0.58056043088557219</v>
      </c>
      <c r="R93" s="19">
        <v>8.7513910766059688E-2</v>
      </c>
      <c r="S93" s="19">
        <v>1.1073271045859196E-2</v>
      </c>
      <c r="T93" s="19">
        <v>0.55885788728872998</v>
      </c>
      <c r="U93" s="19">
        <v>2.590343654535894E-2</v>
      </c>
      <c r="V93" s="19">
        <v>2.6266216346524922E-2</v>
      </c>
      <c r="W93" s="19">
        <v>6.0117064058431381E-3</v>
      </c>
      <c r="X93" s="19">
        <v>1.3854307821074309E-2</v>
      </c>
      <c r="Y93" s="19">
        <v>0</v>
      </c>
      <c r="Z93" s="19">
        <v>6.6012333860363995E-2</v>
      </c>
      <c r="AA93" s="19">
        <v>52.429881846302415</v>
      </c>
      <c r="AB93" s="19">
        <v>2.4302739089181302</v>
      </c>
      <c r="AC93" s="19">
        <v>3.077702102740604</v>
      </c>
      <c r="AD93" s="19">
        <v>2716.9230734427533</v>
      </c>
      <c r="AE93" s="19">
        <v>67.857529238899971</v>
      </c>
      <c r="AF93" s="19">
        <v>0.83551023600832874</v>
      </c>
      <c r="AG93" s="19">
        <v>33.190808705644606</v>
      </c>
      <c r="AH93" s="19">
        <v>0.28708653800396094</v>
      </c>
      <c r="AI93" s="19">
        <v>0.25920850367652692</v>
      </c>
      <c r="AJ93" s="19">
        <v>0.17717340422669539</v>
      </c>
      <c r="AK93" s="19">
        <v>1.5687152648175797E-2</v>
      </c>
      <c r="AL93" s="19">
        <v>1.001922963496327E-2</v>
      </c>
      <c r="AM93" s="19">
        <v>0.21039853756850266</v>
      </c>
      <c r="AN93" s="19">
        <v>0.18523876794913516</v>
      </c>
      <c r="AO93" s="19">
        <v>2.2943830608044398E-2</v>
      </c>
      <c r="AP93" s="19">
        <v>0.68444498558910161</v>
      </c>
      <c r="AQ93" s="19">
        <v>3.1794440239621441E-2</v>
      </c>
      <c r="AR93" s="19">
        <v>1.6242627403698862E-2</v>
      </c>
      <c r="AS93" s="19">
        <v>1.8870467640104728E-2</v>
      </c>
      <c r="AT93" s="19">
        <v>4.4999517850107092E-2</v>
      </c>
      <c r="AU93" s="19">
        <v>0</v>
      </c>
      <c r="AV93" s="19">
        <v>7.3964793966634312</v>
      </c>
      <c r="AW93" s="19">
        <v>45.49945421343385</v>
      </c>
      <c r="AX93" s="19">
        <v>17.744178157601521</v>
      </c>
      <c r="AY93" s="19">
        <v>1.3972375153555812</v>
      </c>
      <c r="AZ93" s="19">
        <v>381.08843670366377</v>
      </c>
      <c r="BA93" s="19">
        <v>168.54243727372881</v>
      </c>
      <c r="BB93" s="19">
        <v>9.6886456314926761</v>
      </c>
      <c r="BC93" s="19">
        <v>35.41904642286076</v>
      </c>
      <c r="BD93" s="19">
        <v>1.8595939735805469</v>
      </c>
      <c r="BE93" s="19">
        <v>0.56915267270864034</v>
      </c>
      <c r="BF93" s="19">
        <v>0.51359840331217199</v>
      </c>
      <c r="BG93" s="19">
        <v>0.32167108407248834</v>
      </c>
      <c r="BH93" s="19">
        <v>7.9472987293959532E-2</v>
      </c>
      <c r="BI93" s="19">
        <v>1.5301345912719266</v>
      </c>
      <c r="BJ93" s="19">
        <v>0.35698510218867563</v>
      </c>
      <c r="BK93" s="19">
        <v>1.987686433775656E-2</v>
      </c>
      <c r="BL93" s="19">
        <v>7.9895868980781568</v>
      </c>
      <c r="BM93" s="19">
        <v>0.39172410045358863</v>
      </c>
      <c r="BN93" s="19">
        <v>0.10522641616432143</v>
      </c>
      <c r="BO93" s="19">
        <v>4.8639793967520037E-2</v>
      </c>
      <c r="BP93" s="19">
        <v>0.10472772689527181</v>
      </c>
      <c r="BQ93" s="19">
        <v>0</v>
      </c>
      <c r="BR93" s="19">
        <v>187.88616698074097</v>
      </c>
      <c r="BS93" s="19">
        <v>3424.7498220721914</v>
      </c>
      <c r="BT93" s="19">
        <v>361.1390202372387</v>
      </c>
      <c r="BU93" s="19">
        <v>158.25775615049128</v>
      </c>
      <c r="BV93" s="19">
        <v>33650.90199855667</v>
      </c>
      <c r="BW93" s="19">
        <v>4168.9798156754241</v>
      </c>
      <c r="BX93" s="19">
        <v>164.59135264024607</v>
      </c>
      <c r="BY93" s="19">
        <v>2088.9762400854579</v>
      </c>
      <c r="BZ93" s="19">
        <v>64.920854939343769</v>
      </c>
      <c r="CA93" s="19">
        <v>20.193846281785</v>
      </c>
      <c r="CB93" s="19">
        <v>9.1630493998801157</v>
      </c>
      <c r="CC93" s="19">
        <v>16.204245884977876</v>
      </c>
      <c r="CD93" s="19">
        <v>3.995258458211234</v>
      </c>
      <c r="CE93" s="19">
        <v>99.683422088370008</v>
      </c>
      <c r="CF93" s="19">
        <v>22.259709129640576</v>
      </c>
      <c r="CG93" s="19">
        <v>2.7394160517797093</v>
      </c>
      <c r="CH93" s="19">
        <v>123.68627478513001</v>
      </c>
      <c r="CI93" s="19">
        <v>9.851598902543202</v>
      </c>
      <c r="CJ93" s="19">
        <v>7.8406214634569134</v>
      </c>
      <c r="CK93" s="19">
        <v>2.5859681693420002</v>
      </c>
      <c r="CL93" s="19">
        <v>4.4920211732199995</v>
      </c>
      <c r="CM93" s="19">
        <v>0</v>
      </c>
      <c r="CN93" s="19">
        <v>34.852752605732007</v>
      </c>
      <c r="CO93" s="19">
        <v>33.488090362657999</v>
      </c>
      <c r="CP93" s="19">
        <v>98.902832036534008</v>
      </c>
      <c r="CQ93" s="19">
        <v>3489.7244541833998</v>
      </c>
      <c r="CR93" s="19">
        <v>0.50870790146099998</v>
      </c>
      <c r="CS93" s="19">
        <v>0.15532993525338551</v>
      </c>
      <c r="CT93" s="19">
        <v>6.3061791957129998</v>
      </c>
      <c r="CU93" s="19">
        <v>123.37685561179998</v>
      </c>
      <c r="CV93" s="19">
        <v>2.27705153520219E-4</v>
      </c>
      <c r="CW93" s="19">
        <v>4.55119414255023E-4</v>
      </c>
      <c r="CX93" s="19">
        <v>3.23652406223118E-3</v>
      </c>
      <c r="CY93" s="19">
        <v>9.4683252275000004E-2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1563.848256894933</v>
      </c>
      <c r="DF93" s="19">
        <f t="shared" si="2"/>
        <v>53562.311743304541</v>
      </c>
    </row>
    <row r="94" spans="1:110" x14ac:dyDescent="0.25">
      <c r="B94" s="4" t="s">
        <v>188</v>
      </c>
      <c r="C94" s="4">
        <v>3</v>
      </c>
      <c r="D94" s="19">
        <v>0.24067597570418275</v>
      </c>
      <c r="E94" s="19">
        <v>0.17090366198364587</v>
      </c>
      <c r="F94" s="19">
        <v>17.097609778131993</v>
      </c>
      <c r="G94" s="19">
        <v>1.7068937302610727E-2</v>
      </c>
      <c r="H94" s="19">
        <v>3.6000379889296661</v>
      </c>
      <c r="I94" s="19">
        <v>2.1962168648315171E-4</v>
      </c>
      <c r="J94" s="19">
        <v>7.0735203044023382E-3</v>
      </c>
      <c r="K94" s="19">
        <v>0.26806773524999999</v>
      </c>
      <c r="L94" s="19">
        <v>1.1309562846749999</v>
      </c>
      <c r="M94" s="19">
        <v>0.22159505105804103</v>
      </c>
      <c r="N94" s="19">
        <v>22.345662138521568</v>
      </c>
      <c r="O94" s="19">
        <v>5.8912855427223992E-2</v>
      </c>
      <c r="P94" s="19">
        <v>8.2173446892072441E-2</v>
      </c>
      <c r="Q94" s="19">
        <v>3.1807420600299924E-2</v>
      </c>
      <c r="R94" s="19">
        <v>7.7834841241591415E-2</v>
      </c>
      <c r="S94" s="19">
        <v>2.858615209667964E-2</v>
      </c>
      <c r="T94" s="19">
        <v>1.4952793195880001</v>
      </c>
      <c r="U94" s="19">
        <v>0.77608082513085597</v>
      </c>
      <c r="V94" s="19">
        <v>1.1704438101745458</v>
      </c>
      <c r="W94" s="19">
        <v>1.6304215968879467E-2</v>
      </c>
      <c r="X94" s="19">
        <v>0.39795048069</v>
      </c>
      <c r="Y94" s="19">
        <v>0</v>
      </c>
      <c r="Z94" s="19">
        <v>0.53173073444371555</v>
      </c>
      <c r="AA94" s="19">
        <v>0.33543160793113896</v>
      </c>
      <c r="AB94" s="19">
        <v>23.693554773631</v>
      </c>
      <c r="AC94" s="19">
        <v>0.48618145700470017</v>
      </c>
      <c r="AD94" s="19">
        <v>56.275561778046509</v>
      </c>
      <c r="AE94" s="19">
        <v>3.9693824016034253E-2</v>
      </c>
      <c r="AF94" s="19">
        <v>1.0584506904929802E-2</v>
      </c>
      <c r="AG94" s="19">
        <v>0.31280554458300003</v>
      </c>
      <c r="AH94" s="19">
        <v>1.3799637723229998</v>
      </c>
      <c r="AI94" s="19">
        <v>0.30927045329515768</v>
      </c>
      <c r="AJ94" s="19">
        <v>21.680227806349787</v>
      </c>
      <c r="AK94" s="19">
        <v>6.6095750025851902E-3</v>
      </c>
      <c r="AL94" s="19">
        <v>4.9089169421000729E-2</v>
      </c>
      <c r="AM94" s="19">
        <v>4.2949801645590958E-3</v>
      </c>
      <c r="AN94" s="19">
        <v>8.3082481752567716E-2</v>
      </c>
      <c r="AO94" s="19">
        <v>4.1908473126124439E-2</v>
      </c>
      <c r="AP94" s="19">
        <v>0.99481094256000002</v>
      </c>
      <c r="AQ94" s="19">
        <v>0.51096946851124925</v>
      </c>
      <c r="AR94" s="19">
        <v>0.3513107766336106</v>
      </c>
      <c r="AS94" s="19">
        <v>3.0324158550136544E-2</v>
      </c>
      <c r="AT94" s="19">
        <v>0.72500396892899999</v>
      </c>
      <c r="AU94" s="19">
        <v>0</v>
      </c>
      <c r="AV94" s="19">
        <v>27.563439003794947</v>
      </c>
      <c r="AW94" s="19">
        <v>0.25184435226633356</v>
      </c>
      <c r="AX94" s="19">
        <v>94.562102595318507</v>
      </c>
      <c r="AY94" s="19">
        <v>0.12021577529947612</v>
      </c>
      <c r="AZ94" s="19">
        <v>21.919202483138577</v>
      </c>
      <c r="BA94" s="19">
        <v>3.9019836346070487E-2</v>
      </c>
      <c r="BB94" s="19">
        <v>7.0835514343628073E-2</v>
      </c>
      <c r="BC94" s="19">
        <v>0.25377348065799998</v>
      </c>
      <c r="BD94" s="19">
        <v>4.5637860223740008</v>
      </c>
      <c r="BE94" s="19">
        <v>0.28712501913340421</v>
      </c>
      <c r="BF94" s="19">
        <v>34.734794892046899</v>
      </c>
      <c r="BG94" s="19">
        <v>3.8746553960396793E-2</v>
      </c>
      <c r="BH94" s="19">
        <v>0.15505890303656181</v>
      </c>
      <c r="BI94" s="19">
        <v>2.4437175859717386E-2</v>
      </c>
      <c r="BJ94" s="19">
        <v>8.3089328952890465E-2</v>
      </c>
      <c r="BK94" s="19">
        <v>1.578599218555609E-2</v>
      </c>
      <c r="BL94" s="19">
        <v>4.9679110497500005</v>
      </c>
      <c r="BM94" s="19">
        <v>5.2096334986116553</v>
      </c>
      <c r="BN94" s="19">
        <v>1.5592791189012798</v>
      </c>
      <c r="BO94" s="19">
        <v>3.1078480242305091E-2</v>
      </c>
      <c r="BP94" s="19">
        <v>0.75875091273899997</v>
      </c>
      <c r="BQ94" s="19">
        <v>0</v>
      </c>
      <c r="BR94" s="19">
        <v>688.02360806209606</v>
      </c>
      <c r="BS94" s="19">
        <v>22.841293077957005</v>
      </c>
      <c r="BT94" s="19">
        <v>3063.6448620266019</v>
      </c>
      <c r="BU94" s="19">
        <v>18.969951510403</v>
      </c>
      <c r="BV94" s="19">
        <v>835.6665519869232</v>
      </c>
      <c r="BW94" s="19">
        <v>1.4626766517859999</v>
      </c>
      <c r="BX94" s="19">
        <v>1.3911920450349999</v>
      </c>
      <c r="BY94" s="19">
        <v>14.912998079819999</v>
      </c>
      <c r="BZ94" s="19">
        <v>199.79235362720001</v>
      </c>
      <c r="CA94" s="19">
        <v>16.699078850441033</v>
      </c>
      <c r="CB94" s="19">
        <v>958.45389284919997</v>
      </c>
      <c r="CC94" s="19">
        <v>3.8416556268739996</v>
      </c>
      <c r="CD94" s="19">
        <v>11.536066607110001</v>
      </c>
      <c r="CE94" s="19">
        <v>1.4602563939820001</v>
      </c>
      <c r="CF94" s="19">
        <v>9.1647661589829976</v>
      </c>
      <c r="CG94" s="19">
        <v>3.1430624295089999</v>
      </c>
      <c r="CH94" s="19">
        <v>115.8008422849</v>
      </c>
      <c r="CI94" s="19">
        <v>130.74731154720001</v>
      </c>
      <c r="CJ94" s="19">
        <v>136.33901441018</v>
      </c>
      <c r="CK94" s="19">
        <v>2.453589569829</v>
      </c>
      <c r="CL94" s="19">
        <v>45.201525747519995</v>
      </c>
      <c r="CM94" s="19">
        <v>0</v>
      </c>
      <c r="CN94" s="19">
        <v>1.1228903383</v>
      </c>
      <c r="CO94" s="19">
        <v>0.61101138592100002</v>
      </c>
      <c r="CP94" s="19">
        <v>0.67462117969699997</v>
      </c>
      <c r="CQ94" s="19">
        <v>39.521204471800004</v>
      </c>
      <c r="CR94" s="19">
        <v>135.9572200778</v>
      </c>
      <c r="CS94" s="19">
        <v>20.493820786080001</v>
      </c>
      <c r="CT94" s="19">
        <v>428.58688830580002</v>
      </c>
      <c r="CU94" s="19">
        <v>11041.863479629999</v>
      </c>
      <c r="CV94" s="19">
        <v>8.8364454743755386E-2</v>
      </c>
      <c r="CW94" s="19">
        <v>6.1569565776781326E-2</v>
      </c>
      <c r="CX94" s="19">
        <v>0.3706781484624842</v>
      </c>
      <c r="CY94" s="19">
        <v>9.8043888565659998</v>
      </c>
      <c r="CZ94" s="19">
        <v>0</v>
      </c>
      <c r="DA94" s="19">
        <v>0</v>
      </c>
      <c r="DB94" s="19">
        <v>0</v>
      </c>
      <c r="DC94" s="19">
        <v>0</v>
      </c>
      <c r="DD94" s="19">
        <v>0</v>
      </c>
      <c r="DE94" s="19">
        <v>-108.25573322119453</v>
      </c>
      <c r="DF94" s="19">
        <f t="shared" si="2"/>
        <v>18206.744517826795</v>
      </c>
    </row>
    <row r="95" spans="1:110" x14ac:dyDescent="0.25">
      <c r="B95" s="4" t="s">
        <v>189</v>
      </c>
      <c r="C95" s="4">
        <v>4</v>
      </c>
      <c r="D95" s="19">
        <v>4.18021347674805E-2</v>
      </c>
      <c r="E95" s="19">
        <v>18.326531648203371</v>
      </c>
      <c r="F95" s="19">
        <v>1.5989642796015682</v>
      </c>
      <c r="G95" s="19">
        <v>27.772201339009857</v>
      </c>
      <c r="H95" s="19">
        <v>94.208684138676119</v>
      </c>
      <c r="I95" s="19">
        <v>0.33652542927178603</v>
      </c>
      <c r="J95" s="19">
        <v>0.5823567383876278</v>
      </c>
      <c r="K95" s="19">
        <v>83.586851179890004</v>
      </c>
      <c r="L95" s="19">
        <v>28.889240622510002</v>
      </c>
      <c r="M95" s="19">
        <v>54.167012126651557</v>
      </c>
      <c r="N95" s="19">
        <v>2.0889631388668475</v>
      </c>
      <c r="O95" s="19">
        <v>20.880863776318662</v>
      </c>
      <c r="P95" s="19">
        <v>1.7479200474689998</v>
      </c>
      <c r="Q95" s="19">
        <v>3.4869169034009997</v>
      </c>
      <c r="R95" s="19">
        <v>10.882277683357589</v>
      </c>
      <c r="S95" s="19">
        <v>10.153789651509232</v>
      </c>
      <c r="T95" s="19">
        <v>8.5559968054500004</v>
      </c>
      <c r="U95" s="19">
        <v>3.6058994774409996</v>
      </c>
      <c r="V95" s="19">
        <v>3.470732510537883</v>
      </c>
      <c r="W95" s="19">
        <v>0.41336261480844688</v>
      </c>
      <c r="X95" s="19">
        <v>5.6813941076749996</v>
      </c>
      <c r="Y95" s="19">
        <v>0</v>
      </c>
      <c r="Z95" s="19">
        <v>6.6614570038512927E-2</v>
      </c>
      <c r="AA95" s="19">
        <v>31.905087689406127</v>
      </c>
      <c r="AB95" s="19">
        <v>1.5881940275350002</v>
      </c>
      <c r="AC95" s="19">
        <v>1066.9666866034811</v>
      </c>
      <c r="AD95" s="19">
        <v>241.28725458917373</v>
      </c>
      <c r="AE95" s="19">
        <v>44.955284774439995</v>
      </c>
      <c r="AF95" s="19">
        <v>0.6350425100015743</v>
      </c>
      <c r="AG95" s="19">
        <v>77.689074754429981</v>
      </c>
      <c r="AH95" s="19">
        <v>25.645267903890002</v>
      </c>
      <c r="AI95" s="19">
        <v>72.773733587590627</v>
      </c>
      <c r="AJ95" s="19">
        <v>2.2787463441629998</v>
      </c>
      <c r="AK95" s="19">
        <v>3.5276693647613659</v>
      </c>
      <c r="AL95" s="19">
        <v>0.88765744212620246</v>
      </c>
      <c r="AM95" s="19">
        <v>0.3340619304184485</v>
      </c>
      <c r="AN95" s="19">
        <v>10.829171973320024</v>
      </c>
      <c r="AO95" s="19">
        <v>11.18363003995773</v>
      </c>
      <c r="AP95" s="19">
        <v>4.7428174987689999</v>
      </c>
      <c r="AQ95" s="19">
        <v>2.0707512395216128</v>
      </c>
      <c r="AR95" s="19">
        <v>0.92060478881602292</v>
      </c>
      <c r="AS95" s="19">
        <v>0.60353975044376196</v>
      </c>
      <c r="AT95" s="19">
        <v>8.5326622500629998</v>
      </c>
      <c r="AU95" s="19">
        <v>0</v>
      </c>
      <c r="AV95" s="19">
        <v>6.636431667918</v>
      </c>
      <c r="AW95" s="19">
        <v>32.573366279724404</v>
      </c>
      <c r="AX95" s="19">
        <v>8.8790194503900004</v>
      </c>
      <c r="AY95" s="19">
        <v>289.94144001378999</v>
      </c>
      <c r="AZ95" s="19">
        <v>172.3618561326486</v>
      </c>
      <c r="BA95" s="19">
        <v>62.054184466839992</v>
      </c>
      <c r="BB95" s="19">
        <v>6.055549666338</v>
      </c>
      <c r="BC95" s="19">
        <v>89.693832635899994</v>
      </c>
      <c r="BD95" s="19">
        <v>124.5331028704</v>
      </c>
      <c r="BE95" s="19">
        <v>97.939629412927502</v>
      </c>
      <c r="BF95" s="19">
        <v>4.5807839482869994</v>
      </c>
      <c r="BG95" s="19">
        <v>11.950894475143002</v>
      </c>
      <c r="BH95" s="19">
        <v>3.5352357606840008</v>
      </c>
      <c r="BI95" s="19">
        <v>2.7200963087630003</v>
      </c>
      <c r="BJ95" s="19">
        <v>12.834650070428363</v>
      </c>
      <c r="BK95" s="19">
        <v>6.0093211674470099</v>
      </c>
      <c r="BL95" s="19">
        <v>28.422659099040001</v>
      </c>
      <c r="BM95" s="19">
        <v>23.441375654570997</v>
      </c>
      <c r="BN95" s="19">
        <v>4.6881540566899993</v>
      </c>
      <c r="BO95" s="19">
        <v>0.81695721204994687</v>
      </c>
      <c r="BP95" s="19">
        <v>11.228380426757999</v>
      </c>
      <c r="BQ95" s="19">
        <v>0</v>
      </c>
      <c r="BR95" s="19">
        <v>142.08597955053</v>
      </c>
      <c r="BS95" s="19">
        <v>3176.84404766223</v>
      </c>
      <c r="BT95" s="19">
        <v>312.26350247779999</v>
      </c>
      <c r="BU95" s="19">
        <v>56039.469924545992</v>
      </c>
      <c r="BV95" s="19">
        <v>7961.3685034552209</v>
      </c>
      <c r="BW95" s="19">
        <v>2428.4367761539997</v>
      </c>
      <c r="BX95" s="19">
        <v>126.74991607700001</v>
      </c>
      <c r="BY95" s="19">
        <v>5305.8620452249997</v>
      </c>
      <c r="BZ95" s="19">
        <v>5718.9241028099996</v>
      </c>
      <c r="CA95" s="19">
        <v>4975.1812418216296</v>
      </c>
      <c r="CB95" s="19">
        <v>99.914288968059992</v>
      </c>
      <c r="CC95" s="19">
        <v>2386.4850402941101</v>
      </c>
      <c r="CD95" s="19">
        <v>318.95754301519997</v>
      </c>
      <c r="CE95" s="19">
        <v>170.58996701109999</v>
      </c>
      <c r="CF95" s="19">
        <v>1458.2688726082999</v>
      </c>
      <c r="CG95" s="19">
        <v>1263.6695424040897</v>
      </c>
      <c r="CH95" s="19">
        <v>753.32050514399998</v>
      </c>
      <c r="CI95" s="19">
        <v>720.39836978807989</v>
      </c>
      <c r="CJ95" s="19">
        <v>466.46274160579992</v>
      </c>
      <c r="CK95" s="19">
        <v>73.882734835039997</v>
      </c>
      <c r="CL95" s="19">
        <v>785.24062609779992</v>
      </c>
      <c r="CM95" s="19">
        <v>0</v>
      </c>
      <c r="CN95" s="19">
        <v>1846.3823852350001</v>
      </c>
      <c r="CO95" s="19">
        <v>871.27382182320002</v>
      </c>
      <c r="CP95" s="19">
        <v>1271.81986618</v>
      </c>
      <c r="CQ95" s="19">
        <v>78313.307434610004</v>
      </c>
      <c r="CR95" s="19">
        <v>452.11832427620004</v>
      </c>
      <c r="CS95" s="19">
        <v>58.093903064649993</v>
      </c>
      <c r="CT95" s="19">
        <v>1557.8351078160003</v>
      </c>
      <c r="CU95" s="19">
        <v>43322.677703920002</v>
      </c>
      <c r="CV95" s="19">
        <v>3.9705991861803069E-2</v>
      </c>
      <c r="CW95" s="19">
        <v>2.2369614162016653E-2</v>
      </c>
      <c r="CX95" s="19">
        <v>0.1811255933717561</v>
      </c>
      <c r="CY95" s="19">
        <v>5.0935444831499996</v>
      </c>
      <c r="CZ95" s="19">
        <v>0</v>
      </c>
      <c r="DA95" s="19">
        <v>0</v>
      </c>
      <c r="DB95" s="19">
        <v>0</v>
      </c>
      <c r="DC95" s="19">
        <v>0</v>
      </c>
      <c r="DD95" s="19">
        <v>0</v>
      </c>
      <c r="DE95" s="19">
        <v>341.84666642497177</v>
      </c>
      <c r="DF95" s="19">
        <f t="shared" si="2"/>
        <v>225715.86699134644</v>
      </c>
    </row>
    <row r="96" spans="1:110" x14ac:dyDescent="0.25">
      <c r="B96" s="4" t="s">
        <v>190</v>
      </c>
      <c r="C96" s="4">
        <v>5</v>
      </c>
      <c r="D96" s="19">
        <v>1.2914360589344591</v>
      </c>
      <c r="E96" s="19">
        <v>40.424504717692926</v>
      </c>
      <c r="F96" s="19">
        <v>37.613090057826142</v>
      </c>
      <c r="G96" s="19">
        <v>11.41187219159813</v>
      </c>
      <c r="H96" s="19">
        <v>334.56615493342832</v>
      </c>
      <c r="I96" s="19">
        <v>0.21484731829670084</v>
      </c>
      <c r="J96" s="19">
        <v>4.5044649677664914</v>
      </c>
      <c r="K96" s="19">
        <v>236.089171732126</v>
      </c>
      <c r="L96" s="19">
        <v>33.823902754946999</v>
      </c>
      <c r="M96" s="19">
        <v>84.495475608237911</v>
      </c>
      <c r="N96" s="19">
        <v>80.346177564906796</v>
      </c>
      <c r="O96" s="19">
        <v>8.7270003225531223</v>
      </c>
      <c r="P96" s="19">
        <v>3.6469291017990626</v>
      </c>
      <c r="Q96" s="19">
        <v>10.988888727407591</v>
      </c>
      <c r="R96" s="19">
        <v>11.228511379668049</v>
      </c>
      <c r="S96" s="19">
        <v>11.760583729791877</v>
      </c>
      <c r="T96" s="19">
        <v>13.004351674676739</v>
      </c>
      <c r="U96" s="19">
        <v>6.0634231565232231</v>
      </c>
      <c r="V96" s="19">
        <v>89.262415866312438</v>
      </c>
      <c r="W96" s="19">
        <v>1.6396288182911154</v>
      </c>
      <c r="X96" s="19">
        <v>8.8901059737779526</v>
      </c>
      <c r="Y96" s="19">
        <v>0</v>
      </c>
      <c r="Z96" s="19">
        <v>6.759457481981209</v>
      </c>
      <c r="AA96" s="19">
        <v>75.430978024499808</v>
      </c>
      <c r="AB96" s="19">
        <v>41.346207972627887</v>
      </c>
      <c r="AC96" s="19">
        <v>335.37988866736924</v>
      </c>
      <c r="AD96" s="19">
        <v>6348.6522503878377</v>
      </c>
      <c r="AE96" s="19">
        <v>36.4440181092518</v>
      </c>
      <c r="AF96" s="19">
        <v>5.5084289057896836</v>
      </c>
      <c r="AG96" s="19">
        <v>245.23874697981097</v>
      </c>
      <c r="AH96" s="19">
        <v>37.334745634962914</v>
      </c>
      <c r="AI96" s="19">
        <v>162.04458970956802</v>
      </c>
      <c r="AJ96" s="19">
        <v>60.466027524078811</v>
      </c>
      <c r="AK96" s="19">
        <v>1.1524364607247319</v>
      </c>
      <c r="AL96" s="19">
        <v>1.6499557298736078</v>
      </c>
      <c r="AM96" s="19">
        <v>1.3951366988248852</v>
      </c>
      <c r="AN96" s="19">
        <v>11.897291359306031</v>
      </c>
      <c r="AO96" s="19">
        <v>14.638750192576595</v>
      </c>
      <c r="AP96" s="19">
        <v>7.74263037693912</v>
      </c>
      <c r="AQ96" s="19">
        <v>3.0312922310427481</v>
      </c>
      <c r="AR96" s="19">
        <v>21.256124456361082</v>
      </c>
      <c r="AS96" s="19">
        <v>2.3827583137642518</v>
      </c>
      <c r="AT96" s="19">
        <v>11.937610326372752</v>
      </c>
      <c r="AU96" s="19">
        <v>0</v>
      </c>
      <c r="AV96" s="19">
        <v>1388.1248629557469</v>
      </c>
      <c r="AW96" s="19">
        <v>63.581629795621964</v>
      </c>
      <c r="AX96" s="19">
        <v>202.93739057405693</v>
      </c>
      <c r="AY96" s="19">
        <v>165.57417536229553</v>
      </c>
      <c r="AZ96" s="19">
        <v>1901.7800607979443</v>
      </c>
      <c r="BA96" s="19">
        <v>43.445531335768173</v>
      </c>
      <c r="BB96" s="19">
        <v>49.70780531083755</v>
      </c>
      <c r="BC96" s="19">
        <v>305.45947858444003</v>
      </c>
      <c r="BD96" s="19">
        <v>157.186653850927</v>
      </c>
      <c r="BE96" s="19">
        <v>129.12665740128111</v>
      </c>
      <c r="BF96" s="19">
        <v>122.99965912144211</v>
      </c>
      <c r="BG96" s="19">
        <v>8.0842608999712642</v>
      </c>
      <c r="BH96" s="19">
        <v>7.8081066529168455</v>
      </c>
      <c r="BI96" s="19">
        <v>12.318359315680784</v>
      </c>
      <c r="BJ96" s="19">
        <v>16.661917206583379</v>
      </c>
      <c r="BK96" s="19">
        <v>8.7044003459615382</v>
      </c>
      <c r="BL96" s="19">
        <v>48.588214623914006</v>
      </c>
      <c r="BM96" s="19">
        <v>36.197488912923433</v>
      </c>
      <c r="BN96" s="19">
        <v>98.131673645017898</v>
      </c>
      <c r="BO96" s="19">
        <v>3.7717214011457907</v>
      </c>
      <c r="BP96" s="19">
        <v>18.492742720290249</v>
      </c>
      <c r="BQ96" s="19">
        <v>0</v>
      </c>
      <c r="BR96" s="19">
        <v>27475.575515741162</v>
      </c>
      <c r="BS96" s="19">
        <v>5767.6638431918209</v>
      </c>
      <c r="BT96" s="19">
        <v>6584.5796660576343</v>
      </c>
      <c r="BU96" s="19">
        <v>18879.392281048364</v>
      </c>
      <c r="BV96" s="19">
        <v>100962.39285057562</v>
      </c>
      <c r="BW96" s="19">
        <v>1732.5902610328421</v>
      </c>
      <c r="BX96" s="19">
        <v>1020.9301642398081</v>
      </c>
      <c r="BY96" s="19">
        <v>16196.5051599982</v>
      </c>
      <c r="BZ96" s="19">
        <v>7328.7998874451005</v>
      </c>
      <c r="CA96" s="19">
        <v>8889.9776199036205</v>
      </c>
      <c r="CB96" s="19">
        <v>3211.8517087694559</v>
      </c>
      <c r="CC96" s="19">
        <v>1020.4149847207716</v>
      </c>
      <c r="CD96" s="19">
        <v>588.8398561794902</v>
      </c>
      <c r="CE96" s="19">
        <v>686.07682708550306</v>
      </c>
      <c r="CF96" s="19">
        <v>1692.7524793791499</v>
      </c>
      <c r="CG96" s="19">
        <v>1565.8303195242179</v>
      </c>
      <c r="CH96" s="19">
        <v>1167.6294670591101</v>
      </c>
      <c r="CI96" s="19">
        <v>959.98434651497314</v>
      </c>
      <c r="CJ96" s="19">
        <v>6751.1501103014198</v>
      </c>
      <c r="CK96" s="19">
        <v>292.63428181631701</v>
      </c>
      <c r="CL96" s="19">
        <v>1103.08924450943</v>
      </c>
      <c r="CM96" s="19">
        <v>0</v>
      </c>
      <c r="CN96" s="19">
        <v>179.97737331994239</v>
      </c>
      <c r="CO96" s="19">
        <v>84.460262321524766</v>
      </c>
      <c r="CP96" s="19">
        <v>131.15580699372322</v>
      </c>
      <c r="CQ96" s="19">
        <v>7313.4590511643401</v>
      </c>
      <c r="CR96" s="19">
        <v>815.88063106351012</v>
      </c>
      <c r="CS96" s="19">
        <v>94.277280155999009</v>
      </c>
      <c r="CT96" s="19">
        <v>2592.5776702073013</v>
      </c>
      <c r="CU96" s="19">
        <v>69334.311851628998</v>
      </c>
      <c r="CV96" s="19">
        <v>15.470376620111717</v>
      </c>
      <c r="CW96" s="19">
        <v>8.4584040892629933</v>
      </c>
      <c r="CX96" s="19">
        <v>65.027744945035735</v>
      </c>
      <c r="CY96" s="19">
        <v>1862.7289562592837</v>
      </c>
      <c r="CZ96" s="19">
        <v>0</v>
      </c>
      <c r="DA96" s="19">
        <v>0</v>
      </c>
      <c r="DB96" s="19">
        <v>0</v>
      </c>
      <c r="DC96" s="19">
        <v>0</v>
      </c>
      <c r="DD96" s="19">
        <v>0</v>
      </c>
      <c r="DE96" s="19">
        <v>-584.89557430095738</v>
      </c>
      <c r="DF96" s="19">
        <f t="shared" si="2"/>
        <v>309041.91576257686</v>
      </c>
    </row>
    <row r="97" spans="1:110" x14ac:dyDescent="0.25">
      <c r="B97" s="4" t="s">
        <v>191</v>
      </c>
      <c r="C97" s="4">
        <v>6</v>
      </c>
      <c r="D97" s="19">
        <v>2.4632355228106956E-3</v>
      </c>
      <c r="E97" s="19">
        <v>4.8169028714255555E-3</v>
      </c>
      <c r="F97" s="19">
        <v>3.7159314838233884E-2</v>
      </c>
      <c r="G97" s="19">
        <v>2.3460357006115391E-3</v>
      </c>
      <c r="H97" s="19">
        <v>7.9037296643448385E-2</v>
      </c>
      <c r="I97" s="19">
        <v>1.4573888853000001E-2</v>
      </c>
      <c r="J97" s="19">
        <v>1.3402756304000001E-2</v>
      </c>
      <c r="K97" s="19">
        <v>8.9920740574598295E-3</v>
      </c>
      <c r="L97" s="19">
        <v>9.8684124649000005E-2</v>
      </c>
      <c r="M97" s="19">
        <v>2.8062196506925666E-2</v>
      </c>
      <c r="N97" s="19">
        <v>5.5500563234000003E-2</v>
      </c>
      <c r="O97" s="19">
        <v>4.1533052804673433E-2</v>
      </c>
      <c r="P97" s="19">
        <v>1.5173137188000001E-2</v>
      </c>
      <c r="Q97" s="19">
        <v>8.7480498477816599E-3</v>
      </c>
      <c r="R97" s="19">
        <v>1.157253922428937E-2</v>
      </c>
      <c r="S97" s="19">
        <v>5.6220000202626873E-2</v>
      </c>
      <c r="T97" s="19">
        <v>7.3562517761999999E-2</v>
      </c>
      <c r="U97" s="19">
        <v>3.9954971521792948E-2</v>
      </c>
      <c r="V97" s="19">
        <v>2.929950982756422E-2</v>
      </c>
      <c r="W97" s="19">
        <v>5.6102410890162E-3</v>
      </c>
      <c r="X97" s="19">
        <v>2.4108657613E-2</v>
      </c>
      <c r="Y97" s="19">
        <v>0</v>
      </c>
      <c r="Z97" s="19">
        <v>9.5555979758000009E-2</v>
      </c>
      <c r="AA97" s="19">
        <v>0.16580769419799998</v>
      </c>
      <c r="AB97" s="19">
        <v>0.68448361009000003</v>
      </c>
      <c r="AC97" s="19">
        <v>1.4433800335879998</v>
      </c>
      <c r="AD97" s="19">
        <v>22.895670133612963</v>
      </c>
      <c r="AE97" s="19">
        <v>39.576148987000003</v>
      </c>
      <c r="AF97" s="19">
        <v>0.29378196597</v>
      </c>
      <c r="AG97" s="19">
        <v>0.16962318122</v>
      </c>
      <c r="AH97" s="19">
        <v>1.7574138640999999</v>
      </c>
      <c r="AI97" s="19">
        <v>0.68065689463717072</v>
      </c>
      <c r="AJ97" s="19">
        <v>1.60934835668</v>
      </c>
      <c r="AK97" s="19">
        <v>6.6561434650372051E-2</v>
      </c>
      <c r="AL97" s="19">
        <v>0.13211999833999999</v>
      </c>
      <c r="AM97" s="19">
        <v>1.7157971859000001E-2</v>
      </c>
      <c r="AN97" s="19">
        <v>0.16669176891499998</v>
      </c>
      <c r="AO97" s="19">
        <v>1.1247490998030001</v>
      </c>
      <c r="AP97" s="19">
        <v>0.77994197607000004</v>
      </c>
      <c r="AQ97" s="19">
        <v>0.32722835242499998</v>
      </c>
      <c r="AR97" s="19">
        <v>0.13461870421</v>
      </c>
      <c r="AS97" s="19">
        <v>0.15204246342</v>
      </c>
      <c r="AT97" s="19">
        <v>0.65336567163000003</v>
      </c>
      <c r="AU97" s="19">
        <v>0</v>
      </c>
      <c r="AV97" s="19">
        <v>8.5425843596300002</v>
      </c>
      <c r="AW97" s="19">
        <v>0.626854548234</v>
      </c>
      <c r="AX97" s="19">
        <v>2.3409019838890002</v>
      </c>
      <c r="AY97" s="19">
        <v>0.35839171987136925</v>
      </c>
      <c r="AZ97" s="19">
        <v>9.9064106721940135</v>
      </c>
      <c r="BA97" s="19">
        <v>36.750102996999999</v>
      </c>
      <c r="BB97" s="19">
        <v>1.8787982463999999</v>
      </c>
      <c r="BC97" s="19">
        <v>0.13008534908</v>
      </c>
      <c r="BD97" s="19">
        <v>5.5309610366999999</v>
      </c>
      <c r="BE97" s="19">
        <v>0.54869283666299984</v>
      </c>
      <c r="BF97" s="19">
        <v>2.1222522855200001</v>
      </c>
      <c r="BG97" s="19">
        <v>0.39649685006199997</v>
      </c>
      <c r="BH97" s="19">
        <v>0.40110200643999999</v>
      </c>
      <c r="BI97" s="19">
        <v>9.3387089670000006E-2</v>
      </c>
      <c r="BJ97" s="19">
        <v>0.21941480040800002</v>
      </c>
      <c r="BK97" s="19">
        <v>0.43021676363333072</v>
      </c>
      <c r="BL97" s="19">
        <v>3.3991122246000001</v>
      </c>
      <c r="BM97" s="19">
        <v>1.73715740447</v>
      </c>
      <c r="BN97" s="19">
        <v>0.49136056006000001</v>
      </c>
      <c r="BO97" s="19">
        <v>0.14803412557000001</v>
      </c>
      <c r="BP97" s="19">
        <v>0.63614088297000004</v>
      </c>
      <c r="BQ97" s="19">
        <v>0</v>
      </c>
      <c r="BR97" s="19">
        <v>188.7954120636</v>
      </c>
      <c r="BS97" s="19">
        <v>43.867057322900003</v>
      </c>
      <c r="BT97" s="19">
        <v>79.165442705719997</v>
      </c>
      <c r="BU97" s="19">
        <v>59.279276132700005</v>
      </c>
      <c r="BV97" s="19">
        <v>428.48168295763003</v>
      </c>
      <c r="BW97" s="19">
        <v>1542.6312256000001</v>
      </c>
      <c r="BX97" s="19">
        <v>41.645278931</v>
      </c>
      <c r="BY97" s="19">
        <v>8.2255458832000006</v>
      </c>
      <c r="BZ97" s="19">
        <v>274.35263062000001</v>
      </c>
      <c r="CA97" s="19">
        <v>34.314457177890006</v>
      </c>
      <c r="CB97" s="19">
        <v>38.516870498000003</v>
      </c>
      <c r="CC97" s="19">
        <v>41.251623391800003</v>
      </c>
      <c r="CD97" s="19">
        <v>33.674472809000001</v>
      </c>
      <c r="CE97" s="19">
        <v>6.3231182097999996</v>
      </c>
      <c r="CF97" s="19">
        <v>25.156746864199999</v>
      </c>
      <c r="CG97" s="19">
        <v>90.0431118013</v>
      </c>
      <c r="CH97" s="19">
        <v>89.367324828999998</v>
      </c>
      <c r="CI97" s="19">
        <v>58.910783768000002</v>
      </c>
      <c r="CJ97" s="19">
        <v>42.657823563000001</v>
      </c>
      <c r="CK97" s="19">
        <v>13.264407157999999</v>
      </c>
      <c r="CL97" s="19">
        <v>42.976436614999997</v>
      </c>
      <c r="CM97" s="19">
        <v>0</v>
      </c>
      <c r="CN97" s="19">
        <v>7.2299116291105799E-3</v>
      </c>
      <c r="CO97" s="19">
        <v>6.5030440687999999E-2</v>
      </c>
      <c r="CP97" s="19">
        <v>6.5287388860999995E-2</v>
      </c>
      <c r="CQ97" s="19">
        <v>4.1459231376999996</v>
      </c>
      <c r="CR97" s="19">
        <v>1.0243034363000001</v>
      </c>
      <c r="CS97" s="19">
        <v>2.4137530326999999</v>
      </c>
      <c r="CT97" s="19">
        <v>44.440876007</v>
      </c>
      <c r="CU97" s="19">
        <v>1298.9674072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19">
        <v>0</v>
      </c>
      <c r="DE97" s="19">
        <v>-0.89122327864333784</v>
      </c>
      <c r="DF97" s="19">
        <f t="shared" si="2"/>
        <v>4683.4049441294783</v>
      </c>
    </row>
    <row r="98" spans="1:110" x14ac:dyDescent="0.25">
      <c r="B98" s="4" t="s">
        <v>192</v>
      </c>
      <c r="C98" s="4">
        <v>7</v>
      </c>
      <c r="D98" s="19">
        <v>1.5939563284949498E-6</v>
      </c>
      <c r="E98" s="19">
        <v>1.4638114552667543E-4</v>
      </c>
      <c r="F98" s="19">
        <v>7.9670842751511405E-4</v>
      </c>
      <c r="G98" s="19">
        <v>7.9276244605352959E-5</v>
      </c>
      <c r="H98" s="19">
        <v>5.0736662628878557E-3</v>
      </c>
      <c r="I98" s="19">
        <v>3.0107578368188098E-6</v>
      </c>
      <c r="J98" s="19">
        <v>1.09294115100056E-3</v>
      </c>
      <c r="K98" s="19">
        <v>1.1347132967785001E-3</v>
      </c>
      <c r="L98" s="19">
        <v>5.69443078711629E-3</v>
      </c>
      <c r="M98" s="19">
        <v>3.0703009560966118E-3</v>
      </c>
      <c r="N98" s="19">
        <v>7.4536462780088204E-3</v>
      </c>
      <c r="O98" s="19">
        <v>6.1675385586568133E-4</v>
      </c>
      <c r="P98" s="19">
        <v>9.01755527593195E-4</v>
      </c>
      <c r="Q98" s="19">
        <v>1.8677249317988801E-3</v>
      </c>
      <c r="R98" s="19">
        <v>1.0208038002019746E-3</v>
      </c>
      <c r="S98" s="19">
        <v>9.6409570833202469E-3</v>
      </c>
      <c r="T98" s="19">
        <v>3.0443917960000001E-2</v>
      </c>
      <c r="U98" s="19">
        <v>2.3443078389391329E-3</v>
      </c>
      <c r="V98" s="19">
        <v>9.6358007867820544E-3</v>
      </c>
      <c r="W98" s="19">
        <v>1.6947257972788101E-4</v>
      </c>
      <c r="X98" s="19">
        <v>3.5274894908070599E-3</v>
      </c>
      <c r="Y98" s="19">
        <v>0</v>
      </c>
      <c r="Z98" s="19">
        <v>1.4631941311904511E-6</v>
      </c>
      <c r="AA98" s="19">
        <v>2.011460414905737E-4</v>
      </c>
      <c r="AB98" s="19">
        <v>5.8835825620917549E-4</v>
      </c>
      <c r="AC98" s="19">
        <v>2.3595474594912927E-3</v>
      </c>
      <c r="AD98" s="19">
        <v>5.7207493683312426E-2</v>
      </c>
      <c r="AE98" s="19">
        <v>3.30455368384719E-4</v>
      </c>
      <c r="AF98" s="19">
        <v>9.6829276299104105E-4</v>
      </c>
      <c r="AG98" s="19">
        <v>8.65147914737463E-4</v>
      </c>
      <c r="AH98" s="19">
        <v>4.0987925603985804E-3</v>
      </c>
      <c r="AI98" s="19">
        <v>2.950281517996698E-3</v>
      </c>
      <c r="AJ98" s="19">
        <v>6.6131372004747399E-3</v>
      </c>
      <c r="AK98" s="19">
        <v>6.2516979141946581E-5</v>
      </c>
      <c r="AL98" s="19">
        <v>3.1736632809042898E-4</v>
      </c>
      <c r="AM98" s="19">
        <v>1.48062972584739E-4</v>
      </c>
      <c r="AN98" s="19">
        <v>5.0174471834907276E-4</v>
      </c>
      <c r="AO98" s="19">
        <v>7.7499813050962993E-3</v>
      </c>
      <c r="AP98" s="19">
        <v>1.3046232983E-2</v>
      </c>
      <c r="AQ98" s="19">
        <v>9.4078219262883002E-4</v>
      </c>
      <c r="AR98" s="19">
        <v>1.7835933249443759E-3</v>
      </c>
      <c r="AS98" s="19">
        <v>1.8563577032182401E-4</v>
      </c>
      <c r="AT98" s="19">
        <v>3.8639183621853599E-3</v>
      </c>
      <c r="AU98" s="19">
        <v>0</v>
      </c>
      <c r="AV98" s="19">
        <v>6.4606806972733493E-5</v>
      </c>
      <c r="AW98" s="19">
        <v>7.218871123768621E-4</v>
      </c>
      <c r="AX98" s="19">
        <v>2.2926242745597838E-3</v>
      </c>
      <c r="AY98" s="19">
        <v>4.0606997208669771E-4</v>
      </c>
      <c r="AZ98" s="19">
        <v>2.5533284694163522E-2</v>
      </c>
      <c r="BA98" s="19">
        <v>3.3602674375288199E-4</v>
      </c>
      <c r="BB98" s="19">
        <v>6.7810621112585102E-3</v>
      </c>
      <c r="BC98" s="19">
        <v>7.26556812878698E-4</v>
      </c>
      <c r="BD98" s="19">
        <v>1.4125978573999999E-2</v>
      </c>
      <c r="BE98" s="19">
        <v>2.3322053725678459E-3</v>
      </c>
      <c r="BF98" s="19">
        <v>9.7299306653439999E-3</v>
      </c>
      <c r="BG98" s="19">
        <v>2.6360709489381406E-4</v>
      </c>
      <c r="BH98" s="19">
        <v>1.05507462285459E-3</v>
      </c>
      <c r="BI98" s="19">
        <v>8.8247691746801105E-4</v>
      </c>
      <c r="BJ98" s="19">
        <v>9.4769586758047786E-4</v>
      </c>
      <c r="BK98" s="19">
        <v>3.2535837508476124E-3</v>
      </c>
      <c r="BL98" s="19">
        <v>6.2262181192999998E-2</v>
      </c>
      <c r="BM98" s="19">
        <v>8.7535629281774146E-3</v>
      </c>
      <c r="BN98" s="19">
        <v>7.0044673047959805E-3</v>
      </c>
      <c r="BO98" s="19">
        <v>1.97922272491269E-4</v>
      </c>
      <c r="BP98" s="19">
        <v>4.1196555830538299E-3</v>
      </c>
      <c r="BQ98" s="19">
        <v>0</v>
      </c>
      <c r="BR98" s="19">
        <v>1.3228334428276871E-3</v>
      </c>
      <c r="BS98" s="19">
        <v>6.9319339934474783E-2</v>
      </c>
      <c r="BT98" s="19">
        <v>0.10577124729699999</v>
      </c>
      <c r="BU98" s="19">
        <v>0.12670618714698723</v>
      </c>
      <c r="BV98" s="19">
        <v>1.8030171065036158</v>
      </c>
      <c r="BW98" s="19">
        <v>1.8137268722E-2</v>
      </c>
      <c r="BX98" s="19">
        <v>0.19327595829999999</v>
      </c>
      <c r="BY98" s="19">
        <v>5.9074539691000003E-2</v>
      </c>
      <c r="BZ98" s="19">
        <v>0.90099322796000003</v>
      </c>
      <c r="CA98" s="19">
        <v>0.20783518022089562</v>
      </c>
      <c r="CB98" s="19">
        <v>0.28855089843299997</v>
      </c>
      <c r="CC98" s="19">
        <v>5.0305829383399045E-2</v>
      </c>
      <c r="CD98" s="19">
        <v>0.11389996856</v>
      </c>
      <c r="CE98" s="19">
        <v>7.6832033694000004E-2</v>
      </c>
      <c r="CF98" s="19">
        <v>0.1395540763601168</v>
      </c>
      <c r="CG98" s="19">
        <v>0.87560570146409489</v>
      </c>
      <c r="CH98" s="19">
        <v>2.1049029827000001</v>
      </c>
      <c r="CI98" s="19">
        <v>0.32596956938800004</v>
      </c>
      <c r="CJ98" s="19">
        <v>0.75293228030000003</v>
      </c>
      <c r="CK98" s="19">
        <v>2.280421555E-2</v>
      </c>
      <c r="CL98" s="19">
        <v>0.35787594317999999</v>
      </c>
      <c r="CM98" s="19">
        <v>0</v>
      </c>
      <c r="CN98" s="19">
        <v>8.0808174971025396E-5</v>
      </c>
      <c r="CO98" s="19">
        <v>2.9377704777289199E-5</v>
      </c>
      <c r="CP98" s="19">
        <v>3.2297321013174999E-5</v>
      </c>
      <c r="CQ98" s="19">
        <v>2.6372598949819799E-3</v>
      </c>
      <c r="CR98" s="19">
        <v>7.4530482292000003E-2</v>
      </c>
      <c r="CS98" s="19">
        <v>7.0986696518957598E-3</v>
      </c>
      <c r="CT98" s="19">
        <v>0.14312082529</v>
      </c>
      <c r="CU98" s="19">
        <v>5.3791408539000001</v>
      </c>
      <c r="CV98" s="19">
        <v>1.9222227365389699E-8</v>
      </c>
      <c r="CW98" s="19">
        <v>8.26786283880665E-9</v>
      </c>
      <c r="CX98" s="19">
        <v>4.87209952382273E-8</v>
      </c>
      <c r="CY98" s="19">
        <v>1.88919352694938E-6</v>
      </c>
      <c r="CZ98" s="19">
        <v>0</v>
      </c>
      <c r="DA98" s="19">
        <v>0</v>
      </c>
      <c r="DB98" s="19">
        <v>0</v>
      </c>
      <c r="DC98" s="19">
        <v>0</v>
      </c>
      <c r="DD98" s="19">
        <v>0</v>
      </c>
      <c r="DE98" s="19">
        <v>9.9080903695579536E-2</v>
      </c>
      <c r="DF98" s="19">
        <f t="shared" si="2"/>
        <v>14.641729896251066</v>
      </c>
    </row>
    <row r="99" spans="1:110" x14ac:dyDescent="0.25">
      <c r="B99" s="4" t="s">
        <v>46</v>
      </c>
      <c r="C99" s="4">
        <v>8</v>
      </c>
      <c r="D99" s="19">
        <v>2.4502522506075769E-4</v>
      </c>
      <c r="E99" s="19">
        <v>8.671431201984002E-2</v>
      </c>
      <c r="F99" s="19">
        <v>1.1254344099143017E-3</v>
      </c>
      <c r="G99" s="19">
        <v>1.138439209171338E-3</v>
      </c>
      <c r="H99" s="19">
        <v>8.756596951570831E-3</v>
      </c>
      <c r="I99" s="19">
        <v>1.2291791790630701E-5</v>
      </c>
      <c r="J99" s="19">
        <v>6.6318266094000003E-2</v>
      </c>
      <c r="K99" s="19">
        <v>3.5177335739000002</v>
      </c>
      <c r="L99" s="19">
        <v>2.8094533830999999E-2</v>
      </c>
      <c r="M99" s="19">
        <v>7.8514681895988023E-2</v>
      </c>
      <c r="N99" s="19">
        <v>4.8868406564000003E-2</v>
      </c>
      <c r="O99" s="19">
        <v>0.35826733161309376</v>
      </c>
      <c r="P99" s="19">
        <v>4.2223457247000003E-2</v>
      </c>
      <c r="Q99" s="19">
        <v>0.11762443929999999</v>
      </c>
      <c r="R99" s="19">
        <v>4.3991162762175726E-2</v>
      </c>
      <c r="S99" s="19">
        <v>8.872012293390627E-2</v>
      </c>
      <c r="T99" s="19">
        <v>0.51928639411999999</v>
      </c>
      <c r="U99" s="19">
        <v>4.0397305042000002E-2</v>
      </c>
      <c r="V99" s="19">
        <v>1.5680465731231059E-2</v>
      </c>
      <c r="W99" s="19">
        <v>3.2227342016995001E-3</v>
      </c>
      <c r="X99" s="19">
        <v>1.100178808E-2</v>
      </c>
      <c r="Y99" s="19">
        <v>0</v>
      </c>
      <c r="Z99" s="19">
        <v>7.1162694075610489E-4</v>
      </c>
      <c r="AA99" s="19">
        <v>0.24361620849610985</v>
      </c>
      <c r="AB99" s="19">
        <v>1.5980689058778801E-3</v>
      </c>
      <c r="AC99" s="19">
        <v>9.3288281000949769E-2</v>
      </c>
      <c r="AD99" s="19">
        <v>0.33436792405760818</v>
      </c>
      <c r="AE99" s="19">
        <v>2.6948065496981101E-3</v>
      </c>
      <c r="AF99" s="19">
        <v>0.11735955626</v>
      </c>
      <c r="AG99" s="19">
        <v>5.3572578430000002</v>
      </c>
      <c r="AH99" s="19">
        <v>4.0392696856999998E-2</v>
      </c>
      <c r="AI99" s="19">
        <v>0.14475872838291423</v>
      </c>
      <c r="AJ99" s="19">
        <v>0.10780173167599999</v>
      </c>
      <c r="AK99" s="19">
        <v>4.0981130310834224E-2</v>
      </c>
      <c r="AL99" s="19">
        <v>2.9682548717000001E-2</v>
      </c>
      <c r="AM99" s="19">
        <v>1.8625438213000001E-2</v>
      </c>
      <c r="AN99" s="19">
        <v>6.618807051558126E-2</v>
      </c>
      <c r="AO99" s="19">
        <v>0.14229629584869086</v>
      </c>
      <c r="AP99" s="19">
        <v>0.44449502229999999</v>
      </c>
      <c r="AQ99" s="19">
        <v>3.0205292628000001E-2</v>
      </c>
      <c r="AR99" s="19">
        <v>8.2276708562858403E-3</v>
      </c>
      <c r="AS99" s="19">
        <v>7.0511852391064202E-3</v>
      </c>
      <c r="AT99" s="19">
        <v>2.4071373045E-2</v>
      </c>
      <c r="AU99" s="19">
        <v>0</v>
      </c>
      <c r="AV99" s="19">
        <v>7.2672777810000005E-2</v>
      </c>
      <c r="AW99" s="19">
        <v>0.17879254207712397</v>
      </c>
      <c r="AX99" s="19">
        <v>8.8689260301180236E-3</v>
      </c>
      <c r="AY99" s="19">
        <v>1.3548061280744147E-2</v>
      </c>
      <c r="AZ99" s="19">
        <v>7.6550094840096408E-2</v>
      </c>
      <c r="BA99" s="19">
        <v>3.8129689637571599E-3</v>
      </c>
      <c r="BB99" s="19">
        <v>1.1436263323</v>
      </c>
      <c r="BC99" s="19">
        <v>6.2603182792999998</v>
      </c>
      <c r="BD99" s="19">
        <v>0.19370466471</v>
      </c>
      <c r="BE99" s="19">
        <v>0.15514219715436417</v>
      </c>
      <c r="BF99" s="19">
        <v>0.21739220618900001</v>
      </c>
      <c r="BG99" s="19">
        <v>0.40324069902885268</v>
      </c>
      <c r="BH99" s="19">
        <v>0.13730873167999999</v>
      </c>
      <c r="BI99" s="19">
        <v>0.15446783602</v>
      </c>
      <c r="BJ99" s="19">
        <v>8.1250389106594628E-2</v>
      </c>
      <c r="BK99" s="19">
        <v>8.3160631940967442E-2</v>
      </c>
      <c r="BL99" s="19">
        <v>2.9517583847000002</v>
      </c>
      <c r="BM99" s="19">
        <v>0.34126642719</v>
      </c>
      <c r="BN99" s="19">
        <v>0.11747902189618557</v>
      </c>
      <c r="BO99" s="19">
        <v>1.0460916907E-2</v>
      </c>
      <c r="BP99" s="19">
        <v>3.5711534321000001E-2</v>
      </c>
      <c r="BQ99" s="19">
        <v>0</v>
      </c>
      <c r="BR99" s="19">
        <v>1.4855895377699999</v>
      </c>
      <c r="BS99" s="19">
        <v>17.887731622604001</v>
      </c>
      <c r="BT99" s="19">
        <v>0.26506460830599998</v>
      </c>
      <c r="BU99" s="19">
        <v>3.5212822556849996</v>
      </c>
      <c r="BV99" s="19">
        <v>10.461426193406002</v>
      </c>
      <c r="BW99" s="19">
        <v>0.12780821323</v>
      </c>
      <c r="BX99" s="19">
        <v>20.242385863999999</v>
      </c>
      <c r="BY99" s="19">
        <v>316.10012817</v>
      </c>
      <c r="BZ99" s="19">
        <v>7.6725649834</v>
      </c>
      <c r="CA99" s="19">
        <v>9.0355733484700007</v>
      </c>
      <c r="CB99" s="19">
        <v>3.3157846928000003</v>
      </c>
      <c r="CC99" s="19">
        <v>30.685463204660003</v>
      </c>
      <c r="CD99" s="19">
        <v>9.2052602768000007</v>
      </c>
      <c r="CE99" s="19">
        <v>8.3516921997000004</v>
      </c>
      <c r="CF99" s="19">
        <v>6.7222035453500002</v>
      </c>
      <c r="CG99" s="19">
        <v>13.898237385177</v>
      </c>
      <c r="CH99" s="19">
        <v>61.970634459999999</v>
      </c>
      <c r="CI99" s="19">
        <v>8.2198665141999996</v>
      </c>
      <c r="CJ99" s="19">
        <v>18.517715484189999</v>
      </c>
      <c r="CK99" s="19">
        <v>0.74849295616</v>
      </c>
      <c r="CL99" s="19">
        <v>1.9265377522</v>
      </c>
      <c r="CM99" s="19">
        <v>0</v>
      </c>
      <c r="CN99" s="19">
        <v>47.659820557000003</v>
      </c>
      <c r="CO99" s="19">
        <v>34.609107971</v>
      </c>
      <c r="CP99" s="19">
        <v>52.943626404</v>
      </c>
      <c r="CQ99" s="19">
        <v>2684.7111816000001</v>
      </c>
      <c r="CR99" s="19">
        <v>2.7999438344999999E-2</v>
      </c>
      <c r="CS99" s="19">
        <v>5.32681727781892E-3</v>
      </c>
      <c r="CT99" s="19">
        <v>0.14944048226000001</v>
      </c>
      <c r="CU99" s="19">
        <v>3.4879946709</v>
      </c>
      <c r="CV99" s="19">
        <v>0</v>
      </c>
      <c r="CW99" s="19">
        <v>0</v>
      </c>
      <c r="CX99" s="19">
        <v>0</v>
      </c>
      <c r="CY99" s="19">
        <v>0</v>
      </c>
      <c r="CZ99" s="19">
        <v>0</v>
      </c>
      <c r="DA99" s="19">
        <v>0</v>
      </c>
      <c r="DB99" s="19">
        <v>0</v>
      </c>
      <c r="DC99" s="19">
        <v>0</v>
      </c>
      <c r="DD99" s="19">
        <v>0</v>
      </c>
      <c r="DE99" s="19">
        <v>-6.3213848392933869E-2</v>
      </c>
      <c r="DF99" s="19">
        <f t="shared" si="2"/>
        <v>3398.8668692466681</v>
      </c>
    </row>
    <row r="100" spans="1:110" x14ac:dyDescent="0.25">
      <c r="B100" s="4" t="s">
        <v>193</v>
      </c>
      <c r="C100" s="4">
        <v>9</v>
      </c>
      <c r="D100" s="19">
        <v>7.0306909087094985E-2</v>
      </c>
      <c r="E100" s="19">
        <v>0.80380669412367545</v>
      </c>
      <c r="F100" s="19">
        <v>3.7191067946103153</v>
      </c>
      <c r="G100" s="19">
        <v>0.51495916582400003</v>
      </c>
      <c r="H100" s="19">
        <v>6.4427135028070008</v>
      </c>
      <c r="I100" s="19">
        <v>9.0979421511292492E-3</v>
      </c>
      <c r="J100" s="19">
        <v>0.12116518616999999</v>
      </c>
      <c r="K100" s="19">
        <v>7.7128629683999996</v>
      </c>
      <c r="L100" s="19">
        <v>2.3512947559000001</v>
      </c>
      <c r="M100" s="19">
        <v>3.7331806718800005</v>
      </c>
      <c r="N100" s="19">
        <v>4.98249047991</v>
      </c>
      <c r="O100" s="19">
        <v>2.0973880141799999</v>
      </c>
      <c r="P100" s="19">
        <v>0.34082275628999997</v>
      </c>
      <c r="Q100" s="19">
        <v>0.49040880798999997</v>
      </c>
      <c r="R100" s="19">
        <v>1.0053761154400001</v>
      </c>
      <c r="S100" s="19">
        <v>0.52255942113200005</v>
      </c>
      <c r="T100" s="19">
        <v>1.0274573565</v>
      </c>
      <c r="U100" s="19">
        <v>0.60404270888</v>
      </c>
      <c r="V100" s="19">
        <v>3.8797729834700001</v>
      </c>
      <c r="W100" s="19">
        <v>5.9411302208999997E-2</v>
      </c>
      <c r="X100" s="19">
        <v>0.38599655032000002</v>
      </c>
      <c r="Y100" s="19">
        <v>0</v>
      </c>
      <c r="Z100" s="19">
        <v>0.204920593648</v>
      </c>
      <c r="AA100" s="19">
        <v>2.0898975246089999</v>
      </c>
      <c r="AB100" s="19">
        <v>5.5852541922999999</v>
      </c>
      <c r="AC100" s="19">
        <v>24.346539855490001</v>
      </c>
      <c r="AD100" s="19">
        <v>77.783364002707714</v>
      </c>
      <c r="AE100" s="19">
        <v>1.8443084955</v>
      </c>
      <c r="AF100" s="19">
        <v>0.19826276600000001</v>
      </c>
      <c r="AG100" s="19">
        <v>10.861084937999999</v>
      </c>
      <c r="AH100" s="19">
        <v>3.1258354186999999</v>
      </c>
      <c r="AI100" s="19">
        <v>7.0194234526331742</v>
      </c>
      <c r="AJ100" s="19">
        <v>5.8905546069400003</v>
      </c>
      <c r="AK100" s="19">
        <v>0.28011225350300001</v>
      </c>
      <c r="AL100" s="19">
        <v>0.22154095769000001</v>
      </c>
      <c r="AM100" s="19">
        <v>7.1803435683000003E-2</v>
      </c>
      <c r="AN100" s="19">
        <v>1.3953569531409999</v>
      </c>
      <c r="AO100" s="19">
        <v>0.83440625668000001</v>
      </c>
      <c r="AP100" s="19">
        <v>0.81320822239000001</v>
      </c>
      <c r="AQ100" s="19">
        <v>0.41669161618</v>
      </c>
      <c r="AR100" s="19">
        <v>1.3109755180829998</v>
      </c>
      <c r="AS100" s="19">
        <v>0.12019453198000001</v>
      </c>
      <c r="AT100" s="19">
        <v>0.78090649843000004</v>
      </c>
      <c r="AU100" s="19">
        <v>0</v>
      </c>
      <c r="AV100" s="19">
        <v>15.829598903799999</v>
      </c>
      <c r="AW100" s="19">
        <v>1.254370538524</v>
      </c>
      <c r="AX100" s="19">
        <v>17.20117747826</v>
      </c>
      <c r="AY100" s="19">
        <v>4.3099533543490001</v>
      </c>
      <c r="AZ100" s="19">
        <v>31.460302717957997</v>
      </c>
      <c r="BA100" s="19">
        <v>1.4428044557999999</v>
      </c>
      <c r="BB100" s="19">
        <v>1.0681815147</v>
      </c>
      <c r="BC100" s="19">
        <v>7.0172233581999999</v>
      </c>
      <c r="BD100" s="19">
        <v>8.2878437042000002</v>
      </c>
      <c r="BE100" s="19">
        <v>5.3789279907850007</v>
      </c>
      <c r="BF100" s="19">
        <v>6.86384254692</v>
      </c>
      <c r="BG100" s="19">
        <v>1.2526793330850001</v>
      </c>
      <c r="BH100" s="19">
        <v>0.56661653518999999</v>
      </c>
      <c r="BI100" s="19">
        <v>0.32924187182999998</v>
      </c>
      <c r="BJ100" s="19">
        <v>1.01455247402</v>
      </c>
      <c r="BK100" s="19">
        <v>0.26214899867699998</v>
      </c>
      <c r="BL100" s="19">
        <v>2.9857530593999999</v>
      </c>
      <c r="BM100" s="19">
        <v>2.5904099941399998</v>
      </c>
      <c r="BN100" s="19">
        <v>3.70668798686</v>
      </c>
      <c r="BO100" s="19">
        <v>9.8589487374000001E-2</v>
      </c>
      <c r="BP100" s="19">
        <v>0.64053803681999999</v>
      </c>
      <c r="BQ100" s="19">
        <v>0</v>
      </c>
      <c r="BR100" s="19">
        <v>409.67254352200001</v>
      </c>
      <c r="BS100" s="19">
        <v>144.64299583299999</v>
      </c>
      <c r="BT100" s="19">
        <v>737.826850885</v>
      </c>
      <c r="BU100" s="19">
        <v>872.38593292600001</v>
      </c>
      <c r="BV100" s="19">
        <v>1683.6699524060002</v>
      </c>
      <c r="BW100" s="19">
        <v>71.854362488000007</v>
      </c>
      <c r="BX100" s="19">
        <v>28.091362</v>
      </c>
      <c r="BY100" s="19">
        <v>526.43377685999997</v>
      </c>
      <c r="BZ100" s="19">
        <v>487.74432373000002</v>
      </c>
      <c r="CA100" s="19">
        <v>356.85457420630001</v>
      </c>
      <c r="CB100" s="19">
        <v>248.43461513449998</v>
      </c>
      <c r="CC100" s="19">
        <v>173.85695838900003</v>
      </c>
      <c r="CD100" s="19">
        <v>56.438739777000002</v>
      </c>
      <c r="CE100" s="19">
        <v>26.448534012</v>
      </c>
      <c r="CF100" s="19">
        <v>145.73658943200002</v>
      </c>
      <c r="CG100" s="19">
        <v>65.114488601700003</v>
      </c>
      <c r="CH100" s="19">
        <v>93.134216308999996</v>
      </c>
      <c r="CI100" s="19">
        <v>92.842605590999995</v>
      </c>
      <c r="CJ100" s="19">
        <v>312.04590607</v>
      </c>
      <c r="CK100" s="19">
        <v>10.480903625</v>
      </c>
      <c r="CL100" s="19">
        <v>51.340976714999996</v>
      </c>
      <c r="CM100" s="19">
        <v>0</v>
      </c>
      <c r="CN100" s="19">
        <v>21.557798386000002</v>
      </c>
      <c r="CO100" s="19">
        <v>14.475060463</v>
      </c>
      <c r="CP100" s="19">
        <v>12.242833138</v>
      </c>
      <c r="CQ100" s="19">
        <v>922.39288329999999</v>
      </c>
      <c r="CR100" s="19">
        <v>93.486167907999999</v>
      </c>
      <c r="CS100" s="19">
        <v>16.445377350000001</v>
      </c>
      <c r="CT100" s="19">
        <v>255.08358765</v>
      </c>
      <c r="CU100" s="19">
        <v>8845.8632813000004</v>
      </c>
      <c r="CV100" s="19">
        <v>0.47498813272000001</v>
      </c>
      <c r="CW100" s="19">
        <v>0.37733381986999998</v>
      </c>
      <c r="CX100" s="19">
        <v>1.7106515169000001</v>
      </c>
      <c r="CY100" s="19">
        <v>61.202541351000001</v>
      </c>
      <c r="CZ100" s="19">
        <v>1.1933915402551099E-6</v>
      </c>
      <c r="DA100" s="19">
        <v>2.6304525817977298E-5</v>
      </c>
      <c r="DB100" s="19">
        <v>6.0497439699247501E-4</v>
      </c>
      <c r="DC100" s="19">
        <v>2.0795658230999998E-2</v>
      </c>
      <c r="DD100" s="19">
        <v>0</v>
      </c>
      <c r="DE100" s="19">
        <v>-3.7036597732185328</v>
      </c>
      <c r="DF100" s="19">
        <f t="shared" ref="DF100:DF113" si="3">SUM(D100:DE100)</f>
        <v>17136.31178870377</v>
      </c>
    </row>
    <row r="101" spans="1:110" x14ac:dyDescent="0.25">
      <c r="B101" s="4" t="s">
        <v>194</v>
      </c>
      <c r="C101" s="4">
        <v>10</v>
      </c>
      <c r="D101" s="19">
        <v>8.2978062706184338E-2</v>
      </c>
      <c r="E101" s="19">
        <v>27.319722379562339</v>
      </c>
      <c r="F101" s="19">
        <v>6.8653759699600334</v>
      </c>
      <c r="G101" s="19">
        <v>0.50986153096911213</v>
      </c>
      <c r="H101" s="19">
        <v>7.7855363000604401</v>
      </c>
      <c r="I101" s="19">
        <v>3.256279369820609E-2</v>
      </c>
      <c r="J101" s="19">
        <v>8.164881099943011E-2</v>
      </c>
      <c r="K101" s="19">
        <v>6.7472899258099996</v>
      </c>
      <c r="L101" s="19">
        <v>11.6317706107</v>
      </c>
      <c r="M101" s="19">
        <v>25.949427537605004</v>
      </c>
      <c r="N101" s="19">
        <v>2.5181769039250002</v>
      </c>
      <c r="O101" s="19">
        <v>3.2922288610324393</v>
      </c>
      <c r="P101" s="19">
        <v>5.371362142273</v>
      </c>
      <c r="Q101" s="19">
        <v>0.53489761985499995</v>
      </c>
      <c r="R101" s="19">
        <v>3.6379161048453361</v>
      </c>
      <c r="S101" s="19">
        <v>1.6971184317910952</v>
      </c>
      <c r="T101" s="19">
        <v>5.1846794076489999</v>
      </c>
      <c r="U101" s="19">
        <v>7.5888304896589096</v>
      </c>
      <c r="V101" s="19">
        <v>0.60481374606598948</v>
      </c>
      <c r="W101" s="19">
        <v>0.19993926305600002</v>
      </c>
      <c r="X101" s="19">
        <v>15.920494496526</v>
      </c>
      <c r="Y101" s="19">
        <v>0</v>
      </c>
      <c r="Z101" s="19">
        <v>4.9921096968192767E-2</v>
      </c>
      <c r="AA101" s="19">
        <v>32.383760857664477</v>
      </c>
      <c r="AB101" s="19">
        <v>3.8137546777599995</v>
      </c>
      <c r="AC101" s="19">
        <v>12.372429387722001</v>
      </c>
      <c r="AD101" s="19">
        <v>75.403200113206097</v>
      </c>
      <c r="AE101" s="19">
        <v>2.8076345175199999</v>
      </c>
      <c r="AF101" s="19">
        <v>5.4581556934984572E-2</v>
      </c>
      <c r="AG101" s="19">
        <v>4.4040199444099999</v>
      </c>
      <c r="AH101" s="19">
        <v>6.436117649109999</v>
      </c>
      <c r="AI101" s="19">
        <v>11.460638651556041</v>
      </c>
      <c r="AJ101" s="19">
        <v>1.4416359774800001</v>
      </c>
      <c r="AK101" s="19">
        <v>0.32148686322348086</v>
      </c>
      <c r="AL101" s="19">
        <v>1.7913937447664472</v>
      </c>
      <c r="AM101" s="19">
        <v>3.5886020166824489E-2</v>
      </c>
      <c r="AN101" s="19">
        <v>2.0860341428784768</v>
      </c>
      <c r="AO101" s="19">
        <v>1.2219333662662102</v>
      </c>
      <c r="AP101" s="19">
        <v>1.9360546357990001</v>
      </c>
      <c r="AQ101" s="19">
        <v>2.2202372443789269</v>
      </c>
      <c r="AR101" s="19">
        <v>8.4792153021945538E-2</v>
      </c>
      <c r="AS101" s="19">
        <v>0.19195745792700003</v>
      </c>
      <c r="AT101" s="19">
        <v>17.201671345370002</v>
      </c>
      <c r="AU101" s="19">
        <v>0</v>
      </c>
      <c r="AV101" s="19">
        <v>7.9349640337173595</v>
      </c>
      <c r="AW101" s="19">
        <v>13.78027723765903</v>
      </c>
      <c r="AX101" s="19">
        <v>37.118696042763005</v>
      </c>
      <c r="AY101" s="19">
        <v>4.5577387027380016</v>
      </c>
      <c r="AZ101" s="19">
        <v>59.080018888541176</v>
      </c>
      <c r="BA101" s="19">
        <v>5.8680959939599999</v>
      </c>
      <c r="BB101" s="19">
        <v>0.83637161552799999</v>
      </c>
      <c r="BC101" s="19">
        <v>7.2416864485100012</v>
      </c>
      <c r="BD101" s="19">
        <v>42.828266144499999</v>
      </c>
      <c r="BE101" s="19">
        <v>29.553482716934994</v>
      </c>
      <c r="BF101" s="19">
        <v>4.944678053244</v>
      </c>
      <c r="BG101" s="19">
        <v>1.9803995930163723</v>
      </c>
      <c r="BH101" s="19">
        <v>9.9040408841810006</v>
      </c>
      <c r="BI101" s="19">
        <v>0.37683771736600002</v>
      </c>
      <c r="BJ101" s="19">
        <v>4.6004735943428852</v>
      </c>
      <c r="BK101" s="19">
        <v>0.92958011850263145</v>
      </c>
      <c r="BL101" s="19">
        <v>15.989886894470001</v>
      </c>
      <c r="BM101" s="19">
        <v>17.00835716684</v>
      </c>
      <c r="BN101" s="19">
        <v>1.1124736168392544</v>
      </c>
      <c r="BO101" s="19">
        <v>0.38677097297700003</v>
      </c>
      <c r="BP101" s="19">
        <v>32.343531288085003</v>
      </c>
      <c r="BQ101" s="19">
        <v>0</v>
      </c>
      <c r="BR101" s="19">
        <v>122.3406770606168</v>
      </c>
      <c r="BS101" s="19">
        <v>2173.0045572255003</v>
      </c>
      <c r="BT101" s="19">
        <v>1220.3934230805</v>
      </c>
      <c r="BU101" s="19">
        <v>744.30525588820001</v>
      </c>
      <c r="BV101" s="19">
        <v>2313.4302258213697</v>
      </c>
      <c r="BW101" s="19">
        <v>201.31646728699997</v>
      </c>
      <c r="BX101" s="19">
        <v>14.71715974814</v>
      </c>
      <c r="BY101" s="19">
        <v>370.77815723000003</v>
      </c>
      <c r="BZ101" s="19">
        <v>1856.68356324</v>
      </c>
      <c r="CA101" s="19">
        <v>1579.5583815571003</v>
      </c>
      <c r="CB101" s="19">
        <v>94.038514614219991</v>
      </c>
      <c r="CC101" s="19">
        <v>272.94844105761001</v>
      </c>
      <c r="CD101" s="19">
        <v>727.26731109930006</v>
      </c>
      <c r="CE101" s="19">
        <v>22.661264658300002</v>
      </c>
      <c r="CF101" s="19">
        <v>463.24561917540001</v>
      </c>
      <c r="CG101" s="19">
        <v>167.49726390843998</v>
      </c>
      <c r="CH101" s="19">
        <v>372.25120305539997</v>
      </c>
      <c r="CI101" s="19">
        <v>538.39330447199995</v>
      </c>
      <c r="CJ101" s="19">
        <v>143.33983868384999</v>
      </c>
      <c r="CK101" s="19">
        <v>28.587009072699999</v>
      </c>
      <c r="CL101" s="19">
        <v>1785.1785254490001</v>
      </c>
      <c r="CM101" s="19">
        <v>0</v>
      </c>
      <c r="CN101" s="19">
        <v>1.6328953979412473</v>
      </c>
      <c r="CO101" s="19">
        <v>0.22169104666405404</v>
      </c>
      <c r="CP101" s="19">
        <v>1.0312044060569285</v>
      </c>
      <c r="CQ101" s="19">
        <v>47.170963011966002</v>
      </c>
      <c r="CR101" s="19">
        <v>55.260533809699993</v>
      </c>
      <c r="CS101" s="19">
        <v>4.11396470664</v>
      </c>
      <c r="CT101" s="19">
        <v>164.21452617699998</v>
      </c>
      <c r="CU101" s="19">
        <v>4059.38922121</v>
      </c>
      <c r="CV101" s="19">
        <v>7.7473029341490448E-3</v>
      </c>
      <c r="CW101" s="19">
        <v>1.2014004114462254E-3</v>
      </c>
      <c r="CX101" s="19">
        <v>3.1113441007533223E-2</v>
      </c>
      <c r="CY101" s="19">
        <v>0.66976053127532931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1.0632487830553146</v>
      </c>
      <c r="DF101" s="19">
        <f t="shared" si="3"/>
        <v>20156.396635126897</v>
      </c>
    </row>
    <row r="102" spans="1:110" x14ac:dyDescent="0.25">
      <c r="B102" s="4" t="s">
        <v>195</v>
      </c>
      <c r="C102" s="4">
        <v>11</v>
      </c>
      <c r="D102" s="19">
        <v>1.2878585909847572E-2</v>
      </c>
      <c r="E102" s="19">
        <v>2.2463087425276811</v>
      </c>
      <c r="F102" s="19">
        <v>2.0562100000044836</v>
      </c>
      <c r="G102" s="19">
        <v>0.48165474518854307</v>
      </c>
      <c r="H102" s="19">
        <v>4.1903667958041755</v>
      </c>
      <c r="I102" s="19">
        <v>2.3385913111271722E-2</v>
      </c>
      <c r="J102" s="19">
        <v>5.0535783637142444E-2</v>
      </c>
      <c r="K102" s="19">
        <v>12.845759615125999</v>
      </c>
      <c r="L102" s="19">
        <v>11.14879986663</v>
      </c>
      <c r="M102" s="19">
        <v>4.5519689544439998</v>
      </c>
      <c r="N102" s="19">
        <v>0.75383634492200002</v>
      </c>
      <c r="O102" s="19">
        <v>5.4833039688578111</v>
      </c>
      <c r="P102" s="19">
        <v>5.9996844530000004</v>
      </c>
      <c r="Q102" s="19">
        <v>0.78923384100600003</v>
      </c>
      <c r="R102" s="19">
        <v>5.1050819661900002</v>
      </c>
      <c r="S102" s="19">
        <v>1.6528996033660122</v>
      </c>
      <c r="T102" s="19">
        <v>22.595819473399999</v>
      </c>
      <c r="U102" s="19">
        <v>4.5651409029599996</v>
      </c>
      <c r="V102" s="19">
        <v>4.2821978665740001</v>
      </c>
      <c r="W102" s="19">
        <v>0.58521626144500005</v>
      </c>
      <c r="X102" s="19">
        <v>38.096646309299999</v>
      </c>
      <c r="Y102" s="19">
        <v>0</v>
      </c>
      <c r="Z102" s="19">
        <v>1.233387203368505E-2</v>
      </c>
      <c r="AA102" s="19">
        <v>3.6036424894476662</v>
      </c>
      <c r="AB102" s="19">
        <v>1.8376408685405108</v>
      </c>
      <c r="AC102" s="19">
        <v>7.7504932784688796</v>
      </c>
      <c r="AD102" s="19">
        <v>26.448656355725923</v>
      </c>
      <c r="AE102" s="19">
        <v>2.9024864435</v>
      </c>
      <c r="AF102" s="19">
        <v>5.1541632040999999E-2</v>
      </c>
      <c r="AG102" s="19">
        <v>10.574247673139999</v>
      </c>
      <c r="AH102" s="19">
        <v>8.7580170035399991</v>
      </c>
      <c r="AI102" s="19">
        <v>3.9446263571544975</v>
      </c>
      <c r="AJ102" s="19">
        <v>1.1574143338930001</v>
      </c>
      <c r="AK102" s="19">
        <v>0.70786160935092524</v>
      </c>
      <c r="AL102" s="19">
        <v>2.4946630001100001</v>
      </c>
      <c r="AM102" s="19">
        <v>7.0972000248000003E-2</v>
      </c>
      <c r="AN102" s="19">
        <v>3.8701578267299999</v>
      </c>
      <c r="AO102" s="19">
        <v>1.8848867677268624</v>
      </c>
      <c r="AP102" s="19">
        <v>11.893829345699999</v>
      </c>
      <c r="AQ102" s="19">
        <v>1.7978451251940002</v>
      </c>
      <c r="AR102" s="19">
        <v>1.290857336492149</v>
      </c>
      <c r="AS102" s="19">
        <v>0.70350777730700009</v>
      </c>
      <c r="AT102" s="19">
        <v>47.264537811700002</v>
      </c>
      <c r="AU102" s="19">
        <v>0</v>
      </c>
      <c r="AV102" s="19">
        <v>0.59781915811571784</v>
      </c>
      <c r="AW102" s="19">
        <v>1.8501065135868273</v>
      </c>
      <c r="AX102" s="19">
        <v>11.517095374002288</v>
      </c>
      <c r="AY102" s="19">
        <v>4.0034477033183551</v>
      </c>
      <c r="AZ102" s="19">
        <v>21.788543674036902</v>
      </c>
      <c r="BA102" s="19">
        <v>4.4027944505300001</v>
      </c>
      <c r="BB102" s="19">
        <v>0.52869539708400004</v>
      </c>
      <c r="BC102" s="19">
        <v>13.888202734159</v>
      </c>
      <c r="BD102" s="19">
        <v>46.687583804399999</v>
      </c>
      <c r="BE102" s="19">
        <v>5.214106388407</v>
      </c>
      <c r="BF102" s="19">
        <v>1.9846131429580001</v>
      </c>
      <c r="BG102" s="19">
        <v>3.7801056378837061</v>
      </c>
      <c r="BH102" s="19">
        <v>11.829752922000001</v>
      </c>
      <c r="BI102" s="19">
        <v>0.62898805737300001</v>
      </c>
      <c r="BJ102" s="19">
        <v>6.444911452823999</v>
      </c>
      <c r="BK102" s="19">
        <v>1.0050843486081211</v>
      </c>
      <c r="BL102" s="19">
        <v>77.805953978999995</v>
      </c>
      <c r="BM102" s="19">
        <v>16.039521723980002</v>
      </c>
      <c r="BN102" s="19">
        <v>6.6340753063889997</v>
      </c>
      <c r="BO102" s="19">
        <v>1.1536281928500001</v>
      </c>
      <c r="BP102" s="19">
        <v>75.048612117299996</v>
      </c>
      <c r="BQ102" s="19">
        <v>0</v>
      </c>
      <c r="BR102" s="19">
        <v>6.7013851106699995</v>
      </c>
      <c r="BS102" s="19">
        <v>233.22666746030001</v>
      </c>
      <c r="BT102" s="19">
        <v>366.59128960785995</v>
      </c>
      <c r="BU102" s="19">
        <v>554.21513358148991</v>
      </c>
      <c r="BV102" s="19">
        <v>972.34393910122992</v>
      </c>
      <c r="BW102" s="19">
        <v>160.34167480099998</v>
      </c>
      <c r="BX102" s="19">
        <v>10.1859111786</v>
      </c>
      <c r="BY102" s="19">
        <v>758.40960168959998</v>
      </c>
      <c r="BZ102" s="19">
        <v>2002.1125602299999</v>
      </c>
      <c r="CA102" s="19">
        <v>350.39991689256999</v>
      </c>
      <c r="CB102" s="19">
        <v>34.051368296100001</v>
      </c>
      <c r="CC102" s="19">
        <v>550.53852027322</v>
      </c>
      <c r="CD102" s="19">
        <v>865.57678222000004</v>
      </c>
      <c r="CE102" s="19">
        <v>36.960709094499997</v>
      </c>
      <c r="CF102" s="19">
        <v>633.1463403711</v>
      </c>
      <c r="CG102" s="19">
        <v>185.01786994904003</v>
      </c>
      <c r="CH102" s="19">
        <v>1790.3089599499999</v>
      </c>
      <c r="CI102" s="19">
        <v>463.84407615700002</v>
      </c>
      <c r="CJ102" s="19">
        <v>693.02597750029997</v>
      </c>
      <c r="CK102" s="19">
        <v>89.414526223700008</v>
      </c>
      <c r="CL102" s="19">
        <v>4399.5263061800006</v>
      </c>
      <c r="CM102" s="19">
        <v>0</v>
      </c>
      <c r="CN102" s="19">
        <v>0.123506490141</v>
      </c>
      <c r="CO102" s="19">
        <v>5.0765303895222269E-2</v>
      </c>
      <c r="CP102" s="19">
        <v>8.32680733870758E-2</v>
      </c>
      <c r="CQ102" s="19">
        <v>4.5875239968599999</v>
      </c>
      <c r="CR102" s="19">
        <v>191.295951847</v>
      </c>
      <c r="CS102" s="19">
        <v>26.2264962199</v>
      </c>
      <c r="CT102" s="19">
        <v>615.97883606000005</v>
      </c>
      <c r="CU102" s="19">
        <v>16055.2949216</v>
      </c>
      <c r="CV102" s="19">
        <v>2.3873135796748071E-3</v>
      </c>
      <c r="CW102" s="19">
        <v>1.1609503417275839E-3</v>
      </c>
      <c r="CX102" s="19">
        <v>1.0207029874436561E-2</v>
      </c>
      <c r="CY102" s="19">
        <v>0.267038039861</v>
      </c>
      <c r="CZ102" s="19">
        <v>0</v>
      </c>
      <c r="DA102" s="19">
        <v>0</v>
      </c>
      <c r="DB102" s="19">
        <v>0</v>
      </c>
      <c r="DC102" s="19">
        <v>0</v>
      </c>
      <c r="DD102" s="19">
        <v>0</v>
      </c>
      <c r="DE102" s="19">
        <v>-0.20560851340633235</v>
      </c>
      <c r="DF102" s="19">
        <f t="shared" si="3"/>
        <v>32629.026761259964</v>
      </c>
    </row>
    <row r="103" spans="1:110" x14ac:dyDescent="0.25">
      <c r="B103" s="4" t="s">
        <v>196</v>
      </c>
      <c r="C103" s="4">
        <v>12</v>
      </c>
      <c r="D103" s="19">
        <v>1.1644517474491689E-3</v>
      </c>
      <c r="E103" s="19">
        <v>0.1106175315822636</v>
      </c>
      <c r="F103" s="19">
        <v>0.6526486191395986</v>
      </c>
      <c r="G103" s="19">
        <v>6.6585589047325616E-2</v>
      </c>
      <c r="H103" s="19">
        <v>0.83031092048833766</v>
      </c>
      <c r="I103" s="19">
        <v>1.464529108492652E-2</v>
      </c>
      <c r="J103" s="19">
        <v>0.10140064870189762</v>
      </c>
      <c r="K103" s="19">
        <v>0.67009330563900904</v>
      </c>
      <c r="L103" s="19">
        <v>3.4489328329944615</v>
      </c>
      <c r="M103" s="19">
        <v>2.3576813175797651</v>
      </c>
      <c r="N103" s="19">
        <v>0.47506450349953799</v>
      </c>
      <c r="O103" s="19">
        <v>23.43206128442413</v>
      </c>
      <c r="P103" s="19">
        <v>9.2014181912053203</v>
      </c>
      <c r="Q103" s="19">
        <v>0.61856787652201417</v>
      </c>
      <c r="R103" s="19">
        <v>23.858453172044218</v>
      </c>
      <c r="S103" s="19">
        <v>0.68859368518758124</v>
      </c>
      <c r="T103" s="19">
        <v>8.951976971276622</v>
      </c>
      <c r="U103" s="19">
        <v>4.2955198547817162</v>
      </c>
      <c r="V103" s="19">
        <v>0.61173511211159792</v>
      </c>
      <c r="W103" s="19">
        <v>0.13769442169002649</v>
      </c>
      <c r="X103" s="19">
        <v>1.0455532811464598</v>
      </c>
      <c r="Y103" s="19">
        <v>0</v>
      </c>
      <c r="Z103" s="19">
        <v>1.6514375437282076E-3</v>
      </c>
      <c r="AA103" s="19">
        <v>0.20005107740977157</v>
      </c>
      <c r="AB103" s="19">
        <v>0.56115328727795311</v>
      </c>
      <c r="AC103" s="19">
        <v>3.5658208942538727</v>
      </c>
      <c r="AD103" s="19">
        <v>6.2696442817863254</v>
      </c>
      <c r="AE103" s="19">
        <v>1.6847615182430546</v>
      </c>
      <c r="AF103" s="19">
        <v>9.7953017365151496E-2</v>
      </c>
      <c r="AG103" s="19">
        <v>0.58348273902167147</v>
      </c>
      <c r="AH103" s="19">
        <v>2.7010771625895673</v>
      </c>
      <c r="AI103" s="19">
        <v>2.0823777265347108</v>
      </c>
      <c r="AJ103" s="19">
        <v>0.58319156214916401</v>
      </c>
      <c r="AK103" s="19">
        <v>1.4763305538006994</v>
      </c>
      <c r="AL103" s="19">
        <v>3.3826731107664023</v>
      </c>
      <c r="AM103" s="19">
        <v>5.1717348195079817E-2</v>
      </c>
      <c r="AN103" s="19">
        <v>5.9752247999177168</v>
      </c>
      <c r="AO103" s="19">
        <v>0.68963499398557038</v>
      </c>
      <c r="AP103" s="19">
        <v>4.0781388947823718</v>
      </c>
      <c r="AQ103" s="19">
        <v>1.1106190810962149</v>
      </c>
      <c r="AR103" s="19">
        <v>0.12679882907365836</v>
      </c>
      <c r="AS103" s="19">
        <v>0.1157941564457622</v>
      </c>
      <c r="AT103" s="19">
        <v>1.2041342883593751</v>
      </c>
      <c r="AU103" s="19">
        <v>0</v>
      </c>
      <c r="AV103" s="19">
        <v>0.24490643071222384</v>
      </c>
      <c r="AW103" s="19">
        <v>0.21323747438704263</v>
      </c>
      <c r="AX103" s="19">
        <v>3.4182923529303122</v>
      </c>
      <c r="AY103" s="19">
        <v>1.1466339081382511</v>
      </c>
      <c r="AZ103" s="19">
        <v>4.2880067602162395</v>
      </c>
      <c r="BA103" s="19">
        <v>3.1330555689935724</v>
      </c>
      <c r="BB103" s="19">
        <v>1.1986161666171355</v>
      </c>
      <c r="BC103" s="19">
        <v>0.77075038803362461</v>
      </c>
      <c r="BD103" s="19">
        <v>16.040329290454999</v>
      </c>
      <c r="BE103" s="19">
        <v>3.0080494272365694</v>
      </c>
      <c r="BF103" s="19">
        <v>1.5012652468925403</v>
      </c>
      <c r="BG103" s="19">
        <v>17.319393320200646</v>
      </c>
      <c r="BH103" s="19">
        <v>20.548800864342109</v>
      </c>
      <c r="BI103" s="19">
        <v>0.537502744468487</v>
      </c>
      <c r="BJ103" s="19">
        <v>23.372342767457617</v>
      </c>
      <c r="BK103" s="19">
        <v>0.45711708919788652</v>
      </c>
      <c r="BL103" s="19">
        <v>34.850470200203823</v>
      </c>
      <c r="BM103" s="19">
        <v>20.553714514263561</v>
      </c>
      <c r="BN103" s="19">
        <v>1.5905648427561772</v>
      </c>
      <c r="BO103" s="19">
        <v>0.28480572905199997</v>
      </c>
      <c r="BP103" s="19">
        <v>2.2907836781961137</v>
      </c>
      <c r="BQ103" s="19">
        <v>0</v>
      </c>
      <c r="BR103" s="19">
        <v>4.3921064329295554</v>
      </c>
      <c r="BS103" s="19">
        <v>26.29565092992015</v>
      </c>
      <c r="BT103" s="19">
        <v>105.45872427586119</v>
      </c>
      <c r="BU103" s="19">
        <v>154.111462979512</v>
      </c>
      <c r="BV103" s="19">
        <v>202.07482077599656</v>
      </c>
      <c r="BW103" s="19">
        <v>111.88232125019201</v>
      </c>
      <c r="BX103" s="19">
        <v>23.005505976258998</v>
      </c>
      <c r="BY103" s="19">
        <v>44.03955155629</v>
      </c>
      <c r="BZ103" s="19">
        <v>692.75560986794005</v>
      </c>
      <c r="CA103" s="19">
        <v>205.03310915457715</v>
      </c>
      <c r="CB103" s="19">
        <v>22.34189289795</v>
      </c>
      <c r="CC103" s="19">
        <v>1635.0977492983989</v>
      </c>
      <c r="CD103" s="19">
        <v>1468.09235996961</v>
      </c>
      <c r="CE103" s="19">
        <v>31.536808606354001</v>
      </c>
      <c r="CF103" s="19">
        <v>2553.1815282017778</v>
      </c>
      <c r="CG103" s="19">
        <v>84.787107165110001</v>
      </c>
      <c r="CH103" s="19">
        <v>785.82726166848499</v>
      </c>
      <c r="CI103" s="19">
        <v>489.52623648839295</v>
      </c>
      <c r="CJ103" s="19">
        <v>223.60316457516896</v>
      </c>
      <c r="CK103" s="19">
        <v>20.212656497559998</v>
      </c>
      <c r="CL103" s="19">
        <v>132.908210994538</v>
      </c>
      <c r="CM103" s="19">
        <v>0</v>
      </c>
      <c r="CN103" s="19">
        <v>118.70868504761231</v>
      </c>
      <c r="CO103" s="19">
        <v>46.674737613233468</v>
      </c>
      <c r="CP103" s="19">
        <v>92.710362115582129</v>
      </c>
      <c r="CQ103" s="19">
        <v>5032.1018833604603</v>
      </c>
      <c r="CR103" s="19">
        <v>24.411642849250001</v>
      </c>
      <c r="CS103" s="19">
        <v>2.0206786766850002</v>
      </c>
      <c r="CT103" s="19">
        <v>75.472266911600002</v>
      </c>
      <c r="CU103" s="19">
        <v>1870.4373931839998</v>
      </c>
      <c r="CV103" s="19">
        <v>2.4635276931803691E-3</v>
      </c>
      <c r="CW103" s="19">
        <v>9.8964557309955104E-4</v>
      </c>
      <c r="CX103" s="19">
        <v>1.1810079144197509E-2</v>
      </c>
      <c r="CY103" s="19">
        <v>0.2921963622815264</v>
      </c>
      <c r="CZ103" s="19">
        <v>0</v>
      </c>
      <c r="DA103" s="19">
        <v>0</v>
      </c>
      <c r="DB103" s="19">
        <v>0</v>
      </c>
      <c r="DC103" s="19">
        <v>0</v>
      </c>
      <c r="DD103" s="19">
        <v>0</v>
      </c>
      <c r="DE103" s="19">
        <v>13.51520608595456</v>
      </c>
      <c r="DF103" s="19">
        <f t="shared" si="3"/>
        <v>16567.405743409137</v>
      </c>
    </row>
    <row r="104" spans="1:110" x14ac:dyDescent="0.25">
      <c r="B104" s="4" t="s">
        <v>197</v>
      </c>
      <c r="C104" s="4">
        <v>13</v>
      </c>
      <c r="D104" s="19">
        <v>0.12217059214429972</v>
      </c>
      <c r="E104" s="19">
        <v>2.0660679659147076</v>
      </c>
      <c r="F104" s="19">
        <v>2.6391290519540003</v>
      </c>
      <c r="G104" s="19">
        <v>0.30198404099999998</v>
      </c>
      <c r="H104" s="19">
        <v>5.0242501534719999</v>
      </c>
      <c r="I104" s="19">
        <v>4.1486561297999998E-2</v>
      </c>
      <c r="J104" s="19">
        <v>0.27794352173999998</v>
      </c>
      <c r="K104" s="19">
        <v>7.4992723464999997</v>
      </c>
      <c r="L104" s="19">
        <v>7.7090377808000001</v>
      </c>
      <c r="M104" s="19">
        <v>7.7367613911399999</v>
      </c>
      <c r="N104" s="19">
        <v>3.75133368369</v>
      </c>
      <c r="O104" s="19">
        <v>7.7850459665400003</v>
      </c>
      <c r="P104" s="19">
        <v>23.229452132999999</v>
      </c>
      <c r="Q104" s="19">
        <v>20.834405899</v>
      </c>
      <c r="R104" s="19">
        <v>2.77671983841</v>
      </c>
      <c r="S104" s="19">
        <v>2.3771881013799998</v>
      </c>
      <c r="T104" s="19">
        <v>34.613262177000003</v>
      </c>
      <c r="U104" s="19">
        <v>1.6502552926499998</v>
      </c>
      <c r="V104" s="19">
        <v>4.5245548934010005</v>
      </c>
      <c r="W104" s="19">
        <v>0.27283176780000001</v>
      </c>
      <c r="X104" s="19">
        <v>0.99260526896000001</v>
      </c>
      <c r="Y104" s="19">
        <v>0</v>
      </c>
      <c r="Z104" s="19">
        <v>0.25107442029100002</v>
      </c>
      <c r="AA104" s="19">
        <v>4.907195661267</v>
      </c>
      <c r="AB104" s="19">
        <v>3.6239056587</v>
      </c>
      <c r="AC104" s="19">
        <v>13.304312884840002</v>
      </c>
      <c r="AD104" s="19">
        <v>81.566294384456882</v>
      </c>
      <c r="AE104" s="19">
        <v>7.6752490997000002</v>
      </c>
      <c r="AF104" s="19">
        <v>0.41506350040000001</v>
      </c>
      <c r="AG104" s="19">
        <v>9.6376562118999995</v>
      </c>
      <c r="AH104" s="19">
        <v>9.3530635834000009</v>
      </c>
      <c r="AI104" s="19">
        <v>11.890907088352998</v>
      </c>
      <c r="AJ104" s="19">
        <v>4.9663406610000003</v>
      </c>
      <c r="AK104" s="19">
        <v>0.88695887289799991</v>
      </c>
      <c r="AL104" s="19">
        <v>13.780313491999999</v>
      </c>
      <c r="AM104" s="19">
        <v>2.7839584351000002</v>
      </c>
      <c r="AN104" s="19">
        <v>3.0069160759</v>
      </c>
      <c r="AO104" s="19">
        <v>3.6766217350599999</v>
      </c>
      <c r="AP104" s="19">
        <v>25.002025604</v>
      </c>
      <c r="AQ104" s="19">
        <v>0.88494420052</v>
      </c>
      <c r="AR104" s="19">
        <v>1.3803355134750002</v>
      </c>
      <c r="AS104" s="19">
        <v>0.50373870133999998</v>
      </c>
      <c r="AT104" s="19">
        <v>1.8326810598000001</v>
      </c>
      <c r="AU104" s="19">
        <v>0</v>
      </c>
      <c r="AV104" s="19">
        <v>20.752869129700002</v>
      </c>
      <c r="AW104" s="19">
        <v>3.048125200002</v>
      </c>
      <c r="AX104" s="19">
        <v>15.8146311044</v>
      </c>
      <c r="AY104" s="19">
        <v>3.1983658150249998</v>
      </c>
      <c r="AZ104" s="19">
        <v>32.402787529020003</v>
      </c>
      <c r="BA104" s="19">
        <v>7.9753422736999999</v>
      </c>
      <c r="BB104" s="19">
        <v>2.9703073502000001</v>
      </c>
      <c r="BC104" s="19">
        <v>8.2707796096999999</v>
      </c>
      <c r="BD104" s="19">
        <v>32.939144134999999</v>
      </c>
      <c r="BE104" s="19">
        <v>11.7128486335</v>
      </c>
      <c r="BF104" s="19">
        <v>7.5405812262999996</v>
      </c>
      <c r="BG104" s="19">
        <v>5.5159828216299998</v>
      </c>
      <c r="BH104" s="19">
        <v>46.814159392999997</v>
      </c>
      <c r="BI104" s="19">
        <v>16.955688476999999</v>
      </c>
      <c r="BJ104" s="19">
        <v>3.9222292304399997</v>
      </c>
      <c r="BK104" s="19">
        <v>1.5013624131300001</v>
      </c>
      <c r="BL104" s="19">
        <v>121.92990875</v>
      </c>
      <c r="BM104" s="19">
        <v>4.5268666743999999</v>
      </c>
      <c r="BN104" s="19">
        <v>4.8527586236599998</v>
      </c>
      <c r="BO104" s="19">
        <v>0.54882526397999998</v>
      </c>
      <c r="BP104" s="19">
        <v>1.9967131615</v>
      </c>
      <c r="BQ104" s="19">
        <v>0</v>
      </c>
      <c r="BR104" s="19">
        <v>355.63377379899998</v>
      </c>
      <c r="BS104" s="19">
        <v>295.95500373699997</v>
      </c>
      <c r="BT104" s="19">
        <v>534.88383483400003</v>
      </c>
      <c r="BU104" s="19">
        <v>467.93880843999995</v>
      </c>
      <c r="BV104" s="19">
        <v>1330.8388156880001</v>
      </c>
      <c r="BW104" s="19">
        <v>289.15625</v>
      </c>
      <c r="BX104" s="19">
        <v>56.867835999</v>
      </c>
      <c r="BY104" s="19">
        <v>451.71286011000001</v>
      </c>
      <c r="BZ104" s="19">
        <v>1411.2387695</v>
      </c>
      <c r="CA104" s="19">
        <v>623.12359046899996</v>
      </c>
      <c r="CB104" s="19">
        <v>166.80606460500002</v>
      </c>
      <c r="CC104" s="19">
        <v>515.41805648699994</v>
      </c>
      <c r="CD104" s="19">
        <v>3394.7116698999998</v>
      </c>
      <c r="CE104" s="19">
        <v>991.60717772999999</v>
      </c>
      <c r="CF104" s="19">
        <v>381.91139603000005</v>
      </c>
      <c r="CG104" s="19">
        <v>271.55716705700002</v>
      </c>
      <c r="CH104" s="19">
        <v>2768.8737793</v>
      </c>
      <c r="CI104" s="19">
        <v>140.919883728</v>
      </c>
      <c r="CJ104" s="19">
        <v>241.064065938</v>
      </c>
      <c r="CK104" s="19">
        <v>42.475624084000003</v>
      </c>
      <c r="CL104" s="19">
        <v>116.51248932</v>
      </c>
      <c r="CM104" s="19">
        <v>0</v>
      </c>
      <c r="CN104" s="19">
        <v>0.68542081117999998</v>
      </c>
      <c r="CO104" s="19">
        <v>0.42001807689999998</v>
      </c>
      <c r="CP104" s="19">
        <v>0.47185921669000003</v>
      </c>
      <c r="CQ104" s="19">
        <v>25.881177902000001</v>
      </c>
      <c r="CR104" s="19">
        <v>139.39456177</v>
      </c>
      <c r="CS104" s="19">
        <v>22.378812790000001</v>
      </c>
      <c r="CT104" s="19">
        <v>461.06124878000003</v>
      </c>
      <c r="CU104" s="19">
        <v>11640.026367</v>
      </c>
      <c r="CV104" s="19">
        <v>0.76203656197000003</v>
      </c>
      <c r="CW104" s="19">
        <v>0.55247610807000003</v>
      </c>
      <c r="CX104" s="19">
        <v>3.3268423079999998</v>
      </c>
      <c r="CY104" s="19">
        <v>86.651824950999995</v>
      </c>
      <c r="CZ104" s="19">
        <v>9.7764877136796691E-4</v>
      </c>
      <c r="DA104" s="19">
        <v>1.9666409119999999E-2</v>
      </c>
      <c r="DB104" s="19">
        <v>0.60077869892000002</v>
      </c>
      <c r="DC104" s="19">
        <v>15.034457207000001</v>
      </c>
      <c r="DD104" s="19">
        <v>0</v>
      </c>
      <c r="DE104" s="19">
        <v>-0.52687658171635121</v>
      </c>
      <c r="DF104" s="19">
        <f t="shared" si="3"/>
        <v>27938.694158500395</v>
      </c>
    </row>
    <row r="105" spans="1:110" x14ac:dyDescent="0.25">
      <c r="B105" s="4" t="s">
        <v>58</v>
      </c>
      <c r="C105" s="4">
        <v>14</v>
      </c>
      <c r="D105" s="19">
        <v>2.0048257847216081E-4</v>
      </c>
      <c r="E105" s="19">
        <v>2.0290061946592931E-2</v>
      </c>
      <c r="F105" s="19">
        <v>2.8508405128675675E-2</v>
      </c>
      <c r="G105" s="19">
        <v>3.1665003152738808E-3</v>
      </c>
      <c r="H105" s="19">
        <v>7.4450052237432174E-2</v>
      </c>
      <c r="I105" s="19">
        <v>9.0456701582297704E-4</v>
      </c>
      <c r="J105" s="19">
        <v>6.5760202705860103E-3</v>
      </c>
      <c r="K105" s="19">
        <v>0.11420154572000001</v>
      </c>
      <c r="L105" s="19">
        <v>1.1438279151999999</v>
      </c>
      <c r="M105" s="19">
        <v>0.2458512960051415</v>
      </c>
      <c r="N105" s="19">
        <v>0.62670074402999998</v>
      </c>
      <c r="O105" s="19">
        <v>0.34553368576107257</v>
      </c>
      <c r="P105" s="19">
        <v>0.20848229527000001</v>
      </c>
      <c r="Q105" s="19">
        <v>0.20824435353000001</v>
      </c>
      <c r="R105" s="19">
        <v>0.27408774942100006</v>
      </c>
      <c r="S105" s="19">
        <v>0.14313846174731881</v>
      </c>
      <c r="T105" s="19">
        <v>0.22018678486000001</v>
      </c>
      <c r="U105" s="19">
        <v>0.34205316472500003</v>
      </c>
      <c r="V105" s="19">
        <v>0.2049163032745015</v>
      </c>
      <c r="W105" s="19">
        <v>0.12959930301</v>
      </c>
      <c r="X105" s="19">
        <v>0.12649300694000001</v>
      </c>
      <c r="Y105" s="19">
        <v>0</v>
      </c>
      <c r="Z105" s="19">
        <v>7.0846505877852938E-4</v>
      </c>
      <c r="AA105" s="19">
        <v>0.1204774232791771</v>
      </c>
      <c r="AB105" s="19">
        <v>0.102414444089</v>
      </c>
      <c r="AC105" s="19">
        <v>0.22861597314914417</v>
      </c>
      <c r="AD105" s="19">
        <v>1.6618038794237326</v>
      </c>
      <c r="AE105" s="19">
        <v>0.41740301251</v>
      </c>
      <c r="AF105" s="19">
        <v>2.4493502452999999E-2</v>
      </c>
      <c r="AG105" s="19">
        <v>0.36606150865999998</v>
      </c>
      <c r="AH105" s="19">
        <v>3.4613392353000001</v>
      </c>
      <c r="AI105" s="19">
        <v>0.96488035522454207</v>
      </c>
      <c r="AJ105" s="19">
        <v>2.2275694608799999</v>
      </c>
      <c r="AK105" s="19">
        <v>0.11038021557107333</v>
      </c>
      <c r="AL105" s="19">
        <v>0.30847439170000002</v>
      </c>
      <c r="AM105" s="19">
        <v>6.9404020905000002E-2</v>
      </c>
      <c r="AN105" s="19">
        <v>0.67519448696999995</v>
      </c>
      <c r="AO105" s="19">
        <v>0.51311333104500001</v>
      </c>
      <c r="AP105" s="19">
        <v>0.39669221640000002</v>
      </c>
      <c r="AQ105" s="19">
        <v>0.43544239364799997</v>
      </c>
      <c r="AR105" s="19">
        <v>0.15660684253198717</v>
      </c>
      <c r="AS105" s="19">
        <v>0.59681916236999999</v>
      </c>
      <c r="AT105" s="19">
        <v>0.58251428604</v>
      </c>
      <c r="AU105" s="19">
        <v>0</v>
      </c>
      <c r="AV105" s="19">
        <v>4.6963332861196206E-3</v>
      </c>
      <c r="AW105" s="19">
        <v>9.7907070012297499E-3</v>
      </c>
      <c r="AX105" s="19">
        <v>0.1028508227322476</v>
      </c>
      <c r="AY105" s="19">
        <v>1.8514637544285503E-2</v>
      </c>
      <c r="AZ105" s="19">
        <v>0.25242795355281117</v>
      </c>
      <c r="BA105" s="19">
        <v>9.8130650818000001E-2</v>
      </c>
      <c r="BB105" s="19">
        <v>3.9657928049999999E-2</v>
      </c>
      <c r="BC105" s="19">
        <v>7.1075730025999997E-2</v>
      </c>
      <c r="BD105" s="19">
        <v>2.7580037116999998</v>
      </c>
      <c r="BE105" s="19">
        <v>0.18027663556512258</v>
      </c>
      <c r="BF105" s="19">
        <v>0.76059633493000001</v>
      </c>
      <c r="BG105" s="19">
        <v>0.13337441673440129</v>
      </c>
      <c r="BH105" s="19">
        <v>0.23709888756</v>
      </c>
      <c r="BI105" s="19">
        <v>9.5637813210000006E-2</v>
      </c>
      <c r="BJ105" s="19">
        <v>0.231642197818</v>
      </c>
      <c r="BK105" s="19">
        <v>4.8696716781614795E-2</v>
      </c>
      <c r="BL105" s="19">
        <v>0.43770453333999998</v>
      </c>
      <c r="BM105" s="19">
        <v>0.39820539206700001</v>
      </c>
      <c r="BN105" s="19">
        <v>0.12802692502677734</v>
      </c>
      <c r="BO105" s="19">
        <v>0.14711734653</v>
      </c>
      <c r="BP105" s="19">
        <v>0.14359115064</v>
      </c>
      <c r="BQ105" s="19">
        <v>0</v>
      </c>
      <c r="BR105" s="19">
        <v>8.8482186199000001E-2</v>
      </c>
      <c r="BS105" s="19">
        <v>1.9683757870999998</v>
      </c>
      <c r="BT105" s="19">
        <v>6.1782730222</v>
      </c>
      <c r="BU105" s="19">
        <v>4.5097481011999996</v>
      </c>
      <c r="BV105" s="19">
        <v>17.463069282581003</v>
      </c>
      <c r="BW105" s="19">
        <v>6.2661433219999996</v>
      </c>
      <c r="BX105" s="19">
        <v>1.3372348546999999</v>
      </c>
      <c r="BY105" s="19">
        <v>6.8367500305000002</v>
      </c>
      <c r="BZ105" s="19">
        <v>208.11117554</v>
      </c>
      <c r="CA105" s="19">
        <v>19.069284677380001</v>
      </c>
      <c r="CB105" s="19">
        <v>27.815378189299999</v>
      </c>
      <c r="CC105" s="19">
        <v>24.3363223076</v>
      </c>
      <c r="CD105" s="19">
        <v>30.280811310000001</v>
      </c>
      <c r="CE105" s="19">
        <v>9.8506793976000004</v>
      </c>
      <c r="CF105" s="19">
        <v>40.560085296299995</v>
      </c>
      <c r="CG105" s="19">
        <v>15.507918477099999</v>
      </c>
      <c r="CH105" s="19">
        <v>17.505973816000001</v>
      </c>
      <c r="CI105" s="19">
        <v>24.298002242900001</v>
      </c>
      <c r="CJ105" s="19">
        <v>12.3082270622</v>
      </c>
      <c r="CK105" s="19">
        <v>20.053117751999999</v>
      </c>
      <c r="CL105" s="19">
        <v>14.7569561</v>
      </c>
      <c r="CM105" s="19">
        <v>0</v>
      </c>
      <c r="CN105" s="19">
        <v>2.4912849069000001E-2</v>
      </c>
      <c r="CO105" s="19">
        <v>3.8077101111000003E-2</v>
      </c>
      <c r="CP105" s="19">
        <v>9.6783330664038693E-3</v>
      </c>
      <c r="CQ105" s="19">
        <v>0.93494170903999996</v>
      </c>
      <c r="CR105" s="19">
        <v>36.982402802000003</v>
      </c>
      <c r="CS105" s="19">
        <v>14.808670043999999</v>
      </c>
      <c r="CT105" s="19">
        <v>69.028747558999996</v>
      </c>
      <c r="CU105" s="19">
        <v>3069.2880859000002</v>
      </c>
      <c r="CV105" s="19">
        <v>0</v>
      </c>
      <c r="CW105" s="19">
        <v>0</v>
      </c>
      <c r="CX105" s="19">
        <v>0</v>
      </c>
      <c r="CY105" s="19">
        <v>0</v>
      </c>
      <c r="CZ105" s="19">
        <v>0</v>
      </c>
      <c r="DA105" s="19">
        <v>0</v>
      </c>
      <c r="DB105" s="19">
        <v>0</v>
      </c>
      <c r="DC105" s="19">
        <v>0</v>
      </c>
      <c r="DD105" s="19">
        <v>0</v>
      </c>
      <c r="DE105" s="19">
        <v>6.5801912209735747E-2</v>
      </c>
      <c r="DF105" s="19">
        <f t="shared" si="3"/>
        <v>3724.4682650954651</v>
      </c>
    </row>
    <row r="106" spans="1:110" x14ac:dyDescent="0.25">
      <c r="B106" s="4" t="s">
        <v>198</v>
      </c>
      <c r="C106" s="4">
        <v>15</v>
      </c>
      <c r="D106" s="19">
        <v>0.38013564630852614</v>
      </c>
      <c r="E106" s="19">
        <v>105.49767210469707</v>
      </c>
      <c r="F106" s="19">
        <v>13.689253751275379</v>
      </c>
      <c r="G106" s="19">
        <v>2.3223363081436776</v>
      </c>
      <c r="H106" s="19">
        <v>31.476721629286907</v>
      </c>
      <c r="I106" s="19">
        <v>0.17509712930411675</v>
      </c>
      <c r="J106" s="19">
        <v>5.7025371315250002</v>
      </c>
      <c r="K106" s="19">
        <v>67.910305917459993</v>
      </c>
      <c r="L106" s="19">
        <v>46.755884528199999</v>
      </c>
      <c r="M106" s="19">
        <v>116.44679360114955</v>
      </c>
      <c r="N106" s="19">
        <v>22.168015146685999</v>
      </c>
      <c r="O106" s="19">
        <v>112.33195099359439</v>
      </c>
      <c r="P106" s="19">
        <v>14.39164620673</v>
      </c>
      <c r="Q106" s="19">
        <v>5.4151266552369997</v>
      </c>
      <c r="R106" s="19">
        <v>34.086319553106151</v>
      </c>
      <c r="S106" s="19">
        <v>10.446776373691202</v>
      </c>
      <c r="T106" s="19">
        <v>37.572827100710001</v>
      </c>
      <c r="U106" s="19">
        <v>33.245552307308003</v>
      </c>
      <c r="V106" s="19">
        <v>15.570538694815085</v>
      </c>
      <c r="W106" s="19">
        <v>3.2447634264529999</v>
      </c>
      <c r="X106" s="19">
        <v>2.5882255304599999</v>
      </c>
      <c r="Y106" s="19">
        <v>0</v>
      </c>
      <c r="Z106" s="19">
        <v>0.41499110355542396</v>
      </c>
      <c r="AA106" s="19">
        <v>173.84040001700885</v>
      </c>
      <c r="AB106" s="19">
        <v>11.32885354756</v>
      </c>
      <c r="AC106" s="19">
        <v>102.33842627904602</v>
      </c>
      <c r="AD106" s="19">
        <v>242.48392649289363</v>
      </c>
      <c r="AE106" s="19">
        <v>22.86096650392</v>
      </c>
      <c r="AF106" s="19">
        <v>5.9166146805280002</v>
      </c>
      <c r="AG106" s="19">
        <v>60.76088801041</v>
      </c>
      <c r="AH106" s="19">
        <v>38.699699163680002</v>
      </c>
      <c r="AI106" s="19">
        <v>92.426265845458346</v>
      </c>
      <c r="AJ106" s="19">
        <v>19.227290854178001</v>
      </c>
      <c r="AK106" s="19">
        <v>9.4927158816096817</v>
      </c>
      <c r="AL106" s="19">
        <v>5.6595816910300005</v>
      </c>
      <c r="AM106" s="19">
        <v>0.47781648021369311</v>
      </c>
      <c r="AN106" s="19">
        <v>31.453152164098057</v>
      </c>
      <c r="AO106" s="19">
        <v>11.516895136516172</v>
      </c>
      <c r="AP106" s="19">
        <v>18.926230072800003</v>
      </c>
      <c r="AQ106" s="19">
        <v>12.452397897925023</v>
      </c>
      <c r="AR106" s="19">
        <v>3.4229170280066388</v>
      </c>
      <c r="AS106" s="19">
        <v>4.1098444936789997</v>
      </c>
      <c r="AT106" s="19">
        <v>3.1057096216339999</v>
      </c>
      <c r="AU106" s="19">
        <v>0</v>
      </c>
      <c r="AV106" s="19">
        <v>29.094583331034912</v>
      </c>
      <c r="AW106" s="19">
        <v>64.220554416410536</v>
      </c>
      <c r="AX106" s="19">
        <v>65.069500241098993</v>
      </c>
      <c r="AY106" s="19">
        <v>20.184598565587862</v>
      </c>
      <c r="AZ106" s="19">
        <v>165.10132506444415</v>
      </c>
      <c r="BA106" s="19">
        <v>33.284834146530002</v>
      </c>
      <c r="BB106" s="19">
        <v>57.82264889743</v>
      </c>
      <c r="BC106" s="19">
        <v>71.612905979589996</v>
      </c>
      <c r="BD106" s="19">
        <v>189.17811870040001</v>
      </c>
      <c r="BE106" s="19">
        <v>131.47332021367191</v>
      </c>
      <c r="BF106" s="19">
        <v>40.106279120050999</v>
      </c>
      <c r="BG106" s="19">
        <v>75.523998576128122</v>
      </c>
      <c r="BH106" s="19">
        <v>27.563826442</v>
      </c>
      <c r="BI106" s="19">
        <v>4.1580428145469996</v>
      </c>
      <c r="BJ106" s="19">
        <v>42.459669627508291</v>
      </c>
      <c r="BK106" s="19">
        <v>6.4168853315045187</v>
      </c>
      <c r="BL106" s="19">
        <v>127.55084825</v>
      </c>
      <c r="BM106" s="19">
        <v>89.952446207219992</v>
      </c>
      <c r="BN106" s="19">
        <v>21.757399922215001</v>
      </c>
      <c r="BO106" s="19">
        <v>6.1723905764899998</v>
      </c>
      <c r="BP106" s="19">
        <v>4.9112324733820003</v>
      </c>
      <c r="BQ106" s="19">
        <v>0</v>
      </c>
      <c r="BR106" s="19">
        <v>416.69616877055353</v>
      </c>
      <c r="BS106" s="19">
        <v>10023.827920969637</v>
      </c>
      <c r="BT106" s="19">
        <v>2173.7828350057998</v>
      </c>
      <c r="BU106" s="19">
        <v>4266.8462011316005</v>
      </c>
      <c r="BV106" s="19">
        <v>7287.2318271633803</v>
      </c>
      <c r="BW106" s="19">
        <v>1256.5362815869998</v>
      </c>
      <c r="BX106" s="19">
        <v>1168.8333151605</v>
      </c>
      <c r="BY106" s="19">
        <v>4119.9037189869996</v>
      </c>
      <c r="BZ106" s="19">
        <v>8561.9664612199995</v>
      </c>
      <c r="CA106" s="19">
        <v>8770.7727643802409</v>
      </c>
      <c r="CB106" s="19">
        <v>980.59341561400004</v>
      </c>
      <c r="CC106" s="19">
        <v>7914.9210495647003</v>
      </c>
      <c r="CD106" s="19">
        <v>2110.1953582900001</v>
      </c>
      <c r="CE106" s="19">
        <v>257.88395976840002</v>
      </c>
      <c r="CF106" s="19">
        <v>4040.9929120550601</v>
      </c>
      <c r="CG106" s="19">
        <v>1229.44039778463</v>
      </c>
      <c r="CH106" s="19">
        <v>3042.8519363209998</v>
      </c>
      <c r="CI106" s="19">
        <v>2911.5793721507998</v>
      </c>
      <c r="CJ106" s="19">
        <v>2131.9511861228602</v>
      </c>
      <c r="CK106" s="19">
        <v>504.0177034102</v>
      </c>
      <c r="CL106" s="19">
        <v>303.93404543880001</v>
      </c>
      <c r="CM106" s="19">
        <v>0</v>
      </c>
      <c r="CN106" s="19">
        <v>26.592374416171705</v>
      </c>
      <c r="CO106" s="19">
        <v>11.910123859258796</v>
      </c>
      <c r="CP106" s="19">
        <v>19.044105020654161</v>
      </c>
      <c r="CQ106" s="19">
        <v>1074.1853065097471</v>
      </c>
      <c r="CR106" s="19">
        <v>41.389165759379999</v>
      </c>
      <c r="CS106" s="19">
        <v>4.5196806024700003</v>
      </c>
      <c r="CT106" s="19">
        <v>129.33655261963</v>
      </c>
      <c r="CU106" s="19">
        <v>3459.496768942</v>
      </c>
      <c r="CV106" s="19">
        <v>2.4805581306281944E-3</v>
      </c>
      <c r="CW106" s="19">
        <v>1.2290437152842051E-3</v>
      </c>
      <c r="CX106" s="19">
        <v>9.8641708061632909E-3</v>
      </c>
      <c r="CY106" s="19">
        <v>0.27426512818698218</v>
      </c>
      <c r="CZ106" s="19">
        <v>0</v>
      </c>
      <c r="DA106" s="19">
        <v>0</v>
      </c>
      <c r="DB106" s="19">
        <v>0</v>
      </c>
      <c r="DC106" s="19">
        <v>0</v>
      </c>
      <c r="DD106" s="19">
        <v>0</v>
      </c>
      <c r="DE106" s="19">
        <v>-3.8988062211428769</v>
      </c>
      <c r="DF106" s="19">
        <f t="shared" si="3"/>
        <v>81063.571412904304</v>
      </c>
    </row>
    <row r="107" spans="1:110" x14ac:dyDescent="0.25">
      <c r="A107" s="17"/>
      <c r="B107" s="4" t="s">
        <v>199</v>
      </c>
      <c r="C107" s="4">
        <v>16</v>
      </c>
      <c r="D107" s="19">
        <v>7.5938743951519576E-3</v>
      </c>
      <c r="E107" s="19">
        <v>0.41378487076299642</v>
      </c>
      <c r="F107" s="19">
        <v>0.54966248746284296</v>
      </c>
      <c r="G107" s="19">
        <v>0.18035582101979447</v>
      </c>
      <c r="H107" s="19">
        <v>1.8056437613416971</v>
      </c>
      <c r="I107" s="19">
        <v>1.923611490138151E-2</v>
      </c>
      <c r="J107" s="19">
        <v>6.902826527195359E-2</v>
      </c>
      <c r="K107" s="19">
        <v>1.5697458469853571</v>
      </c>
      <c r="L107" s="19">
        <v>6.6282907104604689</v>
      </c>
      <c r="M107" s="19">
        <v>3.0531125734450226</v>
      </c>
      <c r="N107" s="19">
        <v>2.2432987451555024</v>
      </c>
      <c r="O107" s="19">
        <v>15.95833393150555</v>
      </c>
      <c r="P107" s="19">
        <v>6.2057662888911755</v>
      </c>
      <c r="Q107" s="19">
        <v>1.0646260959462495</v>
      </c>
      <c r="R107" s="19">
        <v>1.6298168441552368</v>
      </c>
      <c r="S107" s="19">
        <v>2.1312663992122709</v>
      </c>
      <c r="T107" s="19">
        <v>12.799847244665418</v>
      </c>
      <c r="U107" s="19">
        <v>4.4138895332980379</v>
      </c>
      <c r="V107" s="19">
        <v>3.3678171150119178</v>
      </c>
      <c r="W107" s="19">
        <v>0.28763290221099025</v>
      </c>
      <c r="X107" s="19">
        <v>2.0862942985812545</v>
      </c>
      <c r="Y107" s="19">
        <v>0</v>
      </c>
      <c r="Z107" s="19">
        <v>4.852937944938681E-3</v>
      </c>
      <c r="AA107" s="19">
        <v>0.44636008320539072</v>
      </c>
      <c r="AB107" s="19">
        <v>0.31777736614953056</v>
      </c>
      <c r="AC107" s="19">
        <v>2.6383985903522302</v>
      </c>
      <c r="AD107" s="19">
        <v>7.7100139885152323</v>
      </c>
      <c r="AE107" s="19">
        <v>1.613549937383602</v>
      </c>
      <c r="AF107" s="19">
        <v>4.6750021974394165E-2</v>
      </c>
      <c r="AG107" s="19">
        <v>0.91470663429912347</v>
      </c>
      <c r="AH107" s="19">
        <v>3.6462257773286839</v>
      </c>
      <c r="AI107" s="19">
        <v>1.9696868776785688</v>
      </c>
      <c r="AJ107" s="19">
        <v>1.7704908996174606</v>
      </c>
      <c r="AK107" s="19">
        <v>0.78592878968114777</v>
      </c>
      <c r="AL107" s="19">
        <v>1.6692131157577281</v>
      </c>
      <c r="AM107" s="19">
        <v>6.4500504371133541E-2</v>
      </c>
      <c r="AN107" s="19">
        <v>0.68251188407380881</v>
      </c>
      <c r="AO107" s="19">
        <v>1.3702514970793782</v>
      </c>
      <c r="AP107" s="19">
        <v>4.192131307602688</v>
      </c>
      <c r="AQ107" s="19">
        <v>1.2767086933425245</v>
      </c>
      <c r="AR107" s="19">
        <v>0.50186856959541448</v>
      </c>
      <c r="AS107" s="19">
        <v>0.24078676342341598</v>
      </c>
      <c r="AT107" s="19">
        <v>1.7464457451121291</v>
      </c>
      <c r="AU107" s="19">
        <v>0</v>
      </c>
      <c r="AV107" s="19">
        <v>0.19361358578092275</v>
      </c>
      <c r="AW107" s="19">
        <v>0.62277756721838395</v>
      </c>
      <c r="AX107" s="19">
        <v>1.8467365029010057</v>
      </c>
      <c r="AY107" s="19">
        <v>0.95895943347844848</v>
      </c>
      <c r="AZ107" s="19">
        <v>6.231355186379445</v>
      </c>
      <c r="BA107" s="19">
        <v>2.308380346158756</v>
      </c>
      <c r="BB107" s="19">
        <v>0.46056255756354453</v>
      </c>
      <c r="BC107" s="19">
        <v>1.080728604026417</v>
      </c>
      <c r="BD107" s="19">
        <v>17.679364411507031</v>
      </c>
      <c r="BE107" s="19">
        <v>2.3396462710966532</v>
      </c>
      <c r="BF107" s="19">
        <v>3.6255049566541739</v>
      </c>
      <c r="BG107" s="19">
        <v>6.7657382476956496</v>
      </c>
      <c r="BH107" s="19">
        <v>7.8071288340405181</v>
      </c>
      <c r="BI107" s="19">
        <v>0.54085657450718994</v>
      </c>
      <c r="BJ107" s="19">
        <v>1.5549881081011567</v>
      </c>
      <c r="BK107" s="19">
        <v>0.79535355575582722</v>
      </c>
      <c r="BL107" s="19">
        <v>28.14692039961729</v>
      </c>
      <c r="BM107" s="19">
        <v>14.929857172549148</v>
      </c>
      <c r="BN107" s="19">
        <v>3.5412201371152281</v>
      </c>
      <c r="BO107" s="19">
        <v>0.36118359105356668</v>
      </c>
      <c r="BP107" s="19">
        <v>2.6197296713210725</v>
      </c>
      <c r="BQ107" s="19">
        <v>0</v>
      </c>
      <c r="BR107" s="19">
        <v>2.3623917025599876</v>
      </c>
      <c r="BS107" s="19">
        <v>56.763622635954803</v>
      </c>
      <c r="BT107" s="19">
        <v>72.562375185356657</v>
      </c>
      <c r="BU107" s="19">
        <v>164.89786395424883</v>
      </c>
      <c r="BV107" s="19">
        <v>302.81508436960706</v>
      </c>
      <c r="BW107" s="19">
        <v>99.215924403395817</v>
      </c>
      <c r="BX107" s="19">
        <v>10.45274500913</v>
      </c>
      <c r="BY107" s="19">
        <v>69.971457075738002</v>
      </c>
      <c r="BZ107" s="19">
        <v>897.93442696083002</v>
      </c>
      <c r="CA107" s="19">
        <v>175.91881507911654</v>
      </c>
      <c r="CB107" s="19">
        <v>75.125207565329404</v>
      </c>
      <c r="CC107" s="19">
        <v>726.87372340224681</v>
      </c>
      <c r="CD107" s="19">
        <v>671.12865030594003</v>
      </c>
      <c r="CE107" s="19">
        <v>37.497001347535189</v>
      </c>
      <c r="CF107" s="19">
        <v>184.44476758348014</v>
      </c>
      <c r="CG107" s="19">
        <v>170.47762492087224</v>
      </c>
      <c r="CH107" s="19">
        <v>757.72637880144998</v>
      </c>
      <c r="CI107" s="19">
        <v>457.76447360629601</v>
      </c>
      <c r="CJ107" s="19">
        <v>448.14464128016294</v>
      </c>
      <c r="CK107" s="19">
        <v>33.137824731527374</v>
      </c>
      <c r="CL107" s="19">
        <v>181.21964965167007</v>
      </c>
      <c r="CM107" s="19">
        <v>0</v>
      </c>
      <c r="CN107" s="19">
        <v>6.7022521515834696E-2</v>
      </c>
      <c r="CO107" s="19">
        <v>1.8621298883626666E-2</v>
      </c>
      <c r="CP107" s="19">
        <v>2.8802033257670494E-2</v>
      </c>
      <c r="CQ107" s="19">
        <v>1.8727752966796993</v>
      </c>
      <c r="CR107" s="19">
        <v>6.1521820311495921</v>
      </c>
      <c r="CS107" s="19">
        <v>0.44780952333112989</v>
      </c>
      <c r="CT107" s="19">
        <v>12.702405580257441</v>
      </c>
      <c r="CU107" s="19">
        <v>380.165689673521</v>
      </c>
      <c r="CV107" s="19">
        <v>9.3085198344056153E-5</v>
      </c>
      <c r="CW107" s="19">
        <v>3.0606837022162408E-5</v>
      </c>
      <c r="CX107" s="19">
        <v>2.5372064570206026E-4</v>
      </c>
      <c r="CY107" s="19">
        <v>7.83388762829418E-3</v>
      </c>
      <c r="CZ107" s="19">
        <v>8.1378713249999998E-2</v>
      </c>
      <c r="DA107" s="19">
        <v>0.74220204352999997</v>
      </c>
      <c r="DB107" s="19">
        <v>31.216497421</v>
      </c>
      <c r="DC107" s="19">
        <v>926.08209228999999</v>
      </c>
      <c r="DD107" s="19">
        <v>0</v>
      </c>
      <c r="DE107" s="19">
        <v>-5.4809623739856761E-2</v>
      </c>
      <c r="DF107" s="19">
        <f t="shared" si="3"/>
        <v>7160.4703390990835</v>
      </c>
    </row>
    <row r="108" spans="1:110" x14ac:dyDescent="0.25">
      <c r="A108" s="17"/>
      <c r="B108" s="4" t="s">
        <v>65</v>
      </c>
      <c r="C108" s="4">
        <v>17</v>
      </c>
      <c r="D108" s="19">
        <v>3.4926932196022143E-4</v>
      </c>
      <c r="E108" s="19">
        <v>2.3150716013613112E-2</v>
      </c>
      <c r="F108" s="19">
        <v>3.194377645566697E-2</v>
      </c>
      <c r="G108" s="19">
        <v>2.6262994724675051E-3</v>
      </c>
      <c r="H108" s="19">
        <v>5.5424144680320642E-2</v>
      </c>
      <c r="I108" s="19">
        <v>2.8241521795280299E-4</v>
      </c>
      <c r="J108" s="19">
        <v>1.6743465093895799E-3</v>
      </c>
      <c r="K108" s="19">
        <v>2.5107447057999999E-2</v>
      </c>
      <c r="L108" s="19">
        <v>6.1974443495000003E-2</v>
      </c>
      <c r="M108" s="19">
        <v>5.0434007309523535E-2</v>
      </c>
      <c r="N108" s="19">
        <v>1.532727293631881E-2</v>
      </c>
      <c r="O108" s="19">
        <v>5.1325683249479379E-2</v>
      </c>
      <c r="P108" s="19">
        <v>3.9616424589999998E-2</v>
      </c>
      <c r="Q108" s="19">
        <v>1.1602307670000001E-2</v>
      </c>
      <c r="R108" s="19">
        <v>4.2735743104250906E-2</v>
      </c>
      <c r="S108" s="19">
        <v>1.4163799700586371E-2</v>
      </c>
      <c r="T108" s="19">
        <v>4.8243556171999998E-2</v>
      </c>
      <c r="U108" s="19">
        <v>2.1379718090868829E-2</v>
      </c>
      <c r="V108" s="19">
        <v>1.7013609991079339E-2</v>
      </c>
      <c r="W108" s="19">
        <v>4.1849915869533998E-3</v>
      </c>
      <c r="X108" s="19">
        <v>1.6904825344999999E-2</v>
      </c>
      <c r="Y108" s="19">
        <v>0</v>
      </c>
      <c r="Z108" s="19">
        <v>1.7647674394538578E-3</v>
      </c>
      <c r="AA108" s="19">
        <v>0.14192803393655673</v>
      </c>
      <c r="AB108" s="19">
        <v>0.103500660508</v>
      </c>
      <c r="AC108" s="19">
        <v>0.48562626075194831</v>
      </c>
      <c r="AD108" s="19">
        <v>1.9060569666014247</v>
      </c>
      <c r="AE108" s="19">
        <v>0.13489511608999999</v>
      </c>
      <c r="AF108" s="19">
        <v>6.4554484561085701E-3</v>
      </c>
      <c r="AG108" s="19">
        <v>8.3306320012000001E-2</v>
      </c>
      <c r="AH108" s="19">
        <v>0.19412855804000001</v>
      </c>
      <c r="AI108" s="19">
        <v>0.16557619336544963</v>
      </c>
      <c r="AJ108" s="19">
        <v>6.0950489715E-2</v>
      </c>
      <c r="AK108" s="19">
        <v>1.74610341200605E-2</v>
      </c>
      <c r="AL108" s="19">
        <v>6.0676217078999999E-2</v>
      </c>
      <c r="AM108" s="19">
        <v>4.0026637725532098E-3</v>
      </c>
      <c r="AN108" s="19">
        <v>0.11468211561399999</v>
      </c>
      <c r="AO108" s="19">
        <v>5.4222499020359319E-2</v>
      </c>
      <c r="AP108" s="19">
        <v>8.9969456195999997E-2</v>
      </c>
      <c r="AQ108" s="19">
        <v>3.046805318484179E-2</v>
      </c>
      <c r="AR108" s="19">
        <v>1.384466781769395E-2</v>
      </c>
      <c r="AS108" s="19">
        <v>1.9949315116E-2</v>
      </c>
      <c r="AT108" s="19">
        <v>8.0583110452000006E-2</v>
      </c>
      <c r="AU108" s="19">
        <v>0</v>
      </c>
      <c r="AV108" s="19">
        <v>3.4207541961714806E-2</v>
      </c>
      <c r="AW108" s="19">
        <v>1.4284003380453211E-2</v>
      </c>
      <c r="AX108" s="19">
        <v>0.10694915615078857</v>
      </c>
      <c r="AY108" s="19">
        <v>2.2814330702775321E-2</v>
      </c>
      <c r="AZ108" s="19">
        <v>0.19305192006880051</v>
      </c>
      <c r="BA108" s="19">
        <v>3.6794126034000001E-2</v>
      </c>
      <c r="BB108" s="19">
        <v>1.2126589194E-2</v>
      </c>
      <c r="BC108" s="19">
        <v>1.8766289576999998E-2</v>
      </c>
      <c r="BD108" s="19">
        <v>0.17946231365000001</v>
      </c>
      <c r="BE108" s="19">
        <v>4.3202124536514272E-2</v>
      </c>
      <c r="BF108" s="19">
        <v>2.4001476354999999E-2</v>
      </c>
      <c r="BG108" s="19">
        <v>2.6646305573831828E-2</v>
      </c>
      <c r="BH108" s="19">
        <v>5.4108072072000003E-2</v>
      </c>
      <c r="BI108" s="19">
        <v>6.3992240466177498E-3</v>
      </c>
      <c r="BJ108" s="19">
        <v>3.8842420326194976E-2</v>
      </c>
      <c r="BK108" s="19">
        <v>5.9016675222665045E-3</v>
      </c>
      <c r="BL108" s="19">
        <v>0.11517430097</v>
      </c>
      <c r="BM108" s="19">
        <v>4.5742589981000004E-2</v>
      </c>
      <c r="BN108" s="19">
        <v>1.538827875657647E-2</v>
      </c>
      <c r="BO108" s="19">
        <v>5.7053500786423701E-3</v>
      </c>
      <c r="BP108" s="19">
        <v>2.3046147077999998E-2</v>
      </c>
      <c r="BQ108" s="19">
        <v>0</v>
      </c>
      <c r="BR108" s="19">
        <v>0.86541759967500009</v>
      </c>
      <c r="BS108" s="19">
        <v>2.8061200529740002</v>
      </c>
      <c r="BT108" s="19">
        <v>4.7593500017799997</v>
      </c>
      <c r="BU108" s="19">
        <v>4.9506120979999988</v>
      </c>
      <c r="BV108" s="19">
        <v>11.932642031497</v>
      </c>
      <c r="BW108" s="19">
        <v>1.9511443377</v>
      </c>
      <c r="BX108" s="19">
        <v>0.33957180381000002</v>
      </c>
      <c r="BY108" s="19">
        <v>1.499070406</v>
      </c>
      <c r="BZ108" s="19">
        <v>11.245766639999999</v>
      </c>
      <c r="CA108" s="19">
        <v>3.7729122937300001</v>
      </c>
      <c r="CB108" s="19">
        <v>0.68177802861000003</v>
      </c>
      <c r="CC108" s="19">
        <v>3.9596569836400004</v>
      </c>
      <c r="CD108" s="19">
        <v>5.7387237548999996</v>
      </c>
      <c r="CE108" s="19">
        <v>0.54736757278000003</v>
      </c>
      <c r="CF108" s="19">
        <v>5.711127638819999</v>
      </c>
      <c r="CG108" s="19">
        <v>1.56099402904</v>
      </c>
      <c r="CH108" s="19">
        <v>3.8253934382999999</v>
      </c>
      <c r="CI108" s="19">
        <v>1.9891514182300001</v>
      </c>
      <c r="CJ108" s="19">
        <v>1.8123728632899998</v>
      </c>
      <c r="CK108" s="19">
        <v>0.64582604170000002</v>
      </c>
      <c r="CL108" s="19">
        <v>1.9669017792000001</v>
      </c>
      <c r="CM108" s="19">
        <v>0</v>
      </c>
      <c r="CN108" s="19">
        <v>0.86388957499999997</v>
      </c>
      <c r="CO108" s="19">
        <v>1.3667591809999999</v>
      </c>
      <c r="CP108" s="19">
        <v>0.40305277704999998</v>
      </c>
      <c r="CQ108" s="19">
        <v>32.334125518999997</v>
      </c>
      <c r="CR108" s="19">
        <v>0.36299842595999998</v>
      </c>
      <c r="CS108" s="19">
        <v>0.15045927465</v>
      </c>
      <c r="CT108" s="19">
        <v>0.81370329857000001</v>
      </c>
      <c r="CU108" s="19">
        <v>30.046159744000001</v>
      </c>
      <c r="CV108" s="19">
        <v>17.012504578000001</v>
      </c>
      <c r="CW108" s="19">
        <v>31.844099045</v>
      </c>
      <c r="CX108" s="19">
        <v>50.335353851000001</v>
      </c>
      <c r="CY108" s="19">
        <v>1917.5479736</v>
      </c>
      <c r="CZ108" s="19">
        <v>3.1991705327527598E-5</v>
      </c>
      <c r="DA108" s="19">
        <v>1.6615090426057601E-3</v>
      </c>
      <c r="DB108" s="19">
        <v>1.3323477469000001E-2</v>
      </c>
      <c r="DC108" s="19">
        <v>0.48766142130000001</v>
      </c>
      <c r="DD108" s="19">
        <v>0</v>
      </c>
      <c r="DE108" s="19">
        <v>-0.15937552318200687</v>
      </c>
      <c r="DF108" s="19">
        <f t="shared" si="3"/>
        <v>2161.314409532516</v>
      </c>
    </row>
    <row r="109" spans="1:110" x14ac:dyDescent="0.25">
      <c r="A109" s="17"/>
      <c r="B109" s="4" t="s">
        <v>200</v>
      </c>
      <c r="C109" s="4">
        <v>18</v>
      </c>
      <c r="D109" s="19">
        <v>4.1134647538036208E-6</v>
      </c>
      <c r="E109" s="19">
        <v>4.159979789613244E-3</v>
      </c>
      <c r="F109" s="19">
        <v>2.1255122792638325E-3</v>
      </c>
      <c r="G109" s="19">
        <v>5.7030272216707057E-4</v>
      </c>
      <c r="H109" s="19">
        <v>7.3093992465089793E-3</v>
      </c>
      <c r="I109" s="19">
        <v>1.4967806112053996E-4</v>
      </c>
      <c r="J109" s="19">
        <v>6.6566887653607382E-5</v>
      </c>
      <c r="K109" s="19">
        <v>9.7946026653517038E-4</v>
      </c>
      <c r="L109" s="19">
        <v>3.498818865042231E-2</v>
      </c>
      <c r="M109" s="19">
        <v>0.12114873617165477</v>
      </c>
      <c r="N109" s="19">
        <v>1.4776607927160562E-3</v>
      </c>
      <c r="O109" s="19">
        <v>1.0143378747443418E-2</v>
      </c>
      <c r="P109" s="19">
        <v>0.10109705436174549</v>
      </c>
      <c r="Q109" s="19">
        <v>3.9445907805202258E-4</v>
      </c>
      <c r="R109" s="19">
        <v>0.17132538450608242</v>
      </c>
      <c r="S109" s="19">
        <v>0.10912853711053369</v>
      </c>
      <c r="T109" s="19">
        <v>4.6070076583850227E-2</v>
      </c>
      <c r="U109" s="19">
        <v>1.9442342566933647E-2</v>
      </c>
      <c r="V109" s="19">
        <v>5.8149778910774313E-3</v>
      </c>
      <c r="W109" s="19">
        <v>2.3009944470686578E-4</v>
      </c>
      <c r="X109" s="19">
        <v>2.6712877679310305E-2</v>
      </c>
      <c r="Y109" s="19">
        <v>0</v>
      </c>
      <c r="Z109" s="19">
        <v>1.0987330913536656E-5</v>
      </c>
      <c r="AA109" s="19">
        <v>5.8403118952412552E-3</v>
      </c>
      <c r="AB109" s="19">
        <v>1.5642548969481175E-3</v>
      </c>
      <c r="AC109" s="19">
        <v>3.0639974161911346E-2</v>
      </c>
      <c r="AD109" s="19">
        <v>6.6784000302203272E-2</v>
      </c>
      <c r="AE109" s="19">
        <v>1.6723544919257621E-2</v>
      </c>
      <c r="AF109" s="19">
        <v>6.2163513121049605E-5</v>
      </c>
      <c r="AG109" s="19">
        <v>7.8490552550647408E-4</v>
      </c>
      <c r="AH109" s="19">
        <v>2.5557213710456751E-2</v>
      </c>
      <c r="AI109" s="19">
        <v>0.11942602864455175</v>
      </c>
      <c r="AJ109" s="19">
        <v>1.4118182389211145E-3</v>
      </c>
      <c r="AK109" s="19">
        <v>5.4662644740233158E-4</v>
      </c>
      <c r="AL109" s="19">
        <v>3.6036528352270891E-2</v>
      </c>
      <c r="AM109" s="19">
        <v>3.2186031717173999E-5</v>
      </c>
      <c r="AN109" s="19">
        <v>8.007984064679316E-2</v>
      </c>
      <c r="AO109" s="19">
        <v>9.4674893898003792E-2</v>
      </c>
      <c r="AP109" s="19">
        <v>2.0015502087086173E-2</v>
      </c>
      <c r="AQ109" s="19">
        <v>8.984848142063134E-3</v>
      </c>
      <c r="AR109" s="19">
        <v>1.5613586426752627E-3</v>
      </c>
      <c r="AS109" s="19">
        <v>2.5819213169597831E-4</v>
      </c>
      <c r="AT109" s="19">
        <v>2.9643820890250232E-2</v>
      </c>
      <c r="AU109" s="19">
        <v>0</v>
      </c>
      <c r="AV109" s="19">
        <v>2.6581654032042904E-3</v>
      </c>
      <c r="AW109" s="19">
        <v>1.6224625633909563E-2</v>
      </c>
      <c r="AX109" s="19">
        <v>9.5068411073953012E-3</v>
      </c>
      <c r="AY109" s="19">
        <v>3.2560544727857641E-3</v>
      </c>
      <c r="AZ109" s="19">
        <v>7.4391933113107767E-2</v>
      </c>
      <c r="BA109" s="19">
        <v>2.9257539441520122E-2</v>
      </c>
      <c r="BB109" s="19">
        <v>7.0700144715374314E-4</v>
      </c>
      <c r="BC109" s="19">
        <v>1.0756394258351041E-3</v>
      </c>
      <c r="BD109" s="19">
        <v>0.15230945512199606</v>
      </c>
      <c r="BE109" s="19">
        <v>0.20466819631788763</v>
      </c>
      <c r="BF109" s="19">
        <v>3.5305689216329492E-3</v>
      </c>
      <c r="BG109" s="19">
        <v>7.1828872005426075E-3</v>
      </c>
      <c r="BH109" s="19">
        <v>0.20783097760148228</v>
      </c>
      <c r="BI109" s="19">
        <v>3.2410829362561339E-4</v>
      </c>
      <c r="BJ109" s="19">
        <v>0.27519680549666331</v>
      </c>
      <c r="BK109" s="19">
        <v>6.7328173884256354E-2</v>
      </c>
      <c r="BL109" s="19">
        <v>0.16544287812181924</v>
      </c>
      <c r="BM109" s="19">
        <v>0.17570060818839967</v>
      </c>
      <c r="BN109" s="19">
        <v>2.7600068102356132E-2</v>
      </c>
      <c r="BO109" s="19">
        <v>4.6875255520717479E-4</v>
      </c>
      <c r="BP109" s="19">
        <v>5.4804752187535589E-2</v>
      </c>
      <c r="BQ109" s="19">
        <v>0</v>
      </c>
      <c r="BR109" s="19">
        <v>4.8819017275811734E-2</v>
      </c>
      <c r="BS109" s="19">
        <v>1.4287233428199093</v>
      </c>
      <c r="BT109" s="19">
        <v>0.26394787483685389</v>
      </c>
      <c r="BU109" s="19">
        <v>0.97177694877072562</v>
      </c>
      <c r="BV109" s="19">
        <v>3.428707279369053</v>
      </c>
      <c r="BW109" s="19">
        <v>1.0328180510455278</v>
      </c>
      <c r="BX109" s="19">
        <v>1.3457095890510883E-2</v>
      </c>
      <c r="BY109" s="19">
        <v>5.8302160818286174E-2</v>
      </c>
      <c r="BZ109" s="19">
        <v>6.3421585448330005</v>
      </c>
      <c r="CA109" s="19">
        <v>9.7779121319965512</v>
      </c>
      <c r="CB109" s="19">
        <v>6.572436925526981E-2</v>
      </c>
      <c r="CC109" s="19">
        <v>0.54139347912772073</v>
      </c>
      <c r="CD109" s="19">
        <v>14.63069747802</v>
      </c>
      <c r="CE109" s="19">
        <v>1.8575157795187296E-2</v>
      </c>
      <c r="CF109" s="19">
        <v>27.943868378493967</v>
      </c>
      <c r="CG109" s="19">
        <v>11.816872733961191</v>
      </c>
      <c r="CH109" s="19">
        <v>3.6493740705863567</v>
      </c>
      <c r="CI109" s="19">
        <v>4.0542929241689629</v>
      </c>
      <c r="CJ109" s="19">
        <v>4.579178193551444</v>
      </c>
      <c r="CK109" s="19">
        <v>3.545263048776618E-2</v>
      </c>
      <c r="CL109" s="19">
        <v>3.1050787251860639</v>
      </c>
      <c r="CM109" s="19">
        <v>0</v>
      </c>
      <c r="CN109" s="19">
        <v>0.28160332143700001</v>
      </c>
      <c r="CO109" s="19">
        <v>0.12067189812600002</v>
      </c>
      <c r="CP109" s="19">
        <v>0.177297439424</v>
      </c>
      <c r="CQ109" s="19">
        <v>10.434543848000001</v>
      </c>
      <c r="CR109" s="19">
        <v>9.2046989866391922</v>
      </c>
      <c r="CS109" s="19">
        <v>0.88762741402418566</v>
      </c>
      <c r="CT109" s="19">
        <v>31.063721869841878</v>
      </c>
      <c r="CU109" s="19">
        <v>761.18267199709999</v>
      </c>
      <c r="CV109" s="19">
        <v>0.44440383606728079</v>
      </c>
      <c r="CW109" s="19">
        <v>0.30303348332708524</v>
      </c>
      <c r="CX109" s="19">
        <v>1.2725101494581046</v>
      </c>
      <c r="CY109" s="19">
        <v>48.477692164020887</v>
      </c>
      <c r="CZ109" s="19">
        <v>9.7549303745836395E-8</v>
      </c>
      <c r="DA109" s="19">
        <v>1.8456485122442201E-6</v>
      </c>
      <c r="DB109" s="19">
        <v>3.9316189941018799E-5</v>
      </c>
      <c r="DC109" s="19">
        <v>1.4390988508239399E-3</v>
      </c>
      <c r="DD109" s="19">
        <v>0</v>
      </c>
      <c r="DE109" s="19">
        <v>-4.4686599189844856E-3</v>
      </c>
      <c r="DF109" s="19">
        <f t="shared" si="3"/>
        <v>960.33806251282488</v>
      </c>
    </row>
    <row r="110" spans="1:110" x14ac:dyDescent="0.25">
      <c r="A110" s="17"/>
      <c r="B110" s="4" t="s">
        <v>201</v>
      </c>
      <c r="C110" s="4">
        <v>19</v>
      </c>
      <c r="D110" s="19">
        <v>3.5488683616735135E-7</v>
      </c>
      <c r="E110" s="19">
        <v>3.5962879789432799E-5</v>
      </c>
      <c r="F110" s="19">
        <v>5.4642241889002429E-5</v>
      </c>
      <c r="G110" s="19">
        <v>8.1903510587011431E-6</v>
      </c>
      <c r="H110" s="19">
        <v>1.5700204934743223E-4</v>
      </c>
      <c r="I110" s="19">
        <v>1.7153362357191775E-6</v>
      </c>
      <c r="J110" s="19">
        <v>1.1988288946440618E-5</v>
      </c>
      <c r="K110" s="19">
        <v>2.0239151251644257E-4</v>
      </c>
      <c r="L110" s="19">
        <v>2.029360719916442E-3</v>
      </c>
      <c r="M110" s="19">
        <v>4.3493911501069093E-4</v>
      </c>
      <c r="N110" s="19">
        <v>1.1085145286813254E-3</v>
      </c>
      <c r="O110" s="19">
        <v>6.2759381698640493E-4</v>
      </c>
      <c r="P110" s="19">
        <v>3.6934573000735305E-4</v>
      </c>
      <c r="Q110" s="19">
        <v>3.6829927614867613E-4</v>
      </c>
      <c r="R110" s="19">
        <v>5.41382277009283E-4</v>
      </c>
      <c r="S110" s="19">
        <v>2.5338087282356135E-4</v>
      </c>
      <c r="T110" s="19">
        <v>2.5417015265247799E-3</v>
      </c>
      <c r="U110" s="19">
        <v>6.726731604267404E-4</v>
      </c>
      <c r="V110" s="19">
        <v>1.2620553244721555</v>
      </c>
      <c r="W110" s="19">
        <v>2.2924002904023451E-4</v>
      </c>
      <c r="X110" s="19">
        <v>2.2377127806549885E-4</v>
      </c>
      <c r="Y110" s="19">
        <v>0</v>
      </c>
      <c r="Z110" s="19">
        <v>2.272603681907627E-7</v>
      </c>
      <c r="AA110" s="19">
        <v>3.863029509448835E-5</v>
      </c>
      <c r="AB110" s="19">
        <v>3.5341029857249817E-5</v>
      </c>
      <c r="AC110" s="19">
        <v>1.3708330339312624E-4</v>
      </c>
      <c r="AD110" s="19">
        <v>6.3467367925641759E-4</v>
      </c>
      <c r="AE110" s="19">
        <v>1.4207044995373478E-4</v>
      </c>
      <c r="AF110" s="19">
        <v>8.060705525281266E-6</v>
      </c>
      <c r="AG110" s="19">
        <v>1.1736462749922766E-4</v>
      </c>
      <c r="AH110" s="19">
        <v>1.1130372052434729E-3</v>
      </c>
      <c r="AI110" s="19">
        <v>3.0948906678635003E-4</v>
      </c>
      <c r="AJ110" s="19">
        <v>7.1445311695139701E-4</v>
      </c>
      <c r="AK110" s="19">
        <v>3.6276705619758854E-5</v>
      </c>
      <c r="AL110" s="19">
        <v>9.905209988403381E-5</v>
      </c>
      <c r="AM110" s="19">
        <v>2.2257701639771762E-5</v>
      </c>
      <c r="AN110" s="19">
        <v>2.4540758084423692E-4</v>
      </c>
      <c r="AO110" s="19">
        <v>1.6466393523273344E-4</v>
      </c>
      <c r="AP110" s="19">
        <v>8.3024737060100019E-4</v>
      </c>
      <c r="AQ110" s="19">
        <v>1.6341421811771889E-4</v>
      </c>
      <c r="AR110" s="19">
        <v>0.17364913238061799</v>
      </c>
      <c r="AS110" s="19">
        <v>1.9142638668556689E-4</v>
      </c>
      <c r="AT110" s="19">
        <v>1.8684109921629494E-4</v>
      </c>
      <c r="AU110" s="19">
        <v>0</v>
      </c>
      <c r="AV110" s="19">
        <v>1.5281498354280421E-5</v>
      </c>
      <c r="AW110" s="19">
        <v>3.2545917574289303E-5</v>
      </c>
      <c r="AX110" s="19">
        <v>3.6266291127162753E-4</v>
      </c>
      <c r="AY110" s="19">
        <v>9.6469051207748234E-5</v>
      </c>
      <c r="AZ110" s="19">
        <v>9.437795030408097E-4</v>
      </c>
      <c r="BA110" s="19">
        <v>3.4039992488033016E-4</v>
      </c>
      <c r="BB110" s="19">
        <v>1.3256544008299876E-4</v>
      </c>
      <c r="BC110" s="19">
        <v>2.3117226919566709E-4</v>
      </c>
      <c r="BD110" s="19">
        <v>8.9871390609914704E-3</v>
      </c>
      <c r="BE110" s="19">
        <v>5.8584403445638422E-4</v>
      </c>
      <c r="BF110" s="19">
        <v>2.4713910451517121E-3</v>
      </c>
      <c r="BG110" s="19">
        <v>4.4304431673669636E-4</v>
      </c>
      <c r="BH110" s="19">
        <v>7.7148433132379101E-4</v>
      </c>
      <c r="BI110" s="19">
        <v>3.107197614102835E-4</v>
      </c>
      <c r="BJ110" s="19">
        <v>8.0621556321158728E-4</v>
      </c>
      <c r="BK110" s="19">
        <v>1.5833719904190271E-4</v>
      </c>
      <c r="BL110" s="19">
        <v>9.2812437464999623E-3</v>
      </c>
      <c r="BM110" s="19">
        <v>1.9301089253076491E-3</v>
      </c>
      <c r="BN110" s="19">
        <v>1.3748445799780382</v>
      </c>
      <c r="BO110" s="19">
        <v>4.780403686730495E-4</v>
      </c>
      <c r="BP110" s="19">
        <v>4.6661691512639409E-4</v>
      </c>
      <c r="BQ110" s="19">
        <v>0</v>
      </c>
      <c r="BR110" s="19">
        <v>1.5257201591722949E-4</v>
      </c>
      <c r="BS110" s="19">
        <v>4.0384095006231789E-3</v>
      </c>
      <c r="BT110" s="19">
        <v>1.1549174517313071E-2</v>
      </c>
      <c r="BU110" s="19">
        <v>1.2130344221077382E-2</v>
      </c>
      <c r="BV110" s="19">
        <v>3.5483472772341429E-2</v>
      </c>
      <c r="BW110" s="19">
        <v>1.1517652164812433E-2</v>
      </c>
      <c r="BX110" s="19">
        <v>2.3681697412030155E-3</v>
      </c>
      <c r="BY110" s="19">
        <v>1.1779885724834972E-2</v>
      </c>
      <c r="BZ110" s="19">
        <v>0.35923203772287188</v>
      </c>
      <c r="CA110" s="19">
        <v>3.2826831986447556E-2</v>
      </c>
      <c r="CB110" s="19">
        <v>4.7876836636272527E-2</v>
      </c>
      <c r="CC110" s="19">
        <v>4.2937551567428914E-2</v>
      </c>
      <c r="CD110" s="19">
        <v>5.2193664833182163E-2</v>
      </c>
      <c r="CE110" s="19">
        <v>1.6953230089486258E-2</v>
      </c>
      <c r="CF110" s="19">
        <v>7.4193457438190002E-2</v>
      </c>
      <c r="CG110" s="19">
        <v>2.6710766013534021E-2</v>
      </c>
      <c r="CH110" s="19">
        <v>0.19663458720245633</v>
      </c>
      <c r="CI110" s="19">
        <v>5.5883172774021668E-2</v>
      </c>
      <c r="CJ110" s="19">
        <v>59.562617844417929</v>
      </c>
      <c r="CK110" s="19">
        <v>3.4516725483818879E-2</v>
      </c>
      <c r="CL110" s="19">
        <v>2.540258136912002E-2</v>
      </c>
      <c r="CM110" s="19">
        <v>0</v>
      </c>
      <c r="CN110" s="19">
        <v>8.3590883295983093E-3</v>
      </c>
      <c r="CO110" s="19">
        <v>1.9757468398893261E-3</v>
      </c>
      <c r="CP110" s="19">
        <v>5.6005631340667597E-3</v>
      </c>
      <c r="CQ110" s="19">
        <v>0.287929888814</v>
      </c>
      <c r="CR110" s="19">
        <v>5.6112980839409881</v>
      </c>
      <c r="CS110" s="19">
        <v>0.40740958061163851</v>
      </c>
      <c r="CT110" s="19">
        <v>19.239821114136515</v>
      </c>
      <c r="CU110" s="19">
        <v>453.16508332212697</v>
      </c>
      <c r="CV110" s="19">
        <v>0.96689837425500003</v>
      </c>
      <c r="CW110" s="19">
        <v>0.30267746001092727</v>
      </c>
      <c r="CX110" s="19">
        <v>4.2935197353200003</v>
      </c>
      <c r="CY110" s="19">
        <v>104.4757657052</v>
      </c>
      <c r="CZ110" s="19">
        <v>1.4446414544977424E-3</v>
      </c>
      <c r="DA110" s="19">
        <v>1.3142529211788994E-2</v>
      </c>
      <c r="DB110" s="19">
        <v>0.92027286510702777</v>
      </c>
      <c r="DC110" s="19">
        <v>21.485718292689715</v>
      </c>
      <c r="DD110" s="19">
        <v>0</v>
      </c>
      <c r="DE110" s="19">
        <v>-1.5941935851060407E-4</v>
      </c>
      <c r="DF110" s="19">
        <f t="shared" si="3"/>
        <v>674.65821310634658</v>
      </c>
    </row>
    <row r="111" spans="1:110" x14ac:dyDescent="0.25">
      <c r="A111" s="17"/>
      <c r="B111" s="4" t="s">
        <v>202</v>
      </c>
      <c r="C111" s="4">
        <v>20</v>
      </c>
      <c r="D111" s="19">
        <v>2.1511662553068737E-3</v>
      </c>
      <c r="E111" s="19">
        <v>2.7452140269792213E-2</v>
      </c>
      <c r="F111" s="19">
        <v>0.1530012064803726</v>
      </c>
      <c r="G111" s="19">
        <v>1.0686162000638431E-2</v>
      </c>
      <c r="H111" s="19">
        <v>0.38350770449758853</v>
      </c>
      <c r="I111" s="19">
        <v>1.9855897407978799E-3</v>
      </c>
      <c r="J111" s="19">
        <v>3.9887684397399399E-3</v>
      </c>
      <c r="K111" s="19">
        <v>0.13680760561999999</v>
      </c>
      <c r="L111" s="19">
        <v>0.50896966457000004</v>
      </c>
      <c r="M111" s="19">
        <v>0.11681158305086148</v>
      </c>
      <c r="N111" s="19">
        <v>0.17260785401000001</v>
      </c>
      <c r="O111" s="19">
        <v>4.8747417796510009</v>
      </c>
      <c r="P111" s="19">
        <v>0.33283793925999999</v>
      </c>
      <c r="Q111" s="19">
        <v>8.6162194610000006E-2</v>
      </c>
      <c r="R111" s="19">
        <v>0.29085419885299996</v>
      </c>
      <c r="S111" s="19">
        <v>9.7494616638719944E-2</v>
      </c>
      <c r="T111" s="19">
        <v>1.4604998827</v>
      </c>
      <c r="U111" s="19">
        <v>0.24464210122500002</v>
      </c>
      <c r="V111" s="19">
        <v>3.5633284597999998E-2</v>
      </c>
      <c r="W111" s="19">
        <v>0.82626754044999995</v>
      </c>
      <c r="X111" s="19">
        <v>1.7972449064</v>
      </c>
      <c r="Y111" s="19">
        <v>0</v>
      </c>
      <c r="Z111" s="19">
        <v>9.4559258468507323E-4</v>
      </c>
      <c r="AA111" s="19">
        <v>1.7904589971339983E-2</v>
      </c>
      <c r="AB111" s="19">
        <v>5.4036731831000002E-2</v>
      </c>
      <c r="AC111" s="19">
        <v>0.39586525433267861</v>
      </c>
      <c r="AD111" s="19">
        <v>0.65108819143167262</v>
      </c>
      <c r="AE111" s="19">
        <v>0.10058571398</v>
      </c>
      <c r="AF111" s="19">
        <v>1.6310171922668799E-3</v>
      </c>
      <c r="AG111" s="19">
        <v>4.8142015933999999E-2</v>
      </c>
      <c r="AH111" s="19">
        <v>0.16908589004999999</v>
      </c>
      <c r="AI111" s="19">
        <v>4.7881097285114506E-2</v>
      </c>
      <c r="AJ111" s="19">
        <v>9.766308776999999E-2</v>
      </c>
      <c r="AK111" s="19">
        <v>0.15474135113927837</v>
      </c>
      <c r="AL111" s="19">
        <v>5.4064810275999999E-2</v>
      </c>
      <c r="AM111" s="19">
        <v>3.1525359954684999E-3</v>
      </c>
      <c r="AN111" s="19">
        <v>8.5237744265083445E-2</v>
      </c>
      <c r="AO111" s="19">
        <v>3.8035491714091499E-2</v>
      </c>
      <c r="AP111" s="19">
        <v>0.28886565566</v>
      </c>
      <c r="AQ111" s="19">
        <v>3.869727999E-2</v>
      </c>
      <c r="AR111" s="19">
        <v>3.6840165266767101E-3</v>
      </c>
      <c r="AS111" s="19">
        <v>0.41772717237000001</v>
      </c>
      <c r="AT111" s="19">
        <v>0.90861368179000002</v>
      </c>
      <c r="AU111" s="19">
        <v>0</v>
      </c>
      <c r="AV111" s="19">
        <v>0.106047586539</v>
      </c>
      <c r="AW111" s="19">
        <v>1.3892669012896808E-2</v>
      </c>
      <c r="AX111" s="19">
        <v>0.65973915252030357</v>
      </c>
      <c r="AY111" s="19">
        <v>0.1471312451173197</v>
      </c>
      <c r="AZ111" s="19">
        <v>1.4078453553540127</v>
      </c>
      <c r="BA111" s="19">
        <v>0.32471290231</v>
      </c>
      <c r="BB111" s="19">
        <v>3.6262001842E-2</v>
      </c>
      <c r="BC111" s="19">
        <v>0.12835289538</v>
      </c>
      <c r="BD111" s="19">
        <v>1.8500019312</v>
      </c>
      <c r="BE111" s="19">
        <v>0.12716042413350065</v>
      </c>
      <c r="BF111" s="19">
        <v>0.44657196104999997</v>
      </c>
      <c r="BG111" s="19">
        <v>4.9938575010669997</v>
      </c>
      <c r="BH111" s="19">
        <v>0.57060980797000005</v>
      </c>
      <c r="BI111" s="19">
        <v>5.9651203453999997E-2</v>
      </c>
      <c r="BJ111" s="19">
        <v>0.33194452524900003</v>
      </c>
      <c r="BK111" s="19">
        <v>4.9728918588040426E-2</v>
      </c>
      <c r="BL111" s="19">
        <v>4.3766055107000001</v>
      </c>
      <c r="BM111" s="19">
        <v>0.79775992035999999</v>
      </c>
      <c r="BN111" s="19">
        <v>8.9491598308000006E-2</v>
      </c>
      <c r="BO111" s="19">
        <v>1.4139301777</v>
      </c>
      <c r="BP111" s="19">
        <v>3.0754911900000002</v>
      </c>
      <c r="BQ111" s="19">
        <v>0</v>
      </c>
      <c r="BR111" s="19">
        <v>1.6639072299300002</v>
      </c>
      <c r="BS111" s="19">
        <v>1.80734648926</v>
      </c>
      <c r="BT111" s="19">
        <v>17.194932519870001</v>
      </c>
      <c r="BU111" s="19">
        <v>22.020324081159998</v>
      </c>
      <c r="BV111" s="19">
        <v>40.380191922120019</v>
      </c>
      <c r="BW111" s="19">
        <v>10.198315620000001</v>
      </c>
      <c r="BX111" s="19">
        <v>0.60139900446000005</v>
      </c>
      <c r="BY111" s="19">
        <v>6.0724968910000001</v>
      </c>
      <c r="BZ111" s="19">
        <v>68.660346985000004</v>
      </c>
      <c r="CA111" s="19">
        <v>6.7293356359200001</v>
      </c>
      <c r="CB111" s="19">
        <v>5.834389925</v>
      </c>
      <c r="CC111" s="19">
        <v>339.582034115</v>
      </c>
      <c r="CD111" s="19">
        <v>35.843509674000003</v>
      </c>
      <c r="CE111" s="19">
        <v>3.0219621658000002</v>
      </c>
      <c r="CF111" s="19">
        <v>31.994686007799999</v>
      </c>
      <c r="CG111" s="19">
        <v>7.7889699340299998</v>
      </c>
      <c r="CH111" s="19">
        <v>86.094596863000007</v>
      </c>
      <c r="CI111" s="19">
        <v>19.416614532400001</v>
      </c>
      <c r="CJ111" s="19">
        <v>11.606044172900001</v>
      </c>
      <c r="CK111" s="19">
        <v>94.793655396000005</v>
      </c>
      <c r="CL111" s="19">
        <v>155.45936584</v>
      </c>
      <c r="CM111" s="19">
        <v>0</v>
      </c>
      <c r="CN111" s="19">
        <v>1.8883835524000001E-2</v>
      </c>
      <c r="CO111" s="19">
        <v>3.1685647554695602E-3</v>
      </c>
      <c r="CP111" s="19">
        <v>1.1058939621E-2</v>
      </c>
      <c r="CQ111" s="19">
        <v>0.52544915676000004</v>
      </c>
      <c r="CR111" s="19">
        <v>41.072620391999997</v>
      </c>
      <c r="CS111" s="19">
        <v>1.8055323362</v>
      </c>
      <c r="CT111" s="19">
        <v>115.56686401</v>
      </c>
      <c r="CU111" s="19">
        <v>2527.4016112999998</v>
      </c>
      <c r="CV111" s="19">
        <v>3.65014828275889E-4</v>
      </c>
      <c r="CW111" s="19">
        <v>7.2461931267753203E-5</v>
      </c>
      <c r="CX111" s="19">
        <v>1.3556107878685E-3</v>
      </c>
      <c r="CY111" s="19">
        <v>3.0586242675999999E-2</v>
      </c>
      <c r="CZ111" s="19">
        <v>7.4554055928999996E-2</v>
      </c>
      <c r="DA111" s="19">
        <v>0.41065323352999999</v>
      </c>
      <c r="DB111" s="19">
        <v>38.973651885999999</v>
      </c>
      <c r="DC111" s="19">
        <v>844.87005614999998</v>
      </c>
      <c r="DD111" s="19">
        <v>0</v>
      </c>
      <c r="DE111" s="19">
        <v>8.7610430664426531E-3</v>
      </c>
      <c r="DF111" s="19">
        <f t="shared" si="3"/>
        <v>4573.6884545275243</v>
      </c>
    </row>
    <row r="112" spans="1:110" x14ac:dyDescent="0.25">
      <c r="A112" s="17"/>
      <c r="B112" s="4" t="s">
        <v>203</v>
      </c>
      <c r="C112" s="4">
        <v>21</v>
      </c>
      <c r="D112" s="19">
        <v>2.1584610469194132E-5</v>
      </c>
      <c r="E112" s="19">
        <v>1.3072918335978994E-3</v>
      </c>
      <c r="F112" s="19">
        <v>5.0847744114435078E-4</v>
      </c>
      <c r="G112" s="19">
        <v>1.390195284329821E-4</v>
      </c>
      <c r="H112" s="19">
        <v>1.6313088858623829E-3</v>
      </c>
      <c r="I112" s="19">
        <v>1.5594026990584101E-5</v>
      </c>
      <c r="J112" s="19">
        <v>2.0228733319527199E-6</v>
      </c>
      <c r="K112" s="19">
        <v>4.7080984222702698E-4</v>
      </c>
      <c r="L112" s="19">
        <v>2.7586342766881002E-3</v>
      </c>
      <c r="M112" s="19">
        <v>3.9249607434612725E-3</v>
      </c>
      <c r="N112" s="19">
        <v>1.1092344066128139E-3</v>
      </c>
      <c r="O112" s="19">
        <v>1.3474878004121209E-2</v>
      </c>
      <c r="P112" s="19">
        <v>2.6133975479751799E-3</v>
      </c>
      <c r="Q112" s="19">
        <v>4.2933117947541199E-4</v>
      </c>
      <c r="R112" s="19">
        <v>1.269846412469634E-3</v>
      </c>
      <c r="S112" s="19">
        <v>1.6670111217536013E-3</v>
      </c>
      <c r="T112" s="19">
        <v>1.2921561719849699E-3</v>
      </c>
      <c r="U112" s="19">
        <v>1.2945551061420673E-3</v>
      </c>
      <c r="V112" s="19">
        <v>8.1045289698522503E-3</v>
      </c>
      <c r="W112" s="19">
        <v>2.4807210138533302E-5</v>
      </c>
      <c r="X112" s="19">
        <v>6.2582542886957505E-4</v>
      </c>
      <c r="Y112" s="19">
        <v>0</v>
      </c>
      <c r="Z112" s="19">
        <v>5.546871102524168E-5</v>
      </c>
      <c r="AA112" s="19">
        <v>4.669818186812333E-3</v>
      </c>
      <c r="AB112" s="19">
        <v>1.035257708281279E-3</v>
      </c>
      <c r="AC112" s="19">
        <v>8.1065131817013043E-3</v>
      </c>
      <c r="AD112" s="19">
        <v>2.5717578584135491E-2</v>
      </c>
      <c r="AE112" s="19">
        <v>4.3381610885262498E-3</v>
      </c>
      <c r="AF112" s="19">
        <v>4.5424376367009203E-6</v>
      </c>
      <c r="AG112" s="19">
        <v>9.0982980327680696E-4</v>
      </c>
      <c r="AH112" s="19">
        <v>5.0328052602708296E-3</v>
      </c>
      <c r="AI112" s="19">
        <v>9.5738881700526725E-3</v>
      </c>
      <c r="AJ112" s="19">
        <v>3.3006918383762197E-3</v>
      </c>
      <c r="AK112" s="19">
        <v>2.2039498126105194E-3</v>
      </c>
      <c r="AL112" s="19">
        <v>2.33124499209225E-3</v>
      </c>
      <c r="AM112" s="19">
        <v>8.6265346908476204E-5</v>
      </c>
      <c r="AN112" s="19">
        <v>2.0424746617209192E-3</v>
      </c>
      <c r="AO112" s="19">
        <v>3.4767893375828854E-3</v>
      </c>
      <c r="AP112" s="19">
        <v>1.40349206048995E-3</v>
      </c>
      <c r="AQ112" s="19">
        <v>1.007122344162781E-3</v>
      </c>
      <c r="AR112" s="19">
        <v>3.7872544780839243E-3</v>
      </c>
      <c r="AS112" s="19">
        <v>6.8873239797539995E-5</v>
      </c>
      <c r="AT112" s="19">
        <v>1.73750391695648E-3</v>
      </c>
      <c r="AU112" s="19">
        <v>0</v>
      </c>
      <c r="AV112" s="19">
        <v>7.9106096382019998E-4</v>
      </c>
      <c r="AW112" s="19">
        <v>5.0024478514387684E-4</v>
      </c>
      <c r="AX112" s="19">
        <v>1.0434592550154771E-3</v>
      </c>
      <c r="AY112" s="19">
        <v>5.7936515804613063E-4</v>
      </c>
      <c r="AZ112" s="19">
        <v>3.5273945532026106E-3</v>
      </c>
      <c r="BA112" s="19">
        <v>1.05681212153286E-3</v>
      </c>
      <c r="BB112" s="19">
        <v>7.62098488849006E-6</v>
      </c>
      <c r="BC112" s="19">
        <v>1.83050316991284E-4</v>
      </c>
      <c r="BD112" s="19">
        <v>4.1553140617907004E-3</v>
      </c>
      <c r="BE112" s="19">
        <v>1.7664891970525765E-3</v>
      </c>
      <c r="BF112" s="19">
        <v>1.141762040788308E-3</v>
      </c>
      <c r="BG112" s="19">
        <v>3.2097142648126473E-3</v>
      </c>
      <c r="BH112" s="19">
        <v>1.8566984217613901E-3</v>
      </c>
      <c r="BI112" s="19">
        <v>1.2317551590967899E-4</v>
      </c>
      <c r="BJ112" s="19">
        <v>5.9461726050358244E-4</v>
      </c>
      <c r="BK112" s="19">
        <v>3.4654330556804769E-4</v>
      </c>
      <c r="BL112" s="19">
        <v>1.60464993678033E-3</v>
      </c>
      <c r="BM112" s="19">
        <v>1.0251911589875809E-3</v>
      </c>
      <c r="BN112" s="19">
        <v>3.4858628641814002E-3</v>
      </c>
      <c r="BO112" s="19">
        <v>1.75919776665978E-5</v>
      </c>
      <c r="BP112" s="19">
        <v>4.4380268082022699E-4</v>
      </c>
      <c r="BQ112" s="19">
        <v>0</v>
      </c>
      <c r="BR112" s="19">
        <v>2.1757016190976069E-2</v>
      </c>
      <c r="BS112" s="19">
        <v>0.10176723031303485</v>
      </c>
      <c r="BT112" s="19">
        <v>6.2404618598283598E-2</v>
      </c>
      <c r="BU112" s="19">
        <v>0.1379039091997582</v>
      </c>
      <c r="BV112" s="19">
        <v>0.24158179393307244</v>
      </c>
      <c r="BW112" s="19">
        <v>6.8710461259000002E-2</v>
      </c>
      <c r="BX112" s="19">
        <v>2.6164847076870501E-4</v>
      </c>
      <c r="BY112" s="19">
        <v>1.7927851527999999E-2</v>
      </c>
      <c r="BZ112" s="19">
        <v>0.31925216316999999</v>
      </c>
      <c r="CA112" s="19">
        <v>0.19378293404485497</v>
      </c>
      <c r="CB112" s="19">
        <v>3.2049062662E-2</v>
      </c>
      <c r="CC112" s="19">
        <v>0.52277799137367498</v>
      </c>
      <c r="CD112" s="19">
        <v>0.24143975973000001</v>
      </c>
      <c r="CE112" s="19">
        <v>1.2917853892E-2</v>
      </c>
      <c r="CF112" s="19">
        <v>0.1175734307619567</v>
      </c>
      <c r="CG112" s="19">
        <v>0.11235043592873722</v>
      </c>
      <c r="CH112" s="19">
        <v>6.5345399082000002E-2</v>
      </c>
      <c r="CI112" s="19">
        <v>6.1565045266999997E-2</v>
      </c>
      <c r="CJ112" s="19">
        <v>0.42928451300000003</v>
      </c>
      <c r="CK112" s="19">
        <v>2.4415303487330701E-3</v>
      </c>
      <c r="CL112" s="19">
        <v>4.6439602970999999E-2</v>
      </c>
      <c r="CM112" s="19">
        <v>0</v>
      </c>
      <c r="CN112" s="19">
        <v>5.6661217240616701E-4</v>
      </c>
      <c r="CO112" s="19">
        <v>5.2210624562576402E-4</v>
      </c>
      <c r="CP112" s="19">
        <v>1.37511364300735E-4</v>
      </c>
      <c r="CQ112" s="19">
        <v>1.3525459914999999E-2</v>
      </c>
      <c r="CR112" s="19">
        <v>0.19083963335000001</v>
      </c>
      <c r="CS112" s="19">
        <v>4.6070408075999998E-2</v>
      </c>
      <c r="CT112" s="19">
        <v>0.22252508998000001</v>
      </c>
      <c r="CU112" s="19">
        <v>10.074328423000001</v>
      </c>
      <c r="CV112" s="19">
        <v>5.2161685744067696E-6</v>
      </c>
      <c r="CW112" s="19">
        <v>5.6865856095100804E-6</v>
      </c>
      <c r="CX112" s="19">
        <v>8.0279669418814592E-6</v>
      </c>
      <c r="CY112" s="19">
        <v>3.7496688310056898E-4</v>
      </c>
      <c r="CZ112" s="19">
        <v>5.8574118884280302E-4</v>
      </c>
      <c r="DA112" s="19">
        <v>1.7717819661E-2</v>
      </c>
      <c r="DB112" s="19">
        <v>0.12689223886000001</v>
      </c>
      <c r="DC112" s="19">
        <v>5.6944270134000003</v>
      </c>
      <c r="DD112" s="19">
        <v>0</v>
      </c>
      <c r="DE112" s="19">
        <v>-1.4327887395992889E-4</v>
      </c>
      <c r="DF112" s="19">
        <f t="shared" si="3"/>
        <v>19.34895814927566</v>
      </c>
    </row>
    <row r="113" spans="1:110" x14ac:dyDescent="0.25">
      <c r="B113" s="4" t="s">
        <v>72</v>
      </c>
      <c r="C113" s="4">
        <v>22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C113" s="19">
        <v>0</v>
      </c>
      <c r="CD113" s="19">
        <v>0</v>
      </c>
      <c r="CE113" s="19">
        <v>0</v>
      </c>
      <c r="CF113" s="19">
        <v>0</v>
      </c>
      <c r="CG113" s="19">
        <v>0</v>
      </c>
      <c r="CH113" s="19">
        <v>0</v>
      </c>
      <c r="CI113" s="19">
        <v>0</v>
      </c>
      <c r="CJ113" s="19">
        <v>0</v>
      </c>
      <c r="CK113" s="19">
        <v>0</v>
      </c>
      <c r="CL113" s="19">
        <v>0</v>
      </c>
      <c r="CM113" s="19">
        <v>0</v>
      </c>
      <c r="CN113" s="19">
        <v>0</v>
      </c>
      <c r="CO113" s="19">
        <v>0</v>
      </c>
      <c r="CP113" s="19">
        <v>0</v>
      </c>
      <c r="CQ113" s="19">
        <v>0</v>
      </c>
      <c r="CR113" s="19">
        <v>0</v>
      </c>
      <c r="CS113" s="19">
        <v>0</v>
      </c>
      <c r="CT113" s="19">
        <v>0</v>
      </c>
      <c r="CU113" s="19">
        <v>0</v>
      </c>
      <c r="CV113" s="19">
        <v>0</v>
      </c>
      <c r="CW113" s="19">
        <v>0</v>
      </c>
      <c r="CX113" s="19">
        <v>0</v>
      </c>
      <c r="CY113" s="19">
        <v>0</v>
      </c>
      <c r="CZ113" s="19">
        <v>0</v>
      </c>
      <c r="DA113" s="19">
        <v>0</v>
      </c>
      <c r="DB113" s="19">
        <v>0</v>
      </c>
      <c r="DC113" s="19">
        <v>0</v>
      </c>
      <c r="DD113" s="19">
        <v>0</v>
      </c>
      <c r="DE113" s="19">
        <v>0</v>
      </c>
      <c r="DF113" s="19">
        <f t="shared" si="3"/>
        <v>0</v>
      </c>
    </row>
    <row r="114" spans="1:110" x14ac:dyDescent="0.25">
      <c r="A114" s="5"/>
    </row>
    <row r="115" spans="1:110" x14ac:dyDescent="0.25">
      <c r="B115" s="4" t="s">
        <v>153</v>
      </c>
      <c r="D115" s="19">
        <v>3.6189509864857068</v>
      </c>
      <c r="E115" s="19">
        <v>77.453466504528379</v>
      </c>
      <c r="F115" s="19">
        <v>64.578021276197461</v>
      </c>
      <c r="G115" s="19">
        <v>13.955323251117424</v>
      </c>
      <c r="H115" s="19">
        <v>290.00899726193529</v>
      </c>
      <c r="I115" s="19">
        <v>1.0803111870192807</v>
      </c>
      <c r="J115" s="19">
        <v>10.210261386841715</v>
      </c>
      <c r="K115" s="19">
        <v>627.50407804018437</v>
      </c>
      <c r="L115" s="19">
        <v>170.77958191545142</v>
      </c>
      <c r="M115" s="19">
        <v>280.52753595947888</v>
      </c>
      <c r="N115" s="19">
        <v>270.72926640532791</v>
      </c>
      <c r="O115" s="19">
        <v>172.51451979267483</v>
      </c>
      <c r="P115" s="19">
        <v>118.13091557679455</v>
      </c>
      <c r="Q115" s="19">
        <v>149.92114173423073</v>
      </c>
      <c r="R115" s="19">
        <v>108.19571577148577</v>
      </c>
      <c r="S115" s="19">
        <v>85.474799658178043</v>
      </c>
      <c r="T115" s="19">
        <v>132.49706374297958</v>
      </c>
      <c r="U115" s="19">
        <v>60.969876845219197</v>
      </c>
      <c r="V115" s="19">
        <v>209.64338788838512</v>
      </c>
      <c r="W115" s="19">
        <v>7.7452003732740096</v>
      </c>
      <c r="X115" s="19">
        <v>66.515469156931488</v>
      </c>
      <c r="Y115" s="19">
        <v>0</v>
      </c>
      <c r="Z115" s="19">
        <v>5.9277363902432718</v>
      </c>
      <c r="AA115" s="19">
        <v>117.3875284286356</v>
      </c>
      <c r="AB115" s="19">
        <v>57.860433879630705</v>
      </c>
      <c r="AC115" s="19">
        <v>477.088527633529</v>
      </c>
      <c r="AD115" s="19">
        <v>4767.5560986910632</v>
      </c>
      <c r="AE115" s="19">
        <v>127.36438105870228</v>
      </c>
      <c r="AF115" s="19">
        <v>9.7164779928326315</v>
      </c>
      <c r="AG115" s="19">
        <v>513.90506036499028</v>
      </c>
      <c r="AH115" s="19">
        <v>132.03945145188032</v>
      </c>
      <c r="AI115" s="19">
        <v>243.59904644484922</v>
      </c>
      <c r="AJ115" s="19">
        <v>196.01355820155479</v>
      </c>
      <c r="AK115" s="19">
        <v>15.133722072640108</v>
      </c>
      <c r="AL115" s="19">
        <v>44.657842894928699</v>
      </c>
      <c r="AM115" s="19">
        <v>12.766108986454848</v>
      </c>
      <c r="AN115" s="19">
        <v>76.544606178200908</v>
      </c>
      <c r="AO115" s="19">
        <v>78.964260548714847</v>
      </c>
      <c r="AP115" s="19">
        <v>60.989203119669611</v>
      </c>
      <c r="AQ115" s="19">
        <v>21.686664029355278</v>
      </c>
      <c r="AR115" s="19">
        <v>41.060524719953925</v>
      </c>
      <c r="AS115" s="19">
        <v>9.1129085587441434</v>
      </c>
      <c r="AT115" s="19">
        <v>78.261288894310752</v>
      </c>
      <c r="AU115" s="19">
        <v>0</v>
      </c>
      <c r="AV115" s="19">
        <v>951.00343692917409</v>
      </c>
      <c r="AW115" s="19">
        <v>88.24381453737449</v>
      </c>
      <c r="AX115" s="19">
        <v>395.31126050683849</v>
      </c>
      <c r="AY115" s="19">
        <v>149.80080723137414</v>
      </c>
      <c r="AZ115" s="19">
        <v>1308.0395588798483</v>
      </c>
      <c r="BA115" s="19">
        <v>209.3310989731082</v>
      </c>
      <c r="BB115" s="19">
        <v>109.9827630448589</v>
      </c>
      <c r="BC115" s="19">
        <v>697.5684791270304</v>
      </c>
      <c r="BD115" s="19">
        <v>735.51416860180223</v>
      </c>
      <c r="BE115" s="19">
        <v>394.78709756557339</v>
      </c>
      <c r="BF115" s="19">
        <v>477.37469240086511</v>
      </c>
      <c r="BG115" s="19">
        <v>121.56141227560482</v>
      </c>
      <c r="BH115" s="19">
        <v>239.96328633770048</v>
      </c>
      <c r="BI115" s="19">
        <v>122.98161402415242</v>
      </c>
      <c r="BJ115" s="19">
        <v>142.98252178879193</v>
      </c>
      <c r="BK115" s="19">
        <v>52.221903186557178</v>
      </c>
      <c r="BL115" s="19">
        <v>470.45376187783108</v>
      </c>
      <c r="BM115" s="19">
        <v>204.02217262517564</v>
      </c>
      <c r="BN115" s="19">
        <v>239.08091888940106</v>
      </c>
      <c r="BO115" s="19">
        <v>15.704162323935153</v>
      </c>
      <c r="BP115" s="19">
        <v>134.8667059294784</v>
      </c>
      <c r="BQ115" s="19">
        <v>0</v>
      </c>
      <c r="BR115" s="19">
        <v>17108.449251333248</v>
      </c>
      <c r="BS115" s="19">
        <v>8955.9153244746249</v>
      </c>
      <c r="BT115" s="19">
        <v>12757.250598183462</v>
      </c>
      <c r="BU115" s="19">
        <v>22979.154841936885</v>
      </c>
      <c r="BV115" s="19">
        <v>75838.400409282491</v>
      </c>
      <c r="BW115" s="19">
        <v>7371.2243974145358</v>
      </c>
      <c r="BX115" s="19">
        <v>2045.0906091440131</v>
      </c>
      <c r="BY115" s="19">
        <v>37002.022854415081</v>
      </c>
      <c r="BZ115" s="19">
        <v>30605.667517618251</v>
      </c>
      <c r="CA115" s="19">
        <v>21854.085797784948</v>
      </c>
      <c r="CB115" s="19">
        <v>11690.88245879886</v>
      </c>
      <c r="CC115" s="19">
        <v>12999.790747547311</v>
      </c>
      <c r="CD115" s="19">
        <v>16900.247521143119</v>
      </c>
      <c r="CE115" s="19">
        <v>6985.3309706925729</v>
      </c>
      <c r="CF115" s="19">
        <v>14293.277201433189</v>
      </c>
      <c r="CG115" s="19">
        <v>9171.3386752792303</v>
      </c>
      <c r="CH115" s="19">
        <v>10376.059577816661</v>
      </c>
      <c r="CI115" s="19">
        <v>5801.3214792770632</v>
      </c>
      <c r="CJ115" s="19">
        <v>13433.214580433674</v>
      </c>
      <c r="CK115" s="19">
        <v>1180.4376693305755</v>
      </c>
      <c r="CL115" s="19">
        <v>7643.3564668183044</v>
      </c>
      <c r="CM115" s="19">
        <v>0</v>
      </c>
      <c r="CN115" s="19">
        <v>1326.0079199927845</v>
      </c>
      <c r="CO115" s="19">
        <v>517.81049549902787</v>
      </c>
      <c r="CP115" s="19">
        <v>920.11948247925409</v>
      </c>
      <c r="CQ115" s="19">
        <v>49016.065644123912</v>
      </c>
      <c r="CR115" s="19">
        <v>4898.392087368682</v>
      </c>
      <c r="CS115" s="19">
        <v>501.1396532843379</v>
      </c>
      <c r="CT115" s="19">
        <v>16330.869922293063</v>
      </c>
      <c r="CU115" s="19">
        <v>400430.58964381833</v>
      </c>
      <c r="CV115" s="19">
        <v>16.069156796687022</v>
      </c>
      <c r="CW115" s="19">
        <v>7.4241165353156635</v>
      </c>
      <c r="CX115" s="19">
        <v>70.711886928680158</v>
      </c>
      <c r="CY115" s="19">
        <v>1788.7948813666083</v>
      </c>
      <c r="CZ115" s="19">
        <v>0</v>
      </c>
      <c r="DA115" s="19">
        <v>0</v>
      </c>
      <c r="DB115" s="19">
        <v>0</v>
      </c>
      <c r="DC115" s="19">
        <v>0</v>
      </c>
      <c r="DD115" s="19">
        <v>99.000000305112906</v>
      </c>
      <c r="DE115" s="19">
        <v>0</v>
      </c>
      <c r="DF115" s="19">
        <f>SUM(D115:DE115)</f>
        <v>840185.99879326206</v>
      </c>
    </row>
    <row r="117" spans="1:110" x14ac:dyDescent="0.25">
      <c r="B117" s="4" t="s">
        <v>145</v>
      </c>
      <c r="D117" s="30">
        <v>41.302874754422206</v>
      </c>
      <c r="E117" s="30">
        <v>781.02475674662628</v>
      </c>
      <c r="F117" s="30">
        <v>442.24679698381402</v>
      </c>
      <c r="G117" s="30">
        <v>74.227426211057178</v>
      </c>
      <c r="H117" s="30">
        <v>1462.3176476301478</v>
      </c>
      <c r="I117" s="30">
        <v>10.15504329647</v>
      </c>
      <c r="J117" s="30">
        <v>138.96815883799999</v>
      </c>
      <c r="K117" s="30">
        <v>5391.6840972059999</v>
      </c>
      <c r="L117" s="30">
        <v>4417.1965503829997</v>
      </c>
      <c r="M117" s="30">
        <v>2988.3038148932001</v>
      </c>
      <c r="N117" s="30">
        <v>1770.0732276403</v>
      </c>
      <c r="O117" s="30">
        <v>1966.80335104901</v>
      </c>
      <c r="P117" s="30">
        <v>2197.0842800002997</v>
      </c>
      <c r="Q117" s="30">
        <v>11607.168386833901</v>
      </c>
      <c r="R117" s="30">
        <v>2242.7900937676</v>
      </c>
      <c r="S117" s="30">
        <v>2336.1523503870003</v>
      </c>
      <c r="T117" s="30">
        <v>6302.5225559903001</v>
      </c>
      <c r="U117" s="30">
        <v>2171.465399661286</v>
      </c>
      <c r="V117" s="30">
        <v>2683.6552628673817</v>
      </c>
      <c r="W117" s="30">
        <v>144.826989411</v>
      </c>
      <c r="X117" s="30">
        <v>683.18131017550002</v>
      </c>
      <c r="Y117" s="30">
        <v>754.296875</v>
      </c>
      <c r="Z117" s="30">
        <v>94.168674654965997</v>
      </c>
      <c r="AA117" s="30">
        <v>1184.3964830872569</v>
      </c>
      <c r="AB117" s="30">
        <v>377.94896160949997</v>
      </c>
      <c r="AC117" s="30">
        <v>1494.1718448018401</v>
      </c>
      <c r="AD117" s="30">
        <v>9492.3075111028847</v>
      </c>
      <c r="AE117" s="30">
        <v>1197.2391357389999</v>
      </c>
      <c r="AF117" s="30">
        <v>132.2474560734</v>
      </c>
      <c r="AG117" s="30">
        <v>4415.6106872700002</v>
      </c>
      <c r="AH117" s="30">
        <v>3415.1872635080003</v>
      </c>
      <c r="AI117" s="30">
        <v>3133.779320025471</v>
      </c>
      <c r="AJ117" s="30">
        <v>1364.1787347802001</v>
      </c>
      <c r="AK117" s="30">
        <v>192.85268230726902</v>
      </c>
      <c r="AL117" s="30">
        <v>830.57887935029999</v>
      </c>
      <c r="AM117" s="30">
        <v>988.37543752367003</v>
      </c>
      <c r="AN117" s="30">
        <v>1502.5992085907001</v>
      </c>
      <c r="AO117" s="30">
        <v>2388.5019054200002</v>
      </c>
      <c r="AP117" s="30">
        <v>2901.0894707550697</v>
      </c>
      <c r="AQ117" s="30">
        <v>884.97277667205276</v>
      </c>
      <c r="AR117" s="30">
        <v>535.87101875321491</v>
      </c>
      <c r="AS117" s="30">
        <v>170.4016771327</v>
      </c>
      <c r="AT117" s="30">
        <v>803.82279205700013</v>
      </c>
      <c r="AU117" s="30">
        <v>887.49652100000003</v>
      </c>
      <c r="AV117" s="30">
        <v>17700.343035943199</v>
      </c>
      <c r="AW117" s="30">
        <v>582.50760743963997</v>
      </c>
      <c r="AX117" s="30">
        <v>2470.3025026362998</v>
      </c>
      <c r="AY117" s="30">
        <v>650.82682846187697</v>
      </c>
      <c r="AZ117" s="30">
        <v>8010.9949278292797</v>
      </c>
      <c r="BA117" s="30">
        <v>1967.735332494</v>
      </c>
      <c r="BB117" s="30">
        <v>1496.9355430570001</v>
      </c>
      <c r="BC117" s="30">
        <v>5993.6966972190003</v>
      </c>
      <c r="BD117" s="30">
        <v>19023.99908451</v>
      </c>
      <c r="BE117" s="30">
        <v>4775.8995697427999</v>
      </c>
      <c r="BF117" s="30">
        <v>3302.6323375590005</v>
      </c>
      <c r="BG117" s="30">
        <v>1302.58305400785</v>
      </c>
      <c r="BH117" s="30">
        <v>4463.0113487489998</v>
      </c>
      <c r="BI117" s="30">
        <v>9521.4613265724001</v>
      </c>
      <c r="BJ117" s="30">
        <v>3166.6166171927998</v>
      </c>
      <c r="BK117" s="30">
        <v>1522.880228042</v>
      </c>
      <c r="BL117" s="30">
        <v>22378.197446396302</v>
      </c>
      <c r="BM117" s="30">
        <v>11952.1632665818</v>
      </c>
      <c r="BN117" s="30">
        <v>3480.980491798588</v>
      </c>
      <c r="BO117" s="30">
        <v>293.65107727169999</v>
      </c>
      <c r="BP117" s="30">
        <v>1385.217855458</v>
      </c>
      <c r="BQ117" s="30">
        <v>1529.4117432</v>
      </c>
      <c r="BR117" s="30">
        <v>241131.19060556302</v>
      </c>
      <c r="BS117" s="30">
        <v>108221.071754723</v>
      </c>
      <c r="BT117" s="30">
        <v>93015.502319210005</v>
      </c>
      <c r="BU117" s="30">
        <v>119066.77289264601</v>
      </c>
      <c r="BV117" s="30">
        <v>394255.37847256003</v>
      </c>
      <c r="BW117" s="30">
        <v>82278.874388699987</v>
      </c>
      <c r="BX117" s="30">
        <v>35949.848571589995</v>
      </c>
      <c r="BY117" s="30">
        <v>280217.01196789998</v>
      </c>
      <c r="BZ117" s="30">
        <v>658858.61425780004</v>
      </c>
      <c r="CA117" s="30">
        <v>215603.01205446001</v>
      </c>
      <c r="CB117" s="30">
        <v>116195.11444071001</v>
      </c>
      <c r="CC117" s="30">
        <v>172541.76409852999</v>
      </c>
      <c r="CD117" s="30">
        <v>357786.32519529999</v>
      </c>
      <c r="CE117" s="30">
        <v>476766.98007200996</v>
      </c>
      <c r="CF117" s="30">
        <v>226452.99791815301</v>
      </c>
      <c r="CG117" s="30">
        <v>173541.46575914999</v>
      </c>
      <c r="CH117" s="30">
        <v>477560.18612670997</v>
      </c>
      <c r="CI117" s="30">
        <v>318947.40628614591</v>
      </c>
      <c r="CJ117" s="30">
        <v>245730.49156533397</v>
      </c>
      <c r="CK117" s="30">
        <v>18530.120483030001</v>
      </c>
      <c r="CL117" s="30">
        <v>68158.778075800001</v>
      </c>
      <c r="CM117" s="30">
        <v>58824.796875</v>
      </c>
    </row>
    <row r="118" spans="1:110" x14ac:dyDescent="0.25">
      <c r="B118" s="4" t="s">
        <v>146</v>
      </c>
      <c r="D118" s="108">
        <v>4.7945534447165779</v>
      </c>
      <c r="E118" s="108">
        <v>500.90913385955582</v>
      </c>
      <c r="F118" s="108">
        <v>306.08857590407001</v>
      </c>
      <c r="G118" s="108">
        <v>64.940755606099998</v>
      </c>
      <c r="H118" s="108">
        <v>972.0606396769499</v>
      </c>
      <c r="I118" s="108">
        <v>5.4293760061</v>
      </c>
      <c r="J118" s="108">
        <v>100.80616188100001</v>
      </c>
      <c r="K118" s="108">
        <v>3134.6419677900003</v>
      </c>
      <c r="L118" s="108">
        <v>3223.4207152899999</v>
      </c>
      <c r="M118" s="108">
        <v>2118.9284019460001</v>
      </c>
      <c r="N118" s="108">
        <v>1042.881402969</v>
      </c>
      <c r="O118" s="108">
        <v>1021.5643644303</v>
      </c>
      <c r="P118" s="108">
        <v>1417.0328521500001</v>
      </c>
      <c r="Q118" s="108">
        <v>229.85319519000001</v>
      </c>
      <c r="R118" s="108">
        <v>1344.793884272</v>
      </c>
      <c r="S118" s="108">
        <v>1842.7371673930002</v>
      </c>
      <c r="T118" s="108">
        <v>5476.1704100999996</v>
      </c>
      <c r="U118" s="108">
        <v>2079.2715911900004</v>
      </c>
      <c r="V118" s="108">
        <v>1882.1246567019998</v>
      </c>
      <c r="W118" s="108">
        <v>111.17854309100001</v>
      </c>
      <c r="X118" s="108">
        <v>520.69525908900005</v>
      </c>
      <c r="Y118" s="108">
        <v>754.29687690399999</v>
      </c>
      <c r="Z118" s="108">
        <v>16.547906507670071</v>
      </c>
      <c r="AA118" s="108">
        <v>326.79753864901147</v>
      </c>
      <c r="AB118" s="108">
        <v>175.80147759670999</v>
      </c>
      <c r="AC118" s="108">
        <v>1306.853901526438</v>
      </c>
      <c r="AD118" s="108">
        <v>4304.2582845967345</v>
      </c>
      <c r="AE118" s="108">
        <v>253.19512973422999</v>
      </c>
      <c r="AF118" s="108">
        <v>63.032306655640006</v>
      </c>
      <c r="AG118" s="108">
        <v>1827.6046244439199</v>
      </c>
      <c r="AH118" s="108">
        <v>1512.9442157729998</v>
      </c>
      <c r="AI118" s="108">
        <v>1400.5378075314102</v>
      </c>
      <c r="AJ118" s="108">
        <v>536.39868237413293</v>
      </c>
      <c r="AK118" s="108">
        <v>75.346821100922611</v>
      </c>
      <c r="AL118" s="108">
        <v>245.62732958827999</v>
      </c>
      <c r="AM118" s="108">
        <v>13.847016363333568</v>
      </c>
      <c r="AN118" s="108">
        <v>545.66489564355902</v>
      </c>
      <c r="AO118" s="108">
        <v>1596.3515043670479</v>
      </c>
      <c r="AP118" s="108">
        <v>2669.0240955190002</v>
      </c>
      <c r="AQ118" s="108">
        <v>789.18148103444003</v>
      </c>
      <c r="AR118" s="108">
        <v>208.11892051789397</v>
      </c>
      <c r="AS118" s="108">
        <v>59.316892742859999</v>
      </c>
      <c r="AT118" s="108">
        <v>275.37526875273005</v>
      </c>
      <c r="AU118" s="108">
        <v>887.49652773279013</v>
      </c>
      <c r="AV118" s="108">
        <v>4029.0317418486989</v>
      </c>
      <c r="AW118" s="108">
        <v>305.19156097563939</v>
      </c>
      <c r="AX118" s="108">
        <v>1382.6819263122807</v>
      </c>
      <c r="AY118" s="108">
        <v>404.57078821944737</v>
      </c>
      <c r="AZ118" s="108">
        <v>4381.1694249806496</v>
      </c>
      <c r="BA118" s="108">
        <v>452.12245960478975</v>
      </c>
      <c r="BB118" s="108">
        <v>505.35113459016657</v>
      </c>
      <c r="BC118" s="108">
        <v>2124.359835582165</v>
      </c>
      <c r="BD118" s="108">
        <v>8742.4784823862501</v>
      </c>
      <c r="BE118" s="108">
        <v>2292.1026121986279</v>
      </c>
      <c r="BF118" s="108">
        <v>1425.2697123625258</v>
      </c>
      <c r="BG118" s="108">
        <v>347.41294386469372</v>
      </c>
      <c r="BH118" s="108">
        <v>1831.5736907910496</v>
      </c>
      <c r="BI118" s="108">
        <v>131.21406006906082</v>
      </c>
      <c r="BJ118" s="108">
        <v>1059.0726420493368</v>
      </c>
      <c r="BK118" s="108">
        <v>1005.720531948735</v>
      </c>
      <c r="BL118" s="108">
        <v>19229.874889867802</v>
      </c>
      <c r="BM118" s="108">
        <v>11231.118603197157</v>
      </c>
      <c r="BN118" s="108">
        <v>1864.6580476399654</v>
      </c>
      <c r="BO118" s="108">
        <v>151.57141403728053</v>
      </c>
      <c r="BP118" s="108">
        <v>705.38845988584035</v>
      </c>
      <c r="BQ118" s="108">
        <v>1529.411755393163</v>
      </c>
      <c r="BR118" s="108">
        <v>49686.855799132099</v>
      </c>
      <c r="BS118" s="108">
        <v>28489.873437609509</v>
      </c>
      <c r="BT118" s="108">
        <v>60129.048911370948</v>
      </c>
      <c r="BU118" s="108">
        <v>97519.203810495223</v>
      </c>
      <c r="BV118" s="108">
        <v>215152.03073616925</v>
      </c>
      <c r="BW118" s="108">
        <v>14390.092301869427</v>
      </c>
      <c r="BX118" s="108">
        <v>14207.602610518783</v>
      </c>
      <c r="BY118" s="108">
        <v>111580.60806850974</v>
      </c>
      <c r="BZ118" s="108">
        <v>337987.46183908038</v>
      </c>
      <c r="CA118" s="108">
        <v>127058.19557563134</v>
      </c>
      <c r="CB118" s="108">
        <v>56900.578594366285</v>
      </c>
      <c r="CC118" s="108">
        <v>81162.618697919126</v>
      </c>
      <c r="CD118" s="108">
        <v>144844.84156140784</v>
      </c>
      <c r="CE118" s="108">
        <v>7695.9267666075493</v>
      </c>
      <c r="CF118" s="108">
        <v>95590.599698835285</v>
      </c>
      <c r="CG118" s="108">
        <v>125575.97143256413</v>
      </c>
      <c r="CH118" s="108">
        <v>406354.18582693738</v>
      </c>
      <c r="CI118" s="108">
        <v>298064.08872549213</v>
      </c>
      <c r="CJ118" s="108">
        <v>178850.97541611703</v>
      </c>
      <c r="CK118" s="108">
        <v>10856.552584450323</v>
      </c>
      <c r="CL118" s="108">
        <v>38722.529640288514</v>
      </c>
      <c r="CM118" s="108">
        <v>58824.795338249663</v>
      </c>
    </row>
    <row r="119" spans="1:110" x14ac:dyDescent="0.25">
      <c r="B119" s="4" t="s">
        <v>147</v>
      </c>
      <c r="D119" s="31">
        <v>3.9874035387566669</v>
      </c>
      <c r="E119" s="31">
        <v>445.16840397825604</v>
      </c>
      <c r="F119" s="31">
        <v>225.89766681662999</v>
      </c>
      <c r="G119" s="31">
        <v>50.013588548099996</v>
      </c>
      <c r="H119" s="31">
        <v>737.52347540769995</v>
      </c>
      <c r="I119" s="31">
        <v>4.2067904472000004</v>
      </c>
      <c r="J119" s="31">
        <v>79.805633545000006</v>
      </c>
      <c r="K119" s="31">
        <v>2580.2426758000001</v>
      </c>
      <c r="L119" s="31">
        <v>2631.1823730000001</v>
      </c>
      <c r="M119" s="31">
        <v>1659.1191253679999</v>
      </c>
      <c r="N119" s="31">
        <v>857.36395263999998</v>
      </c>
      <c r="O119" s="31">
        <v>828.980827331</v>
      </c>
      <c r="P119" s="31">
        <v>1190.2573242000001</v>
      </c>
      <c r="Q119" s="31">
        <v>188.23600769000001</v>
      </c>
      <c r="R119" s="31">
        <v>1115.9328918399999</v>
      </c>
      <c r="S119" s="31">
        <v>1543.7155762100001</v>
      </c>
      <c r="T119" s="31">
        <v>3937.4045409999999</v>
      </c>
      <c r="U119" s="31">
        <v>1750.9019775400002</v>
      </c>
      <c r="V119" s="31">
        <v>1645.3539200099999</v>
      </c>
      <c r="W119" s="31">
        <v>97.060066223000007</v>
      </c>
      <c r="X119" s="31">
        <v>445.35150146000001</v>
      </c>
      <c r="Y119" s="31">
        <v>724.84912109000004</v>
      </c>
      <c r="Z119" s="31">
        <v>14.154993636626635</v>
      </c>
      <c r="AA119" s="31">
        <v>290.51284662616075</v>
      </c>
      <c r="AB119" s="31">
        <v>129.76884007564999</v>
      </c>
      <c r="AC119" s="31">
        <v>1029.9556690214999</v>
      </c>
      <c r="AD119" s="31">
        <v>3375.2643984180972</v>
      </c>
      <c r="AE119" s="31">
        <v>196.18070876992999</v>
      </c>
      <c r="AF119" s="31">
        <v>49.901049434560008</v>
      </c>
      <c r="AG119" s="31">
        <v>1504.3706471810001</v>
      </c>
      <c r="AH119" s="31">
        <v>1234.9713401779998</v>
      </c>
      <c r="AI119" s="31">
        <v>1110.6392011344201</v>
      </c>
      <c r="AJ119" s="31">
        <v>442.27435424468001</v>
      </c>
      <c r="AK119" s="31">
        <v>63.266168046650009</v>
      </c>
      <c r="AL119" s="31">
        <v>206.3182365893</v>
      </c>
      <c r="AM119" s="31">
        <v>11.339878167881999</v>
      </c>
      <c r="AN119" s="31">
        <v>452.77207070223608</v>
      </c>
      <c r="AO119" s="31">
        <v>1336.74187591694</v>
      </c>
      <c r="AP119" s="31">
        <v>1919.046970352</v>
      </c>
      <c r="AQ119" s="31">
        <v>665.92621350410002</v>
      </c>
      <c r="AR119" s="31">
        <v>177.72301146420997</v>
      </c>
      <c r="AS119" s="31">
        <v>51.784284114510001</v>
      </c>
      <c r="AT119" s="31">
        <v>235.52892493700006</v>
      </c>
      <c r="AU119" s="31">
        <v>852.84865570200009</v>
      </c>
      <c r="AV119" s="31">
        <v>3482.9357832757646</v>
      </c>
      <c r="AW119" s="31">
        <v>281.86317857941754</v>
      </c>
      <c r="AX119" s="31">
        <v>1011.3113211304458</v>
      </c>
      <c r="AY119" s="31">
        <v>300.59521286978901</v>
      </c>
      <c r="AZ119" s="31">
        <v>3356.7033061270713</v>
      </c>
      <c r="BA119" s="31">
        <v>350.3136367643948</v>
      </c>
      <c r="BB119" s="31">
        <v>400.07344239231907</v>
      </c>
      <c r="BC119" s="31">
        <v>1748.6411563073946</v>
      </c>
      <c r="BD119" s="31">
        <v>7136.224958845527</v>
      </c>
      <c r="BE119" s="31">
        <v>1813.2549892929949</v>
      </c>
      <c r="BF119" s="31">
        <v>1174.1207952054165</v>
      </c>
      <c r="BG119" s="31">
        <v>281.19647540726191</v>
      </c>
      <c r="BH119" s="31">
        <v>1538.4569042859414</v>
      </c>
      <c r="BI119" s="31">
        <v>107.456468457068</v>
      </c>
      <c r="BJ119" s="31">
        <v>879.46135828559977</v>
      </c>
      <c r="BK119" s="31">
        <v>842.33193234353666</v>
      </c>
      <c r="BL119" s="31">
        <v>13826.414390580701</v>
      </c>
      <c r="BM119" s="31">
        <v>9499.9211663162878</v>
      </c>
      <c r="BN119" s="31">
        <v>1537.8461422464352</v>
      </c>
      <c r="BO119" s="31">
        <v>132.32348054497504</v>
      </c>
      <c r="BP119" s="31">
        <v>603.31990212059929</v>
      </c>
      <c r="BQ119" s="31">
        <v>1469.7035073209092</v>
      </c>
      <c r="BR119" s="31">
        <v>42462.546650554934</v>
      </c>
      <c r="BS119" s="31">
        <v>20820.43428230175</v>
      </c>
      <c r="BT119" s="31">
        <v>47169.294853685235</v>
      </c>
      <c r="BU119" s="31">
        <v>77618.488721881862</v>
      </c>
      <c r="BV119" s="31">
        <v>169819.43363009029</v>
      </c>
      <c r="BW119" s="31">
        <v>10152.39516429204</v>
      </c>
      <c r="BX119" s="31">
        <v>10764.009387651489</v>
      </c>
      <c r="BY119" s="31">
        <v>89858.585878311904</v>
      </c>
      <c r="BZ119" s="31">
        <v>270382.13977473113</v>
      </c>
      <c r="CA119" s="31">
        <v>102860.60652835085</v>
      </c>
      <c r="CB119" s="31">
        <v>47752.364239079499</v>
      </c>
      <c r="CC119" s="31">
        <v>64555.640967676736</v>
      </c>
      <c r="CD119" s="31">
        <v>111289.01523716825</v>
      </c>
      <c r="CE119" s="31">
        <v>6183.0407779785264</v>
      </c>
      <c r="CF119" s="31">
        <v>77500.145328865998</v>
      </c>
      <c r="CG119" s="31">
        <v>100821.61633543803</v>
      </c>
      <c r="CH119" s="31">
        <v>293216.27944154217</v>
      </c>
      <c r="CI119" s="31">
        <v>247704.29479258865</v>
      </c>
      <c r="CJ119" s="31">
        <v>149090.18704597908</v>
      </c>
      <c r="CK119" s="31">
        <v>9311.9238014034399</v>
      </c>
      <c r="CL119" s="31">
        <v>32574.689222695182</v>
      </c>
      <c r="CM119" s="31">
        <v>55072.506908945819</v>
      </c>
    </row>
    <row r="120" spans="1:110" x14ac:dyDescent="0.25">
      <c r="B120" s="4" t="s">
        <v>150</v>
      </c>
      <c r="D120" s="31">
        <v>0.80714990595991076</v>
      </c>
      <c r="E120" s="31">
        <v>55.740729881299806</v>
      </c>
      <c r="F120" s="31">
        <v>80.190909087439991</v>
      </c>
      <c r="G120" s="31">
        <v>14.927167058</v>
      </c>
      <c r="H120" s="31">
        <v>234.53716426924996</v>
      </c>
      <c r="I120" s="31">
        <v>1.2225855589000001</v>
      </c>
      <c r="J120" s="31">
        <v>21.000528335999999</v>
      </c>
      <c r="K120" s="31">
        <v>554.39929199000005</v>
      </c>
      <c r="L120" s="31">
        <v>592.23834228999999</v>
      </c>
      <c r="M120" s="31">
        <v>459.80927657799998</v>
      </c>
      <c r="N120" s="31">
        <v>185.51745032899998</v>
      </c>
      <c r="O120" s="31">
        <v>192.5835370993</v>
      </c>
      <c r="P120" s="31">
        <v>226.77552795</v>
      </c>
      <c r="Q120" s="31">
        <v>41.6171875</v>
      </c>
      <c r="R120" s="31">
        <v>228.86099243199999</v>
      </c>
      <c r="S120" s="31">
        <v>299.021591183</v>
      </c>
      <c r="T120" s="31">
        <v>1538.7658690999999</v>
      </c>
      <c r="U120" s="31">
        <v>328.36961365000002</v>
      </c>
      <c r="V120" s="31">
        <v>236.77073669200001</v>
      </c>
      <c r="W120" s="31">
        <v>14.118476868</v>
      </c>
      <c r="X120" s="31">
        <v>75.343757628999995</v>
      </c>
      <c r="Y120" s="31">
        <v>29.447755814000001</v>
      </c>
      <c r="Z120" s="31">
        <v>2.3929128710434355</v>
      </c>
      <c r="AA120" s="31">
        <v>36.284692022850727</v>
      </c>
      <c r="AB120" s="31">
        <v>46.032637521060003</v>
      </c>
      <c r="AC120" s="31">
        <v>276.89823250493799</v>
      </c>
      <c r="AD120" s="31">
        <v>928.99388617863713</v>
      </c>
      <c r="AE120" s="31">
        <v>57.014420964299994</v>
      </c>
      <c r="AF120" s="31">
        <v>13.131257221079998</v>
      </c>
      <c r="AG120" s="31">
        <v>323.23397726291989</v>
      </c>
      <c r="AH120" s="31">
        <v>277.97287559499995</v>
      </c>
      <c r="AI120" s="31">
        <v>289.89860639698998</v>
      </c>
      <c r="AJ120" s="31">
        <v>94.124328129452977</v>
      </c>
      <c r="AK120" s="31">
        <v>12.080653054272597</v>
      </c>
      <c r="AL120" s="31">
        <v>39.309092998979999</v>
      </c>
      <c r="AM120" s="31">
        <v>2.507138195451569</v>
      </c>
      <c r="AN120" s="31">
        <v>92.892824941322985</v>
      </c>
      <c r="AO120" s="31">
        <v>259.609628450108</v>
      </c>
      <c r="AP120" s="31">
        <v>749.97712516699994</v>
      </c>
      <c r="AQ120" s="31">
        <v>123.25526753033999</v>
      </c>
      <c r="AR120" s="31">
        <v>30.395909053684001</v>
      </c>
      <c r="AS120" s="31">
        <v>7.5326086283499993</v>
      </c>
      <c r="AT120" s="31">
        <v>39.846343815730009</v>
      </c>
      <c r="AU120" s="31">
        <v>34.647872030789998</v>
      </c>
      <c r="AV120" s="31">
        <v>546.09595857293425</v>
      </c>
      <c r="AW120" s="31">
        <v>23.328382396221876</v>
      </c>
      <c r="AX120" s="31">
        <v>371.37060518183478</v>
      </c>
      <c r="AY120" s="31">
        <v>103.97557534965836</v>
      </c>
      <c r="AZ120" s="31">
        <v>1024.4661188535779</v>
      </c>
      <c r="BA120" s="31">
        <v>101.80882284039494</v>
      </c>
      <c r="BB120" s="31">
        <v>105.27769219784747</v>
      </c>
      <c r="BC120" s="31">
        <v>375.71867927477024</v>
      </c>
      <c r="BD120" s="31">
        <v>1606.253523540724</v>
      </c>
      <c r="BE120" s="31">
        <v>478.84762290563276</v>
      </c>
      <c r="BF120" s="31">
        <v>251.14891715710934</v>
      </c>
      <c r="BG120" s="31">
        <v>66.21646845743183</v>
      </c>
      <c r="BH120" s="31">
        <v>293.11678650510811</v>
      </c>
      <c r="BI120" s="31">
        <v>23.757591611992815</v>
      </c>
      <c r="BJ120" s="31">
        <v>179.61128376373702</v>
      </c>
      <c r="BK120" s="31">
        <v>163.38859960519841</v>
      </c>
      <c r="BL120" s="31">
        <v>5403.4604992871</v>
      </c>
      <c r="BM120" s="31">
        <v>1731.197436880869</v>
      </c>
      <c r="BN120" s="31">
        <v>326.8119053935302</v>
      </c>
      <c r="BO120" s="31">
        <v>19.247933492305485</v>
      </c>
      <c r="BP120" s="31">
        <v>102.06855776524102</v>
      </c>
      <c r="BQ120" s="31">
        <v>59.708248072253809</v>
      </c>
      <c r="BR120" s="31">
        <v>7224.3091485771683</v>
      </c>
      <c r="BS120" s="31">
        <v>7669.4391553077567</v>
      </c>
      <c r="BT120" s="31">
        <v>12959.75405768571</v>
      </c>
      <c r="BU120" s="31">
        <v>19900.715088613364</v>
      </c>
      <c r="BV120" s="31">
        <v>45332.597106078967</v>
      </c>
      <c r="BW120" s="31">
        <v>4237.6971375773865</v>
      </c>
      <c r="BX120" s="31">
        <v>3443.5932228672932</v>
      </c>
      <c r="BY120" s="31">
        <v>21722.022190197833</v>
      </c>
      <c r="BZ120" s="31">
        <v>67605.322064349253</v>
      </c>
      <c r="CA120" s="31">
        <v>24197.589047280497</v>
      </c>
      <c r="CB120" s="31">
        <v>9148.2143552867874</v>
      </c>
      <c r="CC120" s="31">
        <v>16606.97773024239</v>
      </c>
      <c r="CD120" s="31">
        <v>33555.826324239606</v>
      </c>
      <c r="CE120" s="31">
        <v>1512.8859886290227</v>
      </c>
      <c r="CF120" s="31">
        <v>18090.454369969291</v>
      </c>
      <c r="CG120" s="31">
        <v>24754.355097126096</v>
      </c>
      <c r="CH120" s="31">
        <v>113137.90638539522</v>
      </c>
      <c r="CI120" s="31">
        <v>50359.793932903442</v>
      </c>
      <c r="CJ120" s="31">
        <v>29760.78837013794</v>
      </c>
      <c r="CK120" s="31">
        <v>1544.6287830468832</v>
      </c>
      <c r="CL120" s="31">
        <v>6147.840417593331</v>
      </c>
      <c r="CM120" s="31">
        <v>3752.2884293038464</v>
      </c>
    </row>
    <row r="121" spans="1:110" x14ac:dyDescent="0.25">
      <c r="B121" s="4" t="s">
        <v>151</v>
      </c>
      <c r="D121" s="31">
        <v>36.411340287861059</v>
      </c>
      <c r="E121" s="31">
        <v>267.28084003671859</v>
      </c>
      <c r="F121" s="31">
        <v>127.2531245366</v>
      </c>
      <c r="G121" s="31">
        <v>7.9318985352570603</v>
      </c>
      <c r="H121" s="31">
        <v>470.80876195449997</v>
      </c>
      <c r="I121" s="31">
        <v>4.6221218109000004</v>
      </c>
      <c r="J121" s="31">
        <v>36.254360198999997</v>
      </c>
      <c r="K121" s="31">
        <v>2223.4221191000001</v>
      </c>
      <c r="L121" s="31">
        <v>1168.3355713000001</v>
      </c>
      <c r="M121" s="31">
        <v>846.09237860899998</v>
      </c>
      <c r="N121" s="31">
        <v>715.009246824</v>
      </c>
      <c r="O121" s="31">
        <v>929.29962587720001</v>
      </c>
      <c r="P121" s="31">
        <v>773.22253418000003</v>
      </c>
      <c r="Q121" s="31">
        <v>11372.900390999999</v>
      </c>
      <c r="R121" s="31">
        <v>884.78470610999989</v>
      </c>
      <c r="S121" s="31">
        <v>463.09613990400004</v>
      </c>
      <c r="T121" s="31">
        <v>825.02178954999999</v>
      </c>
      <c r="U121" s="31">
        <v>77.565998076999989</v>
      </c>
      <c r="V121" s="31">
        <v>758.02781867639999</v>
      </c>
      <c r="W121" s="31">
        <v>31.634784698000001</v>
      </c>
      <c r="X121" s="31">
        <v>158.7046814</v>
      </c>
      <c r="Y121" s="31">
        <v>0</v>
      </c>
      <c r="Z121" s="31">
        <v>78.48012491272101</v>
      </c>
      <c r="AA121" s="31">
        <v>818.29622969524189</v>
      </c>
      <c r="AB121" s="31">
        <v>189.25795635675001</v>
      </c>
      <c r="AC121" s="31">
        <v>100.96705311889312</v>
      </c>
      <c r="AD121" s="31">
        <v>4920.3885402265578</v>
      </c>
      <c r="AE121" s="31">
        <v>923.35876095213996</v>
      </c>
      <c r="AF121" s="31">
        <v>65.755224958469995</v>
      </c>
      <c r="AG121" s="31">
        <v>2549.4563565049002</v>
      </c>
      <c r="AH121" s="31">
        <v>1861.7046813949996</v>
      </c>
      <c r="AI121" s="31">
        <v>1688.2877412010898</v>
      </c>
      <c r="AJ121" s="31">
        <v>808.59529816659995</v>
      </c>
      <c r="AK121" s="31">
        <v>113.711954824709</v>
      </c>
      <c r="AL121" s="31">
        <v>579.83065175989998</v>
      </c>
      <c r="AM121" s="31">
        <v>974.1502404196998</v>
      </c>
      <c r="AN121" s="31">
        <v>945.62230019150002</v>
      </c>
      <c r="AO121" s="31">
        <v>737.49569485117001</v>
      </c>
      <c r="AP121" s="31">
        <v>231.69170284290001</v>
      </c>
      <c r="AQ121" s="31">
        <v>74.525915220299993</v>
      </c>
      <c r="AR121" s="31">
        <v>309.876469256772</v>
      </c>
      <c r="AS121" s="31">
        <v>104.43701124249002</v>
      </c>
      <c r="AT121" s="31">
        <v>516.14948343950005</v>
      </c>
      <c r="AU121" s="31">
        <v>0</v>
      </c>
      <c r="AV121" s="31">
        <v>14068.073815041967</v>
      </c>
      <c r="AW121" s="31">
        <v>258.63249415196861</v>
      </c>
      <c r="AX121" s="31">
        <v>1015.9887618629461</v>
      </c>
      <c r="AY121" s="31">
        <v>145.01690689175433</v>
      </c>
      <c r="AZ121" s="31">
        <v>3420.6498307469551</v>
      </c>
      <c r="BA121" s="31">
        <v>1482.4038334568477</v>
      </c>
      <c r="BB121" s="31">
        <v>942.01714079621138</v>
      </c>
      <c r="BC121" s="31">
        <v>3811.7008508734098</v>
      </c>
      <c r="BD121" s="31">
        <v>10062.413222437466</v>
      </c>
      <c r="BE121" s="31">
        <v>2428.4931347489446</v>
      </c>
      <c r="BF121" s="31">
        <v>1829.5054463456215</v>
      </c>
      <c r="BG121" s="31">
        <v>924.26780366791252</v>
      </c>
      <c r="BH121" s="31">
        <v>2608.400770850873</v>
      </c>
      <c r="BI121" s="31">
        <v>9386.6031835455015</v>
      </c>
      <c r="BJ121" s="31">
        <v>2072.2194954730721</v>
      </c>
      <c r="BK121" s="31">
        <v>473.74457058037189</v>
      </c>
      <c r="BL121" s="31">
        <v>3143.2539997097488</v>
      </c>
      <c r="BM121" s="31">
        <v>638.03232145080915</v>
      </c>
      <c r="BN121" s="31">
        <v>1530.6627537267534</v>
      </c>
      <c r="BO121" s="31">
        <v>133.57703553495853</v>
      </c>
      <c r="BP121" s="31">
        <v>664.00833746845728</v>
      </c>
      <c r="BQ121" s="31">
        <v>0</v>
      </c>
      <c r="BR121" s="31">
        <v>201262.50552765734</v>
      </c>
      <c r="BS121" s="31">
        <v>77891.992250400945</v>
      </c>
      <c r="BT121" s="31">
        <v>28398.766964532009</v>
      </c>
      <c r="BU121" s="31">
        <v>17585.806600304</v>
      </c>
      <c r="BV121" s="31">
        <v>168557.36541482134</v>
      </c>
      <c r="BW121" s="31">
        <v>66583.411979649973</v>
      </c>
      <c r="BX121" s="31">
        <v>21128.377688994122</v>
      </c>
      <c r="BY121" s="31">
        <v>165074.15823581372</v>
      </c>
      <c r="BZ121" s="31">
        <v>311440.34979042108</v>
      </c>
      <c r="CA121" s="31">
        <v>85776.054653553845</v>
      </c>
      <c r="CB121" s="31">
        <v>57711.190277640453</v>
      </c>
      <c r="CC121" s="31">
        <v>83857.393345187942</v>
      </c>
      <c r="CD121" s="31">
        <v>205650.49920527646</v>
      </c>
      <c r="CE121" s="31">
        <v>468710.4150674257</v>
      </c>
      <c r="CF121" s="31">
        <v>128253.75866624419</v>
      </c>
      <c r="CG121" s="31">
        <v>44602.211273980422</v>
      </c>
      <c r="CH121" s="31">
        <v>71062.889082579874</v>
      </c>
      <c r="CI121" s="31">
        <v>18679.305764557052</v>
      </c>
      <c r="CJ121" s="31">
        <v>64925.643174306555</v>
      </c>
      <c r="CK121" s="31">
        <v>7442.6849829454986</v>
      </c>
      <c r="CL121" s="31">
        <v>28427.881574120685</v>
      </c>
      <c r="CM121" s="31">
        <v>0</v>
      </c>
    </row>
    <row r="122" spans="1:110" x14ac:dyDescent="0.25">
      <c r="B122" s="4" t="s">
        <v>152</v>
      </c>
      <c r="D122" s="31">
        <v>9.6980891699749217E-2</v>
      </c>
      <c r="E122" s="31">
        <v>12.834794377226432</v>
      </c>
      <c r="F122" s="31">
        <v>8.9050817080139986</v>
      </c>
      <c r="G122" s="31">
        <v>1.3547741007090002</v>
      </c>
      <c r="H122" s="31">
        <v>19.44824698286445</v>
      </c>
      <c r="I122" s="31">
        <v>0.10354536027</v>
      </c>
      <c r="J122" s="31">
        <v>1.907638669</v>
      </c>
      <c r="K122" s="31">
        <v>33.619888306</v>
      </c>
      <c r="L122" s="31">
        <v>25.440324783000001</v>
      </c>
      <c r="M122" s="31">
        <v>23.283061027199999</v>
      </c>
      <c r="N122" s="31">
        <v>12.182572126299998</v>
      </c>
      <c r="O122" s="31">
        <v>15.939363598810001</v>
      </c>
      <c r="P122" s="31">
        <v>6.8289089203</v>
      </c>
      <c r="Q122" s="31">
        <v>4.4148006438999996</v>
      </c>
      <c r="R122" s="31">
        <v>13.211488127599999</v>
      </c>
      <c r="S122" s="31">
        <v>30.318997383000003</v>
      </c>
      <c r="T122" s="31">
        <v>1.3303562403</v>
      </c>
      <c r="U122" s="31">
        <v>14.627856184286001</v>
      </c>
      <c r="V122" s="31">
        <v>43.502718876092132</v>
      </c>
      <c r="W122" s="31">
        <v>2.013661623</v>
      </c>
      <c r="X122" s="31">
        <v>3.7813773154999999</v>
      </c>
      <c r="Y122" s="31">
        <v>0</v>
      </c>
      <c r="Z122" s="31">
        <v>-0.85935695538736634</v>
      </c>
      <c r="AA122" s="31">
        <v>39.302746398943263</v>
      </c>
      <c r="AB122" s="31">
        <v>12.88952511453</v>
      </c>
      <c r="AC122" s="31">
        <v>86.350922915119085</v>
      </c>
      <c r="AD122" s="31">
        <v>267.66077321099232</v>
      </c>
      <c r="AE122" s="31">
        <v>20.685241457122999</v>
      </c>
      <c r="AF122" s="31">
        <v>3.459923340934</v>
      </c>
      <c r="AG122" s="31">
        <v>38.549775701316996</v>
      </c>
      <c r="AH122" s="31">
        <v>40.538337528930001</v>
      </c>
      <c r="AI122" s="31">
        <v>44.953739790798899</v>
      </c>
      <c r="AJ122" s="31">
        <v>19.184754690219002</v>
      </c>
      <c r="AK122" s="31">
        <v>3.7939053267079217</v>
      </c>
      <c r="AL122" s="31">
        <v>5.1209172829279996</v>
      </c>
      <c r="AM122" s="31">
        <v>0.37815264448895758</v>
      </c>
      <c r="AN122" s="31">
        <v>11.312019281549162</v>
      </c>
      <c r="AO122" s="31">
        <v>54.654721285758995</v>
      </c>
      <c r="AP122" s="31">
        <v>0.37360468134200003</v>
      </c>
      <c r="AQ122" s="31">
        <v>21.265344645693975</v>
      </c>
      <c r="AR122" s="31">
        <v>17.875629397881074</v>
      </c>
      <c r="AS122" s="31">
        <v>6.6477707624530007</v>
      </c>
      <c r="AT122" s="31">
        <v>12.29804185783</v>
      </c>
      <c r="AU122" s="31">
        <v>0</v>
      </c>
      <c r="AV122" s="31">
        <v>-396.76308021594372</v>
      </c>
      <c r="AW122" s="31">
        <v>18.683565893418411</v>
      </c>
      <c r="AX122" s="31">
        <v>71.631780781216236</v>
      </c>
      <c r="AY122" s="31">
        <v>101.23914518989018</v>
      </c>
      <c r="AZ122" s="31">
        <v>209.17571263463233</v>
      </c>
      <c r="BA122" s="31">
        <v>33.209056491236538</v>
      </c>
      <c r="BB122" s="31">
        <v>49.567258468704452</v>
      </c>
      <c r="BC122" s="31">
        <v>57.635905360732771</v>
      </c>
      <c r="BD122" s="31">
        <v>219.10748773842113</v>
      </c>
      <c r="BE122" s="31">
        <v>55.303845432024787</v>
      </c>
      <c r="BF122" s="31">
        <v>47.857146645803866</v>
      </c>
      <c r="BG122" s="31">
        <v>30.902269214709506</v>
      </c>
      <c r="BH122" s="31">
        <v>23.0367391897347</v>
      </c>
      <c r="BI122" s="31">
        <v>3.6437453560864883</v>
      </c>
      <c r="BJ122" s="31">
        <v>35.324456811847718</v>
      </c>
      <c r="BK122" s="31">
        <v>43.415164065262729</v>
      </c>
      <c r="BL122" s="31">
        <v>5.0685398670581296</v>
      </c>
      <c r="BM122" s="31">
        <v>83.012783075423158</v>
      </c>
      <c r="BN122" s="31">
        <v>85.659686028318561</v>
      </c>
      <c r="BO122" s="31">
        <v>8.5026246218379207</v>
      </c>
      <c r="BP122" s="31">
        <v>15.821004715183411</v>
      </c>
      <c r="BQ122" s="31">
        <v>0</v>
      </c>
      <c r="BR122" s="31">
        <v>-9818.174756768989</v>
      </c>
      <c r="BS122" s="31">
        <v>1839.2055130146014</v>
      </c>
      <c r="BT122" s="31">
        <v>4487.6859403423532</v>
      </c>
      <c r="BU122" s="31">
        <v>3961.7619913206709</v>
      </c>
      <c r="BV122" s="31">
        <v>10545.982933379984</v>
      </c>
      <c r="BW122" s="31">
        <v>1305.3675985771306</v>
      </c>
      <c r="BX122" s="31">
        <v>613.86905258208674</v>
      </c>
      <c r="BY122" s="31">
        <v>3562.246233308962</v>
      </c>
      <c r="BZ122" s="31">
        <v>9430.8014686149218</v>
      </c>
      <c r="CA122" s="31">
        <v>2768.7642666577335</v>
      </c>
      <c r="CB122" s="31">
        <v>1583.3473667867593</v>
      </c>
      <c r="CC122" s="31">
        <v>7521.7499087700771</v>
      </c>
      <c r="CD122" s="31">
        <v>7290.9816134351659</v>
      </c>
      <c r="CE122" s="31">
        <v>360.647049942791</v>
      </c>
      <c r="CF122" s="31">
        <v>2608.6384667259367</v>
      </c>
      <c r="CG122" s="31">
        <v>3363.2786730521084</v>
      </c>
      <c r="CH122" s="31">
        <v>143.10800628359641</v>
      </c>
      <c r="CI122" s="31">
        <v>2204.0023708836911</v>
      </c>
      <c r="CJ122" s="31">
        <v>1953.8709814889628</v>
      </c>
      <c r="CK122" s="31">
        <v>230.88268697138267</v>
      </c>
      <c r="CL122" s="31">
        <v>1008.3659946656691</v>
      </c>
      <c r="CM122" s="31">
        <v>0</v>
      </c>
    </row>
    <row r="123" spans="1:110" x14ac:dyDescent="0.25">
      <c r="B123" s="4" t="s">
        <v>148</v>
      </c>
      <c r="D123" s="14">
        <v>86.931117631470542</v>
      </c>
      <c r="E123" s="14">
        <v>1993.16904336382</v>
      </c>
      <c r="F123" s="14">
        <v>2765.446942305</v>
      </c>
      <c r="G123" s="14">
        <v>324.82645416700001</v>
      </c>
      <c r="H123" s="14">
        <v>6002.2120704480003</v>
      </c>
      <c r="I123" s="14">
        <v>34.720806121999999</v>
      </c>
      <c r="J123" s="14">
        <v>256.92364501999998</v>
      </c>
      <c r="K123" s="14">
        <v>10824.689453000001</v>
      </c>
      <c r="L123" s="14">
        <v>6657.1704102000003</v>
      </c>
      <c r="M123" s="14">
        <v>6352.1055908799999</v>
      </c>
      <c r="N123" s="14">
        <v>4435.6917114199996</v>
      </c>
      <c r="O123" s="14">
        <v>4456.6021423499997</v>
      </c>
      <c r="P123" s="14">
        <v>3626.2478027000002</v>
      </c>
      <c r="Q123" s="14">
        <v>12577.192383</v>
      </c>
      <c r="R123" s="14">
        <v>3458.9165344200001</v>
      </c>
      <c r="S123" s="14">
        <v>2958.8052368200001</v>
      </c>
      <c r="T123" s="14">
        <v>8828.5839844000002</v>
      </c>
      <c r="U123" s="14">
        <v>2918.2448730999999</v>
      </c>
      <c r="V123" s="14">
        <v>4539.7857361100005</v>
      </c>
      <c r="W123" s="14">
        <v>243.74589538999999</v>
      </c>
      <c r="X123" s="14">
        <v>1309.1218262</v>
      </c>
      <c r="Y123" s="14">
        <v>754.296875</v>
      </c>
      <c r="Z123" s="14">
        <v>167.353458405</v>
      </c>
      <c r="AA123" s="14">
        <v>3020.677228946</v>
      </c>
      <c r="AB123" s="14">
        <v>2430.41143801</v>
      </c>
      <c r="AC123" s="14">
        <v>9728.7830810199994</v>
      </c>
      <c r="AD123" s="14">
        <v>69296.658630535996</v>
      </c>
      <c r="AE123" s="14">
        <v>4093.4448241999999</v>
      </c>
      <c r="AF123" s="14">
        <v>244.49847412</v>
      </c>
      <c r="AG123" s="14">
        <v>8865.0625</v>
      </c>
      <c r="AH123" s="14">
        <v>5147.0390625</v>
      </c>
      <c r="AI123" s="14">
        <v>6429.1425037810004</v>
      </c>
      <c r="AJ123" s="14">
        <v>3356.2573242400003</v>
      </c>
      <c r="AK123" s="14">
        <v>382.22310542399998</v>
      </c>
      <c r="AL123" s="14">
        <v>1370.8554687999999</v>
      </c>
      <c r="AM123" s="14">
        <v>1070.9750977000001</v>
      </c>
      <c r="AN123" s="14">
        <v>2380.8444213900002</v>
      </c>
      <c r="AO123" s="14">
        <v>2966.5065918299997</v>
      </c>
      <c r="AP123" s="14">
        <v>4063.8505859000002</v>
      </c>
      <c r="AQ123" s="14">
        <v>1163.5862731899999</v>
      </c>
      <c r="AR123" s="14">
        <v>902.56744384399997</v>
      </c>
      <c r="AS123" s="14">
        <v>286.78845215000001</v>
      </c>
      <c r="AT123" s="14">
        <v>1540.296875</v>
      </c>
      <c r="AU123" s="14">
        <v>887.49652100000003</v>
      </c>
      <c r="AV123" s="14">
        <v>29449.907714500001</v>
      </c>
      <c r="AW123" s="14">
        <v>2045.5461463910001</v>
      </c>
      <c r="AX123" s="14">
        <v>16321.854980399999</v>
      </c>
      <c r="AY123" s="14">
        <v>3476.0458908050005</v>
      </c>
      <c r="AZ123" s="14">
        <v>32420.227485645999</v>
      </c>
      <c r="BA123" s="14">
        <v>6727.8251952999999</v>
      </c>
      <c r="BB123" s="14">
        <v>2767.5273437999999</v>
      </c>
      <c r="BC123" s="14">
        <v>12033.327148</v>
      </c>
      <c r="BD123" s="14">
        <v>28671.125</v>
      </c>
      <c r="BE123" s="14">
        <v>10003.750396760001</v>
      </c>
      <c r="BF123" s="14">
        <v>8139.3525391000003</v>
      </c>
      <c r="BG123" s="14">
        <v>3117.3718719700005</v>
      </c>
      <c r="BH123" s="14">
        <v>7366.1191405999998</v>
      </c>
      <c r="BI123" s="14">
        <v>10317.179688</v>
      </c>
      <c r="BJ123" s="14">
        <v>4708.4813232799997</v>
      </c>
      <c r="BK123" s="14">
        <v>1904.4509582600001</v>
      </c>
      <c r="BL123" s="14">
        <v>31347.414063</v>
      </c>
      <c r="BM123" s="14">
        <v>14991.6191408</v>
      </c>
      <c r="BN123" s="14">
        <v>5727.2065430000002</v>
      </c>
      <c r="BO123" s="14">
        <v>494.21899414000001</v>
      </c>
      <c r="BP123" s="14">
        <v>2654.3745116999999</v>
      </c>
      <c r="BQ123" s="14">
        <v>1529.4117432</v>
      </c>
      <c r="BR123" s="14">
        <v>449025.80077899998</v>
      </c>
      <c r="BS123" s="14">
        <v>253513.61621099999</v>
      </c>
      <c r="BT123" s="14">
        <v>534974.29297399998</v>
      </c>
      <c r="BU123" s="14">
        <v>532273.33204100002</v>
      </c>
      <c r="BV123" s="14">
        <v>1566445.893561</v>
      </c>
      <c r="BW123" s="14">
        <v>249897.01563000001</v>
      </c>
      <c r="BX123" s="14">
        <v>59576.050780999998</v>
      </c>
      <c r="BY123" s="14">
        <v>600584.875</v>
      </c>
      <c r="BZ123" s="14">
        <v>1060287.75</v>
      </c>
      <c r="CA123" s="14">
        <v>482631.99023499998</v>
      </c>
      <c r="CB123" s="14">
        <v>231484.69530699999</v>
      </c>
      <c r="CC123" s="14">
        <v>342509.80469300004</v>
      </c>
      <c r="CD123" s="14">
        <v>562247.75</v>
      </c>
      <c r="CE123" s="14">
        <v>521963.65625</v>
      </c>
      <c r="CF123" s="14">
        <v>388170.75781900005</v>
      </c>
      <c r="CG123" s="14">
        <v>240555.242188</v>
      </c>
      <c r="CH123" s="14">
        <v>675380.125</v>
      </c>
      <c r="CI123" s="14">
        <v>400747.5625</v>
      </c>
      <c r="CJ123" s="14">
        <v>390666.4375</v>
      </c>
      <c r="CK123" s="14">
        <v>33606.246094000002</v>
      </c>
      <c r="CL123" s="14">
        <v>140086.21875</v>
      </c>
      <c r="CM123" s="14">
        <v>58824.796875</v>
      </c>
      <c r="CN123" s="14">
        <f t="shared" ref="CN123:DF123" si="4">SUM(CN4:CN115)</f>
        <v>27385.649425489821</v>
      </c>
      <c r="CO123" s="14">
        <f t="shared" si="4"/>
        <v>10694.186497366265</v>
      </c>
      <c r="CP123" s="14">
        <f t="shared" si="4"/>
        <v>19002.955049619988</v>
      </c>
      <c r="CQ123" s="14">
        <f t="shared" si="4"/>
        <v>1012314.3002972845</v>
      </c>
      <c r="CR123" s="14">
        <f t="shared" si="4"/>
        <v>43487.049957642274</v>
      </c>
      <c r="CS123" s="14">
        <f t="shared" si="4"/>
        <v>4449.0282584498</v>
      </c>
      <c r="CT123" s="14">
        <f t="shared" si="4"/>
        <v>144982.54379611046</v>
      </c>
      <c r="CU123" s="14">
        <f t="shared" si="4"/>
        <v>3554951.2280173232</v>
      </c>
      <c r="CV123" s="14">
        <f t="shared" si="4"/>
        <v>10119.182802634936</v>
      </c>
      <c r="CW123" s="14">
        <f t="shared" si="4"/>
        <v>4675.1673078140348</v>
      </c>
      <c r="CX123" s="14">
        <f t="shared" si="4"/>
        <v>44529.187367532519</v>
      </c>
      <c r="CY123" s="14">
        <f t="shared" si="4"/>
        <v>1126452.5093930885</v>
      </c>
      <c r="CZ123" s="14">
        <f t="shared" si="4"/>
        <v>5.5662763064762339</v>
      </c>
      <c r="DA123" s="14">
        <f t="shared" si="4"/>
        <v>71.354439261157992</v>
      </c>
      <c r="DB123" s="14">
        <f t="shared" si="4"/>
        <v>3447.77855397854</v>
      </c>
      <c r="DC123" s="14">
        <f t="shared" si="4"/>
        <v>83798.297560210514</v>
      </c>
      <c r="DD123" s="14">
        <f t="shared" si="4"/>
        <v>767130.9997796315</v>
      </c>
      <c r="DE123" s="14">
        <f t="shared" si="4"/>
        <v>-19096.022390319922</v>
      </c>
      <c r="DF123" s="14">
        <f t="shared" si="4"/>
        <v>11909668.996695947</v>
      </c>
    </row>
    <row r="124" spans="1:110" x14ac:dyDescent="0.25"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7"/>
      <c r="DF124" s="32"/>
    </row>
    <row r="125" spans="1:110" x14ac:dyDescent="0.25">
      <c r="B125" s="4" t="s">
        <v>149</v>
      </c>
      <c r="D125" s="21">
        <v>904.55032099999994</v>
      </c>
      <c r="E125" s="21">
        <v>2311.0445220000001</v>
      </c>
      <c r="F125" s="21">
        <v>9971.7715710000011</v>
      </c>
      <c r="G125" s="21">
        <v>1567.1743429999999</v>
      </c>
      <c r="H125" s="21">
        <v>34558.528778</v>
      </c>
      <c r="I125" s="21">
        <v>36.867165</v>
      </c>
      <c r="J125" s="21">
        <v>2831.4360350000002</v>
      </c>
      <c r="K125" s="21">
        <v>235165.90625</v>
      </c>
      <c r="L125" s="21">
        <v>198205.765625</v>
      </c>
      <c r="M125" s="21">
        <v>84932.926026000001</v>
      </c>
      <c r="N125" s="21">
        <v>104880.01416000001</v>
      </c>
      <c r="O125" s="21">
        <v>28020.018065999997</v>
      </c>
      <c r="P125" s="21">
        <v>15038.273437</v>
      </c>
      <c r="Q125" s="21">
        <v>16175.371094</v>
      </c>
      <c r="R125" s="21">
        <v>62593.623047000001</v>
      </c>
      <c r="S125" s="21">
        <v>153634.792969</v>
      </c>
      <c r="T125" s="21">
        <v>29852.576172000001</v>
      </c>
      <c r="U125" s="21">
        <v>58173.916991999999</v>
      </c>
      <c r="V125" s="21">
        <v>81159.685303000006</v>
      </c>
      <c r="W125" s="21">
        <v>14449.868164</v>
      </c>
      <c r="X125" s="21">
        <v>72280.210936999996</v>
      </c>
      <c r="Y125" s="21">
        <v>179141.09375</v>
      </c>
      <c r="Z125" s="21">
        <v>4165.8142910000006</v>
      </c>
      <c r="AA125" s="21">
        <v>3040.786004</v>
      </c>
      <c r="AB125" s="21">
        <v>3373.2593300000003</v>
      </c>
      <c r="AC125" s="21">
        <v>15041.592960999998</v>
      </c>
      <c r="AD125" s="21">
        <v>49544.495752000003</v>
      </c>
      <c r="AE125" s="21">
        <v>1090.254486</v>
      </c>
      <c r="AF125" s="21">
        <v>1078.1354600000002</v>
      </c>
      <c r="AG125" s="21">
        <v>63975.620362999995</v>
      </c>
      <c r="AH125" s="21">
        <v>50845.62384</v>
      </c>
      <c r="AI125" s="21">
        <v>36189.941951000001</v>
      </c>
      <c r="AJ125" s="21">
        <v>27030.504321</v>
      </c>
      <c r="AK125" s="21">
        <v>1679.4270769999998</v>
      </c>
      <c r="AL125" s="21">
        <v>1708.3181799999998</v>
      </c>
      <c r="AM125" s="21">
        <v>578.28078099999993</v>
      </c>
      <c r="AN125" s="21">
        <v>13345.374220999998</v>
      </c>
      <c r="AO125" s="21">
        <v>59102.917018999993</v>
      </c>
      <c r="AP125" s="21">
        <v>24345.953919</v>
      </c>
      <c r="AQ125" s="21">
        <v>12368.273746000001</v>
      </c>
      <c r="AR125" s="21">
        <v>5473.1090650000006</v>
      </c>
      <c r="AS125" s="21">
        <v>3639.4949430000001</v>
      </c>
      <c r="AT125" s="21">
        <v>18205.247740999999</v>
      </c>
      <c r="AU125" s="21">
        <v>45120.341551999998</v>
      </c>
      <c r="AV125" s="21">
        <v>1799657.7067030009</v>
      </c>
      <c r="AW125" s="21">
        <v>18885.169805000001</v>
      </c>
      <c r="AX125" s="21">
        <v>67684.970966999972</v>
      </c>
      <c r="AY125" s="21">
        <v>11271.232087999999</v>
      </c>
      <c r="AZ125" s="21">
        <v>245266.97114400001</v>
      </c>
      <c r="BA125" s="21">
        <v>6544.878404</v>
      </c>
      <c r="BB125" s="21">
        <v>30732.428246000018</v>
      </c>
      <c r="BC125" s="21">
        <v>306846.46972899965</v>
      </c>
      <c r="BD125" s="21">
        <v>933221.56586499978</v>
      </c>
      <c r="BE125" s="21">
        <v>153536.14273899994</v>
      </c>
      <c r="BF125" s="21">
        <v>194747.48844999995</v>
      </c>
      <c r="BG125" s="21">
        <v>19537.555852999998</v>
      </c>
      <c r="BH125" s="21">
        <v>35426.410584000027</v>
      </c>
      <c r="BI125" s="21">
        <v>16718.347206000006</v>
      </c>
      <c r="BJ125" s="21">
        <v>94755.002213999978</v>
      </c>
      <c r="BK125" s="21">
        <v>110287.30491599995</v>
      </c>
      <c r="BL125" s="21">
        <v>355125.45717100013</v>
      </c>
      <c r="BM125" s="21">
        <v>326610.82254400011</v>
      </c>
      <c r="BN125" s="21">
        <v>122316.20456799997</v>
      </c>
      <c r="BO125" s="21">
        <v>29190.638156999998</v>
      </c>
      <c r="BP125" s="21">
        <v>146015.53293300004</v>
      </c>
      <c r="BQ125" s="21">
        <v>361888.55308100034</v>
      </c>
      <c r="BR125" s="21">
        <v>11332798.162138019</v>
      </c>
      <c r="BS125" s="21">
        <v>263319.00210600009</v>
      </c>
      <c r="BT125" s="21">
        <v>2073954.9965160009</v>
      </c>
      <c r="BU125" s="21">
        <v>1320570.995744</v>
      </c>
      <c r="BV125" s="21">
        <v>7380709.0133019984</v>
      </c>
      <c r="BW125" s="21">
        <v>145553.9997030001</v>
      </c>
      <c r="BX125" s="21">
        <v>489553.00060800038</v>
      </c>
      <c r="BY125" s="21">
        <v>8033895.8729509991</v>
      </c>
      <c r="BZ125" s="21">
        <v>17691100.062496927</v>
      </c>
      <c r="CA125" s="21">
        <v>4436440.9956850037</v>
      </c>
      <c r="CB125" s="21">
        <v>5059301.9588690037</v>
      </c>
      <c r="CC125" s="21">
        <v>1300519.9965910015</v>
      </c>
      <c r="CD125" s="21">
        <v>1147692.0175730002</v>
      </c>
      <c r="CE125" s="21">
        <v>383580.98939800001</v>
      </c>
      <c r="CF125" s="21">
        <v>2956269.9959530011</v>
      </c>
      <c r="CG125" s="21">
        <v>4674321.9505340038</v>
      </c>
      <c r="CH125" s="21">
        <v>4684006.0301560136</v>
      </c>
      <c r="CI125" s="21">
        <v>6258045.0087790098</v>
      </c>
      <c r="CJ125" s="21">
        <v>4602806.021205009</v>
      </c>
      <c r="CK125" s="21">
        <v>938829.00112799997</v>
      </c>
      <c r="CL125" s="21">
        <v>3763640.0342939985</v>
      </c>
      <c r="CM125" s="21">
        <v>5795072.0457899813</v>
      </c>
      <c r="DE125" s="31"/>
      <c r="DF125" s="31"/>
    </row>
    <row r="126" spans="1:110" x14ac:dyDescent="0.25"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DD126" s="33"/>
      <c r="DE126" s="34"/>
    </row>
    <row r="127" spans="1:110" x14ac:dyDescent="0.25"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 s="22"/>
      <c r="CO127" s="22"/>
      <c r="DD127" s="31"/>
      <c r="DF127" s="31"/>
    </row>
    <row r="128" spans="1:110" x14ac:dyDescent="0.25">
      <c r="A128" s="15" t="s">
        <v>206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DD128" s="32"/>
      <c r="DF128" s="31"/>
    </row>
    <row r="129" spans="1:92" x14ac:dyDescent="0.25">
      <c r="D129" s="52"/>
    </row>
    <row r="130" spans="1:92" x14ac:dyDescent="0.25">
      <c r="A130" s="54" t="s">
        <v>0</v>
      </c>
      <c r="B130" s="55" t="s">
        <v>244</v>
      </c>
      <c r="C130" s="56"/>
      <c r="D130" s="57">
        <v>4.4553241744609862</v>
      </c>
      <c r="E130" s="57">
        <v>442.95543332799116</v>
      </c>
      <c r="F130" s="57">
        <v>281.70652006904618</v>
      </c>
      <c r="G130" s="57">
        <v>60.540982434501721</v>
      </c>
      <c r="H130" s="57">
        <v>893.45763934757304</v>
      </c>
      <c r="I130" s="57">
        <v>5.2937638726031402</v>
      </c>
      <c r="J130" s="57">
        <v>93.965291427426692</v>
      </c>
      <c r="K130" s="57">
        <v>2787.9413846710622</v>
      </c>
      <c r="L130" s="57">
        <v>3051.6769287318484</v>
      </c>
      <c r="M130" s="57">
        <v>1911.5181307516382</v>
      </c>
      <c r="N130" s="57">
        <v>1001.9509696727674</v>
      </c>
      <c r="O130" s="57">
        <v>954.25482274659555</v>
      </c>
      <c r="P130" s="57">
        <v>1328.7765830768049</v>
      </c>
      <c r="Q130" s="57">
        <v>222.36472959041657</v>
      </c>
      <c r="R130" s="57">
        <v>1258.9824028029618</v>
      </c>
      <c r="S130" s="57">
        <v>1769.4415474185255</v>
      </c>
      <c r="T130" s="57">
        <v>5083.0935428302128</v>
      </c>
      <c r="U130" s="57">
        <v>1975.1681918010622</v>
      </c>
      <c r="V130" s="57">
        <v>1798.31649573968</v>
      </c>
      <c r="W130" s="57">
        <v>105.34442312887377</v>
      </c>
      <c r="X130" s="57">
        <v>500.01783493060822</v>
      </c>
      <c r="Y130" s="57">
        <v>702.48272832648365</v>
      </c>
      <c r="Z130" s="57">
        <v>6.8734029095259856</v>
      </c>
      <c r="AA130" s="57">
        <v>186.82930211706494</v>
      </c>
      <c r="AB130" s="57">
        <v>41.911049869603289</v>
      </c>
      <c r="AC130" s="57">
        <v>451.47476001298384</v>
      </c>
      <c r="AD130" s="57">
        <v>1759.0116070679492</v>
      </c>
      <c r="AE130" s="57">
        <v>189.3736580499075</v>
      </c>
      <c r="AF130" s="57">
        <v>8.0836724453323328</v>
      </c>
      <c r="AG130" s="57">
        <v>289.40420997753591</v>
      </c>
      <c r="AH130" s="57">
        <v>338.08139900487924</v>
      </c>
      <c r="AI130" s="57">
        <v>242.32029216866678</v>
      </c>
      <c r="AJ130" s="57">
        <v>72.546266913351914</v>
      </c>
      <c r="AK130" s="57">
        <v>22.347388639692454</v>
      </c>
      <c r="AL130" s="57">
        <v>84.434155532476268</v>
      </c>
      <c r="AM130" s="57">
        <v>2.8065327868747474</v>
      </c>
      <c r="AN130" s="57">
        <v>246.57939342406706</v>
      </c>
      <c r="AO130" s="57">
        <v>287.79194341026471</v>
      </c>
      <c r="AP130" s="57">
        <v>669.23083000195925</v>
      </c>
      <c r="AQ130" s="57">
        <v>202.68637065031254</v>
      </c>
      <c r="AR130" s="57">
        <v>85.21499093905156</v>
      </c>
      <c r="AS130" s="57">
        <v>10.458823554293707</v>
      </c>
      <c r="AT130" s="57">
        <v>25.704405041097449</v>
      </c>
      <c r="AU130" s="57">
        <v>36.968387070924472</v>
      </c>
      <c r="AV130" s="57">
        <v>24.32762566866376</v>
      </c>
      <c r="AW130" s="57">
        <v>16.782653045474511</v>
      </c>
      <c r="AX130" s="57">
        <v>8.9284361602964815</v>
      </c>
      <c r="AY130" s="57">
        <v>0</v>
      </c>
      <c r="AZ130" s="57">
        <v>56.906852404343013</v>
      </c>
      <c r="BA130" s="57">
        <v>6.0547881880510026</v>
      </c>
      <c r="BB130" s="57">
        <v>24.089554330880933</v>
      </c>
      <c r="BC130" s="57">
        <v>37.799356528868557</v>
      </c>
      <c r="BD130" s="57">
        <v>33.858832399002843</v>
      </c>
      <c r="BE130" s="57">
        <v>17.062008199462969</v>
      </c>
      <c r="BF130" s="57">
        <v>14.388191600006548</v>
      </c>
      <c r="BG130" s="57">
        <v>2.6920723807088982</v>
      </c>
      <c r="BH130" s="57">
        <v>34.890630548273613</v>
      </c>
      <c r="BI130" s="57">
        <v>0</v>
      </c>
      <c r="BJ130" s="57">
        <v>28.553767430226259</v>
      </c>
      <c r="BK130" s="57">
        <v>5.3822679893896339</v>
      </c>
      <c r="BL130" s="57">
        <v>644.85471092439218</v>
      </c>
      <c r="BM130" s="57">
        <v>191.27340506746785</v>
      </c>
      <c r="BN130" s="57">
        <v>67.956302469993915</v>
      </c>
      <c r="BO130" s="57">
        <v>1.3407487846096169</v>
      </c>
      <c r="BP130" s="57">
        <v>1.4324274670757859</v>
      </c>
      <c r="BQ130" s="57">
        <v>1.6992536930245363</v>
      </c>
      <c r="BR130" s="57">
        <v>8.0818067889013143</v>
      </c>
      <c r="BS130" s="57">
        <v>149.17342716090118</v>
      </c>
      <c r="BT130" s="57">
        <v>0</v>
      </c>
      <c r="BU130" s="57">
        <v>31.490534148560645</v>
      </c>
      <c r="BV130" s="57">
        <v>38.375809449831515</v>
      </c>
      <c r="BW130" s="57">
        <v>0</v>
      </c>
      <c r="BX130" s="57">
        <v>3.7309513918914097</v>
      </c>
      <c r="BY130" s="57">
        <v>63.451757965865703</v>
      </c>
      <c r="BZ130" s="57">
        <v>15.479268012560576</v>
      </c>
      <c r="CA130" s="57">
        <v>28.825741867022888</v>
      </c>
      <c r="CB130" s="57">
        <v>8.8987822284773657</v>
      </c>
      <c r="CC130" s="57">
        <v>2.4817864230998494</v>
      </c>
      <c r="CD130" s="57">
        <v>25.886522147034409</v>
      </c>
      <c r="CE130" s="57">
        <v>0.50963031642911527</v>
      </c>
      <c r="CF130" s="57">
        <v>27.110237642417996</v>
      </c>
      <c r="CG130" s="57">
        <v>5.3247462211537302</v>
      </c>
      <c r="CH130" s="57">
        <v>95.569112386841084</v>
      </c>
      <c r="CI130" s="57">
        <v>38.631098158213149</v>
      </c>
      <c r="CJ130" s="57">
        <v>18.052208606911826</v>
      </c>
      <c r="CK130" s="57">
        <v>1.4986460225328182</v>
      </c>
      <c r="CL130" s="57">
        <v>5.6919363223956045</v>
      </c>
      <c r="CM130" s="57">
        <v>0.70993717406533474</v>
      </c>
    </row>
    <row r="131" spans="1:92" x14ac:dyDescent="0.25">
      <c r="A131" s="46" t="s">
        <v>1</v>
      </c>
      <c r="B131" t="s">
        <v>245</v>
      </c>
      <c r="D131" s="31">
        <v>3.2472551410685856E-2</v>
      </c>
      <c r="E131" s="31">
        <v>13.813562083569046</v>
      </c>
      <c r="F131" s="31">
        <v>12.892318179521732</v>
      </c>
      <c r="G131" s="31">
        <v>2.9289731565399837</v>
      </c>
      <c r="H131" s="31">
        <v>48.41592775151716</v>
      </c>
      <c r="I131" s="31">
        <v>8.5571235865540787E-2</v>
      </c>
      <c r="J131" s="31">
        <v>4.6211130762101016</v>
      </c>
      <c r="K131" s="31">
        <v>139.03781816423276</v>
      </c>
      <c r="L131" s="31">
        <v>119.53173266708356</v>
      </c>
      <c r="M131" s="31">
        <v>107.80008939921929</v>
      </c>
      <c r="N131" s="31">
        <v>26.541167949108136</v>
      </c>
      <c r="O131" s="31">
        <v>45.185770724078502</v>
      </c>
      <c r="P131" s="31">
        <v>63.451066105000343</v>
      </c>
      <c r="Q131" s="31">
        <v>6.1400767964229983</v>
      </c>
      <c r="R131" s="31">
        <v>53.671860826487148</v>
      </c>
      <c r="S131" s="31">
        <v>52.450108398458291</v>
      </c>
      <c r="T131" s="31">
        <v>249.38945051979096</v>
      </c>
      <c r="U131" s="31">
        <v>79.881473540894518</v>
      </c>
      <c r="V131" s="31">
        <v>59.245177235707935</v>
      </c>
      <c r="W131" s="31">
        <v>3.1253984854640748</v>
      </c>
      <c r="X131" s="31">
        <v>13.254653832474444</v>
      </c>
      <c r="Y131" s="31">
        <v>28.558809476754629</v>
      </c>
      <c r="Z131" s="31">
        <v>9.1337843523106326</v>
      </c>
      <c r="AA131" s="31">
        <v>93.459554093969047</v>
      </c>
      <c r="AB131" s="31">
        <v>126.05410338985892</v>
      </c>
      <c r="AC131" s="31">
        <v>843.60216407732526</v>
      </c>
      <c r="AD131" s="31">
        <v>2315.3680528113518</v>
      </c>
      <c r="AE131" s="31">
        <v>54.12135886402217</v>
      </c>
      <c r="AF131" s="31">
        <v>53.656920202637465</v>
      </c>
      <c r="AG131" s="31">
        <v>1426.828442840206</v>
      </c>
      <c r="AH131" s="31">
        <v>1141.0933567833308</v>
      </c>
      <c r="AI131" s="31">
        <v>1065.1710181140936</v>
      </c>
      <c r="AJ131" s="31">
        <v>438.63853706050531</v>
      </c>
      <c r="AK131" s="31">
        <v>51.637260673601979</v>
      </c>
      <c r="AL131" s="31">
        <v>149.46838621298326</v>
      </c>
      <c r="AM131" s="31">
        <v>11.019355845100343</v>
      </c>
      <c r="AN131" s="31">
        <v>256.49756870960113</v>
      </c>
      <c r="AO131" s="31">
        <v>1220.765460462361</v>
      </c>
      <c r="AP131" s="31">
        <v>1858.7858715576929</v>
      </c>
      <c r="AQ131" s="31">
        <v>570.63190717408293</v>
      </c>
      <c r="AR131" s="31">
        <v>118.55775771031166</v>
      </c>
      <c r="AS131" s="31">
        <v>47.909893891747764</v>
      </c>
      <c r="AT131" s="31">
        <v>248.96980224539774</v>
      </c>
      <c r="AU131" s="31">
        <v>838.02400157825105</v>
      </c>
      <c r="AV131" s="31">
        <v>0.88666570393817046</v>
      </c>
      <c r="AW131" s="31">
        <v>11.069392090159978</v>
      </c>
      <c r="AX131" s="31">
        <v>1.2538132508294375</v>
      </c>
      <c r="AY131" s="31">
        <v>1.3396811512509943</v>
      </c>
      <c r="AZ131" s="31">
        <v>29.725637635283366</v>
      </c>
      <c r="BA131" s="31">
        <v>1.0102540248831355</v>
      </c>
      <c r="BB131" s="31">
        <v>8.3871980676525779E-2</v>
      </c>
      <c r="BC131" s="31">
        <v>9.1616059678273132</v>
      </c>
      <c r="BD131" s="31">
        <v>4.5288507018991826</v>
      </c>
      <c r="BE131" s="31">
        <v>6.4075955780460916</v>
      </c>
      <c r="BF131" s="31">
        <v>11.654426994400961</v>
      </c>
      <c r="BG131" s="31">
        <v>4.7247696966670372</v>
      </c>
      <c r="BH131" s="31">
        <v>2.3566200603966152</v>
      </c>
      <c r="BI131" s="31">
        <v>0</v>
      </c>
      <c r="BJ131" s="31">
        <v>7.8633370670311393</v>
      </c>
      <c r="BK131" s="31">
        <v>1.3716613319479227</v>
      </c>
      <c r="BL131" s="31">
        <v>15.842540161900338</v>
      </c>
      <c r="BM131" s="31">
        <v>16.493672209569439</v>
      </c>
      <c r="BN131" s="31">
        <v>6.4025383790102808</v>
      </c>
      <c r="BO131" s="31">
        <v>0</v>
      </c>
      <c r="BP131" s="31">
        <v>0.74835374272057975</v>
      </c>
      <c r="BQ131" s="31">
        <v>0.73592094918173867</v>
      </c>
      <c r="BR131" s="31">
        <v>0.14007643182196297</v>
      </c>
      <c r="BS131" s="31">
        <v>30.79487060300649</v>
      </c>
      <c r="BT131" s="31">
        <v>0.93785086292648545</v>
      </c>
      <c r="BU131" s="31">
        <v>7.2076435114028339</v>
      </c>
      <c r="BV131" s="31">
        <v>57.953173747154892</v>
      </c>
      <c r="BW131" s="31">
        <v>0.86333741723186019</v>
      </c>
      <c r="BX131" s="31">
        <v>0</v>
      </c>
      <c r="BY131" s="31">
        <v>34.571898767272344</v>
      </c>
      <c r="BZ131" s="31">
        <v>3.0270482813355266</v>
      </c>
      <c r="CA131" s="31">
        <v>9.826869088186422</v>
      </c>
      <c r="CB131" s="31">
        <v>0.81962654941150404</v>
      </c>
      <c r="CC131" s="31">
        <v>3.8715232752713242</v>
      </c>
      <c r="CD131" s="31">
        <v>0.99656540961029061</v>
      </c>
      <c r="CE131" s="31">
        <v>0</v>
      </c>
      <c r="CF131" s="31">
        <v>11.235178809938731</v>
      </c>
      <c r="CG131" s="31">
        <v>2.0383480083795193</v>
      </c>
      <c r="CH131" s="31">
        <v>10.121160900873294</v>
      </c>
      <c r="CI131" s="31">
        <v>1.0574446878247192</v>
      </c>
      <c r="CJ131" s="31">
        <v>0.14504008915572533</v>
      </c>
      <c r="CK131" s="31">
        <v>8.1302660138654656E-2</v>
      </c>
      <c r="CL131" s="31">
        <v>1.0492457032194753</v>
      </c>
      <c r="CM131" s="31">
        <v>0.37825172689458714</v>
      </c>
    </row>
    <row r="132" spans="1:92" x14ac:dyDescent="0.25">
      <c r="A132" s="46" t="s">
        <v>2</v>
      </c>
      <c r="B132" t="s">
        <v>246</v>
      </c>
      <c r="D132" s="31">
        <v>0.23342062847816789</v>
      </c>
      <c r="E132" s="31">
        <v>12.402271032403885</v>
      </c>
      <c r="F132" s="31">
        <v>8.9928705724806886</v>
      </c>
      <c r="G132" s="31">
        <v>0.96406382387072331</v>
      </c>
      <c r="H132" s="31">
        <v>12.302408717536339</v>
      </c>
      <c r="I132" s="31">
        <v>4.7933131784441738E-2</v>
      </c>
      <c r="J132" s="31">
        <v>0.86883605076304726</v>
      </c>
      <c r="K132" s="31">
        <v>174.08482698997088</v>
      </c>
      <c r="L132" s="31">
        <v>40.085159308428906</v>
      </c>
      <c r="M132" s="31">
        <v>56.059930916368003</v>
      </c>
      <c r="N132" s="31">
        <v>12.861974512831502</v>
      </c>
      <c r="O132" s="31">
        <v>8.9024718230905489</v>
      </c>
      <c r="P132" s="31">
        <v>23.606582180067068</v>
      </c>
      <c r="Q132" s="31">
        <v>1.3483888031604496</v>
      </c>
      <c r="R132" s="31">
        <v>18.812397064819574</v>
      </c>
      <c r="S132" s="31">
        <v>20.350257364274565</v>
      </c>
      <c r="T132" s="31">
        <v>109.83191367346076</v>
      </c>
      <c r="U132" s="31">
        <v>14.491094369124482</v>
      </c>
      <c r="V132" s="31">
        <v>20.753254450669157</v>
      </c>
      <c r="W132" s="31">
        <v>1.4792548079966075</v>
      </c>
      <c r="X132" s="31">
        <v>6.6651135290917756</v>
      </c>
      <c r="Y132" s="31">
        <v>22.306632953158093</v>
      </c>
      <c r="Z132" s="31">
        <v>0.53417801033439805</v>
      </c>
      <c r="AA132" s="31">
        <v>35.677299833158074</v>
      </c>
      <c r="AB132" s="31">
        <v>7.8363243372477811</v>
      </c>
      <c r="AC132" s="31">
        <v>11.560576838457042</v>
      </c>
      <c r="AD132" s="31">
        <v>202.52549042255859</v>
      </c>
      <c r="AE132" s="31">
        <v>9.7001128203003173</v>
      </c>
      <c r="AF132" s="31">
        <v>1.2917140076702069</v>
      </c>
      <c r="AG132" s="31">
        <v>86.031004869272905</v>
      </c>
      <c r="AH132" s="31">
        <v>26.136320563666672</v>
      </c>
      <c r="AI132" s="31">
        <v>76.593980207235617</v>
      </c>
      <c r="AJ132" s="31">
        <v>22.814895498993575</v>
      </c>
      <c r="AK132" s="31">
        <v>1.1067506373776272</v>
      </c>
      <c r="AL132" s="31">
        <v>11.539687798091606</v>
      </c>
      <c r="AM132" s="31">
        <v>2.1127731358477512E-2</v>
      </c>
      <c r="AN132" s="31">
        <v>21.817337324140095</v>
      </c>
      <c r="AO132" s="31">
        <v>75.336937671676935</v>
      </c>
      <c r="AP132" s="31">
        <v>141.00739395934806</v>
      </c>
      <c r="AQ132" s="31">
        <v>14.879828958922733</v>
      </c>
      <c r="AR132" s="31">
        <v>4.3461718685307433</v>
      </c>
      <c r="AS132" s="31">
        <v>0.8279809119828303</v>
      </c>
      <c r="AT132" s="31">
        <v>0.70106146623484267</v>
      </c>
      <c r="AU132" s="31">
        <v>12.025738062025706</v>
      </c>
      <c r="AV132" s="31">
        <v>3613.0399576216014</v>
      </c>
      <c r="AW132" s="31">
        <v>256.01822920241278</v>
      </c>
      <c r="AX132" s="31">
        <v>1312.7734601351563</v>
      </c>
      <c r="AY132" s="31">
        <v>388.12598630430813</v>
      </c>
      <c r="AZ132" s="31">
        <v>4201.8887474122967</v>
      </c>
      <c r="BA132" s="31">
        <v>423.98038731508774</v>
      </c>
      <c r="BB132" s="31">
        <v>480.03658609670646</v>
      </c>
      <c r="BC132" s="31">
        <v>2019.4692887140543</v>
      </c>
      <c r="BD132" s="31">
        <v>8612.2700101326518</v>
      </c>
      <c r="BE132" s="31">
        <v>2189.7783176618191</v>
      </c>
      <c r="BF132" s="31">
        <v>1384.9525052810377</v>
      </c>
      <c r="BG132" s="31">
        <v>336.47746814314752</v>
      </c>
      <c r="BH132" s="31">
        <v>1758.6090746873651</v>
      </c>
      <c r="BI132" s="31">
        <v>131.21406006906082</v>
      </c>
      <c r="BJ132" s="31">
        <v>1000.6646646786858</v>
      </c>
      <c r="BK132" s="31">
        <v>982.23061448680301</v>
      </c>
      <c r="BL132" s="31">
        <v>18180.680558903183</v>
      </c>
      <c r="BM132" s="31">
        <v>10883.992866091203</v>
      </c>
      <c r="BN132" s="31">
        <v>1768.6189700777422</v>
      </c>
      <c r="BO132" s="31">
        <v>146.363915423023</v>
      </c>
      <c r="BP132" s="31">
        <v>701.23375658069688</v>
      </c>
      <c r="BQ132" s="31">
        <v>1519.7174453094187</v>
      </c>
      <c r="BR132" s="31">
        <v>124.05837502587701</v>
      </c>
      <c r="BS132" s="31">
        <v>122.20055323971805</v>
      </c>
      <c r="BT132" s="31">
        <v>86.741309341914331</v>
      </c>
      <c r="BU132" s="31">
        <v>24.448203216085687</v>
      </c>
      <c r="BV132" s="31">
        <v>119.06351147800137</v>
      </c>
      <c r="BW132" s="31">
        <v>13.271442418048697</v>
      </c>
      <c r="BX132" s="31">
        <v>8.719945721497508</v>
      </c>
      <c r="BY132" s="31">
        <v>322.22825251372069</v>
      </c>
      <c r="BZ132" s="31">
        <v>145.95446740631843</v>
      </c>
      <c r="CA132" s="31">
        <v>111.69050716533046</v>
      </c>
      <c r="CB132" s="31">
        <v>37.906944855070044</v>
      </c>
      <c r="CC132" s="31">
        <v>25.941992479477047</v>
      </c>
      <c r="CD132" s="31">
        <v>32.93604005225108</v>
      </c>
      <c r="CE132" s="31">
        <v>7.3063112792156</v>
      </c>
      <c r="CF132" s="31">
        <v>26.026669858737051</v>
      </c>
      <c r="CG132" s="31">
        <v>49.108353085463897</v>
      </c>
      <c r="CH132" s="31">
        <v>139.46659375315195</v>
      </c>
      <c r="CI132" s="31">
        <v>62.712360154561452</v>
      </c>
      <c r="CJ132" s="31">
        <v>37.251850520853836</v>
      </c>
      <c r="CK132" s="31">
        <v>4.9541875586354589</v>
      </c>
      <c r="CL132" s="31">
        <v>11.400437853160714</v>
      </c>
      <c r="CM132" s="31">
        <v>49.120964025841985</v>
      </c>
    </row>
    <row r="133" spans="1:92" x14ac:dyDescent="0.25">
      <c r="A133" s="48" t="s">
        <v>3</v>
      </c>
      <c r="B133" s="49" t="s">
        <v>163</v>
      </c>
      <c r="C133" s="58"/>
      <c r="D133" s="59">
        <v>7.3336090366738091E-2</v>
      </c>
      <c r="E133" s="59">
        <v>31.737867415591765</v>
      </c>
      <c r="F133" s="59">
        <v>2.4968670830214341</v>
      </c>
      <c r="G133" s="59">
        <v>0.50673619118756985</v>
      </c>
      <c r="H133" s="59">
        <v>17.884663860323311</v>
      </c>
      <c r="I133" s="59">
        <v>2.1077658468770608E-3</v>
      </c>
      <c r="J133" s="59">
        <v>1.3509213266001672</v>
      </c>
      <c r="K133" s="59">
        <v>33.577937964734154</v>
      </c>
      <c r="L133" s="59">
        <v>12.126894582639171</v>
      </c>
      <c r="M133" s="59">
        <v>43.550250878774818</v>
      </c>
      <c r="N133" s="59">
        <v>1.5272908342929858</v>
      </c>
      <c r="O133" s="59">
        <v>13.221299136535471</v>
      </c>
      <c r="P133" s="59">
        <v>1.1986207881277535</v>
      </c>
      <c r="Q133" s="59">
        <v>0</v>
      </c>
      <c r="R133" s="59">
        <v>13.327223577731569</v>
      </c>
      <c r="S133" s="59">
        <v>0.4952542117418125</v>
      </c>
      <c r="T133" s="59">
        <v>33.85550307653515</v>
      </c>
      <c r="U133" s="59">
        <v>9.7308314789191783</v>
      </c>
      <c r="V133" s="59">
        <v>3.809729275942741</v>
      </c>
      <c r="W133" s="59">
        <v>1.2294666686655609</v>
      </c>
      <c r="X133" s="59">
        <v>0.75765679682561815</v>
      </c>
      <c r="Y133" s="59">
        <v>0.94870614760366212</v>
      </c>
      <c r="Z133" s="59">
        <v>6.5412354990549712E-3</v>
      </c>
      <c r="AA133" s="59">
        <v>10.831382604819412</v>
      </c>
      <c r="AB133" s="59">
        <v>0</v>
      </c>
      <c r="AC133" s="59">
        <v>0.21640059767180617</v>
      </c>
      <c r="AD133" s="59">
        <v>27.353134294874746</v>
      </c>
      <c r="AE133" s="59">
        <v>0</v>
      </c>
      <c r="AF133" s="59">
        <v>0</v>
      </c>
      <c r="AG133" s="59">
        <v>25.340966756904987</v>
      </c>
      <c r="AH133" s="59">
        <v>7.6331394211231025</v>
      </c>
      <c r="AI133" s="59">
        <v>16.452517041414268</v>
      </c>
      <c r="AJ133" s="59">
        <v>2.398982901282162</v>
      </c>
      <c r="AK133" s="59">
        <v>0.25542115025055095</v>
      </c>
      <c r="AL133" s="59">
        <v>0.18510004472886701</v>
      </c>
      <c r="AM133" s="59">
        <v>0</v>
      </c>
      <c r="AN133" s="59">
        <v>20.770596185750712</v>
      </c>
      <c r="AO133" s="59">
        <v>12.457162822745401</v>
      </c>
      <c r="AP133" s="59">
        <v>0</v>
      </c>
      <c r="AQ133" s="59">
        <v>0.98337425112185417</v>
      </c>
      <c r="AR133" s="59">
        <v>0</v>
      </c>
      <c r="AS133" s="59">
        <v>0.12019438483569561</v>
      </c>
      <c r="AT133" s="59">
        <v>0</v>
      </c>
      <c r="AU133" s="59">
        <v>0.47840102158897385</v>
      </c>
      <c r="AV133" s="59">
        <v>390.77749285449551</v>
      </c>
      <c r="AW133" s="59">
        <v>21.321286637592113</v>
      </c>
      <c r="AX133" s="59">
        <v>59.726216765998515</v>
      </c>
      <c r="AY133" s="59">
        <v>15.105120763888259</v>
      </c>
      <c r="AZ133" s="59">
        <v>92.648187528726837</v>
      </c>
      <c r="BA133" s="59">
        <v>21.07703007676789</v>
      </c>
      <c r="BB133" s="59">
        <v>1.1411221819026554</v>
      </c>
      <c r="BC133" s="59">
        <v>57.929584371414762</v>
      </c>
      <c r="BD133" s="59">
        <v>91.820789152696804</v>
      </c>
      <c r="BE133" s="59">
        <v>78.854690759299856</v>
      </c>
      <c r="BF133" s="59">
        <v>14.274588487080591</v>
      </c>
      <c r="BG133" s="59">
        <v>3.5186336441702712</v>
      </c>
      <c r="BH133" s="59">
        <v>35.71736549501415</v>
      </c>
      <c r="BI133" s="59">
        <v>0</v>
      </c>
      <c r="BJ133" s="59">
        <v>21.990872873393641</v>
      </c>
      <c r="BK133" s="59">
        <v>16.735988140594426</v>
      </c>
      <c r="BL133" s="59">
        <v>388.49707987832693</v>
      </c>
      <c r="BM133" s="59">
        <v>139.35865982891829</v>
      </c>
      <c r="BN133" s="59">
        <v>21.680236713219035</v>
      </c>
      <c r="BO133" s="59">
        <v>3.8667498296479281</v>
      </c>
      <c r="BP133" s="59">
        <v>1.9739220953470993</v>
      </c>
      <c r="BQ133" s="59">
        <v>7.2591354415381364</v>
      </c>
      <c r="BR133" s="59">
        <v>49554.575540885497</v>
      </c>
      <c r="BS133" s="59">
        <v>28187.704586605883</v>
      </c>
      <c r="BT133" s="59">
        <v>60041.369751166108</v>
      </c>
      <c r="BU133" s="59">
        <v>97456.057429619177</v>
      </c>
      <c r="BV133" s="59">
        <v>214936.63824149425</v>
      </c>
      <c r="BW133" s="59">
        <v>14375.957522034147</v>
      </c>
      <c r="BX133" s="59">
        <v>14195.151713405394</v>
      </c>
      <c r="BY133" s="59">
        <v>111160.35615926288</v>
      </c>
      <c r="BZ133" s="59">
        <v>337823.00105538015</v>
      </c>
      <c r="CA133" s="59">
        <v>126907.8524575108</v>
      </c>
      <c r="CB133" s="59">
        <v>56852.953240733324</v>
      </c>
      <c r="CC133" s="59">
        <v>81130.323395741274</v>
      </c>
      <c r="CD133" s="59">
        <v>144785.02243379896</v>
      </c>
      <c r="CE133" s="59">
        <v>7688.110825011905</v>
      </c>
      <c r="CF133" s="59">
        <v>95526.227612524191</v>
      </c>
      <c r="CG133" s="59">
        <v>125519.49998524913</v>
      </c>
      <c r="CH133" s="59">
        <v>406109.02895989653</v>
      </c>
      <c r="CI133" s="59">
        <v>297961.68782249151</v>
      </c>
      <c r="CJ133" s="59">
        <v>178795.5263169001</v>
      </c>
      <c r="CK133" s="59">
        <v>10850.018448209015</v>
      </c>
      <c r="CL133" s="59">
        <v>38704.388020409737</v>
      </c>
      <c r="CM133" s="59">
        <v>58774.586185322863</v>
      </c>
    </row>
    <row r="134" spans="1:92" x14ac:dyDescent="0.25"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</row>
    <row r="135" spans="1:92" x14ac:dyDescent="0.25"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</row>
    <row r="136" spans="1:92" x14ac:dyDescent="0.25">
      <c r="A136" s="15" t="s">
        <v>240</v>
      </c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23"/>
    </row>
    <row r="137" spans="1:92" x14ac:dyDescent="0.25"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</row>
    <row r="138" spans="1:92" x14ac:dyDescent="0.25">
      <c r="A138" s="54" t="s">
        <v>0</v>
      </c>
      <c r="B138" s="55" t="s">
        <v>244</v>
      </c>
      <c r="C138" s="56"/>
      <c r="D138" s="60">
        <v>809.28447196143418</v>
      </c>
      <c r="E138" s="60">
        <v>2000.8517754853528</v>
      </c>
      <c r="F138" s="60">
        <v>8986.4283204838084</v>
      </c>
      <c r="G138" s="60">
        <v>1467.5234268099971</v>
      </c>
      <c r="H138" s="60">
        <v>32659.969165362996</v>
      </c>
      <c r="I138" s="60">
        <v>35.394063100104447</v>
      </c>
      <c r="J138" s="60">
        <v>2691.6716646802688</v>
      </c>
      <c r="K138" s="60">
        <v>205879.63964814271</v>
      </c>
      <c r="L138" s="60">
        <v>189880.58833007584</v>
      </c>
      <c r="M138" s="60">
        <v>77708.962847158487</v>
      </c>
      <c r="N138" s="60">
        <v>100652.78625323027</v>
      </c>
      <c r="O138" s="60">
        <v>26481.098489276814</v>
      </c>
      <c r="P138" s="60">
        <v>14147.097688901755</v>
      </c>
      <c r="Q138" s="60">
        <v>15708.435026311283</v>
      </c>
      <c r="R138" s="60">
        <v>59159.910089211444</v>
      </c>
      <c r="S138" s="60">
        <v>147532.87594384231</v>
      </c>
      <c r="T138" s="60">
        <v>27678.721447584627</v>
      </c>
      <c r="U138" s="60">
        <v>56020.982367988938</v>
      </c>
      <c r="V138" s="60">
        <v>76928.850731471335</v>
      </c>
      <c r="W138" s="60">
        <v>13761.581557393089</v>
      </c>
      <c r="X138" s="60">
        <v>70230.259672603745</v>
      </c>
      <c r="Y138" s="60">
        <v>167860.58716925918</v>
      </c>
      <c r="Z138" s="60">
        <v>73.759879537769436</v>
      </c>
      <c r="AA138" s="60">
        <v>1117.0176785010599</v>
      </c>
      <c r="AB138" s="60">
        <v>578.7422749575303</v>
      </c>
      <c r="AC138" s="60">
        <v>2774.9812046805009</v>
      </c>
      <c r="AD138" s="60">
        <v>10658.893177362615</v>
      </c>
      <c r="AE138" s="60">
        <v>416.96626377038655</v>
      </c>
      <c r="AF138" s="60">
        <v>112.38099251121749</v>
      </c>
      <c r="AG138" s="60">
        <v>5351.4736995129979</v>
      </c>
      <c r="AH138" s="60">
        <v>3713.7787655767747</v>
      </c>
      <c r="AI138" s="60">
        <v>4468.0228145611909</v>
      </c>
      <c r="AJ138" s="60">
        <v>2620.7080373011077</v>
      </c>
      <c r="AK138" s="60">
        <v>352.85327794622339</v>
      </c>
      <c r="AL138" s="60">
        <v>313.63729180950287</v>
      </c>
      <c r="AM138" s="60">
        <v>141.97138908230468</v>
      </c>
      <c r="AN138" s="60">
        <v>3802.8890411424045</v>
      </c>
      <c r="AO138" s="60">
        <v>8556.4038110113252</v>
      </c>
      <c r="AP138" s="60">
        <v>3634.5791451553123</v>
      </c>
      <c r="AQ138" s="60">
        <v>1880.5500879862166</v>
      </c>
      <c r="AR138" s="60">
        <v>1217.2194560560006</v>
      </c>
      <c r="AS138" s="60">
        <v>478.69124444898642</v>
      </c>
      <c r="AT138" s="60">
        <v>1009.0338959161523</v>
      </c>
      <c r="AU138" s="60">
        <v>1652.6011888494538</v>
      </c>
      <c r="AV138" s="60">
        <v>1335.0121169525089</v>
      </c>
      <c r="AW138" s="60">
        <v>357.25228271454631</v>
      </c>
      <c r="AX138" s="60">
        <v>119.11824169765815</v>
      </c>
      <c r="AY138" s="60">
        <v>0</v>
      </c>
      <c r="AZ138" s="60">
        <v>775.25407138216258</v>
      </c>
      <c r="BA138" s="60">
        <v>89.630356028074985</v>
      </c>
      <c r="BB138" s="60">
        <v>82.755372142887893</v>
      </c>
      <c r="BC138" s="60">
        <v>1370.7681682887601</v>
      </c>
      <c r="BD138" s="60">
        <v>1318.774235032776</v>
      </c>
      <c r="BE138" s="60">
        <v>519.64002658843049</v>
      </c>
      <c r="BF138" s="60">
        <v>255.99962219657331</v>
      </c>
      <c r="BG138" s="60">
        <v>156.97559069931157</v>
      </c>
      <c r="BH138" s="60">
        <v>161.7958702845487</v>
      </c>
      <c r="BI138" s="60">
        <v>0</v>
      </c>
      <c r="BJ138" s="60">
        <v>1082.6085345711306</v>
      </c>
      <c r="BK138" s="60">
        <v>359.34913625343188</v>
      </c>
      <c r="BL138" s="60">
        <v>2550.4957814156551</v>
      </c>
      <c r="BM138" s="60">
        <v>1743.5000139040437</v>
      </c>
      <c r="BN138" s="60">
        <v>1056.5863393653517</v>
      </c>
      <c r="BO138" s="60">
        <v>208.37530063355371</v>
      </c>
      <c r="BP138" s="60">
        <v>169.69655268573533</v>
      </c>
      <c r="BQ138" s="60">
        <v>93.557966968348623</v>
      </c>
      <c r="BR138" s="60">
        <v>62.138811777469577</v>
      </c>
      <c r="BS138" s="60">
        <v>681.98056738932303</v>
      </c>
      <c r="BT138" s="60">
        <v>0</v>
      </c>
      <c r="BU138" s="60">
        <v>57.564086435538833</v>
      </c>
      <c r="BV138" s="60">
        <v>587.13566700303284</v>
      </c>
      <c r="BW138" s="60">
        <v>0</v>
      </c>
      <c r="BX138" s="60">
        <v>17.117357682783908</v>
      </c>
      <c r="BY138" s="60">
        <v>1188.0120590638805</v>
      </c>
      <c r="BZ138" s="60">
        <v>443.08527397046703</v>
      </c>
      <c r="CA138" s="60">
        <v>386.62023440553872</v>
      </c>
      <c r="CB138" s="60">
        <v>191.9158074027925</v>
      </c>
      <c r="CC138" s="60">
        <v>46.744580994655273</v>
      </c>
      <c r="CD138" s="60">
        <v>92.170911199652451</v>
      </c>
      <c r="CE138" s="60">
        <v>24.774279495234158</v>
      </c>
      <c r="CF138" s="60">
        <v>313.37099600660787</v>
      </c>
      <c r="CG138" s="60">
        <v>111.96345403172123</v>
      </c>
      <c r="CH138" s="60">
        <v>441.85968616920786</v>
      </c>
      <c r="CI138" s="60">
        <v>301.33985320453405</v>
      </c>
      <c r="CJ138" s="60">
        <v>186.99506625003715</v>
      </c>
      <c r="CK138" s="60">
        <v>72.606768998776616</v>
      </c>
      <c r="CL138" s="60">
        <v>80.25775848024189</v>
      </c>
      <c r="CM138" s="60">
        <v>41.630774592415648</v>
      </c>
    </row>
    <row r="139" spans="1:92" x14ac:dyDescent="0.25">
      <c r="A139" s="46" t="s">
        <v>1</v>
      </c>
      <c r="B139" t="s">
        <v>245</v>
      </c>
      <c r="D139" s="61">
        <v>7.1255684587668249</v>
      </c>
      <c r="E139" s="61">
        <v>90.353111438375478</v>
      </c>
      <c r="F139" s="61">
        <v>641.52147616692173</v>
      </c>
      <c r="G139" s="61">
        <v>75.437599426418913</v>
      </c>
      <c r="H139" s="61">
        <v>1117.1559864859096</v>
      </c>
      <c r="I139" s="61">
        <v>0.76606368461394148</v>
      </c>
      <c r="J139" s="61">
        <v>87.490506664242218</v>
      </c>
      <c r="K139" s="61">
        <v>9171.3604825649763</v>
      </c>
      <c r="L139" s="61">
        <v>4470.8113808816497</v>
      </c>
      <c r="M139" s="61">
        <v>3579.059218304501</v>
      </c>
      <c r="N139" s="61">
        <v>2607.1232091523625</v>
      </c>
      <c r="O139" s="61">
        <v>1013.0518913455313</v>
      </c>
      <c r="P139" s="61">
        <v>562.66575275270998</v>
      </c>
      <c r="Q139" s="61">
        <v>314.65923685087813</v>
      </c>
      <c r="R139" s="61">
        <v>1974.7291713487089</v>
      </c>
      <c r="S139" s="61">
        <v>4044.0356120432593</v>
      </c>
      <c r="T139" s="61">
        <v>1246.3436232564657</v>
      </c>
      <c r="U139" s="61">
        <v>1513.9799690814548</v>
      </c>
      <c r="V139" s="61">
        <v>2770.1126405670939</v>
      </c>
      <c r="W139" s="61">
        <v>303.26104724283994</v>
      </c>
      <c r="X139" s="61">
        <v>1229.072130756048</v>
      </c>
      <c r="Y139" s="61">
        <v>6010.9824089858175</v>
      </c>
      <c r="Z139" s="61">
        <v>3945.4178004258247</v>
      </c>
      <c r="AA139" s="61">
        <v>1458.569657681423</v>
      </c>
      <c r="AB139" s="61">
        <v>2705.1385323480849</v>
      </c>
      <c r="AC139" s="61">
        <v>12014.979126234792</v>
      </c>
      <c r="AD139" s="61">
        <v>36230.253306494145</v>
      </c>
      <c r="AE139" s="61">
        <v>589.61603029213916</v>
      </c>
      <c r="AF139" s="61">
        <v>933.85669824285674</v>
      </c>
      <c r="AG139" s="61">
        <v>54122.952946399215</v>
      </c>
      <c r="AH139" s="61">
        <v>45821.388829488889</v>
      </c>
      <c r="AI139" s="61">
        <v>29427.693369063654</v>
      </c>
      <c r="AJ139" s="61">
        <v>23171.235421027221</v>
      </c>
      <c r="AK139" s="61">
        <v>1287.3853443498231</v>
      </c>
      <c r="AL139" s="61">
        <v>1331.1403151603381</v>
      </c>
      <c r="AM139" s="61">
        <v>431.65623105521047</v>
      </c>
      <c r="AN139" s="61">
        <v>8805.5544590765512</v>
      </c>
      <c r="AO139" s="61">
        <v>47829.798397732178</v>
      </c>
      <c r="AP139" s="61">
        <v>19929.243587873112</v>
      </c>
      <c r="AQ139" s="61">
        <v>10280.936812860293</v>
      </c>
      <c r="AR139" s="61">
        <v>4142.0489403920001</v>
      </c>
      <c r="AS139" s="61">
        <v>3060.4336641853988</v>
      </c>
      <c r="AT139" s="61">
        <v>17128.40362738695</v>
      </c>
      <c r="AU139" s="61">
        <v>42962.403123375931</v>
      </c>
      <c r="AV139" s="61">
        <v>268.09420972239309</v>
      </c>
      <c r="AW139" s="61">
        <v>242.41904838066583</v>
      </c>
      <c r="AX139" s="61">
        <v>53.996628518102064</v>
      </c>
      <c r="AY139" s="61">
        <v>27.659585056450037</v>
      </c>
      <c r="AZ139" s="61">
        <v>599.95225936021461</v>
      </c>
      <c r="BA139" s="61">
        <v>27.68893768489934</v>
      </c>
      <c r="BB139" s="61">
        <v>12.173570096947627</v>
      </c>
      <c r="BC139" s="61">
        <v>703.744434105491</v>
      </c>
      <c r="BD139" s="61">
        <v>336.94993389282672</v>
      </c>
      <c r="BE139" s="61">
        <v>221.57034180977081</v>
      </c>
      <c r="BF139" s="61">
        <v>167.28599497228757</v>
      </c>
      <c r="BG139" s="61">
        <v>48.699650290262753</v>
      </c>
      <c r="BH139" s="61">
        <v>37.977232393373903</v>
      </c>
      <c r="BI139" s="61">
        <v>0</v>
      </c>
      <c r="BJ139" s="61">
        <v>233.52969018898378</v>
      </c>
      <c r="BK139" s="61">
        <v>159.26407968295464</v>
      </c>
      <c r="BL139" s="61">
        <v>343.86888797082207</v>
      </c>
      <c r="BM139" s="61">
        <v>228.677408950265</v>
      </c>
      <c r="BN139" s="61">
        <v>144.24807666948206</v>
      </c>
      <c r="BO139" s="61">
        <v>0</v>
      </c>
      <c r="BP139" s="61">
        <v>65.229310381205224</v>
      </c>
      <c r="BQ139" s="61">
        <v>117.51391484278837</v>
      </c>
      <c r="BR139" s="61">
        <v>30.362714048317937</v>
      </c>
      <c r="BS139" s="61">
        <v>228.67311402546159</v>
      </c>
      <c r="BT139" s="61">
        <v>23.363853939240983</v>
      </c>
      <c r="BU139" s="61">
        <v>108.36937718524452</v>
      </c>
      <c r="BV139" s="61">
        <v>1512.3006245580307</v>
      </c>
      <c r="BW139" s="61">
        <v>13.961341347149123</v>
      </c>
      <c r="BX139" s="61">
        <v>0</v>
      </c>
      <c r="BY139" s="61">
        <v>2046.8277482836065</v>
      </c>
      <c r="BZ139" s="61">
        <v>115.28198143358752</v>
      </c>
      <c r="CA139" s="61">
        <v>200.69624927856165</v>
      </c>
      <c r="CB139" s="61">
        <v>40.99556637271796</v>
      </c>
      <c r="CC139" s="61">
        <v>54.653278706334362</v>
      </c>
      <c r="CD139" s="61">
        <v>21.15027676135967</v>
      </c>
      <c r="CE139" s="61">
        <v>0</v>
      </c>
      <c r="CF139" s="61">
        <v>222.06384563806193</v>
      </c>
      <c r="CG139" s="61">
        <v>93.921113517156869</v>
      </c>
      <c r="CH139" s="61">
        <v>90.252699461762134</v>
      </c>
      <c r="CI139" s="61">
        <v>54.31877182227651</v>
      </c>
      <c r="CJ139" s="61">
        <v>16.723136006100884</v>
      </c>
      <c r="CK139" s="61">
        <v>17.415441199229367</v>
      </c>
      <c r="CL139" s="61">
        <v>52.258766652449097</v>
      </c>
      <c r="CM139" s="61">
        <v>47.436555906240478</v>
      </c>
    </row>
    <row r="140" spans="1:92" x14ac:dyDescent="0.25">
      <c r="A140" s="46" t="s">
        <v>2</v>
      </c>
      <c r="B140" t="s">
        <v>246</v>
      </c>
      <c r="D140" s="61">
        <v>69.022100698125357</v>
      </c>
      <c r="E140" s="61">
        <v>94.452202103916136</v>
      </c>
      <c r="F140" s="61">
        <v>241.63730183217643</v>
      </c>
      <c r="G140" s="61">
        <v>16.664049547578212</v>
      </c>
      <c r="H140" s="61">
        <v>543.81795694105665</v>
      </c>
      <c r="I140" s="61">
        <v>0.6465920478880326</v>
      </c>
      <c r="J140" s="61">
        <v>38.762036400277196</v>
      </c>
      <c r="K140" s="61">
        <v>18136.660329818165</v>
      </c>
      <c r="L140" s="61">
        <v>3165.1929042148527</v>
      </c>
      <c r="M140" s="61">
        <v>2477.0953792008904</v>
      </c>
      <c r="N140" s="61">
        <v>1459.4690333683702</v>
      </c>
      <c r="O140" s="61">
        <v>347.5871052964269</v>
      </c>
      <c r="P140" s="61">
        <v>304.01614658829175</v>
      </c>
      <c r="Q140" s="61">
        <v>152.27683083783793</v>
      </c>
      <c r="R140" s="61">
        <v>1200.6797151605851</v>
      </c>
      <c r="S140" s="61">
        <v>2027.4517105082723</v>
      </c>
      <c r="T140" s="61">
        <v>795.91450110865208</v>
      </c>
      <c r="U140" s="61">
        <v>515.33405735581243</v>
      </c>
      <c r="V140" s="61">
        <v>1264.3133245207428</v>
      </c>
      <c r="W140" s="61">
        <v>272.42030935447008</v>
      </c>
      <c r="X140" s="61">
        <v>698.80475348669097</v>
      </c>
      <c r="Y140" s="61">
        <v>5076.4251480955218</v>
      </c>
      <c r="Z140" s="61">
        <v>145.1863989625713</v>
      </c>
      <c r="AA140" s="61">
        <v>411.52042473950382</v>
      </c>
      <c r="AB140" s="61">
        <v>89.378522694385225</v>
      </c>
      <c r="AC140" s="61">
        <v>242.9876713185885</v>
      </c>
      <c r="AD140" s="61">
        <v>2391.5615540031904</v>
      </c>
      <c r="AE140" s="61">
        <v>83.672191937474238</v>
      </c>
      <c r="AF140" s="61">
        <v>31.897769245925979</v>
      </c>
      <c r="AG140" s="61">
        <v>4155.4547178136227</v>
      </c>
      <c r="AH140" s="61">
        <v>1125.2921707469552</v>
      </c>
      <c r="AI140" s="61">
        <v>1989.2599624147824</v>
      </c>
      <c r="AJ140" s="61">
        <v>1213.5401882883511</v>
      </c>
      <c r="AK140" s="61">
        <v>31.973869658934447</v>
      </c>
      <c r="AL140" s="61">
        <v>57.231298849021861</v>
      </c>
      <c r="AM140" s="61">
        <v>4.6531608624848078</v>
      </c>
      <c r="AN140" s="61">
        <v>565.23002953496734</v>
      </c>
      <c r="AO140" s="61">
        <v>2559.5559538588136</v>
      </c>
      <c r="AP140" s="61">
        <v>782.13118597157711</v>
      </c>
      <c r="AQ140" s="61">
        <v>196.78951676184812</v>
      </c>
      <c r="AR140" s="61">
        <v>113.84066855200004</v>
      </c>
      <c r="AS140" s="61">
        <v>91.263197679375764</v>
      </c>
      <c r="AT140" s="61">
        <v>67.810217696897823</v>
      </c>
      <c r="AU140" s="61">
        <v>485.2288221642973</v>
      </c>
      <c r="AV140" s="61">
        <v>1788699.6177477543</v>
      </c>
      <c r="AW140" s="61">
        <v>17653.744403092918</v>
      </c>
      <c r="AX140" s="61">
        <v>66365.468633463126</v>
      </c>
      <c r="AY140" s="61">
        <v>10988.679309738638</v>
      </c>
      <c r="AZ140" s="61">
        <v>241605.97873921876</v>
      </c>
      <c r="BA140" s="61">
        <v>6181.7634802189987</v>
      </c>
      <c r="BB140" s="61">
        <v>30608.832934162194</v>
      </c>
      <c r="BC140" s="61">
        <v>301432.68918947317</v>
      </c>
      <c r="BD140" s="61">
        <v>925755.6053447926</v>
      </c>
      <c r="BE140" s="61">
        <v>150558.32089560761</v>
      </c>
      <c r="BF140" s="61">
        <v>193418.42355832283</v>
      </c>
      <c r="BG140" s="61">
        <v>19138.731377622502</v>
      </c>
      <c r="BH140" s="61">
        <v>34684.787673797291</v>
      </c>
      <c r="BI140" s="61">
        <v>16718.347206000006</v>
      </c>
      <c r="BJ140" s="61">
        <v>92057.980629639511</v>
      </c>
      <c r="BK140" s="61">
        <v>108817.41604312103</v>
      </c>
      <c r="BL140" s="61">
        <v>349050.46718217514</v>
      </c>
      <c r="BM140" s="61">
        <v>322782.78915486735</v>
      </c>
      <c r="BN140" s="61">
        <v>120257.27902921334</v>
      </c>
      <c r="BO140" s="61">
        <v>28666.579881329744</v>
      </c>
      <c r="BP140" s="61">
        <v>145491.78757509417</v>
      </c>
      <c r="BQ140" s="61">
        <v>360755.97165715753</v>
      </c>
      <c r="BR140" s="61">
        <v>25335.308475494534</v>
      </c>
      <c r="BS140" s="61">
        <v>1093.2976854438796</v>
      </c>
      <c r="BT140" s="61">
        <v>4680.8866576767978</v>
      </c>
      <c r="BU140" s="61">
        <v>623.42195128907031</v>
      </c>
      <c r="BV140" s="61">
        <v>5260.9107159487012</v>
      </c>
      <c r="BW140" s="61">
        <v>253.02189462267702</v>
      </c>
      <c r="BX140" s="61">
        <v>427.93205667726494</v>
      </c>
      <c r="BY140" s="61">
        <v>30288.571523022827</v>
      </c>
      <c r="BZ140" s="61">
        <v>11757.372038314739</v>
      </c>
      <c r="CA140" s="61">
        <v>4159.7687473553087</v>
      </c>
      <c r="CB140" s="61">
        <v>4652.0235149021173</v>
      </c>
      <c r="CC140" s="61">
        <v>318.25711686999324</v>
      </c>
      <c r="CD140" s="61">
        <v>401.08329775969975</v>
      </c>
      <c r="CE140" s="61">
        <v>122.63371771049691</v>
      </c>
      <c r="CF140" s="61">
        <v>979.06505074028746</v>
      </c>
      <c r="CG140" s="61">
        <v>2452.8309672664677</v>
      </c>
      <c r="CH140" s="61">
        <v>1857.3842029229236</v>
      </c>
      <c r="CI140" s="61">
        <v>1786.0529496800925</v>
      </c>
      <c r="CJ140" s="61">
        <v>1318.0871742990425</v>
      </c>
      <c r="CK140" s="61">
        <v>641.48950397117505</v>
      </c>
      <c r="CL140" s="61">
        <v>1198.4688580196416</v>
      </c>
      <c r="CM140" s="61">
        <v>4631.7934983363139</v>
      </c>
    </row>
    <row r="141" spans="1:92" x14ac:dyDescent="0.25">
      <c r="A141" s="48" t="s">
        <v>3</v>
      </c>
      <c r="B141" s="49" t="s">
        <v>163</v>
      </c>
      <c r="C141" s="58"/>
      <c r="D141" s="62">
        <v>19.118179881673584</v>
      </c>
      <c r="E141" s="62">
        <v>125.38743297235567</v>
      </c>
      <c r="F141" s="62">
        <v>102.18447251709355</v>
      </c>
      <c r="G141" s="62">
        <v>7.549267216005644</v>
      </c>
      <c r="H141" s="62">
        <v>237.58566921003998</v>
      </c>
      <c r="I141" s="62">
        <v>6.044616739358262E-2</v>
      </c>
      <c r="J141" s="62">
        <v>13.51182725521198</v>
      </c>
      <c r="K141" s="62">
        <v>1978.2457894741519</v>
      </c>
      <c r="L141" s="62">
        <v>689.17300982766074</v>
      </c>
      <c r="M141" s="62">
        <v>1167.8085813361233</v>
      </c>
      <c r="N141" s="62">
        <v>160.63566424900452</v>
      </c>
      <c r="O141" s="62">
        <v>178.28058008122494</v>
      </c>
      <c r="P141" s="62">
        <v>24.493848757242983</v>
      </c>
      <c r="Q141" s="62">
        <v>0</v>
      </c>
      <c r="R141" s="62">
        <v>258.30407127926497</v>
      </c>
      <c r="S141" s="62">
        <v>30.429702606164469</v>
      </c>
      <c r="T141" s="62">
        <v>131.59660005025776</v>
      </c>
      <c r="U141" s="62">
        <v>123.62059757379313</v>
      </c>
      <c r="V141" s="62">
        <v>196.40860644082841</v>
      </c>
      <c r="W141" s="62">
        <v>112.60525000960025</v>
      </c>
      <c r="X141" s="62">
        <v>122.07438015350473</v>
      </c>
      <c r="Y141" s="62">
        <v>193.09902365948025</v>
      </c>
      <c r="Z141" s="62">
        <v>1.4502120738352864</v>
      </c>
      <c r="AA141" s="62">
        <v>53.678243078013253</v>
      </c>
      <c r="AB141" s="62">
        <v>0</v>
      </c>
      <c r="AC141" s="62">
        <v>8.6449587661193359</v>
      </c>
      <c r="AD141" s="62">
        <v>263.78771414005018</v>
      </c>
      <c r="AE141" s="62">
        <v>0</v>
      </c>
      <c r="AF141" s="62">
        <v>0</v>
      </c>
      <c r="AG141" s="62">
        <v>345.73899927415908</v>
      </c>
      <c r="AH141" s="62">
        <v>185.16407418737876</v>
      </c>
      <c r="AI141" s="62">
        <v>304.96580496037183</v>
      </c>
      <c r="AJ141" s="62">
        <v>25.02067438332061</v>
      </c>
      <c r="AK141" s="62">
        <v>7.2145850450187359</v>
      </c>
      <c r="AL141" s="62">
        <v>6.309274181136769</v>
      </c>
      <c r="AM141" s="62">
        <v>0</v>
      </c>
      <c r="AN141" s="62">
        <v>171.70069124607593</v>
      </c>
      <c r="AO141" s="62">
        <v>157.15885639768018</v>
      </c>
      <c r="AP141" s="62">
        <v>0</v>
      </c>
      <c r="AQ141" s="62">
        <v>9.9973283916446878</v>
      </c>
      <c r="AR141" s="62">
        <v>0</v>
      </c>
      <c r="AS141" s="62">
        <v>9.1068366862391237</v>
      </c>
      <c r="AT141" s="62">
        <v>0</v>
      </c>
      <c r="AU141" s="62">
        <v>20.108417610321052</v>
      </c>
      <c r="AV141" s="62">
        <v>9354.9826285717463</v>
      </c>
      <c r="AW141" s="62">
        <v>631.754070811872</v>
      </c>
      <c r="AX141" s="62">
        <v>1146.3874633210901</v>
      </c>
      <c r="AY141" s="62">
        <v>254.89319320490989</v>
      </c>
      <c r="AZ141" s="62">
        <v>2285.7860740388851</v>
      </c>
      <c r="BA141" s="62">
        <v>245.79563006802644</v>
      </c>
      <c r="BB141" s="62">
        <v>28.666369597989416</v>
      </c>
      <c r="BC141" s="62">
        <v>3339.2679371322229</v>
      </c>
      <c r="BD141" s="62">
        <v>5810.2363512816191</v>
      </c>
      <c r="BE141" s="62">
        <v>2236.6114749941135</v>
      </c>
      <c r="BF141" s="62">
        <v>905.77927450825302</v>
      </c>
      <c r="BG141" s="62">
        <v>193.14923438792042</v>
      </c>
      <c r="BH141" s="62">
        <v>541.8498075248134</v>
      </c>
      <c r="BI141" s="62">
        <v>0</v>
      </c>
      <c r="BJ141" s="62">
        <v>1380.8833596003467</v>
      </c>
      <c r="BK141" s="62">
        <v>951.27565694253781</v>
      </c>
      <c r="BL141" s="62">
        <v>3180.6253194385358</v>
      </c>
      <c r="BM141" s="62">
        <v>1855.8559662784514</v>
      </c>
      <c r="BN141" s="62">
        <v>858.09112275179098</v>
      </c>
      <c r="BO141" s="62">
        <v>315.6829750366997</v>
      </c>
      <c r="BP141" s="62">
        <v>288.81949483891282</v>
      </c>
      <c r="BQ141" s="62">
        <v>921.5095420316527</v>
      </c>
      <c r="BR141" s="62">
        <v>11307370.352136698</v>
      </c>
      <c r="BS141" s="62">
        <v>261315.05073914144</v>
      </c>
      <c r="BT141" s="62">
        <v>2069250.7460043849</v>
      </c>
      <c r="BU141" s="62">
        <v>1319781.6403290902</v>
      </c>
      <c r="BV141" s="62">
        <v>7373348.6662944881</v>
      </c>
      <c r="BW141" s="62">
        <v>145287.01646703028</v>
      </c>
      <c r="BX141" s="62">
        <v>489107.95119364036</v>
      </c>
      <c r="BY141" s="62">
        <v>8000372.4616206288</v>
      </c>
      <c r="BZ141" s="62">
        <v>17678784.32320321</v>
      </c>
      <c r="CA141" s="62">
        <v>4431693.910453965</v>
      </c>
      <c r="CB141" s="62">
        <v>5054417.023980326</v>
      </c>
      <c r="CC141" s="62">
        <v>1300100.3416144305</v>
      </c>
      <c r="CD141" s="62">
        <v>1147177.6130872795</v>
      </c>
      <c r="CE141" s="62">
        <v>383433.58140079427</v>
      </c>
      <c r="CF141" s="62">
        <v>2954755.4960606163</v>
      </c>
      <c r="CG141" s="62">
        <v>4671663.2349991882</v>
      </c>
      <c r="CH141" s="62">
        <v>4681616.5335674593</v>
      </c>
      <c r="CI141" s="62">
        <v>6255903.2972043026</v>
      </c>
      <c r="CJ141" s="62">
        <v>4601284.2158284541</v>
      </c>
      <c r="CK141" s="62">
        <v>938097.4894138308</v>
      </c>
      <c r="CL141" s="62">
        <v>3762309.048910846</v>
      </c>
      <c r="CM141" s="62">
        <v>5790351.1849611457</v>
      </c>
    </row>
  </sheetData>
  <mergeCells count="7">
    <mergeCell ref="DE1:DE2"/>
    <mergeCell ref="DF1:DF3"/>
    <mergeCell ref="CN1:CQ1"/>
    <mergeCell ref="CR1:CU1"/>
    <mergeCell ref="CZ1:DC1"/>
    <mergeCell ref="DD1:DD2"/>
    <mergeCell ref="CV1:CY1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DF4:DF24 DF25:DF46 DF47:DF68 DF69:DF90 DF91 DF113 DF93:DF1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5"/>
  <dimension ref="A1:CM107"/>
  <sheetViews>
    <sheetView zoomScale="85" zoomScaleNormal="85" workbookViewId="0">
      <pane xSplit="3" ySplit="3" topLeftCell="BI4" activePane="bottomRight" state="frozen"/>
      <selection activeCell="A4" sqref="A4"/>
      <selection pane="topRight" activeCell="A4" sqref="A4"/>
      <selection pane="bottomLeft" activeCell="A4" sqref="A4"/>
      <selection pane="bottomRight" activeCell="D4" sqref="D4"/>
    </sheetView>
  </sheetViews>
  <sheetFormatPr defaultColWidth="9.140625" defaultRowHeight="15" x14ac:dyDescent="0.25"/>
  <cols>
    <col min="1" max="1" width="8.85546875" style="9" customWidth="1"/>
    <col min="2" max="2" width="54.85546875" style="9" customWidth="1"/>
    <col min="3" max="3" width="8" style="9" customWidth="1"/>
    <col min="4" max="91" width="15.7109375" style="17" customWidth="1"/>
    <col min="92" max="16384" width="9.140625" style="17"/>
  </cols>
  <sheetData>
    <row r="1" spans="1:91" s="9" customFormat="1" x14ac:dyDescent="0.25">
      <c r="A1" s="15" t="s">
        <v>170</v>
      </c>
      <c r="B1" s="6"/>
      <c r="C1" s="3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  <c r="T1" s="17"/>
      <c r="U1" s="17"/>
      <c r="V1" s="17"/>
      <c r="W1" s="17"/>
      <c r="X1" s="17"/>
      <c r="Y1" s="2"/>
      <c r="Z1" s="2" t="s">
        <v>1</v>
      </c>
      <c r="AA1" s="2"/>
      <c r="AB1" s="2"/>
      <c r="AC1" s="2"/>
      <c r="AD1" s="2"/>
      <c r="AE1" s="2"/>
      <c r="AF1" s="2"/>
      <c r="AG1" s="2"/>
      <c r="AH1" s="2"/>
      <c r="AI1" s="2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2"/>
      <c r="AV1" s="2" t="s">
        <v>2</v>
      </c>
      <c r="AW1" s="2"/>
      <c r="AX1" s="2"/>
      <c r="AY1" s="2"/>
      <c r="AZ1" s="2"/>
      <c r="BA1" s="2"/>
      <c r="BB1" s="2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2"/>
      <c r="BR1" s="2" t="s">
        <v>3</v>
      </c>
      <c r="BS1" s="2"/>
      <c r="BT1" s="2"/>
      <c r="BU1" s="2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2"/>
    </row>
    <row r="2" spans="1:91" s="9" customFormat="1" x14ac:dyDescent="0.25">
      <c r="A2" s="15"/>
      <c r="B2" s="7"/>
      <c r="C2" s="4"/>
      <c r="D2" s="4" t="s">
        <v>186</v>
      </c>
      <c r="E2" s="4" t="s">
        <v>187</v>
      </c>
      <c r="F2" s="4" t="s">
        <v>188</v>
      </c>
      <c r="G2" s="4" t="s">
        <v>189</v>
      </c>
      <c r="H2" s="4" t="s">
        <v>190</v>
      </c>
      <c r="I2" s="4" t="s">
        <v>191</v>
      </c>
      <c r="J2" s="4" t="s">
        <v>192</v>
      </c>
      <c r="K2" s="4" t="s">
        <v>46</v>
      </c>
      <c r="L2" s="4" t="s">
        <v>193</v>
      </c>
      <c r="M2" s="4" t="s">
        <v>194</v>
      </c>
      <c r="N2" s="4" t="s">
        <v>195</v>
      </c>
      <c r="O2" s="4" t="s">
        <v>196</v>
      </c>
      <c r="P2" s="4" t="s">
        <v>197</v>
      </c>
      <c r="Q2" s="4" t="s">
        <v>58</v>
      </c>
      <c r="R2" s="4" t="s">
        <v>198</v>
      </c>
      <c r="S2" s="4" t="s">
        <v>199</v>
      </c>
      <c r="T2" s="4" t="s">
        <v>65</v>
      </c>
      <c r="U2" s="4" t="s">
        <v>200</v>
      </c>
      <c r="V2" s="4" t="s">
        <v>201</v>
      </c>
      <c r="W2" s="4" t="s">
        <v>202</v>
      </c>
      <c r="X2" s="4" t="s">
        <v>203</v>
      </c>
      <c r="Y2" s="4" t="s">
        <v>72</v>
      </c>
      <c r="Z2" s="4" t="s">
        <v>186</v>
      </c>
      <c r="AA2" s="4" t="s">
        <v>187</v>
      </c>
      <c r="AB2" s="4" t="s">
        <v>188</v>
      </c>
      <c r="AC2" s="4" t="s">
        <v>189</v>
      </c>
      <c r="AD2" s="4" t="s">
        <v>190</v>
      </c>
      <c r="AE2" s="4" t="s">
        <v>191</v>
      </c>
      <c r="AF2" s="4" t="s">
        <v>192</v>
      </c>
      <c r="AG2" s="4" t="s">
        <v>46</v>
      </c>
      <c r="AH2" s="4" t="s">
        <v>193</v>
      </c>
      <c r="AI2" s="4" t="s">
        <v>194</v>
      </c>
      <c r="AJ2" s="4" t="s">
        <v>195</v>
      </c>
      <c r="AK2" s="4" t="s">
        <v>196</v>
      </c>
      <c r="AL2" s="4" t="s">
        <v>197</v>
      </c>
      <c r="AM2" s="4" t="s">
        <v>58</v>
      </c>
      <c r="AN2" s="4" t="s">
        <v>198</v>
      </c>
      <c r="AO2" s="4" t="s">
        <v>199</v>
      </c>
      <c r="AP2" s="4" t="s">
        <v>65</v>
      </c>
      <c r="AQ2" s="4" t="s">
        <v>200</v>
      </c>
      <c r="AR2" s="4" t="s">
        <v>201</v>
      </c>
      <c r="AS2" s="4" t="s">
        <v>202</v>
      </c>
      <c r="AT2" s="4" t="s">
        <v>203</v>
      </c>
      <c r="AU2" s="4" t="s">
        <v>72</v>
      </c>
      <c r="AV2" s="4" t="s">
        <v>186</v>
      </c>
      <c r="AW2" s="4" t="s">
        <v>187</v>
      </c>
      <c r="AX2" s="4" t="s">
        <v>188</v>
      </c>
      <c r="AY2" s="4" t="s">
        <v>189</v>
      </c>
      <c r="AZ2" s="4" t="s">
        <v>190</v>
      </c>
      <c r="BA2" s="4" t="s">
        <v>191</v>
      </c>
      <c r="BB2" s="4" t="s">
        <v>192</v>
      </c>
      <c r="BC2" s="4" t="s">
        <v>46</v>
      </c>
      <c r="BD2" s="4" t="s">
        <v>193</v>
      </c>
      <c r="BE2" s="4" t="s">
        <v>194</v>
      </c>
      <c r="BF2" s="4" t="s">
        <v>195</v>
      </c>
      <c r="BG2" s="4" t="s">
        <v>196</v>
      </c>
      <c r="BH2" s="4" t="s">
        <v>197</v>
      </c>
      <c r="BI2" s="4" t="s">
        <v>58</v>
      </c>
      <c r="BJ2" s="4" t="s">
        <v>198</v>
      </c>
      <c r="BK2" s="4" t="s">
        <v>199</v>
      </c>
      <c r="BL2" s="4" t="s">
        <v>65</v>
      </c>
      <c r="BM2" s="4" t="s">
        <v>200</v>
      </c>
      <c r="BN2" s="4" t="s">
        <v>201</v>
      </c>
      <c r="BO2" s="4" t="s">
        <v>202</v>
      </c>
      <c r="BP2" s="4" t="s">
        <v>203</v>
      </c>
      <c r="BQ2" s="4" t="s">
        <v>72</v>
      </c>
      <c r="BR2" s="4" t="s">
        <v>186</v>
      </c>
      <c r="BS2" s="4" t="s">
        <v>187</v>
      </c>
      <c r="BT2" s="4" t="s">
        <v>188</v>
      </c>
      <c r="BU2" s="4" t="s">
        <v>189</v>
      </c>
      <c r="BV2" s="4" t="s">
        <v>190</v>
      </c>
      <c r="BW2" s="4" t="s">
        <v>191</v>
      </c>
      <c r="BX2" s="4" t="s">
        <v>192</v>
      </c>
      <c r="BY2" s="4" t="s">
        <v>46</v>
      </c>
      <c r="BZ2" s="4" t="s">
        <v>193</v>
      </c>
      <c r="CA2" s="4" t="s">
        <v>194</v>
      </c>
      <c r="CB2" s="4" t="s">
        <v>195</v>
      </c>
      <c r="CC2" s="4" t="s">
        <v>196</v>
      </c>
      <c r="CD2" s="4" t="s">
        <v>197</v>
      </c>
      <c r="CE2" s="4" t="s">
        <v>58</v>
      </c>
      <c r="CF2" s="4" t="s">
        <v>198</v>
      </c>
      <c r="CG2" s="4" t="s">
        <v>199</v>
      </c>
      <c r="CH2" s="4" t="s">
        <v>65</v>
      </c>
      <c r="CI2" s="4" t="s">
        <v>200</v>
      </c>
      <c r="CJ2" s="4" t="s">
        <v>201</v>
      </c>
      <c r="CK2" s="4" t="s">
        <v>202</v>
      </c>
      <c r="CL2" s="4" t="s">
        <v>203</v>
      </c>
      <c r="CM2" s="4" t="s">
        <v>72</v>
      </c>
    </row>
    <row r="3" spans="1:91" s="9" customFormat="1" x14ac:dyDescent="0.25">
      <c r="A3" s="3"/>
      <c r="B3" s="4"/>
      <c r="C3" s="4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0">
        <v>10</v>
      </c>
      <c r="AJ3" s="10">
        <v>11</v>
      </c>
      <c r="AK3" s="10">
        <v>12</v>
      </c>
      <c r="AL3" s="10">
        <v>13</v>
      </c>
      <c r="AM3" s="10">
        <v>14</v>
      </c>
      <c r="AN3" s="10">
        <v>15</v>
      </c>
      <c r="AO3" s="10">
        <v>16</v>
      </c>
      <c r="AP3" s="10">
        <v>17</v>
      </c>
      <c r="AQ3" s="10">
        <v>18</v>
      </c>
      <c r="AR3" s="10">
        <v>19</v>
      </c>
      <c r="AS3" s="10">
        <v>20</v>
      </c>
      <c r="AT3" s="10">
        <v>21</v>
      </c>
      <c r="AU3" s="10">
        <v>22</v>
      </c>
      <c r="AV3" s="10">
        <v>1</v>
      </c>
      <c r="AW3" s="10">
        <v>2</v>
      </c>
      <c r="AX3" s="10">
        <v>3</v>
      </c>
      <c r="AY3" s="10">
        <v>4</v>
      </c>
      <c r="AZ3" s="10">
        <v>5</v>
      </c>
      <c r="BA3" s="10">
        <v>6</v>
      </c>
      <c r="BB3" s="10">
        <v>7</v>
      </c>
      <c r="BC3" s="10">
        <v>8</v>
      </c>
      <c r="BD3" s="10">
        <v>9</v>
      </c>
      <c r="BE3" s="10">
        <v>10</v>
      </c>
      <c r="BF3" s="10">
        <v>11</v>
      </c>
      <c r="BG3" s="10">
        <v>12</v>
      </c>
      <c r="BH3" s="10">
        <v>13</v>
      </c>
      <c r="BI3" s="10">
        <v>14</v>
      </c>
      <c r="BJ3" s="10">
        <v>15</v>
      </c>
      <c r="BK3" s="10">
        <v>16</v>
      </c>
      <c r="BL3" s="10">
        <v>17</v>
      </c>
      <c r="BM3" s="10">
        <v>18</v>
      </c>
      <c r="BN3" s="10">
        <v>19</v>
      </c>
      <c r="BO3" s="10">
        <v>20</v>
      </c>
      <c r="BP3" s="10">
        <v>21</v>
      </c>
      <c r="BQ3" s="10">
        <v>22</v>
      </c>
      <c r="BR3" s="10">
        <v>1</v>
      </c>
      <c r="BS3" s="10">
        <v>2</v>
      </c>
      <c r="BT3" s="10">
        <v>3</v>
      </c>
      <c r="BU3" s="10">
        <v>4</v>
      </c>
      <c r="BV3" s="10">
        <v>5</v>
      </c>
      <c r="BW3" s="10">
        <v>6</v>
      </c>
      <c r="BX3" s="10">
        <v>7</v>
      </c>
      <c r="BY3" s="10">
        <v>8</v>
      </c>
      <c r="BZ3" s="10">
        <v>9</v>
      </c>
      <c r="CA3" s="10">
        <v>10</v>
      </c>
      <c r="CB3" s="10">
        <v>11</v>
      </c>
      <c r="CC3" s="10">
        <v>12</v>
      </c>
      <c r="CD3" s="10">
        <v>13</v>
      </c>
      <c r="CE3" s="10">
        <v>14</v>
      </c>
      <c r="CF3" s="10">
        <v>15</v>
      </c>
      <c r="CG3" s="10">
        <v>16</v>
      </c>
      <c r="CH3" s="10">
        <v>17</v>
      </c>
      <c r="CI3" s="10">
        <v>18</v>
      </c>
      <c r="CJ3" s="10">
        <v>19</v>
      </c>
      <c r="CK3" s="10">
        <v>20</v>
      </c>
      <c r="CL3" s="10">
        <v>21</v>
      </c>
      <c r="CM3" s="10">
        <v>22</v>
      </c>
    </row>
    <row r="4" spans="1:91" s="9" customFormat="1" x14ac:dyDescent="0.25">
      <c r="A4" s="2" t="s">
        <v>0</v>
      </c>
      <c r="B4" s="4" t="s">
        <v>186</v>
      </c>
      <c r="C4" s="4">
        <v>1</v>
      </c>
      <c r="D4" s="101">
        <v>1.0176308553732383</v>
      </c>
      <c r="E4" s="101">
        <v>1.7549987686984423E-5</v>
      </c>
      <c r="F4" s="101">
        <v>3.1788504472350616E-4</v>
      </c>
      <c r="G4" s="101">
        <v>1.820371031728704E-5</v>
      </c>
      <c r="H4" s="101">
        <v>2.4502128160510571E-4</v>
      </c>
      <c r="I4" s="101">
        <v>8.9732176705914719E-6</v>
      </c>
      <c r="J4" s="101">
        <v>2.0258058779622372E-5</v>
      </c>
      <c r="K4" s="101">
        <v>1.5648356599114237E-4</v>
      </c>
      <c r="L4" s="101">
        <v>4.2347259842978039E-5</v>
      </c>
      <c r="M4" s="101">
        <v>1.9730480910041128E-5</v>
      </c>
      <c r="N4" s="101">
        <v>3.1942623825963716E-4</v>
      </c>
      <c r="O4" s="101">
        <v>1.3716673161628396E-5</v>
      </c>
      <c r="P4" s="101">
        <v>6.3160061294964543E-6</v>
      </c>
      <c r="Q4" s="101">
        <v>1.6095089619118691E-6</v>
      </c>
      <c r="R4" s="101">
        <v>9.683370750808301E-6</v>
      </c>
      <c r="S4" s="101">
        <v>6.4645404707448191E-6</v>
      </c>
      <c r="T4" s="101">
        <v>2.2851828571687361E-5</v>
      </c>
      <c r="U4" s="101">
        <v>2.467400835931412E-5</v>
      </c>
      <c r="V4" s="101">
        <v>2.5177969492633214E-5</v>
      </c>
      <c r="W4" s="101">
        <v>1.0796636530331932E-5</v>
      </c>
      <c r="X4" s="101">
        <v>3.4187114976779565E-5</v>
      </c>
      <c r="Y4" s="101">
        <v>0</v>
      </c>
      <c r="Z4" s="101">
        <v>1.8392481932230735E-3</v>
      </c>
      <c r="AA4" s="101">
        <v>7.5979643942754908E-6</v>
      </c>
      <c r="AB4" s="101">
        <v>1.2992943715521286E-4</v>
      </c>
      <c r="AC4" s="101">
        <v>1.1710907079327548E-5</v>
      </c>
      <c r="AD4" s="101">
        <v>7.2384516200902298E-5</v>
      </c>
      <c r="AE4" s="101">
        <v>6.2133035082802331E-6</v>
      </c>
      <c r="AF4" s="101">
        <v>9.5083522441138407E-6</v>
      </c>
      <c r="AG4" s="101">
        <v>4.4554554931345444E-5</v>
      </c>
      <c r="AH4" s="101">
        <v>1.2140230628863342E-5</v>
      </c>
      <c r="AI4" s="101">
        <v>1.0539633833929459E-5</v>
      </c>
      <c r="AJ4" s="101">
        <v>8.5322268262559567E-5</v>
      </c>
      <c r="AK4" s="101">
        <v>4.361758786096542E-6</v>
      </c>
      <c r="AL4" s="101">
        <v>2.3316975286941308E-6</v>
      </c>
      <c r="AM4" s="101">
        <v>7.6382478865247099E-7</v>
      </c>
      <c r="AN4" s="101">
        <v>3.8841076444590368E-6</v>
      </c>
      <c r="AO4" s="101">
        <v>2.5592387154260257E-6</v>
      </c>
      <c r="AP4" s="101">
        <v>6.6734764095716295E-6</v>
      </c>
      <c r="AQ4" s="101">
        <v>7.5999816329387068E-6</v>
      </c>
      <c r="AR4" s="101">
        <v>9.052514003814818E-6</v>
      </c>
      <c r="AS4" s="101">
        <v>4.3154167551360218E-6</v>
      </c>
      <c r="AT4" s="101">
        <v>1.1026496449311747E-5</v>
      </c>
      <c r="AU4" s="101">
        <v>0</v>
      </c>
      <c r="AV4" s="101">
        <v>8.3248730889546395E-5</v>
      </c>
      <c r="AW4" s="101">
        <v>7.5367644172023007E-6</v>
      </c>
      <c r="AX4" s="101">
        <v>4.1716252905956646E-5</v>
      </c>
      <c r="AY4" s="101">
        <v>6.9851694480521973E-6</v>
      </c>
      <c r="AZ4" s="101">
        <v>5.3312049158440658E-5</v>
      </c>
      <c r="BA4" s="101">
        <v>3.6622493373092805E-6</v>
      </c>
      <c r="BB4" s="101">
        <v>4.8739831533114265E-6</v>
      </c>
      <c r="BC4" s="101">
        <v>1.3284329645450189E-5</v>
      </c>
      <c r="BD4" s="101">
        <v>3.9914504341595592E-6</v>
      </c>
      <c r="BE4" s="101">
        <v>7.5665106075570507E-6</v>
      </c>
      <c r="BF4" s="101">
        <v>2.200816281623817E-5</v>
      </c>
      <c r="BG4" s="101">
        <v>2.2070363266486795E-6</v>
      </c>
      <c r="BH4" s="101">
        <v>1.0612078272473574E-6</v>
      </c>
      <c r="BI4" s="101">
        <v>3.7065727940762872E-7</v>
      </c>
      <c r="BJ4" s="101">
        <v>1.6042435286678636E-6</v>
      </c>
      <c r="BK4" s="101">
        <v>1.2664439490198508E-6</v>
      </c>
      <c r="BL4" s="101">
        <v>2.1274285176136921E-6</v>
      </c>
      <c r="BM4" s="101">
        <v>2.4474259379291367E-6</v>
      </c>
      <c r="BN4" s="101">
        <v>3.6691234396265835E-6</v>
      </c>
      <c r="BO4" s="101">
        <v>2.2002530980746463E-6</v>
      </c>
      <c r="BP4" s="101">
        <v>4.457244055855359E-6</v>
      </c>
      <c r="BQ4" s="101">
        <v>0</v>
      </c>
      <c r="BR4" s="101">
        <v>1.5186978226805837E-5</v>
      </c>
      <c r="BS4" s="101">
        <v>2.1453511956199454E-6</v>
      </c>
      <c r="BT4" s="101">
        <v>1.4624782959439058E-5</v>
      </c>
      <c r="BU4" s="101">
        <v>3.0071139072159093E-6</v>
      </c>
      <c r="BV4" s="101">
        <v>1.1882764946906428E-5</v>
      </c>
      <c r="BW4" s="101">
        <v>1.7239262413016709E-6</v>
      </c>
      <c r="BX4" s="101">
        <v>1.6580990031180626E-6</v>
      </c>
      <c r="BY4" s="101">
        <v>4.7745551250085175E-6</v>
      </c>
      <c r="BZ4" s="101">
        <v>1.6775302590675259E-6</v>
      </c>
      <c r="CA4" s="101">
        <v>3.1721658487069452E-6</v>
      </c>
      <c r="CB4" s="101">
        <v>6.7269104935965109E-6</v>
      </c>
      <c r="CC4" s="101">
        <v>8.60371166736205E-7</v>
      </c>
      <c r="CD4" s="101">
        <v>4.6475130385675137E-7</v>
      </c>
      <c r="CE4" s="101">
        <v>1.7794406360588424E-7</v>
      </c>
      <c r="CF4" s="101">
        <v>8.3799768536983537E-7</v>
      </c>
      <c r="CG4" s="101">
        <v>7.7580877988333352E-7</v>
      </c>
      <c r="CH4" s="101">
        <v>8.3472285097425742E-7</v>
      </c>
      <c r="CI4" s="101">
        <v>8.3588757204799038E-7</v>
      </c>
      <c r="CJ4" s="101">
        <v>1.606610467101368E-6</v>
      </c>
      <c r="CK4" s="101">
        <v>1.0104674109969189E-6</v>
      </c>
      <c r="CL4" s="101">
        <v>2.0215610320149107E-6</v>
      </c>
      <c r="CM4" s="101">
        <v>0</v>
      </c>
    </row>
    <row r="5" spans="1:91" s="9" customFormat="1" x14ac:dyDescent="0.25">
      <c r="A5" s="2"/>
      <c r="B5" s="4" t="s">
        <v>187</v>
      </c>
      <c r="C5" s="4">
        <v>2</v>
      </c>
      <c r="D5" s="101">
        <v>1.5506782790404967E-3</v>
      </c>
      <c r="E5" s="101">
        <v>1.0346843902822471</v>
      </c>
      <c r="F5" s="101">
        <v>3.0907346023225186E-3</v>
      </c>
      <c r="G5" s="101">
        <v>2.131077996633981E-3</v>
      </c>
      <c r="H5" s="101">
        <v>2.6857586854338603E-2</v>
      </c>
      <c r="I5" s="101">
        <v>3.0226113622887532E-2</v>
      </c>
      <c r="J5" s="101">
        <v>3.7779186612054475E-3</v>
      </c>
      <c r="K5" s="101">
        <v>2.2905883817004257E-3</v>
      </c>
      <c r="L5" s="101">
        <v>8.3769270492788821E-4</v>
      </c>
      <c r="M5" s="101">
        <v>2.9207275190372087E-3</v>
      </c>
      <c r="N5" s="101">
        <v>2.5621028575643968E-3</v>
      </c>
      <c r="O5" s="101">
        <v>7.2165702465218438E-4</v>
      </c>
      <c r="P5" s="101">
        <v>3.0248838036369075E-4</v>
      </c>
      <c r="Q5" s="101">
        <v>9.9444738575213485E-5</v>
      </c>
      <c r="R5" s="101">
        <v>6.5969489824698889E-4</v>
      </c>
      <c r="S5" s="101">
        <v>4.6086321315948089E-4</v>
      </c>
      <c r="T5" s="101">
        <v>6.2316579811321643E-4</v>
      </c>
      <c r="U5" s="101">
        <v>3.1596334360154771E-4</v>
      </c>
      <c r="V5" s="101">
        <v>7.9952608184798212E-4</v>
      </c>
      <c r="W5" s="101">
        <v>9.883235958266796E-4</v>
      </c>
      <c r="X5" s="101">
        <v>9.4422419707652255E-4</v>
      </c>
      <c r="Y5" s="101">
        <v>0</v>
      </c>
      <c r="Z5" s="101">
        <v>1.6122651696530278E-3</v>
      </c>
      <c r="AA5" s="101">
        <v>7.7088674748983857E-3</v>
      </c>
      <c r="AB5" s="101">
        <v>1.6723446686906036E-3</v>
      </c>
      <c r="AC5" s="101">
        <v>2.2046166867237134E-3</v>
      </c>
      <c r="AD5" s="101">
        <v>1.8586460026781902E-2</v>
      </c>
      <c r="AE5" s="101">
        <v>9.0562691859823272E-3</v>
      </c>
      <c r="AF5" s="101">
        <v>2.0728208884812989E-3</v>
      </c>
      <c r="AG5" s="101">
        <v>2.2825815944275763E-3</v>
      </c>
      <c r="AH5" s="101">
        <v>7.1845243749470362E-4</v>
      </c>
      <c r="AI5" s="101">
        <v>2.2376252670700939E-3</v>
      </c>
      <c r="AJ5" s="101">
        <v>2.2233647336817536E-3</v>
      </c>
      <c r="AK5" s="101">
        <v>4.8787643290502041E-4</v>
      </c>
      <c r="AL5" s="101">
        <v>2.3743868090093465E-4</v>
      </c>
      <c r="AM5" s="101">
        <v>1.0409141599906389E-4</v>
      </c>
      <c r="AN5" s="101">
        <v>4.8968454395752333E-4</v>
      </c>
      <c r="AO5" s="101">
        <v>4.2637989883575621E-4</v>
      </c>
      <c r="AP5" s="101">
        <v>3.7072513684869435E-4</v>
      </c>
      <c r="AQ5" s="101">
        <v>2.9228148887343476E-4</v>
      </c>
      <c r="AR5" s="101">
        <v>6.9920862062901193E-4</v>
      </c>
      <c r="AS5" s="101">
        <v>7.8742824382400012E-4</v>
      </c>
      <c r="AT5" s="101">
        <v>8.0288735561812551E-4</v>
      </c>
      <c r="AU5" s="101">
        <v>0</v>
      </c>
      <c r="AV5" s="101">
        <v>8.4320312354509987E-4</v>
      </c>
      <c r="AW5" s="101">
        <v>2.0197167833700749E-3</v>
      </c>
      <c r="AX5" s="101">
        <v>7.0395341067751684E-4</v>
      </c>
      <c r="AY5" s="101">
        <v>7.4318168832209321E-4</v>
      </c>
      <c r="AZ5" s="101">
        <v>1.8752237341223153E-3</v>
      </c>
      <c r="BA5" s="101">
        <v>2.8702862483348584E-3</v>
      </c>
      <c r="BB5" s="101">
        <v>6.9214335665364107E-4</v>
      </c>
      <c r="BC5" s="101">
        <v>6.1268380418748325E-4</v>
      </c>
      <c r="BD5" s="101">
        <v>2.812698031171707E-4</v>
      </c>
      <c r="BE5" s="101">
        <v>1.3400384362296262E-3</v>
      </c>
      <c r="BF5" s="101">
        <v>7.1818037632381403E-4</v>
      </c>
      <c r="BG5" s="101">
        <v>1.7005708425213626E-4</v>
      </c>
      <c r="BH5" s="101">
        <v>8.5070177418457825E-5</v>
      </c>
      <c r="BI5" s="101">
        <v>2.6668497891798478E-5</v>
      </c>
      <c r="BJ5" s="101">
        <v>1.4583766003202736E-4</v>
      </c>
      <c r="BK5" s="101">
        <v>1.316473335262001E-4</v>
      </c>
      <c r="BL5" s="101">
        <v>1.2970910776718825E-4</v>
      </c>
      <c r="BM5" s="101">
        <v>9.0451454758683908E-5</v>
      </c>
      <c r="BN5" s="101">
        <v>2.0622215015236726E-4</v>
      </c>
      <c r="BO5" s="101">
        <v>2.3081168125942673E-4</v>
      </c>
      <c r="BP5" s="101">
        <v>2.692775554728556E-4</v>
      </c>
      <c r="BQ5" s="101">
        <v>0</v>
      </c>
      <c r="BR5" s="101">
        <v>2.6404664610658413E-4</v>
      </c>
      <c r="BS5" s="101">
        <v>3.7234996521858335E-4</v>
      </c>
      <c r="BT5" s="101">
        <v>2.5391685188751417E-4</v>
      </c>
      <c r="BU5" s="101">
        <v>2.2607305407712871E-4</v>
      </c>
      <c r="BV5" s="101">
        <v>7.0664828809177357E-4</v>
      </c>
      <c r="BW5" s="101">
        <v>5.4295016163811191E-4</v>
      </c>
      <c r="BX5" s="101">
        <v>1.5855183894348054E-4</v>
      </c>
      <c r="BY5" s="101">
        <v>2.2669707911548661E-4</v>
      </c>
      <c r="BZ5" s="101">
        <v>9.8757440101495045E-5</v>
      </c>
      <c r="CA5" s="101">
        <v>3.3092995759987102E-4</v>
      </c>
      <c r="CB5" s="101">
        <v>2.2122549794541602E-4</v>
      </c>
      <c r="CC5" s="101">
        <v>5.9591459856412937E-5</v>
      </c>
      <c r="CD5" s="101">
        <v>3.2659159338525203E-5</v>
      </c>
      <c r="CE5" s="101">
        <v>1.1998014615551275E-5</v>
      </c>
      <c r="CF5" s="101">
        <v>6.0073918160945716E-5</v>
      </c>
      <c r="CG5" s="101">
        <v>6.3185903217644922E-5</v>
      </c>
      <c r="CH5" s="101">
        <v>4.4618969599444196E-5</v>
      </c>
      <c r="CI5" s="101">
        <v>3.5152893490829722E-5</v>
      </c>
      <c r="CJ5" s="101">
        <v>8.1805698463990076E-5</v>
      </c>
      <c r="CK5" s="101">
        <v>8.2572522154432642E-5</v>
      </c>
      <c r="CL5" s="101">
        <v>1.117839214066773E-4</v>
      </c>
      <c r="CM5" s="101">
        <v>0</v>
      </c>
    </row>
    <row r="6" spans="1:91" s="9" customFormat="1" x14ac:dyDescent="0.25">
      <c r="A6" s="2"/>
      <c r="B6" s="4" t="s">
        <v>188</v>
      </c>
      <c r="C6" s="4">
        <v>3</v>
      </c>
      <c r="D6" s="101">
        <v>2.7452380671358374E-2</v>
      </c>
      <c r="E6" s="101">
        <v>9.0408160837688993E-4</v>
      </c>
      <c r="F6" s="101">
        <v>1.0543865525547973</v>
      </c>
      <c r="G6" s="101">
        <v>7.8703222003271905E-4</v>
      </c>
      <c r="H6" s="101">
        <v>4.4876541825431184E-3</v>
      </c>
      <c r="I6" s="101">
        <v>3.0587303441292234E-4</v>
      </c>
      <c r="J6" s="101">
        <v>5.2853525581046939E-4</v>
      </c>
      <c r="K6" s="101">
        <v>4.9088351976038622E-4</v>
      </c>
      <c r="L6" s="101">
        <v>1.8074826440114483E-3</v>
      </c>
      <c r="M6" s="101">
        <v>6.7365186595108877E-4</v>
      </c>
      <c r="N6" s="101">
        <v>3.2457525073294094E-2</v>
      </c>
      <c r="O6" s="101">
        <v>4.9871791258382803E-4</v>
      </c>
      <c r="P6" s="101">
        <v>5.5994431684950599E-4</v>
      </c>
      <c r="Q6" s="101">
        <v>5.4655746995640112E-5</v>
      </c>
      <c r="R6" s="101">
        <v>4.5628222728642933E-4</v>
      </c>
      <c r="S6" s="101">
        <v>2.9339112439937426E-4</v>
      </c>
      <c r="T6" s="101">
        <v>1.5765095327634209E-3</v>
      </c>
      <c r="U6" s="101">
        <v>2.0490338369934368E-3</v>
      </c>
      <c r="V6" s="101">
        <v>2.6562923712683613E-3</v>
      </c>
      <c r="W6" s="101">
        <v>9.3222760322026225E-4</v>
      </c>
      <c r="X6" s="101">
        <v>5.0664464339332926E-3</v>
      </c>
      <c r="Y6" s="101">
        <v>0</v>
      </c>
      <c r="Z6" s="101">
        <v>3.6122315854553626E-3</v>
      </c>
      <c r="AA6" s="101">
        <v>2.1087380885017316E-4</v>
      </c>
      <c r="AB6" s="101">
        <v>1.0113157509308017E-2</v>
      </c>
      <c r="AC6" s="101">
        <v>2.3715288635138787E-4</v>
      </c>
      <c r="AD6" s="101">
        <v>8.4940324302003952E-4</v>
      </c>
      <c r="AE6" s="101">
        <v>1.2655185214308225E-4</v>
      </c>
      <c r="AF6" s="101">
        <v>1.4757622582805139E-4</v>
      </c>
      <c r="AG6" s="101">
        <v>1.9124656162150744E-4</v>
      </c>
      <c r="AH6" s="101">
        <v>3.5988854577588433E-4</v>
      </c>
      <c r="AI6" s="101">
        <v>1.9235374948979117E-4</v>
      </c>
      <c r="AJ6" s="101">
        <v>6.0380843241701794E-3</v>
      </c>
      <c r="AK6" s="101">
        <v>1.1208192308999614E-4</v>
      </c>
      <c r="AL6" s="101">
        <v>1.1884872779696656E-4</v>
      </c>
      <c r="AM6" s="101">
        <v>1.5290206993857707E-5</v>
      </c>
      <c r="AN6" s="101">
        <v>1.0515553431241851E-4</v>
      </c>
      <c r="AO6" s="101">
        <v>6.6222629130494476E-5</v>
      </c>
      <c r="AP6" s="101">
        <v>3.3328576460138525E-4</v>
      </c>
      <c r="AQ6" s="101">
        <v>4.6983226199862413E-4</v>
      </c>
      <c r="AR6" s="101">
        <v>5.8190360105447327E-4</v>
      </c>
      <c r="AS6" s="101">
        <v>1.9617876908052781E-4</v>
      </c>
      <c r="AT6" s="101">
        <v>1.0002534215526923E-3</v>
      </c>
      <c r="AU6" s="101">
        <v>0</v>
      </c>
      <c r="AV6" s="101">
        <v>6.4947571920139315E-4</v>
      </c>
      <c r="AW6" s="101">
        <v>1.6575306675910409E-4</v>
      </c>
      <c r="AX6" s="101">
        <v>3.3643715412338916E-3</v>
      </c>
      <c r="AY6" s="101">
        <v>1.0524599518192057E-4</v>
      </c>
      <c r="AZ6" s="101">
        <v>3.8741214198558985E-4</v>
      </c>
      <c r="BA6" s="101">
        <v>5.7153703026891463E-5</v>
      </c>
      <c r="BB6" s="101">
        <v>6.6555052098408895E-5</v>
      </c>
      <c r="BC6" s="101">
        <v>8.5618800517689455E-5</v>
      </c>
      <c r="BD6" s="101">
        <v>1.3477011435340667E-4</v>
      </c>
      <c r="BE6" s="101">
        <v>1.0798651944726919E-4</v>
      </c>
      <c r="BF6" s="101">
        <v>1.9643196019129227E-3</v>
      </c>
      <c r="BG6" s="101">
        <v>5.4219792074062383E-5</v>
      </c>
      <c r="BH6" s="101">
        <v>4.7854585822370919E-5</v>
      </c>
      <c r="BI6" s="101">
        <v>6.2849725897959657E-6</v>
      </c>
      <c r="BJ6" s="101">
        <v>4.2597466272437292E-5</v>
      </c>
      <c r="BK6" s="101">
        <v>2.8989794021929692E-5</v>
      </c>
      <c r="BL6" s="101">
        <v>1.2052511126175808E-4</v>
      </c>
      <c r="BM6" s="101">
        <v>1.8984770758786695E-4</v>
      </c>
      <c r="BN6" s="101">
        <v>2.2383481742211582E-4</v>
      </c>
      <c r="BO6" s="101">
        <v>7.5100366457040395E-5</v>
      </c>
      <c r="BP6" s="101">
        <v>3.844683011749661E-4</v>
      </c>
      <c r="BQ6" s="101">
        <v>0</v>
      </c>
      <c r="BR6" s="101">
        <v>2.0478297636188146E-4</v>
      </c>
      <c r="BS6" s="101">
        <v>3.341448405437284E-5</v>
      </c>
      <c r="BT6" s="101">
        <v>6.6099226441339635E-4</v>
      </c>
      <c r="BU6" s="101">
        <v>3.6907666907519454E-5</v>
      </c>
      <c r="BV6" s="101">
        <v>9.711734833624361E-5</v>
      </c>
      <c r="BW6" s="101">
        <v>2.2698880435439278E-5</v>
      </c>
      <c r="BX6" s="101">
        <v>1.8946167226791735E-5</v>
      </c>
      <c r="BY6" s="101">
        <v>3.3495968577305393E-5</v>
      </c>
      <c r="BZ6" s="101">
        <v>3.7534844993836868E-5</v>
      </c>
      <c r="CA6" s="101">
        <v>3.7593137745247782E-5</v>
      </c>
      <c r="CB6" s="101">
        <v>3.8325740854598873E-4</v>
      </c>
      <c r="CC6" s="101">
        <v>1.6216500234384258E-5</v>
      </c>
      <c r="CD6" s="101">
        <v>1.3527295828498059E-5</v>
      </c>
      <c r="CE6" s="101">
        <v>2.5145054356673126E-6</v>
      </c>
      <c r="CF6" s="101">
        <v>1.6658179639173246E-5</v>
      </c>
      <c r="CG6" s="101">
        <v>1.3205880305918609E-5</v>
      </c>
      <c r="CH6" s="101">
        <v>3.0841358283627923E-5</v>
      </c>
      <c r="CI6" s="101">
        <v>3.8126468405607941E-5</v>
      </c>
      <c r="CJ6" s="101">
        <v>6.2608066950421885E-5</v>
      </c>
      <c r="CK6" s="101">
        <v>2.2865335103882264E-5</v>
      </c>
      <c r="CL6" s="101">
        <v>1.0814612143795883E-4</v>
      </c>
      <c r="CM6" s="101">
        <v>0</v>
      </c>
    </row>
    <row r="7" spans="1:91" s="9" customFormat="1" x14ac:dyDescent="0.25">
      <c r="A7" s="2"/>
      <c r="B7" s="4" t="s">
        <v>189</v>
      </c>
      <c r="C7" s="4">
        <v>4</v>
      </c>
      <c r="D7" s="101">
        <v>7.7977805050127502E-5</v>
      </c>
      <c r="E7" s="101">
        <v>8.3287483063389353E-4</v>
      </c>
      <c r="F7" s="101">
        <v>8.9351245714446408E-5</v>
      </c>
      <c r="G7" s="101">
        <v>1.004499789113189</v>
      </c>
      <c r="H7" s="101">
        <v>1.0412734492166809E-3</v>
      </c>
      <c r="I7" s="101">
        <v>4.8564284397676754E-4</v>
      </c>
      <c r="J7" s="101">
        <v>1.9720031482726836E-4</v>
      </c>
      <c r="K7" s="101">
        <v>4.8856617657534046E-4</v>
      </c>
      <c r="L7" s="101">
        <v>1.0865719523726962E-4</v>
      </c>
      <c r="M7" s="101">
        <v>2.2232862744170923E-4</v>
      </c>
      <c r="N7" s="101">
        <v>1.04767892298275E-4</v>
      </c>
      <c r="O7" s="101">
        <v>2.0921409678804198E-4</v>
      </c>
      <c r="P7" s="101">
        <v>4.4863999489286271E-5</v>
      </c>
      <c r="Q7" s="101">
        <v>1.6471273018286254E-5</v>
      </c>
      <c r="R7" s="101">
        <v>1.2401414183913772E-4</v>
      </c>
      <c r="S7" s="101">
        <v>2.0062448245966336E-4</v>
      </c>
      <c r="T7" s="101">
        <v>4.8287032407468087E-5</v>
      </c>
      <c r="U7" s="101">
        <v>5.3895616828557678E-5</v>
      </c>
      <c r="V7" s="101">
        <v>5.8501925795238961E-5</v>
      </c>
      <c r="W7" s="101">
        <v>1.0409313895204268E-4</v>
      </c>
      <c r="X7" s="101">
        <v>1.7636309742658765E-4</v>
      </c>
      <c r="Y7" s="101">
        <v>0</v>
      </c>
      <c r="Z7" s="101">
        <v>4.4364474700325059E-5</v>
      </c>
      <c r="AA7" s="101">
        <v>6.3161029187044004E-4</v>
      </c>
      <c r="AB7" s="101">
        <v>5.6208516801376299E-5</v>
      </c>
      <c r="AC7" s="101">
        <v>9.7943614386828293E-4</v>
      </c>
      <c r="AD7" s="101">
        <v>2.3345174709882391E-4</v>
      </c>
      <c r="AE7" s="101">
        <v>2.8497275687065478E-4</v>
      </c>
      <c r="AF7" s="101">
        <v>1.2797724949467675E-4</v>
      </c>
      <c r="AG7" s="101">
        <v>3.1118388109331065E-4</v>
      </c>
      <c r="AH7" s="101">
        <v>6.4951835673067633E-5</v>
      </c>
      <c r="AI7" s="101">
        <v>1.2155456123021719E-4</v>
      </c>
      <c r="AJ7" s="101">
        <v>6.340634424732762E-5</v>
      </c>
      <c r="AK7" s="101">
        <v>1.3335999794115039E-4</v>
      </c>
      <c r="AL7" s="101">
        <v>2.475843669248058E-5</v>
      </c>
      <c r="AM7" s="101">
        <v>8.1463711586396448E-6</v>
      </c>
      <c r="AN7" s="101">
        <v>7.2088391816256569E-5</v>
      </c>
      <c r="AO7" s="101">
        <v>1.277262050167685E-4</v>
      </c>
      <c r="AP7" s="101">
        <v>3.0523241676192966E-5</v>
      </c>
      <c r="AQ7" s="101">
        <v>3.4152987888605725E-5</v>
      </c>
      <c r="AR7" s="101">
        <v>3.6980553560054635E-5</v>
      </c>
      <c r="AS7" s="101">
        <v>5.7171566718695381E-5</v>
      </c>
      <c r="AT7" s="101">
        <v>9.4093968145285209E-5</v>
      </c>
      <c r="AU7" s="101">
        <v>0</v>
      </c>
      <c r="AV7" s="101">
        <v>1.7270569834420968E-5</v>
      </c>
      <c r="AW7" s="101">
        <v>2.8903700999291108E-4</v>
      </c>
      <c r="AX7" s="101">
        <v>2.1111587934004529E-5</v>
      </c>
      <c r="AY7" s="101">
        <v>4.6047273611974938E-4</v>
      </c>
      <c r="AZ7" s="101">
        <v>8.8510910757043043E-5</v>
      </c>
      <c r="BA7" s="101">
        <v>7.9327112260438895E-5</v>
      </c>
      <c r="BB7" s="101">
        <v>3.7494159267940006E-5</v>
      </c>
      <c r="BC7" s="101">
        <v>8.5442661312684206E-5</v>
      </c>
      <c r="BD7" s="101">
        <v>1.9553652826226641E-5</v>
      </c>
      <c r="BE7" s="101">
        <v>4.6837332044497636E-5</v>
      </c>
      <c r="BF7" s="101">
        <v>2.2499257104425192E-5</v>
      </c>
      <c r="BG7" s="101">
        <v>3.0406371347327149E-5</v>
      </c>
      <c r="BH7" s="101">
        <v>7.5942794969152068E-6</v>
      </c>
      <c r="BI7" s="101">
        <v>2.5199465783040602E-6</v>
      </c>
      <c r="BJ7" s="101">
        <v>1.8123233855378349E-5</v>
      </c>
      <c r="BK7" s="101">
        <v>3.4225168723979698E-5</v>
      </c>
      <c r="BL7" s="101">
        <v>9.2653486800900553E-6</v>
      </c>
      <c r="BM7" s="101">
        <v>1.0249312167640771E-5</v>
      </c>
      <c r="BN7" s="101">
        <v>1.2094210942305015E-5</v>
      </c>
      <c r="BO7" s="101">
        <v>1.6854897842661497E-5</v>
      </c>
      <c r="BP7" s="101">
        <v>2.8078082158792628E-5</v>
      </c>
      <c r="BQ7" s="101">
        <v>0</v>
      </c>
      <c r="BR7" s="101">
        <v>5.6840135486160917E-6</v>
      </c>
      <c r="BS7" s="101">
        <v>2.3224282312755408E-5</v>
      </c>
      <c r="BT7" s="101">
        <v>6.6168778929846614E-6</v>
      </c>
      <c r="BU7" s="101">
        <v>5.9266971264242452E-5</v>
      </c>
      <c r="BV7" s="101">
        <v>1.5598084222683896E-5</v>
      </c>
      <c r="BW7" s="101">
        <v>1.5986146901868381E-5</v>
      </c>
      <c r="BX7" s="101">
        <v>6.1034167867141E-6</v>
      </c>
      <c r="BY7" s="101">
        <v>1.3895640041087783E-5</v>
      </c>
      <c r="BZ7" s="101">
        <v>4.5719813832411108E-6</v>
      </c>
      <c r="CA7" s="101">
        <v>9.9914071497820911E-6</v>
      </c>
      <c r="CB7" s="101">
        <v>5.6035529628989716E-6</v>
      </c>
      <c r="CC7" s="101">
        <v>5.89460665766975E-6</v>
      </c>
      <c r="CD7" s="101">
        <v>1.8829243952095929E-6</v>
      </c>
      <c r="CE7" s="101">
        <v>6.125797020444952E-7</v>
      </c>
      <c r="CF7" s="101">
        <v>4.0716301682170864E-6</v>
      </c>
      <c r="CG7" s="101">
        <v>6.3193293768511534E-6</v>
      </c>
      <c r="CH7" s="101">
        <v>2.2108816751112002E-6</v>
      </c>
      <c r="CI7" s="101">
        <v>2.0535091529431912E-6</v>
      </c>
      <c r="CJ7" s="101">
        <v>3.2561637626031953E-6</v>
      </c>
      <c r="CK7" s="101">
        <v>3.8494314705670868E-6</v>
      </c>
      <c r="CL7" s="101">
        <v>6.04035089924064E-6</v>
      </c>
      <c r="CM7" s="101">
        <v>0</v>
      </c>
    </row>
    <row r="8" spans="1:91" s="9" customFormat="1" x14ac:dyDescent="0.25">
      <c r="A8" s="2"/>
      <c r="B8" s="4" t="s">
        <v>190</v>
      </c>
      <c r="C8" s="4">
        <v>5</v>
      </c>
      <c r="D8" s="101">
        <v>2.2912406967949651E-2</v>
      </c>
      <c r="E8" s="101">
        <v>3.8871990953033057E-2</v>
      </c>
      <c r="F8" s="101">
        <v>1.7907999260821157E-2</v>
      </c>
      <c r="G8" s="101">
        <v>3.6590021519205852E-2</v>
      </c>
      <c r="H8" s="101">
        <v>1.0696919452094118</v>
      </c>
      <c r="I8" s="101">
        <v>1.6893285916224271E-2</v>
      </c>
      <c r="J8" s="101">
        <v>3.3370190878412982E-2</v>
      </c>
      <c r="K8" s="101">
        <v>3.0285136615930963E-2</v>
      </c>
      <c r="L8" s="101">
        <v>1.3596246969725652E-2</v>
      </c>
      <c r="M8" s="101">
        <v>3.7430150196901664E-2</v>
      </c>
      <c r="N8" s="101">
        <v>5.4691934025132158E-2</v>
      </c>
      <c r="O8" s="101">
        <v>1.4620252865064312E-2</v>
      </c>
      <c r="P8" s="101">
        <v>5.9870909158132391E-3</v>
      </c>
      <c r="Q8" s="101">
        <v>1.6580182540005108E-3</v>
      </c>
      <c r="R8" s="101">
        <v>1.3466084913156293E-2</v>
      </c>
      <c r="S8" s="101">
        <v>8.9682068169156214E-3</v>
      </c>
      <c r="T8" s="101">
        <v>6.1470473499236136E-3</v>
      </c>
      <c r="U8" s="101">
        <v>4.5519977567066135E-3</v>
      </c>
      <c r="V8" s="101">
        <v>1.898845104520443E-2</v>
      </c>
      <c r="W8" s="101">
        <v>2.3922070716365946E-2</v>
      </c>
      <c r="X8" s="101">
        <v>1.7724617552641004E-2</v>
      </c>
      <c r="Y8" s="101">
        <v>0</v>
      </c>
      <c r="Z8" s="101">
        <v>2.7687743880094469E-3</v>
      </c>
      <c r="AA8" s="101">
        <v>3.3626121609388812E-3</v>
      </c>
      <c r="AB8" s="101">
        <v>2.8715454449342896E-3</v>
      </c>
      <c r="AC8" s="101">
        <v>4.4787949818589148E-3</v>
      </c>
      <c r="AD8" s="101">
        <v>7.9284259140492037E-3</v>
      </c>
      <c r="AE8" s="101">
        <v>3.0813784542877559E-3</v>
      </c>
      <c r="AF8" s="101">
        <v>3.1157765564249575E-3</v>
      </c>
      <c r="AG8" s="101">
        <v>5.4152889867227841E-3</v>
      </c>
      <c r="AH8" s="101">
        <v>2.2243915207113265E-3</v>
      </c>
      <c r="AI8" s="101">
        <v>3.947871089382219E-3</v>
      </c>
      <c r="AJ8" s="101">
        <v>7.3987183004019354E-3</v>
      </c>
      <c r="AK8" s="101">
        <v>2.840770890844163E-3</v>
      </c>
      <c r="AL8" s="101">
        <v>1.333791393282667E-3</v>
      </c>
      <c r="AM8" s="101">
        <v>3.3084298996677563E-4</v>
      </c>
      <c r="AN8" s="101">
        <v>2.7232498744484551E-3</v>
      </c>
      <c r="AO8" s="101">
        <v>1.3691161511771343E-3</v>
      </c>
      <c r="AP8" s="101">
        <v>1.1468012159949375E-3</v>
      </c>
      <c r="AQ8" s="101">
        <v>1.002352624580323E-3</v>
      </c>
      <c r="AR8" s="101">
        <v>4.9106663001312638E-3</v>
      </c>
      <c r="AS8" s="101">
        <v>3.1238098236430795E-3</v>
      </c>
      <c r="AT8" s="101">
        <v>3.1329092529937472E-3</v>
      </c>
      <c r="AU8" s="101">
        <v>0</v>
      </c>
      <c r="AV8" s="101">
        <v>1.4752260390688615E-3</v>
      </c>
      <c r="AW8" s="101">
        <v>2.9751747454650353E-3</v>
      </c>
      <c r="AX8" s="101">
        <v>1.4457541151293076E-3</v>
      </c>
      <c r="AY8" s="101">
        <v>2.2765045596231949E-3</v>
      </c>
      <c r="AZ8" s="101">
        <v>3.6043200962587152E-3</v>
      </c>
      <c r="BA8" s="101">
        <v>1.3030197547790931E-3</v>
      </c>
      <c r="BB8" s="101">
        <v>1.6238764348064322E-3</v>
      </c>
      <c r="BC8" s="101">
        <v>2.0718840357976556E-3</v>
      </c>
      <c r="BD8" s="101">
        <v>9.6756138287472815E-4</v>
      </c>
      <c r="BE8" s="101">
        <v>2.1796520404976992E-3</v>
      </c>
      <c r="BF8" s="101">
        <v>4.0022249839508752E-3</v>
      </c>
      <c r="BG8" s="101">
        <v>1.1903235243162012E-3</v>
      </c>
      <c r="BH8" s="101">
        <v>5.0817009097480967E-4</v>
      </c>
      <c r="BI8" s="101">
        <v>1.2053668883861545E-4</v>
      </c>
      <c r="BJ8" s="101">
        <v>8.7723335723482434E-4</v>
      </c>
      <c r="BK8" s="101">
        <v>5.915633889579285E-4</v>
      </c>
      <c r="BL8" s="101">
        <v>4.8763119865960958E-4</v>
      </c>
      <c r="BM8" s="101">
        <v>3.8176402355057239E-4</v>
      </c>
      <c r="BN8" s="101">
        <v>1.3967389984655759E-3</v>
      </c>
      <c r="BO8" s="101">
        <v>1.4095973848620377E-3</v>
      </c>
      <c r="BP8" s="101">
        <v>1.3042804457249499E-3</v>
      </c>
      <c r="BQ8" s="101">
        <v>0</v>
      </c>
      <c r="BR8" s="101">
        <v>3.9088543397353554E-4</v>
      </c>
      <c r="BS8" s="101">
        <v>3.9369711426409643E-4</v>
      </c>
      <c r="BT8" s="101">
        <v>4.2118768682676631E-4</v>
      </c>
      <c r="BU8" s="101">
        <v>4.4558901887541331E-4</v>
      </c>
      <c r="BV8" s="101">
        <v>7.3694822831640579E-4</v>
      </c>
      <c r="BW8" s="101">
        <v>3.2768575674615622E-4</v>
      </c>
      <c r="BX8" s="101">
        <v>2.813568115281791E-4</v>
      </c>
      <c r="BY8" s="101">
        <v>4.8859731661217681E-4</v>
      </c>
      <c r="BZ8" s="101">
        <v>2.2293813870148636E-4</v>
      </c>
      <c r="CA8" s="101">
        <v>4.9595370624712181E-4</v>
      </c>
      <c r="CB8" s="101">
        <v>8.134894429878347E-4</v>
      </c>
      <c r="CC8" s="101">
        <v>2.3371984076316898E-4</v>
      </c>
      <c r="CD8" s="101">
        <v>1.0954782818283515E-4</v>
      </c>
      <c r="CE8" s="101">
        <v>3.1619245513650774E-5</v>
      </c>
      <c r="CF8" s="101">
        <v>2.2047027427480351E-4</v>
      </c>
      <c r="CG8" s="101">
        <v>1.6292570035395852E-4</v>
      </c>
      <c r="CH8" s="101">
        <v>1.1687803460139101E-4</v>
      </c>
      <c r="CI8" s="101">
        <v>8.7110149891536423E-5</v>
      </c>
      <c r="CJ8" s="101">
        <v>2.6656345979839396E-4</v>
      </c>
      <c r="CK8" s="101">
        <v>2.7796656272058263E-4</v>
      </c>
      <c r="CL8" s="101">
        <v>3.3235793111355462E-4</v>
      </c>
      <c r="CM8" s="101">
        <v>0</v>
      </c>
    </row>
    <row r="9" spans="1:91" s="9" customFormat="1" x14ac:dyDescent="0.25">
      <c r="A9" s="2"/>
      <c r="B9" s="4" t="s">
        <v>191</v>
      </c>
      <c r="C9" s="4">
        <v>6</v>
      </c>
      <c r="D9" s="101">
        <v>4.3361045711257876E-4</v>
      </c>
      <c r="E9" s="101">
        <v>6.88726212114613E-5</v>
      </c>
      <c r="F9" s="101">
        <v>2.3405247586827222E-4</v>
      </c>
      <c r="G9" s="101">
        <v>1.3802685013168293E-4</v>
      </c>
      <c r="H9" s="101">
        <v>2.2588198519208762E-4</v>
      </c>
      <c r="I9" s="101">
        <v>1.0059522217730368</v>
      </c>
      <c r="J9" s="101">
        <v>7.6332026412950847E-4</v>
      </c>
      <c r="K9" s="101">
        <v>3.1409081217795859E-5</v>
      </c>
      <c r="L9" s="101">
        <v>2.3463653558778282E-4</v>
      </c>
      <c r="M9" s="101">
        <v>9.7676708044046751E-5</v>
      </c>
      <c r="N9" s="101">
        <v>2.1642710311989128E-4</v>
      </c>
      <c r="O9" s="101">
        <v>1.9900736503571882E-4</v>
      </c>
      <c r="P9" s="101">
        <v>9.2762369225839794E-5</v>
      </c>
      <c r="Q9" s="101">
        <v>1.3489678406562451E-5</v>
      </c>
      <c r="R9" s="101">
        <v>7.9409870935123498E-5</v>
      </c>
      <c r="S9" s="101">
        <v>2.8589245021081225E-4</v>
      </c>
      <c r="T9" s="101">
        <v>1.4551402661088083E-4</v>
      </c>
      <c r="U9" s="101">
        <v>2.181136862503087E-4</v>
      </c>
      <c r="V9" s="101">
        <v>1.2835092756522895E-4</v>
      </c>
      <c r="W9" s="101">
        <v>3.5669177955690461E-4</v>
      </c>
      <c r="X9" s="101">
        <v>3.0730117152336149E-4</v>
      </c>
      <c r="Y9" s="101">
        <v>0</v>
      </c>
      <c r="Z9" s="101">
        <v>1.5526594490844149E-5</v>
      </c>
      <c r="AA9" s="101">
        <v>6.1076941441459403E-6</v>
      </c>
      <c r="AB9" s="101">
        <v>1.3459821852405071E-5</v>
      </c>
      <c r="AC9" s="101">
        <v>9.420172494549541E-6</v>
      </c>
      <c r="AD9" s="101">
        <v>1.3750816502803636E-5</v>
      </c>
      <c r="AE9" s="101">
        <v>1.8551734215776128E-4</v>
      </c>
      <c r="AF9" s="101">
        <v>2.6491504790816861E-5</v>
      </c>
      <c r="AG9" s="101">
        <v>4.7285290473571571E-6</v>
      </c>
      <c r="AH9" s="101">
        <v>9.7802461492332724E-6</v>
      </c>
      <c r="AI9" s="101">
        <v>6.8821162871452264E-6</v>
      </c>
      <c r="AJ9" s="101">
        <v>1.6420899149050827E-5</v>
      </c>
      <c r="AK9" s="101">
        <v>1.1389450363331955E-5</v>
      </c>
      <c r="AL9" s="101">
        <v>6.2314365491602786E-6</v>
      </c>
      <c r="AM9" s="101">
        <v>8.7985815167406623E-7</v>
      </c>
      <c r="AN9" s="101">
        <v>5.6016580351606343E-6</v>
      </c>
      <c r="AO9" s="101">
        <v>9.2400626307433426E-6</v>
      </c>
      <c r="AP9" s="101">
        <v>7.1416749363671247E-6</v>
      </c>
      <c r="AQ9" s="101">
        <v>8.1164899511845801E-6</v>
      </c>
      <c r="AR9" s="101">
        <v>7.7288748743166886E-6</v>
      </c>
      <c r="AS9" s="101">
        <v>1.3627462638976155E-5</v>
      </c>
      <c r="AT9" s="101">
        <v>1.3950003805662991E-5</v>
      </c>
      <c r="AU9" s="101">
        <v>0</v>
      </c>
      <c r="AV9" s="101">
        <v>7.9433218419630838E-6</v>
      </c>
      <c r="AW9" s="101">
        <v>9.7263931928655868E-6</v>
      </c>
      <c r="AX9" s="101">
        <v>7.4862683690635645E-6</v>
      </c>
      <c r="AY9" s="101">
        <v>5.2385564129916519E-6</v>
      </c>
      <c r="AZ9" s="101">
        <v>1.0276299356834705E-5</v>
      </c>
      <c r="BA9" s="101">
        <v>1.1535522849045137E-4</v>
      </c>
      <c r="BB9" s="101">
        <v>1.6073882990313686E-5</v>
      </c>
      <c r="BC9" s="101">
        <v>2.4627090062352956E-6</v>
      </c>
      <c r="BD9" s="101">
        <v>5.6878113311902026E-6</v>
      </c>
      <c r="BE9" s="101">
        <v>4.0220068285859575E-6</v>
      </c>
      <c r="BF9" s="101">
        <v>9.0606159837593373E-6</v>
      </c>
      <c r="BG9" s="101">
        <v>6.6517825754945448E-6</v>
      </c>
      <c r="BH9" s="101">
        <v>3.0275662109843904E-6</v>
      </c>
      <c r="BI9" s="101">
        <v>4.3083756104707084E-7</v>
      </c>
      <c r="BJ9" s="101">
        <v>2.5154086052006141E-6</v>
      </c>
      <c r="BK9" s="101">
        <v>5.7365313188841418E-6</v>
      </c>
      <c r="BL9" s="101">
        <v>3.9554003603369632E-6</v>
      </c>
      <c r="BM9" s="101">
        <v>3.7510353246162884E-6</v>
      </c>
      <c r="BN9" s="101">
        <v>4.2468443635653359E-6</v>
      </c>
      <c r="BO9" s="101">
        <v>8.0246935346277438E-6</v>
      </c>
      <c r="BP9" s="101">
        <v>8.0211665047252601E-6</v>
      </c>
      <c r="BQ9" s="101">
        <v>0</v>
      </c>
      <c r="BR9" s="101">
        <v>2.0122270709615841E-6</v>
      </c>
      <c r="BS9" s="101">
        <v>1.2269259164262169E-6</v>
      </c>
      <c r="BT9" s="101">
        <v>2.0386774821952355E-6</v>
      </c>
      <c r="BU9" s="101">
        <v>1.294143955949213E-6</v>
      </c>
      <c r="BV9" s="101">
        <v>2.0569712741699048E-6</v>
      </c>
      <c r="BW9" s="101">
        <v>1.868555453476697E-5</v>
      </c>
      <c r="BX9" s="101">
        <v>2.5358767259709305E-6</v>
      </c>
      <c r="BY9" s="101">
        <v>8.0048586308939063E-7</v>
      </c>
      <c r="BZ9" s="101">
        <v>1.256126141359147E-6</v>
      </c>
      <c r="CA9" s="101">
        <v>1.0990352412187977E-6</v>
      </c>
      <c r="CB9" s="101">
        <v>1.4877516299471522E-6</v>
      </c>
      <c r="CC9" s="101">
        <v>1.0471685454636352E-6</v>
      </c>
      <c r="CD9" s="101">
        <v>5.8209688655890859E-7</v>
      </c>
      <c r="CE9" s="101">
        <v>1.1206788489285977E-7</v>
      </c>
      <c r="CF9" s="101">
        <v>6.7968042084339774E-7</v>
      </c>
      <c r="CG9" s="101">
        <v>1.4613054732718389E-6</v>
      </c>
      <c r="CH9" s="101">
        <v>7.9974027458242062E-7</v>
      </c>
      <c r="CI9" s="101">
        <v>7.38338152846209E-7</v>
      </c>
      <c r="CJ9" s="101">
        <v>9.3647505392192546E-7</v>
      </c>
      <c r="CK9" s="101">
        <v>1.6497269236374645E-6</v>
      </c>
      <c r="CL9" s="101">
        <v>1.7281005917402576E-6</v>
      </c>
      <c r="CM9" s="101">
        <v>0</v>
      </c>
    </row>
    <row r="10" spans="1:91" s="9" customFormat="1" x14ac:dyDescent="0.25">
      <c r="A10" s="2"/>
      <c r="B10" s="4" t="s">
        <v>192</v>
      </c>
      <c r="C10" s="4">
        <v>7</v>
      </c>
      <c r="D10" s="101">
        <v>1.724656919161448E-4</v>
      </c>
      <c r="E10" s="101">
        <v>3.4380110817901086E-4</v>
      </c>
      <c r="F10" s="101">
        <v>5.8745989129666877E-4</v>
      </c>
      <c r="G10" s="101">
        <v>5.3147601075370827E-4</v>
      </c>
      <c r="H10" s="101">
        <v>1.2316065345123626E-3</v>
      </c>
      <c r="I10" s="101">
        <v>2.6425450359103536E-4</v>
      </c>
      <c r="J10" s="101">
        <v>1.0050532655550493</v>
      </c>
      <c r="K10" s="101">
        <v>2.5199195238695198E-4</v>
      </c>
      <c r="L10" s="101">
        <v>1.2034809734606687E-3</v>
      </c>
      <c r="M10" s="101">
        <v>8.4218061541853199E-4</v>
      </c>
      <c r="N10" s="101">
        <v>2.1618576351687272E-3</v>
      </c>
      <c r="O10" s="101">
        <v>6.9668170136032203E-4</v>
      </c>
      <c r="P10" s="101">
        <v>5.9969283441751575E-4</v>
      </c>
      <c r="Q10" s="101">
        <v>1.9804294791070143E-4</v>
      </c>
      <c r="R10" s="101">
        <v>5.4391529585421522E-4</v>
      </c>
      <c r="S10" s="101">
        <v>3.8738443983520224E-3</v>
      </c>
      <c r="T10" s="101">
        <v>4.2041789051622917E-3</v>
      </c>
      <c r="U10" s="101">
        <v>1.167088966353856E-3</v>
      </c>
      <c r="V10" s="101">
        <v>2.8877302688307049E-3</v>
      </c>
      <c r="W10" s="101">
        <v>1.0582399704849607E-3</v>
      </c>
      <c r="X10" s="101">
        <v>3.5119570801653475E-3</v>
      </c>
      <c r="Y10" s="101">
        <v>0</v>
      </c>
      <c r="Z10" s="101">
        <v>3.1359595144968825E-5</v>
      </c>
      <c r="AA10" s="101">
        <v>5.4610925588180523E-5</v>
      </c>
      <c r="AB10" s="101">
        <v>7.9987530726292698E-5</v>
      </c>
      <c r="AC10" s="101">
        <v>8.8972625810589318E-5</v>
      </c>
      <c r="AD10" s="101">
        <v>1.6080418606090929E-4</v>
      </c>
      <c r="AE10" s="101">
        <v>5.4696852172038182E-5</v>
      </c>
      <c r="AF10" s="101">
        <v>4.8969152797349012E-4</v>
      </c>
      <c r="AG10" s="101">
        <v>5.0524966673039222E-5</v>
      </c>
      <c r="AH10" s="101">
        <v>1.2724528480544133E-4</v>
      </c>
      <c r="AI10" s="101">
        <v>1.0511153722100506E-4</v>
      </c>
      <c r="AJ10" s="101">
        <v>2.8275885925690378E-4</v>
      </c>
      <c r="AK10" s="101">
        <v>8.818896073577215E-5</v>
      </c>
      <c r="AL10" s="101">
        <v>7.2527793803811832E-5</v>
      </c>
      <c r="AM10" s="101">
        <v>2.1105092588656846E-5</v>
      </c>
      <c r="AN10" s="101">
        <v>5.5803711030421106E-5</v>
      </c>
      <c r="AO10" s="101">
        <v>3.2032820197235647E-4</v>
      </c>
      <c r="AP10" s="101">
        <v>4.0565279761752444E-4</v>
      </c>
      <c r="AQ10" s="101">
        <v>1.2673583840894042E-4</v>
      </c>
      <c r="AR10" s="101">
        <v>2.9766402776214718E-4</v>
      </c>
      <c r="AS10" s="101">
        <v>1.1437461071496222E-4</v>
      </c>
      <c r="AT10" s="101">
        <v>3.553160120991394E-4</v>
      </c>
      <c r="AU10" s="101">
        <v>0</v>
      </c>
      <c r="AV10" s="101">
        <v>1.2503467242568524E-5</v>
      </c>
      <c r="AW10" s="101">
        <v>3.5633584062377959E-5</v>
      </c>
      <c r="AX10" s="101">
        <v>2.3711344938028821E-5</v>
      </c>
      <c r="AY10" s="101">
        <v>2.4389273978243989E-5</v>
      </c>
      <c r="AZ10" s="101">
        <v>4.9592882438968775E-5</v>
      </c>
      <c r="BA10" s="101">
        <v>1.7777694182086769E-5</v>
      </c>
      <c r="BB10" s="101">
        <v>8.6569011137022881E-5</v>
      </c>
      <c r="BC10" s="101">
        <v>1.5977088368552384E-5</v>
      </c>
      <c r="BD10" s="101">
        <v>2.8829605732037226E-5</v>
      </c>
      <c r="BE10" s="101">
        <v>3.1617216733561368E-5</v>
      </c>
      <c r="BF10" s="101">
        <v>5.7325052446409131E-5</v>
      </c>
      <c r="BG10" s="101">
        <v>3.4241141238059544E-5</v>
      </c>
      <c r="BH10" s="101">
        <v>2.1547065412837878E-5</v>
      </c>
      <c r="BI10" s="101">
        <v>4.3320846473935005E-6</v>
      </c>
      <c r="BJ10" s="101">
        <v>1.717651613755556E-5</v>
      </c>
      <c r="BK10" s="101">
        <v>5.9038639717533767E-5</v>
      </c>
      <c r="BL10" s="101">
        <v>7.3971029545483519E-5</v>
      </c>
      <c r="BM10" s="101">
        <v>3.0431546711385212E-5</v>
      </c>
      <c r="BN10" s="101">
        <v>6.3645962304653814E-5</v>
      </c>
      <c r="BO10" s="101">
        <v>2.7204786837900447E-5</v>
      </c>
      <c r="BP10" s="101">
        <v>7.2287077634546599E-5</v>
      </c>
      <c r="BQ10" s="101">
        <v>0</v>
      </c>
      <c r="BR10" s="101">
        <v>4.3891086654296367E-6</v>
      </c>
      <c r="BS10" s="101">
        <v>5.8741215160905994E-6</v>
      </c>
      <c r="BT10" s="101">
        <v>6.8102781758342021E-6</v>
      </c>
      <c r="BU10" s="101">
        <v>6.8255162255787819E-6</v>
      </c>
      <c r="BV10" s="101">
        <v>1.1813547272427597E-5</v>
      </c>
      <c r="BW10" s="101">
        <v>5.0141889118587452E-6</v>
      </c>
      <c r="BX10" s="101">
        <v>1.4514900459414706E-5</v>
      </c>
      <c r="BY10" s="101">
        <v>4.9992618975887691E-6</v>
      </c>
      <c r="BZ10" s="101">
        <v>6.653396793737793E-6</v>
      </c>
      <c r="CA10" s="101">
        <v>8.0649994469438316E-6</v>
      </c>
      <c r="CB10" s="101">
        <v>9.6192067341455349E-6</v>
      </c>
      <c r="CC10" s="101">
        <v>5.7386086944777401E-6</v>
      </c>
      <c r="CD10" s="101">
        <v>4.0938841047995769E-6</v>
      </c>
      <c r="CE10" s="101">
        <v>1.0452238871097703E-6</v>
      </c>
      <c r="CF10" s="101">
        <v>4.5904646745265927E-6</v>
      </c>
      <c r="CG10" s="101">
        <v>1.5312365720959276E-5</v>
      </c>
      <c r="CH10" s="101">
        <v>1.4094779697885406E-5</v>
      </c>
      <c r="CI10" s="101">
        <v>5.3946324038068369E-6</v>
      </c>
      <c r="CJ10" s="101">
        <v>1.2236969474748221E-5</v>
      </c>
      <c r="CK10" s="101">
        <v>6.1636206785424717E-6</v>
      </c>
      <c r="CL10" s="101">
        <v>1.5498842692398416E-5</v>
      </c>
      <c r="CM10" s="101">
        <v>0</v>
      </c>
    </row>
    <row r="11" spans="1:91" s="9" customFormat="1" x14ac:dyDescent="0.25">
      <c r="A11" s="2"/>
      <c r="B11" s="4" t="s">
        <v>46</v>
      </c>
      <c r="C11" s="4">
        <v>8</v>
      </c>
      <c r="D11" s="101">
        <v>9.0492193173546931E-4</v>
      </c>
      <c r="E11" s="101">
        <v>9.1826429312629118E-3</v>
      </c>
      <c r="F11" s="101">
        <v>9.0835755214432087E-4</v>
      </c>
      <c r="G11" s="101">
        <v>1.3381991117358218E-3</v>
      </c>
      <c r="H11" s="101">
        <v>1.1723267677886044E-3</v>
      </c>
      <c r="I11" s="101">
        <v>8.2466736166772188E-4</v>
      </c>
      <c r="J11" s="101">
        <v>4.7938948605381539E-2</v>
      </c>
      <c r="K11" s="101">
        <v>1.0597207711721879</v>
      </c>
      <c r="L11" s="101">
        <v>1.5547972001683911E-3</v>
      </c>
      <c r="M11" s="101">
        <v>3.1222689598371912E-3</v>
      </c>
      <c r="N11" s="101">
        <v>2.6241926321261349E-3</v>
      </c>
      <c r="O11" s="101">
        <v>1.7934218228645986E-2</v>
      </c>
      <c r="P11" s="101">
        <v>3.378422129765679E-3</v>
      </c>
      <c r="Q11" s="101">
        <v>1.8343920736322657E-3</v>
      </c>
      <c r="R11" s="101">
        <v>4.0866800705427657E-3</v>
      </c>
      <c r="S11" s="101">
        <v>6.048037814389522E-3</v>
      </c>
      <c r="T11" s="101">
        <v>1.1678773171249924E-2</v>
      </c>
      <c r="U11" s="101">
        <v>3.3384887444392391E-3</v>
      </c>
      <c r="V11" s="101">
        <v>1.2711495253724706E-3</v>
      </c>
      <c r="W11" s="101">
        <v>3.4027685032781614E-3</v>
      </c>
      <c r="X11" s="101">
        <v>2.7276545691527817E-3</v>
      </c>
      <c r="Y11" s="101">
        <v>0</v>
      </c>
      <c r="Z11" s="101">
        <v>1.0718261146668328E-4</v>
      </c>
      <c r="AA11" s="101">
        <v>8.8465262900885746E-4</v>
      </c>
      <c r="AB11" s="101">
        <v>1.6483332863247505E-4</v>
      </c>
      <c r="AC11" s="101">
        <v>2.8187981075095304E-4</v>
      </c>
      <c r="AD11" s="101">
        <v>3.4735009441429004E-4</v>
      </c>
      <c r="AE11" s="101">
        <v>2.2514376019262879E-4</v>
      </c>
      <c r="AF11" s="101">
        <v>4.0467889549117468E-3</v>
      </c>
      <c r="AG11" s="101">
        <v>4.9813828395631234E-3</v>
      </c>
      <c r="AH11" s="101">
        <v>2.0610127983507019E-4</v>
      </c>
      <c r="AI11" s="101">
        <v>3.4280246322197045E-4</v>
      </c>
      <c r="AJ11" s="101">
        <v>4.2905235987770855E-4</v>
      </c>
      <c r="AK11" s="101">
        <v>1.3893919612858871E-3</v>
      </c>
      <c r="AL11" s="101">
        <v>4.2066975255481938E-4</v>
      </c>
      <c r="AM11" s="101">
        <v>1.6561315865588189E-4</v>
      </c>
      <c r="AN11" s="101">
        <v>4.8529953541586764E-4</v>
      </c>
      <c r="AO11" s="101">
        <v>4.9150165620373456E-4</v>
      </c>
      <c r="AP11" s="101">
        <v>1.0670428135866421E-3</v>
      </c>
      <c r="AQ11" s="101">
        <v>3.4221670718300129E-4</v>
      </c>
      <c r="AR11" s="101">
        <v>2.0501331501177164E-4</v>
      </c>
      <c r="AS11" s="101">
        <v>3.6539479238186862E-4</v>
      </c>
      <c r="AT11" s="101">
        <v>3.5729218425602769E-4</v>
      </c>
      <c r="AU11" s="101">
        <v>0</v>
      </c>
      <c r="AV11" s="101">
        <v>3.7393734901032979E-5</v>
      </c>
      <c r="AW11" s="101">
        <v>3.71630643059045E-4</v>
      </c>
      <c r="AX11" s="101">
        <v>6.4628161960398115E-5</v>
      </c>
      <c r="AY11" s="101">
        <v>7.7412329034257086E-5</v>
      </c>
      <c r="AZ11" s="101">
        <v>8.8309023970796266E-5</v>
      </c>
      <c r="BA11" s="101">
        <v>7.8898312842064675E-5</v>
      </c>
      <c r="BB11" s="101">
        <v>1.3928168595764095E-3</v>
      </c>
      <c r="BC11" s="101">
        <v>1.7112965103375697E-3</v>
      </c>
      <c r="BD11" s="101">
        <v>7.4560422430634897E-5</v>
      </c>
      <c r="BE11" s="101">
        <v>1.2226980680208517E-4</v>
      </c>
      <c r="BF11" s="101">
        <v>1.4929951886479708E-4</v>
      </c>
      <c r="BG11" s="101">
        <v>6.1907310929353737E-4</v>
      </c>
      <c r="BH11" s="101">
        <v>1.3707935593730008E-4</v>
      </c>
      <c r="BI11" s="101">
        <v>5.639138958354958E-5</v>
      </c>
      <c r="BJ11" s="101">
        <v>1.2685911823755367E-4</v>
      </c>
      <c r="BK11" s="101">
        <v>1.7888135244486928E-4</v>
      </c>
      <c r="BL11" s="101">
        <v>3.6751258941930933E-4</v>
      </c>
      <c r="BM11" s="101">
        <v>1.1557407885127001E-4</v>
      </c>
      <c r="BN11" s="101">
        <v>1.1904708283330756E-4</v>
      </c>
      <c r="BO11" s="101">
        <v>1.2915970125687031E-4</v>
      </c>
      <c r="BP11" s="101">
        <v>1.2735438648824732E-4</v>
      </c>
      <c r="BQ11" s="101">
        <v>0</v>
      </c>
      <c r="BR11" s="101">
        <v>1.2432752977206174E-5</v>
      </c>
      <c r="BS11" s="101">
        <v>4.9824782510483157E-5</v>
      </c>
      <c r="BT11" s="101">
        <v>1.8591693091592896E-5</v>
      </c>
      <c r="BU11" s="101">
        <v>2.1158711897525508E-5</v>
      </c>
      <c r="BV11" s="101">
        <v>2.8840018292868043E-5</v>
      </c>
      <c r="BW11" s="101">
        <v>2.0798553561026485E-5</v>
      </c>
      <c r="BX11" s="101">
        <v>1.6232452283364789E-4</v>
      </c>
      <c r="BY11" s="101">
        <v>2.4374592990763076E-4</v>
      </c>
      <c r="BZ11" s="101">
        <v>1.6370343138251463E-5</v>
      </c>
      <c r="CA11" s="101">
        <v>2.7232663206186738E-5</v>
      </c>
      <c r="CB11" s="101">
        <v>2.0488692934611977E-5</v>
      </c>
      <c r="CC11" s="101">
        <v>6.7095546087052497E-5</v>
      </c>
      <c r="CD11" s="101">
        <v>2.1857075172919533E-5</v>
      </c>
      <c r="CE11" s="101">
        <v>9.2936549384057773E-6</v>
      </c>
      <c r="CF11" s="101">
        <v>2.7027753953596804E-5</v>
      </c>
      <c r="CG11" s="101">
        <v>3.675328589900089E-5</v>
      </c>
      <c r="CH11" s="101">
        <v>5.3876000951017209E-5</v>
      </c>
      <c r="CI11" s="101">
        <v>1.7738037461919721E-5</v>
      </c>
      <c r="CJ11" s="101">
        <v>3.4382036619900706E-5</v>
      </c>
      <c r="CK11" s="101">
        <v>2.4445199693218891E-5</v>
      </c>
      <c r="CL11" s="101">
        <v>2.5753419096801448E-5</v>
      </c>
      <c r="CM11" s="101">
        <v>0</v>
      </c>
    </row>
    <row r="12" spans="1:91" s="9" customFormat="1" x14ac:dyDescent="0.25">
      <c r="A12" s="2"/>
      <c r="B12" s="4" t="s">
        <v>193</v>
      </c>
      <c r="C12" s="4">
        <v>9</v>
      </c>
      <c r="D12" s="101">
        <v>3.3229096257212723E-2</v>
      </c>
      <c r="E12" s="101">
        <v>2.0833862356980672E-2</v>
      </c>
      <c r="F12" s="101">
        <v>5.4658159772496696E-2</v>
      </c>
      <c r="G12" s="101">
        <v>6.0276551533659135E-2</v>
      </c>
      <c r="H12" s="101">
        <v>4.3914289596338765E-2</v>
      </c>
      <c r="I12" s="101">
        <v>1.2260618412778382E-2</v>
      </c>
      <c r="J12" s="101">
        <v>2.071050549097235E-2</v>
      </c>
      <c r="K12" s="101">
        <v>2.9084465692551242E-2</v>
      </c>
      <c r="L12" s="101">
        <v>1.0155097043472319</v>
      </c>
      <c r="M12" s="101">
        <v>2.6359027266946576E-2</v>
      </c>
      <c r="N12" s="101">
        <v>4.5227526836288424E-2</v>
      </c>
      <c r="O12" s="101">
        <v>2.2679674433461066E-2</v>
      </c>
      <c r="P12" s="101">
        <v>6.2867200838075009E-3</v>
      </c>
      <c r="Q12" s="101">
        <v>1.7389262842322604E-3</v>
      </c>
      <c r="R12" s="101">
        <v>1.405571768895806E-2</v>
      </c>
      <c r="S12" s="101">
        <v>7.8293709961563158E-3</v>
      </c>
      <c r="T12" s="101">
        <v>6.6720878870037033E-3</v>
      </c>
      <c r="U12" s="101">
        <v>9.5461320907078498E-3</v>
      </c>
      <c r="V12" s="101">
        <v>3.5719943348134296E-2</v>
      </c>
      <c r="W12" s="101">
        <v>1.1865813205026039E-2</v>
      </c>
      <c r="X12" s="101">
        <v>1.7153186713912784E-2</v>
      </c>
      <c r="Y12" s="101">
        <v>0</v>
      </c>
      <c r="Z12" s="101">
        <v>2.6393672906494044E-3</v>
      </c>
      <c r="AA12" s="101">
        <v>2.1808807065038238E-3</v>
      </c>
      <c r="AB12" s="101">
        <v>4.9251907388016781E-3</v>
      </c>
      <c r="AC12" s="101">
        <v>5.1130489160518709E-3</v>
      </c>
      <c r="AD12" s="101">
        <v>3.2404290453507813E-3</v>
      </c>
      <c r="AE12" s="101">
        <v>1.7656336714609762E-3</v>
      </c>
      <c r="AF12" s="101">
        <v>2.0077587303678323E-3</v>
      </c>
      <c r="AG12" s="101">
        <v>2.8165052445464295E-3</v>
      </c>
      <c r="AH12" s="101">
        <v>1.4436380677829775E-3</v>
      </c>
      <c r="AI12" s="101">
        <v>2.5969839305936132E-3</v>
      </c>
      <c r="AJ12" s="101">
        <v>3.9332944106163356E-3</v>
      </c>
      <c r="AK12" s="101">
        <v>2.0686546997585446E-3</v>
      </c>
      <c r="AL12" s="101">
        <v>7.5818603357487931E-4</v>
      </c>
      <c r="AM12" s="101">
        <v>1.7539517546157716E-4</v>
      </c>
      <c r="AN12" s="101">
        <v>1.4771286530922726E-3</v>
      </c>
      <c r="AO12" s="101">
        <v>7.0680244216794752E-4</v>
      </c>
      <c r="AP12" s="101">
        <v>7.4248195037623411E-4</v>
      </c>
      <c r="AQ12" s="101">
        <v>9.0574330489410202E-4</v>
      </c>
      <c r="AR12" s="101">
        <v>3.0224243108202056E-3</v>
      </c>
      <c r="AS12" s="101">
        <v>1.1606191931004912E-3</v>
      </c>
      <c r="AT12" s="101">
        <v>1.8091010050745415E-3</v>
      </c>
      <c r="AU12" s="101">
        <v>0</v>
      </c>
      <c r="AV12" s="101">
        <v>5.6320039555055989E-4</v>
      </c>
      <c r="AW12" s="101">
        <v>8.6950713483920051E-4</v>
      </c>
      <c r="AX12" s="101">
        <v>1.1289465321712704E-3</v>
      </c>
      <c r="AY12" s="101">
        <v>1.0679297195398938E-3</v>
      </c>
      <c r="AZ12" s="101">
        <v>1.0502478618465052E-3</v>
      </c>
      <c r="BA12" s="101">
        <v>4.5297995161861561E-4</v>
      </c>
      <c r="BB12" s="101">
        <v>4.8974170096297085E-4</v>
      </c>
      <c r="BC12" s="101">
        <v>6.4673633933377936E-4</v>
      </c>
      <c r="BD12" s="101">
        <v>3.5746954086029607E-4</v>
      </c>
      <c r="BE12" s="101">
        <v>7.7526297335786878E-4</v>
      </c>
      <c r="BF12" s="101">
        <v>9.4098066524648995E-4</v>
      </c>
      <c r="BG12" s="101">
        <v>5.6311970137206617E-4</v>
      </c>
      <c r="BH12" s="101">
        <v>2.0768246451613847E-4</v>
      </c>
      <c r="BI12" s="101">
        <v>4.0548655531536495E-5</v>
      </c>
      <c r="BJ12" s="101">
        <v>2.8307428805810739E-4</v>
      </c>
      <c r="BK12" s="101">
        <v>1.7426019471114383E-4</v>
      </c>
      <c r="BL12" s="101">
        <v>2.0974484309604669E-4</v>
      </c>
      <c r="BM12" s="101">
        <v>2.0762274259230804E-4</v>
      </c>
      <c r="BN12" s="101">
        <v>6.7205950963888949E-4</v>
      </c>
      <c r="BO12" s="101">
        <v>2.9497748108931658E-4</v>
      </c>
      <c r="BP12" s="101">
        <v>5.3187423151098063E-4</v>
      </c>
      <c r="BQ12" s="101">
        <v>0</v>
      </c>
      <c r="BR12" s="101">
        <v>1.3391963490507925E-4</v>
      </c>
      <c r="BS12" s="101">
        <v>1.2166015964071498E-4</v>
      </c>
      <c r="BT12" s="101">
        <v>2.2539078873349096E-4</v>
      </c>
      <c r="BU12" s="101">
        <v>1.914425034264008E-4</v>
      </c>
      <c r="BV12" s="101">
        <v>1.9965714541373737E-4</v>
      </c>
      <c r="BW12" s="101">
        <v>1.0434429457020691E-4</v>
      </c>
      <c r="BX12" s="101">
        <v>7.9828849386008097E-5</v>
      </c>
      <c r="BY12" s="101">
        <v>1.3374317812663976E-4</v>
      </c>
      <c r="BZ12" s="101">
        <v>7.4295355473574153E-5</v>
      </c>
      <c r="CA12" s="101">
        <v>1.5111532040814135E-4</v>
      </c>
      <c r="CB12" s="101">
        <v>1.7121366948026851E-4</v>
      </c>
      <c r="CC12" s="101">
        <v>8.2044107726796995E-5</v>
      </c>
      <c r="CD12" s="101">
        <v>3.7617457960785934E-5</v>
      </c>
      <c r="CE12" s="101">
        <v>9.2180153820680174E-6</v>
      </c>
      <c r="CF12" s="101">
        <v>6.4797814173243821E-5</v>
      </c>
      <c r="CG12" s="101">
        <v>4.6156247084403783E-5</v>
      </c>
      <c r="CH12" s="101">
        <v>4.2563502966774795E-5</v>
      </c>
      <c r="CI12" s="101">
        <v>3.7212085894698034E-5</v>
      </c>
      <c r="CJ12" s="101">
        <v>1.0468322823836804E-4</v>
      </c>
      <c r="CK12" s="101">
        <v>6.1550466365154508E-5</v>
      </c>
      <c r="CL12" s="101">
        <v>1.2030295395384632E-4</v>
      </c>
      <c r="CM12" s="101">
        <v>0</v>
      </c>
    </row>
    <row r="13" spans="1:91" s="9" customFormat="1" x14ac:dyDescent="0.25">
      <c r="A13" s="2"/>
      <c r="B13" s="4" t="s">
        <v>194</v>
      </c>
      <c r="C13" s="4">
        <v>10</v>
      </c>
      <c r="D13" s="101">
        <v>5.7582667030815313E-2</v>
      </c>
      <c r="E13" s="101">
        <v>0.1115816562995795</v>
      </c>
      <c r="F13" s="101">
        <v>0.10997256418916335</v>
      </c>
      <c r="G13" s="101">
        <v>4.5067368036924134E-2</v>
      </c>
      <c r="H13" s="101">
        <v>5.5307556298385921E-2</v>
      </c>
      <c r="I13" s="101">
        <v>3.1724449865304531E-2</v>
      </c>
      <c r="J13" s="101">
        <v>1.4645875398734305E-2</v>
      </c>
      <c r="K13" s="101">
        <v>1.7068761507098181E-2</v>
      </c>
      <c r="L13" s="101">
        <v>5.2752031487221678E-2</v>
      </c>
      <c r="M13" s="101">
        <v>1.1230465804704197</v>
      </c>
      <c r="N13" s="101">
        <v>3.4268466361222355E-2</v>
      </c>
      <c r="O13" s="101">
        <v>1.9198298623396039E-2</v>
      </c>
      <c r="P13" s="101">
        <v>2.2496028647707701E-2</v>
      </c>
      <c r="Q13" s="101">
        <v>1.6807605481722492E-3</v>
      </c>
      <c r="R13" s="101">
        <v>1.8680725881974093E-2</v>
      </c>
      <c r="S13" s="101">
        <v>8.9930989153613368E-3</v>
      </c>
      <c r="T13" s="101">
        <v>1.551674634946564E-2</v>
      </c>
      <c r="U13" s="101">
        <v>2.57484376429679E-2</v>
      </c>
      <c r="V13" s="101">
        <v>1.127118886098317E-2</v>
      </c>
      <c r="W13" s="101">
        <v>1.7648116129996849E-2</v>
      </c>
      <c r="X13" s="101">
        <v>7.7362665690616325E-2</v>
      </c>
      <c r="Y13" s="101">
        <v>0</v>
      </c>
      <c r="Z13" s="101">
        <v>2.6277051565740265E-3</v>
      </c>
      <c r="AA13" s="101">
        <v>1.4730273325135977E-2</v>
      </c>
      <c r="AB13" s="101">
        <v>6.5357994862019538E-3</v>
      </c>
      <c r="AC13" s="101">
        <v>4.7809811955717724E-3</v>
      </c>
      <c r="AD13" s="101">
        <v>6.1510589684514927E-3</v>
      </c>
      <c r="AE13" s="101">
        <v>3.7637904576070867E-3</v>
      </c>
      <c r="AF13" s="101">
        <v>1.6067246766421192E-3</v>
      </c>
      <c r="AG13" s="101">
        <v>2.1538582541660925E-3</v>
      </c>
      <c r="AH13" s="101">
        <v>3.1206514326671091E-3</v>
      </c>
      <c r="AI13" s="101">
        <v>5.9835244250026594E-3</v>
      </c>
      <c r="AJ13" s="101">
        <v>3.3581822399434353E-3</v>
      </c>
      <c r="AK13" s="101">
        <v>2.1771193589085976E-3</v>
      </c>
      <c r="AL13" s="101">
        <v>2.2714912576701661E-3</v>
      </c>
      <c r="AM13" s="101">
        <v>2.0370549492384164E-4</v>
      </c>
      <c r="AN13" s="101">
        <v>1.8339477642344032E-3</v>
      </c>
      <c r="AO13" s="101">
        <v>9.6443004923480575E-4</v>
      </c>
      <c r="AP13" s="101">
        <v>1.3269758334442012E-3</v>
      </c>
      <c r="AQ13" s="101">
        <v>2.364074773734516E-3</v>
      </c>
      <c r="AR13" s="101">
        <v>1.3287430428931693E-3</v>
      </c>
      <c r="AS13" s="101">
        <v>1.6394753204686159E-3</v>
      </c>
      <c r="AT13" s="101">
        <v>1.0698000395207232E-2</v>
      </c>
      <c r="AU13" s="101">
        <v>0</v>
      </c>
      <c r="AV13" s="101">
        <v>1.3153241170325025E-3</v>
      </c>
      <c r="AW13" s="101">
        <v>5.6366758097632849E-3</v>
      </c>
      <c r="AX13" s="101">
        <v>4.4639007311853543E-3</v>
      </c>
      <c r="AY13" s="101">
        <v>2.5858426013240371E-3</v>
      </c>
      <c r="AZ13" s="101">
        <v>3.3307358041427524E-3</v>
      </c>
      <c r="BA13" s="101">
        <v>1.9163515682684249E-3</v>
      </c>
      <c r="BB13" s="101">
        <v>9.0844300946661281E-4</v>
      </c>
      <c r="BC13" s="101">
        <v>1.1681375379350449E-3</v>
      </c>
      <c r="BD13" s="101">
        <v>2.1916015098679751E-3</v>
      </c>
      <c r="BE13" s="101">
        <v>5.2079785109078137E-3</v>
      </c>
      <c r="BF13" s="101">
        <v>1.9288522588305464E-3</v>
      </c>
      <c r="BG13" s="101">
        <v>1.0830203234280589E-3</v>
      </c>
      <c r="BH13" s="101">
        <v>1.1750838435764834E-3</v>
      </c>
      <c r="BI13" s="101">
        <v>1.0290108187470524E-4</v>
      </c>
      <c r="BJ13" s="101">
        <v>8.6418774502548508E-4</v>
      </c>
      <c r="BK13" s="101">
        <v>5.0148634978926525E-4</v>
      </c>
      <c r="BL13" s="101">
        <v>7.8302266756410791E-4</v>
      </c>
      <c r="BM13" s="101">
        <v>7.9629011648985287E-4</v>
      </c>
      <c r="BN13" s="101">
        <v>7.3964825483842844E-4</v>
      </c>
      <c r="BO13" s="101">
        <v>8.7056124384988706E-4</v>
      </c>
      <c r="BP13" s="101">
        <v>4.1155711851411517E-3</v>
      </c>
      <c r="BQ13" s="101">
        <v>0</v>
      </c>
      <c r="BR13" s="101">
        <v>3.4332937798144076E-4</v>
      </c>
      <c r="BS13" s="101">
        <v>8.177525751456589E-4</v>
      </c>
      <c r="BT13" s="101">
        <v>8.1891069697323407E-4</v>
      </c>
      <c r="BU13" s="101">
        <v>5.168728752023272E-4</v>
      </c>
      <c r="BV13" s="101">
        <v>6.6151269554429952E-4</v>
      </c>
      <c r="BW13" s="101">
        <v>4.2941172861196252E-4</v>
      </c>
      <c r="BX13" s="101">
        <v>1.8639940005278383E-4</v>
      </c>
      <c r="BY13" s="101">
        <v>3.0165816301190926E-4</v>
      </c>
      <c r="BZ13" s="101">
        <v>3.8192320806247236E-4</v>
      </c>
      <c r="CA13" s="101">
        <v>8.4610778510039661E-4</v>
      </c>
      <c r="CB13" s="101">
        <v>4.0631131489786215E-4</v>
      </c>
      <c r="CC13" s="101">
        <v>1.8753613821751472E-4</v>
      </c>
      <c r="CD13" s="101">
        <v>1.707578637987831E-4</v>
      </c>
      <c r="CE13" s="101">
        <v>2.6219227569400425E-5</v>
      </c>
      <c r="CF13" s="101">
        <v>1.8408299717045793E-4</v>
      </c>
      <c r="CG13" s="101">
        <v>1.352267439594649E-4</v>
      </c>
      <c r="CH13" s="101">
        <v>1.4337438850666476E-4</v>
      </c>
      <c r="CI13" s="101">
        <v>1.3657486024120947E-4</v>
      </c>
      <c r="CJ13" s="101">
        <v>1.8117010008010951E-4</v>
      </c>
      <c r="CK13" s="101">
        <v>1.8237915609116688E-4</v>
      </c>
      <c r="CL13" s="101">
        <v>5.8539912791665178E-4</v>
      </c>
      <c r="CM13" s="101">
        <v>0</v>
      </c>
    </row>
    <row r="14" spans="1:91" s="9" customFormat="1" x14ac:dyDescent="0.25">
      <c r="A14" s="2"/>
      <c r="B14" s="4" t="s">
        <v>195</v>
      </c>
      <c r="C14" s="4">
        <v>11</v>
      </c>
      <c r="D14" s="101">
        <v>9.6249684510766199E-4</v>
      </c>
      <c r="E14" s="101">
        <v>4.2963845191851622E-3</v>
      </c>
      <c r="F14" s="101">
        <v>2.1688745883673851E-3</v>
      </c>
      <c r="G14" s="101">
        <v>2.8139423870943482E-3</v>
      </c>
      <c r="H14" s="101">
        <v>2.0652407624184663E-3</v>
      </c>
      <c r="I14" s="101">
        <v>2.4115263680105081E-3</v>
      </c>
      <c r="J14" s="101">
        <v>1.1879665726620846E-3</v>
      </c>
      <c r="K14" s="101">
        <v>1.6246866424055246E-3</v>
      </c>
      <c r="L14" s="101">
        <v>3.0008076545078857E-3</v>
      </c>
      <c r="M14" s="101">
        <v>3.8402673834889603E-3</v>
      </c>
      <c r="N14" s="101">
        <v>1.0017879803949707</v>
      </c>
      <c r="O14" s="101">
        <v>5.4769401588831658E-3</v>
      </c>
      <c r="P14" s="101">
        <v>7.6164410096713122E-3</v>
      </c>
      <c r="Q14" s="101">
        <v>3.4165648054335188E-4</v>
      </c>
      <c r="R14" s="101">
        <v>4.5854495053295787E-3</v>
      </c>
      <c r="S14" s="101">
        <v>4.3459486074893128E-3</v>
      </c>
      <c r="T14" s="101">
        <v>1.3682084810240622E-2</v>
      </c>
      <c r="U14" s="101">
        <v>5.3415573677571314E-3</v>
      </c>
      <c r="V14" s="101">
        <v>1.6073304580360132E-2</v>
      </c>
      <c r="W14" s="101">
        <v>4.3755535411513762E-3</v>
      </c>
      <c r="X14" s="101">
        <v>7.1675189675639489E-2</v>
      </c>
      <c r="Y14" s="101">
        <v>0</v>
      </c>
      <c r="Z14" s="101">
        <v>7.4945864061547255E-5</v>
      </c>
      <c r="AA14" s="101">
        <v>2.4729059645598557E-4</v>
      </c>
      <c r="AB14" s="101">
        <v>1.8502209805285543E-4</v>
      </c>
      <c r="AC14" s="101">
        <v>1.9736320974169221E-4</v>
      </c>
      <c r="AD14" s="101">
        <v>2.0334924285142259E-4</v>
      </c>
      <c r="AE14" s="101">
        <v>2.0263713938004785E-4</v>
      </c>
      <c r="AF14" s="101">
        <v>1.0452479332151164E-4</v>
      </c>
      <c r="AG14" s="101">
        <v>1.6060252279730887E-4</v>
      </c>
      <c r="AH14" s="101">
        <v>1.9008079730506832E-4</v>
      </c>
      <c r="AI14" s="101">
        <v>1.5114314259287095E-4</v>
      </c>
      <c r="AJ14" s="101">
        <v>1.4185850818187922E-4</v>
      </c>
      <c r="AK14" s="101">
        <v>3.4738875341979196E-4</v>
      </c>
      <c r="AL14" s="101">
        <v>2.7562258469906678E-4</v>
      </c>
      <c r="AM14" s="101">
        <v>2.8864199660039048E-5</v>
      </c>
      <c r="AN14" s="101">
        <v>2.2387680819732782E-4</v>
      </c>
      <c r="AO14" s="101">
        <v>9.1511969811120515E-5</v>
      </c>
      <c r="AP14" s="101">
        <v>2.8662485139424604E-4</v>
      </c>
      <c r="AQ14" s="101">
        <v>1.6535199675490352E-4</v>
      </c>
      <c r="AR14" s="101">
        <v>2.7211735354091063E-4</v>
      </c>
      <c r="AS14" s="101">
        <v>2.4256337920220455E-4</v>
      </c>
      <c r="AT14" s="101">
        <v>2.0484667834381326E-3</v>
      </c>
      <c r="AU14" s="101">
        <v>0</v>
      </c>
      <c r="AV14" s="101">
        <v>3.601608699656703E-5</v>
      </c>
      <c r="AW14" s="101">
        <v>1.663671905668866E-4</v>
      </c>
      <c r="AX14" s="101">
        <v>1.0504859819190748E-4</v>
      </c>
      <c r="AY14" s="101">
        <v>1.1466609161304174E-4</v>
      </c>
      <c r="AZ14" s="101">
        <v>1.0739660485008782E-4</v>
      </c>
      <c r="BA14" s="101">
        <v>1.4052818991283799E-4</v>
      </c>
      <c r="BB14" s="101">
        <v>7.0153616848831146E-5</v>
      </c>
      <c r="BC14" s="101">
        <v>7.2916570632316441E-5</v>
      </c>
      <c r="BD14" s="101">
        <v>1.1190761858789399E-4</v>
      </c>
      <c r="BE14" s="101">
        <v>1.2199393137025679E-4</v>
      </c>
      <c r="BF14" s="101">
        <v>1.6424549684142305E-4</v>
      </c>
      <c r="BG14" s="101">
        <v>2.9600540915627376E-4</v>
      </c>
      <c r="BH14" s="101">
        <v>3.0919184072671936E-4</v>
      </c>
      <c r="BI14" s="101">
        <v>1.7228868989845324E-5</v>
      </c>
      <c r="BJ14" s="101">
        <v>1.962151607348853E-4</v>
      </c>
      <c r="BK14" s="101">
        <v>1.6487170686211376E-4</v>
      </c>
      <c r="BL14" s="101">
        <v>5.3757807262058959E-4</v>
      </c>
      <c r="BM14" s="101">
        <v>2.2896978959014106E-4</v>
      </c>
      <c r="BN14" s="101">
        <v>7.474982938222624E-4</v>
      </c>
      <c r="BO14" s="101">
        <v>1.5535306756969789E-4</v>
      </c>
      <c r="BP14" s="101">
        <v>2.4722691626453352E-3</v>
      </c>
      <c r="BQ14" s="101">
        <v>0</v>
      </c>
      <c r="BR14" s="101">
        <v>1.7590222922976024E-5</v>
      </c>
      <c r="BS14" s="101">
        <v>4.6975781677524571E-5</v>
      </c>
      <c r="BT14" s="101">
        <v>3.9330177421036729E-5</v>
      </c>
      <c r="BU14" s="101">
        <v>4.7493361175900874E-5</v>
      </c>
      <c r="BV14" s="101">
        <v>4.1248213028496429E-5</v>
      </c>
      <c r="BW14" s="101">
        <v>4.6897970770244771E-5</v>
      </c>
      <c r="BX14" s="101">
        <v>2.0572975583989762E-5</v>
      </c>
      <c r="BY14" s="101">
        <v>3.2920332060526384E-5</v>
      </c>
      <c r="BZ14" s="101">
        <v>4.2960857437415559E-5</v>
      </c>
      <c r="CA14" s="101">
        <v>4.9735551808862496E-5</v>
      </c>
      <c r="CB14" s="101">
        <v>2.8879469331091005E-5</v>
      </c>
      <c r="CC14" s="101">
        <v>6.7296651937075451E-5</v>
      </c>
      <c r="CD14" s="101">
        <v>7.0313524837613584E-5</v>
      </c>
      <c r="CE14" s="101">
        <v>6.1768756254998673E-6</v>
      </c>
      <c r="CF14" s="101">
        <v>6.3497440642111956E-5</v>
      </c>
      <c r="CG14" s="101">
        <v>5.1689621767144674E-5</v>
      </c>
      <c r="CH14" s="101">
        <v>1.1909736623401415E-4</v>
      </c>
      <c r="CI14" s="101">
        <v>4.9050667239195563E-5</v>
      </c>
      <c r="CJ14" s="101">
        <v>1.7276195890822063E-4</v>
      </c>
      <c r="CK14" s="101">
        <v>5.5670934439894082E-5</v>
      </c>
      <c r="CL14" s="101">
        <v>6.5685229397097222E-4</v>
      </c>
      <c r="CM14" s="101">
        <v>0</v>
      </c>
    </row>
    <row r="15" spans="1:91" s="9" customFormat="1" x14ac:dyDescent="0.25">
      <c r="A15" s="2"/>
      <c r="B15" s="4" t="s">
        <v>196</v>
      </c>
      <c r="C15" s="4">
        <v>12</v>
      </c>
      <c r="D15" s="101">
        <v>3.4509059219050443E-3</v>
      </c>
      <c r="E15" s="101">
        <v>1.4746378177513083E-2</v>
      </c>
      <c r="F15" s="101">
        <v>1.2488710027121631E-2</v>
      </c>
      <c r="G15" s="101">
        <v>1.2525632243978378E-2</v>
      </c>
      <c r="H15" s="101">
        <v>1.0984434216895321E-2</v>
      </c>
      <c r="I15" s="101">
        <v>8.7469918401671658E-3</v>
      </c>
      <c r="J15" s="101">
        <v>9.6740037842332413E-3</v>
      </c>
      <c r="K15" s="101">
        <v>4.6891689083970083E-3</v>
      </c>
      <c r="L15" s="101">
        <v>1.3360492429225605E-2</v>
      </c>
      <c r="M15" s="101">
        <v>1.0191067611793361E-2</v>
      </c>
      <c r="N15" s="101">
        <v>7.7679264289292884E-3</v>
      </c>
      <c r="O15" s="101">
        <v>1.1549932778256993</v>
      </c>
      <c r="P15" s="101">
        <v>3.4142662340029176E-2</v>
      </c>
      <c r="Q15" s="101">
        <v>2.0451144475045501E-3</v>
      </c>
      <c r="R15" s="101">
        <v>8.5420808920681712E-2</v>
      </c>
      <c r="S15" s="101">
        <v>8.0233309990645294E-3</v>
      </c>
      <c r="T15" s="101">
        <v>1.5689120417907348E-2</v>
      </c>
      <c r="U15" s="101">
        <v>1.7860250990520864E-2</v>
      </c>
      <c r="V15" s="101">
        <v>7.6648978312766338E-3</v>
      </c>
      <c r="W15" s="101">
        <v>1.7008450004736834E-2</v>
      </c>
      <c r="X15" s="101">
        <v>1.7085106399553927E-2</v>
      </c>
      <c r="Y15" s="101">
        <v>0</v>
      </c>
      <c r="Z15" s="101">
        <v>7.5129930755715442E-4</v>
      </c>
      <c r="AA15" s="101">
        <v>2.8207516498951002E-3</v>
      </c>
      <c r="AB15" s="101">
        <v>2.9111628038298188E-3</v>
      </c>
      <c r="AC15" s="101">
        <v>4.6784654435414203E-3</v>
      </c>
      <c r="AD15" s="101">
        <v>1.9523758635360748E-3</v>
      </c>
      <c r="AE15" s="101">
        <v>2.9172695647952987E-3</v>
      </c>
      <c r="AF15" s="101">
        <v>2.3807927575084796E-3</v>
      </c>
      <c r="AG15" s="101">
        <v>1.314409354896074E-3</v>
      </c>
      <c r="AH15" s="101">
        <v>3.2249044683483191E-3</v>
      </c>
      <c r="AI15" s="101">
        <v>2.4809346710368131E-3</v>
      </c>
      <c r="AJ15" s="101">
        <v>2.677520579273748E-3</v>
      </c>
      <c r="AK15" s="101">
        <v>2.545756688149382E-2</v>
      </c>
      <c r="AL15" s="101">
        <v>8.7514760887866423E-3</v>
      </c>
      <c r="AM15" s="101">
        <v>5.1531496301830942E-4</v>
      </c>
      <c r="AN15" s="101">
        <v>1.1468840368957064E-2</v>
      </c>
      <c r="AO15" s="101">
        <v>1.9240800161290806E-3</v>
      </c>
      <c r="AP15" s="101">
        <v>4.1753495347264151E-3</v>
      </c>
      <c r="AQ15" s="101">
        <v>3.4921859881952566E-3</v>
      </c>
      <c r="AR15" s="101">
        <v>2.0178018071368427E-3</v>
      </c>
      <c r="AS15" s="101">
        <v>3.3959075895130969E-3</v>
      </c>
      <c r="AT15" s="101">
        <v>4.3745226542132691E-3</v>
      </c>
      <c r="AU15" s="101">
        <v>0</v>
      </c>
      <c r="AV15" s="101">
        <v>2.1668044605086548E-4</v>
      </c>
      <c r="AW15" s="101">
        <v>7.5517780434976127E-4</v>
      </c>
      <c r="AX15" s="101">
        <v>7.3311848222603303E-4</v>
      </c>
      <c r="AY15" s="101">
        <v>9.6860632794553152E-4</v>
      </c>
      <c r="AZ15" s="101">
        <v>7.5377460988626792E-4</v>
      </c>
      <c r="BA15" s="101">
        <v>7.362893760731777E-4</v>
      </c>
      <c r="BB15" s="101">
        <v>6.2086678700394354E-4</v>
      </c>
      <c r="BC15" s="101">
        <v>3.8684323803466034E-4</v>
      </c>
      <c r="BD15" s="101">
        <v>7.441038067777829E-4</v>
      </c>
      <c r="BE15" s="101">
        <v>6.8288975933185705E-4</v>
      </c>
      <c r="BF15" s="101">
        <v>6.5890180546956012E-4</v>
      </c>
      <c r="BG15" s="101">
        <v>7.2710024079479362E-3</v>
      </c>
      <c r="BH15" s="101">
        <v>1.9084976895743582E-3</v>
      </c>
      <c r="BI15" s="101">
        <v>1.1911206334835957E-4</v>
      </c>
      <c r="BJ15" s="101">
        <v>1.5863803700893791E-3</v>
      </c>
      <c r="BK15" s="101">
        <v>4.3554148251601581E-4</v>
      </c>
      <c r="BL15" s="101">
        <v>9.4524672111553421E-4</v>
      </c>
      <c r="BM15" s="101">
        <v>6.3491962820061095E-4</v>
      </c>
      <c r="BN15" s="101">
        <v>5.0733747007216214E-4</v>
      </c>
      <c r="BO15" s="101">
        <v>7.53073535506669E-4</v>
      </c>
      <c r="BP15" s="101">
        <v>9.9118465812256013E-4</v>
      </c>
      <c r="BQ15" s="101">
        <v>0</v>
      </c>
      <c r="BR15" s="101">
        <v>7.0824444344544976E-5</v>
      </c>
      <c r="BS15" s="101">
        <v>1.3649519219218281E-4</v>
      </c>
      <c r="BT15" s="101">
        <v>1.5193890422133619E-4</v>
      </c>
      <c r="BU15" s="101">
        <v>1.8531772357384198E-4</v>
      </c>
      <c r="BV15" s="101">
        <v>1.5409267431134259E-4</v>
      </c>
      <c r="BW15" s="101">
        <v>1.4999634100079683E-4</v>
      </c>
      <c r="BX15" s="101">
        <v>9.4666441856921296E-5</v>
      </c>
      <c r="BY15" s="101">
        <v>9.2915909211827138E-5</v>
      </c>
      <c r="BZ15" s="101">
        <v>1.3036886486420468E-4</v>
      </c>
      <c r="CA15" s="101">
        <v>1.4349707966946227E-4</v>
      </c>
      <c r="CB15" s="101">
        <v>1.07547110666011E-4</v>
      </c>
      <c r="CC15" s="101">
        <v>6.8203717415605376E-4</v>
      </c>
      <c r="CD15" s="101">
        <v>2.3153518680938781E-4</v>
      </c>
      <c r="CE15" s="101">
        <v>2.4029402777526775E-5</v>
      </c>
      <c r="CF15" s="101">
        <v>3.3948160902423413E-4</v>
      </c>
      <c r="CG15" s="101">
        <v>9.3843278970057533E-5</v>
      </c>
      <c r="CH15" s="101">
        <v>1.3589941244887151E-4</v>
      </c>
      <c r="CI15" s="101">
        <v>9.3147723375206152E-5</v>
      </c>
      <c r="CJ15" s="101">
        <v>9.4791860704017411E-5</v>
      </c>
      <c r="CK15" s="101">
        <v>1.3589554943181634E-4</v>
      </c>
      <c r="CL15" s="101">
        <v>1.6519515630780777E-4</v>
      </c>
      <c r="CM15" s="101">
        <v>0</v>
      </c>
    </row>
    <row r="16" spans="1:91" s="9" customFormat="1" x14ac:dyDescent="0.25">
      <c r="A16" s="2"/>
      <c r="B16" s="4" t="s">
        <v>197</v>
      </c>
      <c r="C16" s="4">
        <v>13</v>
      </c>
      <c r="D16" s="101">
        <v>1.7024303292708699E-2</v>
      </c>
      <c r="E16" s="101">
        <v>1.4979247118436992E-2</v>
      </c>
      <c r="F16" s="101">
        <v>1.3964927217703735E-2</v>
      </c>
      <c r="G16" s="101">
        <v>1.2575579116578648E-2</v>
      </c>
      <c r="H16" s="101">
        <v>1.2121840041119609E-2</v>
      </c>
      <c r="I16" s="101">
        <v>1.4725281314842093E-2</v>
      </c>
      <c r="J16" s="101">
        <v>1.3459825153615561E-2</v>
      </c>
      <c r="K16" s="101">
        <v>9.0836741742263295E-3</v>
      </c>
      <c r="L16" s="101">
        <v>1.4628189936745507E-2</v>
      </c>
      <c r="M16" s="101">
        <v>1.6197965297583654E-2</v>
      </c>
      <c r="N16" s="101">
        <v>1.1736298865811168E-2</v>
      </c>
      <c r="O16" s="101">
        <v>2.3915452086646808E-2</v>
      </c>
      <c r="P16" s="101">
        <v>1.0691579469302528</v>
      </c>
      <c r="Q16" s="101">
        <v>1.7503285470186081E-2</v>
      </c>
      <c r="R16" s="101">
        <v>1.1833019460802724E-2</v>
      </c>
      <c r="S16" s="101">
        <v>9.5437798424670723E-3</v>
      </c>
      <c r="T16" s="101">
        <v>4.24813131953252E-2</v>
      </c>
      <c r="U16" s="101">
        <v>7.9416428644583231E-3</v>
      </c>
      <c r="V16" s="101">
        <v>1.3117825420609944E-2</v>
      </c>
      <c r="W16" s="101">
        <v>1.5303296658551683E-2</v>
      </c>
      <c r="X16" s="101">
        <v>1.1566717262751183E-2</v>
      </c>
      <c r="Y16" s="101">
        <v>0</v>
      </c>
      <c r="Z16" s="101">
        <v>1.5599589986514603E-3</v>
      </c>
      <c r="AA16" s="101">
        <v>1.9667053484553119E-3</v>
      </c>
      <c r="AB16" s="101">
        <v>1.9525443052570012E-3</v>
      </c>
      <c r="AC16" s="101">
        <v>1.8729492534383795E-3</v>
      </c>
      <c r="AD16" s="101">
        <v>1.8522825924010855E-3</v>
      </c>
      <c r="AE16" s="101">
        <v>2.5266180169410059E-3</v>
      </c>
      <c r="AF16" s="101">
        <v>1.7766704846634679E-3</v>
      </c>
      <c r="AG16" s="101">
        <v>1.3323675754885844E-3</v>
      </c>
      <c r="AH16" s="101">
        <v>1.7988783428266838E-3</v>
      </c>
      <c r="AI16" s="101">
        <v>2.018406038285292E-3</v>
      </c>
      <c r="AJ16" s="101">
        <v>1.8685953583538646E-3</v>
      </c>
      <c r="AK16" s="101">
        <v>2.62629668079467E-3</v>
      </c>
      <c r="AL16" s="101">
        <v>7.614936844324946E-3</v>
      </c>
      <c r="AM16" s="101">
        <v>1.902345313902445E-3</v>
      </c>
      <c r="AN16" s="101">
        <v>1.4686908076159294E-3</v>
      </c>
      <c r="AO16" s="101">
        <v>1.1287090095317949E-3</v>
      </c>
      <c r="AP16" s="101">
        <v>4.7168876199999423E-3</v>
      </c>
      <c r="AQ16" s="101">
        <v>9.1112436199582278E-4</v>
      </c>
      <c r="AR16" s="101">
        <v>1.6351109995747411E-3</v>
      </c>
      <c r="AS16" s="101">
        <v>1.9456994494240452E-3</v>
      </c>
      <c r="AT16" s="101">
        <v>1.5939450988813556E-3</v>
      </c>
      <c r="AU16" s="101">
        <v>0</v>
      </c>
      <c r="AV16" s="101">
        <v>3.3264537407396458E-4</v>
      </c>
      <c r="AW16" s="101">
        <v>7.0322818772668085E-4</v>
      </c>
      <c r="AX16" s="101">
        <v>5.6634386551943051E-4</v>
      </c>
      <c r="AY16" s="101">
        <v>4.916403454321409E-4</v>
      </c>
      <c r="AZ16" s="101">
        <v>5.7520423243672889E-4</v>
      </c>
      <c r="BA16" s="101">
        <v>5.9026924073545721E-4</v>
      </c>
      <c r="BB16" s="101">
        <v>4.445685852350038E-4</v>
      </c>
      <c r="BC16" s="101">
        <v>3.5539026781018719E-4</v>
      </c>
      <c r="BD16" s="101">
        <v>4.57347771332539E-4</v>
      </c>
      <c r="BE16" s="101">
        <v>5.9797638517468854E-4</v>
      </c>
      <c r="BF16" s="101">
        <v>5.1288749218906604E-4</v>
      </c>
      <c r="BG16" s="101">
        <v>7.7798771185616554E-4</v>
      </c>
      <c r="BH16" s="101">
        <v>1.6547692464722124E-3</v>
      </c>
      <c r="BI16" s="101">
        <v>4.0773230254166225E-4</v>
      </c>
      <c r="BJ16" s="101">
        <v>3.6142614018647455E-4</v>
      </c>
      <c r="BK16" s="101">
        <v>2.6956344535603716E-4</v>
      </c>
      <c r="BL16" s="101">
        <v>1.0374891468020449E-3</v>
      </c>
      <c r="BM16" s="101">
        <v>1.7462215042893841E-4</v>
      </c>
      <c r="BN16" s="101">
        <v>3.8853792351459428E-4</v>
      </c>
      <c r="BO16" s="101">
        <v>5.1529115675141087E-4</v>
      </c>
      <c r="BP16" s="101">
        <v>4.3515000542225101E-4</v>
      </c>
      <c r="BQ16" s="101">
        <v>0</v>
      </c>
      <c r="BR16" s="101">
        <v>7.4381166901276021E-5</v>
      </c>
      <c r="BS16" s="101">
        <v>9.5120049453357652E-5</v>
      </c>
      <c r="BT16" s="101">
        <v>1.1924303200392368E-4</v>
      </c>
      <c r="BU16" s="101">
        <v>9.4669393922391381E-5</v>
      </c>
      <c r="BV16" s="101">
        <v>1.1535493219739955E-4</v>
      </c>
      <c r="BW16" s="101">
        <v>1.1099264617330953E-4</v>
      </c>
      <c r="BX16" s="101">
        <v>6.4566974898229424E-5</v>
      </c>
      <c r="BY16" s="101">
        <v>7.3638473896875316E-5</v>
      </c>
      <c r="BZ16" s="101">
        <v>7.9566313220254478E-5</v>
      </c>
      <c r="CA16" s="101">
        <v>1.0966976966607448E-4</v>
      </c>
      <c r="CB16" s="101">
        <v>8.5921013750617784E-5</v>
      </c>
      <c r="CC16" s="101">
        <v>9.4871657501403034E-5</v>
      </c>
      <c r="CD16" s="101">
        <v>1.9052339585825623E-4</v>
      </c>
      <c r="CE16" s="101">
        <v>5.5989152125123915E-5</v>
      </c>
      <c r="CF16" s="101">
        <v>6.9615559790085681E-5</v>
      </c>
      <c r="CG16" s="101">
        <v>5.618405178669451E-5</v>
      </c>
      <c r="CH16" s="101">
        <v>1.3555349365149317E-4</v>
      </c>
      <c r="CI16" s="101">
        <v>3.1589672130222239E-5</v>
      </c>
      <c r="CJ16" s="101">
        <v>5.6504062437096332E-5</v>
      </c>
      <c r="CK16" s="101">
        <v>8.8360744923419947E-5</v>
      </c>
      <c r="CL16" s="101">
        <v>8.3892955168594368E-5</v>
      </c>
      <c r="CM16" s="101">
        <v>0</v>
      </c>
    </row>
    <row r="17" spans="1:91" s="9" customFormat="1" x14ac:dyDescent="0.25">
      <c r="A17" s="17"/>
      <c r="B17" s="4" t="s">
        <v>58</v>
      </c>
      <c r="C17" s="4">
        <v>14</v>
      </c>
      <c r="D17" s="101">
        <v>2.0768209271078211E-3</v>
      </c>
      <c r="E17" s="101">
        <v>4.5043714538719644E-3</v>
      </c>
      <c r="F17" s="101">
        <v>4.6473845283611336E-3</v>
      </c>
      <c r="G17" s="101">
        <v>4.3111623633613275E-3</v>
      </c>
      <c r="H17" s="101">
        <v>4.3728087855936654E-3</v>
      </c>
      <c r="I17" s="101">
        <v>5.3121990535370768E-3</v>
      </c>
      <c r="J17" s="101">
        <v>5.3009716676039008E-3</v>
      </c>
      <c r="K17" s="101">
        <v>2.9848993982968231E-3</v>
      </c>
      <c r="L17" s="101">
        <v>2.6021059720340193E-2</v>
      </c>
      <c r="M17" s="101">
        <v>7.9699334538669408E-3</v>
      </c>
      <c r="N17" s="101">
        <v>2.2042478672297704E-2</v>
      </c>
      <c r="O17" s="101">
        <v>1.5718392383030737E-2</v>
      </c>
      <c r="P17" s="101">
        <v>1.0643678560288862E-2</v>
      </c>
      <c r="Q17" s="101">
        <v>1.0026608205757288</v>
      </c>
      <c r="R17" s="101">
        <v>1.394785871548491E-2</v>
      </c>
      <c r="S17" s="101">
        <v>7.8439615388877382E-3</v>
      </c>
      <c r="T17" s="101">
        <v>5.2579918903082196E-3</v>
      </c>
      <c r="U17" s="101">
        <v>1.8065414351600081E-2</v>
      </c>
      <c r="V17" s="101">
        <v>8.9684639803323599E-3</v>
      </c>
      <c r="W17" s="101">
        <v>7.7793428317266253E-2</v>
      </c>
      <c r="X17" s="101">
        <v>1.7409112207772755E-2</v>
      </c>
      <c r="Y17" s="101">
        <v>0</v>
      </c>
      <c r="Z17" s="101">
        <v>3.8323949475076749E-4</v>
      </c>
      <c r="AA17" s="101">
        <v>7.7241322645915471E-4</v>
      </c>
      <c r="AB17" s="101">
        <v>9.2842101883482554E-4</v>
      </c>
      <c r="AC17" s="101">
        <v>9.0142157300068229E-4</v>
      </c>
      <c r="AD17" s="101">
        <v>6.8799743789909544E-4</v>
      </c>
      <c r="AE17" s="101">
        <v>1.1467521151677337E-3</v>
      </c>
      <c r="AF17" s="101">
        <v>8.754820561663537E-4</v>
      </c>
      <c r="AG17" s="101">
        <v>6.0175741976582449E-4</v>
      </c>
      <c r="AH17" s="101">
        <v>3.4931610427169691E-3</v>
      </c>
      <c r="AI17" s="101">
        <v>1.2255118586925776E-3</v>
      </c>
      <c r="AJ17" s="101">
        <v>3.6571195087995913E-3</v>
      </c>
      <c r="AK17" s="101">
        <v>2.1824712398654132E-3</v>
      </c>
      <c r="AL17" s="101">
        <v>1.5520512415956125E-3</v>
      </c>
      <c r="AM17" s="101">
        <v>3.7247519494368483E-4</v>
      </c>
      <c r="AN17" s="101">
        <v>1.8071005949281179E-3</v>
      </c>
      <c r="AO17" s="101">
        <v>1.0074047272249039E-3</v>
      </c>
      <c r="AP17" s="101">
        <v>8.2140235015119932E-4</v>
      </c>
      <c r="AQ17" s="101">
        <v>2.028799496394187E-3</v>
      </c>
      <c r="AR17" s="101">
        <v>1.3560721208323856E-3</v>
      </c>
      <c r="AS17" s="101">
        <v>1.0218280240111463E-2</v>
      </c>
      <c r="AT17" s="101">
        <v>2.5198991202883816E-3</v>
      </c>
      <c r="AU17" s="101">
        <v>0</v>
      </c>
      <c r="AV17" s="101">
        <v>1.7550014898477616E-4</v>
      </c>
      <c r="AW17" s="101">
        <v>4.6279089986029682E-4</v>
      </c>
      <c r="AX17" s="101">
        <v>5.14128194978872E-4</v>
      </c>
      <c r="AY17" s="101">
        <v>5.0031201089824025E-4</v>
      </c>
      <c r="AZ17" s="101">
        <v>5.2716891476493704E-4</v>
      </c>
      <c r="BA17" s="101">
        <v>5.8418717653638827E-4</v>
      </c>
      <c r="BB17" s="101">
        <v>5.0583660221290103E-4</v>
      </c>
      <c r="BC17" s="101">
        <v>3.4533007376188476E-4</v>
      </c>
      <c r="BD17" s="101">
        <v>2.1109615546044645E-3</v>
      </c>
      <c r="BE17" s="101">
        <v>6.5601395896872604E-4</v>
      </c>
      <c r="BF17" s="101">
        <v>2.1662755156880353E-3</v>
      </c>
      <c r="BG17" s="101">
        <v>1.3284134111104847E-3</v>
      </c>
      <c r="BH17" s="101">
        <v>8.7463912232027216E-4</v>
      </c>
      <c r="BI17" s="101">
        <v>2.1957684939521221E-4</v>
      </c>
      <c r="BJ17" s="101">
        <v>1.2095102535824918E-3</v>
      </c>
      <c r="BK17" s="101">
        <v>6.1502952643300766E-4</v>
      </c>
      <c r="BL17" s="101">
        <v>4.5753846723564547E-4</v>
      </c>
      <c r="BM17" s="101">
        <v>6.5670386194321311E-4</v>
      </c>
      <c r="BN17" s="101">
        <v>7.219332907420548E-4</v>
      </c>
      <c r="BO17" s="101">
        <v>6.2027253152366589E-3</v>
      </c>
      <c r="BP17" s="101">
        <v>1.4611022843716642E-3</v>
      </c>
      <c r="BQ17" s="101">
        <v>0</v>
      </c>
      <c r="BR17" s="101">
        <v>6.3412095690208207E-5</v>
      </c>
      <c r="BS17" s="101">
        <v>9.585184329096649E-5</v>
      </c>
      <c r="BT17" s="101">
        <v>1.3143475449908191E-4</v>
      </c>
      <c r="BU17" s="101">
        <v>1.2438002815285082E-4</v>
      </c>
      <c r="BV17" s="101">
        <v>1.2029602317775034E-4</v>
      </c>
      <c r="BW17" s="101">
        <v>1.3050955708027653E-4</v>
      </c>
      <c r="BX17" s="101">
        <v>8.592815657007309E-5</v>
      </c>
      <c r="BY17" s="101">
        <v>8.714817573563141E-5</v>
      </c>
      <c r="BZ17" s="101">
        <v>3.3966676490493726E-4</v>
      </c>
      <c r="CA17" s="101">
        <v>1.4462446834400563E-4</v>
      </c>
      <c r="CB17" s="101">
        <v>2.4910149752566688E-4</v>
      </c>
      <c r="CC17" s="101">
        <v>1.9835775694499209E-4</v>
      </c>
      <c r="CD17" s="101">
        <v>1.3683864151826279E-4</v>
      </c>
      <c r="CE17" s="101">
        <v>3.8148794495371898E-5</v>
      </c>
      <c r="CF17" s="101">
        <v>2.2473160791571336E-4</v>
      </c>
      <c r="CG17" s="101">
        <v>1.3221818619036497E-4</v>
      </c>
      <c r="CH17" s="101">
        <v>8.6360895470320568E-5</v>
      </c>
      <c r="CI17" s="101">
        <v>1.2085767945469391E-4</v>
      </c>
      <c r="CJ17" s="101">
        <v>1.1232855816179354E-4</v>
      </c>
      <c r="CK17" s="101">
        <v>9.3163186276372259E-4</v>
      </c>
      <c r="CL17" s="101">
        <v>2.5800408268817303E-4</v>
      </c>
      <c r="CM17" s="101">
        <v>0</v>
      </c>
    </row>
    <row r="18" spans="1:91" s="9" customFormat="1" x14ac:dyDescent="0.25">
      <c r="A18" s="17"/>
      <c r="B18" s="4" t="s">
        <v>198</v>
      </c>
      <c r="C18" s="4">
        <v>15</v>
      </c>
      <c r="D18" s="101">
        <v>1.6555576033543802E-2</v>
      </c>
      <c r="E18" s="101">
        <v>0.10797388632326384</v>
      </c>
      <c r="F18" s="101">
        <v>5.2501728183837193E-2</v>
      </c>
      <c r="G18" s="101">
        <v>4.7603378936095155E-2</v>
      </c>
      <c r="H18" s="101">
        <v>4.7559980250276836E-2</v>
      </c>
      <c r="I18" s="101">
        <v>4.1498235961513016E-2</v>
      </c>
      <c r="J18" s="101">
        <v>4.5391328311715336E-2</v>
      </c>
      <c r="K18" s="101">
        <v>2.2112246836357052E-2</v>
      </c>
      <c r="L18" s="101">
        <v>4.2622908128465205E-2</v>
      </c>
      <c r="M18" s="101">
        <v>4.0313012485142269E-2</v>
      </c>
      <c r="N18" s="101">
        <v>1.9674628186473753E-2</v>
      </c>
      <c r="O18" s="101">
        <v>6.987183637520375E-2</v>
      </c>
      <c r="P18" s="101">
        <v>5.3511127721376207E-2</v>
      </c>
      <c r="Q18" s="101">
        <v>5.4444106138156331E-3</v>
      </c>
      <c r="R18" s="101">
        <v>1.0709082700058901</v>
      </c>
      <c r="S18" s="101">
        <v>1.9246696992727831E-2</v>
      </c>
      <c r="T18" s="101">
        <v>2.2145344035102398E-2</v>
      </c>
      <c r="U18" s="101">
        <v>3.3985082225902956E-2</v>
      </c>
      <c r="V18" s="101">
        <v>1.5868067882598806E-2</v>
      </c>
      <c r="W18" s="101">
        <v>7.0229217262338481E-2</v>
      </c>
      <c r="X18" s="101">
        <v>3.3428639400110587E-2</v>
      </c>
      <c r="Y18" s="101">
        <v>0</v>
      </c>
      <c r="Z18" s="101">
        <v>1.3844246413999325E-3</v>
      </c>
      <c r="AA18" s="101">
        <v>6.7016138623593796E-3</v>
      </c>
      <c r="AB18" s="101">
        <v>4.0994550809989282E-3</v>
      </c>
      <c r="AC18" s="101">
        <v>4.605531340000045E-3</v>
      </c>
      <c r="AD18" s="101">
        <v>4.8304329872683261E-3</v>
      </c>
      <c r="AE18" s="101">
        <v>4.6698787318388731E-3</v>
      </c>
      <c r="AF18" s="101">
        <v>3.115052466733706E-3</v>
      </c>
      <c r="AG18" s="101">
        <v>2.2127590710009693E-3</v>
      </c>
      <c r="AH18" s="101">
        <v>2.7270639928083603E-3</v>
      </c>
      <c r="AI18" s="101">
        <v>2.9123196544088284E-3</v>
      </c>
      <c r="AJ18" s="101">
        <v>2.4927912340038825E-3</v>
      </c>
      <c r="AK18" s="101">
        <v>4.5498334778496232E-3</v>
      </c>
      <c r="AL18" s="101">
        <v>3.650632299119029E-3</v>
      </c>
      <c r="AM18" s="101">
        <v>4.363634691388314E-4</v>
      </c>
      <c r="AN18" s="101">
        <v>4.5031898635282007E-3</v>
      </c>
      <c r="AO18" s="101">
        <v>1.3630947988857065E-3</v>
      </c>
      <c r="AP18" s="101">
        <v>1.8406024901571061E-3</v>
      </c>
      <c r="AQ18" s="101">
        <v>1.8053810615396842E-3</v>
      </c>
      <c r="AR18" s="101">
        <v>1.5698282240904833E-3</v>
      </c>
      <c r="AS18" s="101">
        <v>3.7870467556309997E-3</v>
      </c>
      <c r="AT18" s="101">
        <v>2.7504580128334126E-3</v>
      </c>
      <c r="AU18" s="101">
        <v>0</v>
      </c>
      <c r="AV18" s="101">
        <v>5.7052973040539086E-4</v>
      </c>
      <c r="AW18" s="101">
        <v>2.4675101291320631E-3</v>
      </c>
      <c r="AX18" s="101">
        <v>1.5816253000464097E-3</v>
      </c>
      <c r="AY18" s="101">
        <v>1.7822351265725153E-3</v>
      </c>
      <c r="AZ18" s="101">
        <v>1.6909352856506281E-3</v>
      </c>
      <c r="BA18" s="101">
        <v>2.3578550870609468E-3</v>
      </c>
      <c r="BB18" s="101">
        <v>1.5630540687752554E-3</v>
      </c>
      <c r="BC18" s="101">
        <v>1.0786986234513785E-3</v>
      </c>
      <c r="BD18" s="101">
        <v>9.5509566782654633E-4</v>
      </c>
      <c r="BE18" s="101">
        <v>1.603427576892208E-3</v>
      </c>
      <c r="BF18" s="101">
        <v>9.5169308391730484E-4</v>
      </c>
      <c r="BG18" s="101">
        <v>1.7211360054265091E-3</v>
      </c>
      <c r="BH18" s="101">
        <v>1.0951047306410281E-3</v>
      </c>
      <c r="BI18" s="101">
        <v>1.2074692160139677E-4</v>
      </c>
      <c r="BJ18" s="101">
        <v>1.6491445134031691E-3</v>
      </c>
      <c r="BK18" s="101">
        <v>4.1556422298150695E-4</v>
      </c>
      <c r="BL18" s="101">
        <v>8.8917358072902882E-4</v>
      </c>
      <c r="BM18" s="101">
        <v>6.8986166349059748E-4</v>
      </c>
      <c r="BN18" s="101">
        <v>6.303736037350094E-4</v>
      </c>
      <c r="BO18" s="101">
        <v>1.2646411156355302E-3</v>
      </c>
      <c r="BP18" s="101">
        <v>8.759028168918516E-4</v>
      </c>
      <c r="BQ18" s="101">
        <v>0</v>
      </c>
      <c r="BR18" s="101">
        <v>1.5556834033244503E-4</v>
      </c>
      <c r="BS18" s="101">
        <v>3.1791899867604739E-4</v>
      </c>
      <c r="BT18" s="101">
        <v>2.8193180293058933E-4</v>
      </c>
      <c r="BU18" s="101">
        <v>2.9389629792989276E-4</v>
      </c>
      <c r="BV18" s="101">
        <v>3.2442970682902266E-4</v>
      </c>
      <c r="BW18" s="101">
        <v>3.8285487652289253E-4</v>
      </c>
      <c r="BX18" s="101">
        <v>1.9089211779137568E-4</v>
      </c>
      <c r="BY18" s="101">
        <v>2.0168591155685889E-4</v>
      </c>
      <c r="BZ18" s="101">
        <v>1.4278448029743479E-4</v>
      </c>
      <c r="CA18" s="101">
        <v>2.9413651611803553E-4</v>
      </c>
      <c r="CB18" s="101">
        <v>1.8217959946132737E-4</v>
      </c>
      <c r="CC18" s="101">
        <v>1.8171135248022663E-4</v>
      </c>
      <c r="CD18" s="101">
        <v>1.1717428784124136E-4</v>
      </c>
      <c r="CE18" s="101">
        <v>1.9613019437824604E-5</v>
      </c>
      <c r="CF18" s="101">
        <v>2.1224614638087273E-4</v>
      </c>
      <c r="CG18" s="101">
        <v>8.3167452274332987E-5</v>
      </c>
      <c r="CH18" s="101">
        <v>1.2268521326449131E-4</v>
      </c>
      <c r="CI18" s="101">
        <v>9.0003883720185177E-5</v>
      </c>
      <c r="CJ18" s="101">
        <v>1.2915837527470846E-4</v>
      </c>
      <c r="CK18" s="101">
        <v>1.5655208696475236E-4</v>
      </c>
      <c r="CL18" s="101">
        <v>1.5596221980664326E-4</v>
      </c>
      <c r="CM18" s="101">
        <v>0</v>
      </c>
    </row>
    <row r="19" spans="1:91" s="9" customFormat="1" x14ac:dyDescent="0.25">
      <c r="A19" s="17"/>
      <c r="B19" s="4" t="s">
        <v>199</v>
      </c>
      <c r="C19" s="4">
        <v>16</v>
      </c>
      <c r="D19" s="101">
        <v>5.4883130097484771E-3</v>
      </c>
      <c r="E19" s="101">
        <v>1.1125974813714527E-2</v>
      </c>
      <c r="F19" s="101">
        <v>1.1170269721051144E-2</v>
      </c>
      <c r="G19" s="101">
        <v>1.8108638379765302E-2</v>
      </c>
      <c r="H19" s="101">
        <v>1.2762158732349628E-2</v>
      </c>
      <c r="I19" s="101">
        <v>1.5807041218898237E-2</v>
      </c>
      <c r="J19" s="101">
        <v>1.5912784134724987E-2</v>
      </c>
      <c r="K19" s="101">
        <v>6.504573912528084E-3</v>
      </c>
      <c r="L19" s="101">
        <v>2.787187941009198E-2</v>
      </c>
      <c r="M19" s="101">
        <v>2.236490175395784E-2</v>
      </c>
      <c r="N19" s="101">
        <v>1.6763475592003328E-2</v>
      </c>
      <c r="O19" s="101">
        <v>9.1225911277531269E-2</v>
      </c>
      <c r="P19" s="101">
        <v>5.1448547090871787E-2</v>
      </c>
      <c r="Q19" s="101">
        <v>3.0947120290114451E-3</v>
      </c>
      <c r="R19" s="101">
        <v>2.0478638812363163E-2</v>
      </c>
      <c r="S19" s="101">
        <v>1.0184176440382851</v>
      </c>
      <c r="T19" s="101">
        <v>4.1902629334370028E-2</v>
      </c>
      <c r="U19" s="101">
        <v>4.3570911827596905E-2</v>
      </c>
      <c r="V19" s="101">
        <v>1.985116101790587E-2</v>
      </c>
      <c r="W19" s="101">
        <v>3.1703750057284756E-2</v>
      </c>
      <c r="X19" s="101">
        <v>3.7609650497103998E-2</v>
      </c>
      <c r="Y19" s="101">
        <v>0</v>
      </c>
      <c r="Z19" s="101">
        <v>5.3440157305210164E-4</v>
      </c>
      <c r="AA19" s="101">
        <v>1.252456618844796E-3</v>
      </c>
      <c r="AB19" s="101">
        <v>1.2376430922060398E-3</v>
      </c>
      <c r="AC19" s="101">
        <v>1.6798671950271995E-3</v>
      </c>
      <c r="AD19" s="101">
        <v>1.1254558792930091E-3</v>
      </c>
      <c r="AE19" s="101">
        <v>1.7479754672947803E-3</v>
      </c>
      <c r="AF19" s="101">
        <v>1.169272257364026E-3</v>
      </c>
      <c r="AG19" s="101">
        <v>7.5347995133665793E-4</v>
      </c>
      <c r="AH19" s="101">
        <v>1.8917154401124786E-3</v>
      </c>
      <c r="AI19" s="101">
        <v>1.5118043753144011E-3</v>
      </c>
      <c r="AJ19" s="101">
        <v>1.7592103178974119E-3</v>
      </c>
      <c r="AK19" s="101">
        <v>5.8851138304501574E-3</v>
      </c>
      <c r="AL19" s="101">
        <v>3.6064406892575888E-3</v>
      </c>
      <c r="AM19" s="101">
        <v>2.9289992840264648E-4</v>
      </c>
      <c r="AN19" s="101">
        <v>1.8277580937661137E-3</v>
      </c>
      <c r="AO19" s="101">
        <v>1.1494469847580012E-3</v>
      </c>
      <c r="AP19" s="101">
        <v>2.6870928018220466E-3</v>
      </c>
      <c r="AQ19" s="101">
        <v>2.5582822357021881E-3</v>
      </c>
      <c r="AR19" s="101">
        <v>1.6138321313303818E-3</v>
      </c>
      <c r="AS19" s="101">
        <v>2.1273039861469337E-3</v>
      </c>
      <c r="AT19" s="101">
        <v>2.773185001951567E-3</v>
      </c>
      <c r="AU19" s="101">
        <v>0</v>
      </c>
      <c r="AV19" s="101">
        <v>2.2473585550743187E-4</v>
      </c>
      <c r="AW19" s="101">
        <v>1.0210122435426287E-3</v>
      </c>
      <c r="AX19" s="101">
        <v>6.8059682286842954E-4</v>
      </c>
      <c r="AY19" s="101">
        <v>9.4695786684711005E-4</v>
      </c>
      <c r="AZ19" s="101">
        <v>8.1979255341244886E-4</v>
      </c>
      <c r="BA19" s="101">
        <v>1.0272345491313382E-3</v>
      </c>
      <c r="BB19" s="101">
        <v>6.6298776020031207E-4</v>
      </c>
      <c r="BC19" s="101">
        <v>4.395595353022813E-4</v>
      </c>
      <c r="BD19" s="101">
        <v>1.320312333452107E-3</v>
      </c>
      <c r="BE19" s="101">
        <v>8.8857788536740037E-4</v>
      </c>
      <c r="BF19" s="101">
        <v>1.136069398020075E-3</v>
      </c>
      <c r="BG19" s="101">
        <v>4.6260357390320575E-3</v>
      </c>
      <c r="BH19" s="101">
        <v>2.3169326200336206E-3</v>
      </c>
      <c r="BI19" s="101">
        <v>1.6185608572166611E-4</v>
      </c>
      <c r="BJ19" s="101">
        <v>1.0057287401126459E-3</v>
      </c>
      <c r="BK19" s="101">
        <v>8.4527527778262615E-4</v>
      </c>
      <c r="BL19" s="101">
        <v>1.8555154999757132E-3</v>
      </c>
      <c r="BM19" s="101">
        <v>1.8813972464425412E-3</v>
      </c>
      <c r="BN19" s="101">
        <v>1.3568853261792775E-3</v>
      </c>
      <c r="BO19" s="101">
        <v>1.5097672660894937E-3</v>
      </c>
      <c r="BP19" s="101">
        <v>1.9944828427717978E-3</v>
      </c>
      <c r="BQ19" s="101">
        <v>0</v>
      </c>
      <c r="BR19" s="101">
        <v>7.1696947458387353E-5</v>
      </c>
      <c r="BS19" s="101">
        <v>1.3272878839397644E-4</v>
      </c>
      <c r="BT19" s="101">
        <v>1.4521070303171588E-4</v>
      </c>
      <c r="BU19" s="101">
        <v>1.6773698183042827E-4</v>
      </c>
      <c r="BV19" s="101">
        <v>1.5156921309787029E-4</v>
      </c>
      <c r="BW19" s="101">
        <v>1.8057233294870712E-4</v>
      </c>
      <c r="BX19" s="101">
        <v>9.471466257118592E-5</v>
      </c>
      <c r="BY19" s="101">
        <v>9.5381098165500645E-5</v>
      </c>
      <c r="BZ19" s="101">
        <v>1.8879376568735036E-4</v>
      </c>
      <c r="CA19" s="101">
        <v>1.6658063686489786E-4</v>
      </c>
      <c r="CB19" s="101">
        <v>1.3308664953127626E-4</v>
      </c>
      <c r="CC19" s="101">
        <v>4.3636579590477121E-4</v>
      </c>
      <c r="CD19" s="101">
        <v>2.6410750895250034E-4</v>
      </c>
      <c r="CE19" s="101">
        <v>2.8391499072863188E-5</v>
      </c>
      <c r="CF19" s="101">
        <v>1.8390560691030925E-4</v>
      </c>
      <c r="CG19" s="101">
        <v>1.4530999594981249E-4</v>
      </c>
      <c r="CH19" s="101">
        <v>2.2638137676757314E-4</v>
      </c>
      <c r="CI19" s="101">
        <v>2.0040053827404732E-4</v>
      </c>
      <c r="CJ19" s="101">
        <v>2.2879826792210345E-4</v>
      </c>
      <c r="CK19" s="101">
        <v>2.0908094261156717E-4</v>
      </c>
      <c r="CL19" s="101">
        <v>2.7016554575689291E-4</v>
      </c>
      <c r="CM19" s="101">
        <v>0</v>
      </c>
    </row>
    <row r="20" spans="1:91" s="9" customFormat="1" x14ac:dyDescent="0.25">
      <c r="A20" s="17"/>
      <c r="B20" s="4" t="s">
        <v>65</v>
      </c>
      <c r="C20" s="4">
        <v>17</v>
      </c>
      <c r="D20" s="101">
        <v>1.9386396208419736E-3</v>
      </c>
      <c r="E20" s="101">
        <v>5.0189409207356461E-3</v>
      </c>
      <c r="F20" s="101">
        <v>4.8645458404786047E-3</v>
      </c>
      <c r="G20" s="101">
        <v>3.430256828891939E-3</v>
      </c>
      <c r="H20" s="101">
        <v>3.9660122515148364E-3</v>
      </c>
      <c r="I20" s="101">
        <v>3.283248790731249E-3</v>
      </c>
      <c r="J20" s="101">
        <v>2.7097705272480098E-3</v>
      </c>
      <c r="K20" s="101">
        <v>1.2064497015848591E-3</v>
      </c>
      <c r="L20" s="101">
        <v>3.6394299282328938E-3</v>
      </c>
      <c r="M20" s="101">
        <v>3.4660367694880258E-3</v>
      </c>
      <c r="N20" s="101">
        <v>1.8696269262221713E-3</v>
      </c>
      <c r="O20" s="101">
        <v>5.1674347073763834E-3</v>
      </c>
      <c r="P20" s="101">
        <v>4.4018081882677565E-3</v>
      </c>
      <c r="Q20" s="101">
        <v>4.2026556542156489E-4</v>
      </c>
      <c r="R20" s="101">
        <v>4.9181644438250462E-3</v>
      </c>
      <c r="S20" s="101">
        <v>1.8641729137044193E-3</v>
      </c>
      <c r="T20" s="101">
        <v>1.0022947721033002</v>
      </c>
      <c r="U20" s="101">
        <v>2.8561393121732514E-3</v>
      </c>
      <c r="V20" s="101">
        <v>1.7983328807006766E-3</v>
      </c>
      <c r="W20" s="101">
        <v>6.3577401900121004E-3</v>
      </c>
      <c r="X20" s="101">
        <v>5.0118020871432016E-3</v>
      </c>
      <c r="Y20" s="101">
        <v>0</v>
      </c>
      <c r="Z20" s="101">
        <v>8.0971644774378536E-5</v>
      </c>
      <c r="AA20" s="101">
        <v>1.9115046028187694E-4</v>
      </c>
      <c r="AB20" s="101">
        <v>1.8047586201659063E-4</v>
      </c>
      <c r="AC20" s="101">
        <v>1.6820909364991028E-4</v>
      </c>
      <c r="AD20" s="101">
        <v>2.0783801075376467E-4</v>
      </c>
      <c r="AE20" s="101">
        <v>1.5931853721925528E-4</v>
      </c>
      <c r="AF20" s="101">
        <v>9.7951304751189776E-5</v>
      </c>
      <c r="AG20" s="101">
        <v>8.5516307424810393E-5</v>
      </c>
      <c r="AH20" s="101">
        <v>9.9718584480625136E-5</v>
      </c>
      <c r="AI20" s="101">
        <v>1.1441782461908334E-4</v>
      </c>
      <c r="AJ20" s="101">
        <v>1.38792396062591E-4</v>
      </c>
      <c r="AK20" s="101">
        <v>2.1270913752451551E-4</v>
      </c>
      <c r="AL20" s="101">
        <v>1.4489652363921718E-4</v>
      </c>
      <c r="AM20" s="101">
        <v>1.8919106790035836E-5</v>
      </c>
      <c r="AN20" s="101">
        <v>1.4334814898140906E-4</v>
      </c>
      <c r="AO20" s="101">
        <v>5.2058911116593842E-5</v>
      </c>
      <c r="AP20" s="101">
        <v>8.5406948535485957E-5</v>
      </c>
      <c r="AQ20" s="101">
        <v>7.2904790032619665E-5</v>
      </c>
      <c r="AR20" s="101">
        <v>8.5568009414236756E-5</v>
      </c>
      <c r="AS20" s="101">
        <v>1.346854098071803E-4</v>
      </c>
      <c r="AT20" s="101">
        <v>1.491147353053001E-4</v>
      </c>
      <c r="AU20" s="101">
        <v>0</v>
      </c>
      <c r="AV20" s="101">
        <v>3.0808757294203705E-5</v>
      </c>
      <c r="AW20" s="101">
        <v>8.4642038425891491E-5</v>
      </c>
      <c r="AX20" s="101">
        <v>7.8765650463472035E-5</v>
      </c>
      <c r="AY20" s="101">
        <v>6.7924392268230223E-5</v>
      </c>
      <c r="AZ20" s="101">
        <v>7.5641364183696264E-5</v>
      </c>
      <c r="BA20" s="101">
        <v>6.8450515547302898E-5</v>
      </c>
      <c r="BB20" s="101">
        <v>4.3804678603475078E-5</v>
      </c>
      <c r="BC20" s="101">
        <v>3.631830481038532E-5</v>
      </c>
      <c r="BD20" s="101">
        <v>4.4495922277656657E-5</v>
      </c>
      <c r="BE20" s="101">
        <v>6.3574350561184856E-5</v>
      </c>
      <c r="BF20" s="101">
        <v>6.0265164932169247E-5</v>
      </c>
      <c r="BG20" s="101">
        <v>8.9109175969896115E-5</v>
      </c>
      <c r="BH20" s="101">
        <v>5.3693036375425779E-5</v>
      </c>
      <c r="BI20" s="101">
        <v>6.5398090413454257E-6</v>
      </c>
      <c r="BJ20" s="101">
        <v>5.0309481391409505E-5</v>
      </c>
      <c r="BK20" s="101">
        <v>2.2020653281470945E-5</v>
      </c>
      <c r="BL20" s="101">
        <v>3.4520512776041756E-5</v>
      </c>
      <c r="BM20" s="101">
        <v>2.5531368543606748E-5</v>
      </c>
      <c r="BN20" s="101">
        <v>3.7707042717904324E-5</v>
      </c>
      <c r="BO20" s="101">
        <v>5.9439267125958002E-5</v>
      </c>
      <c r="BP20" s="101">
        <v>6.4176035950119689E-5</v>
      </c>
      <c r="BQ20" s="101">
        <v>0</v>
      </c>
      <c r="BR20" s="101">
        <v>1.5342167639843386E-5</v>
      </c>
      <c r="BS20" s="101">
        <v>3.0861328744751644E-5</v>
      </c>
      <c r="BT20" s="101">
        <v>3.3768656598199252E-5</v>
      </c>
      <c r="BU20" s="101">
        <v>3.1294841546833787E-5</v>
      </c>
      <c r="BV20" s="101">
        <v>3.262717734884613E-5</v>
      </c>
      <c r="BW20" s="101">
        <v>3.0545786890538155E-5</v>
      </c>
      <c r="BX20" s="101">
        <v>1.7077036898034127E-5</v>
      </c>
      <c r="BY20" s="101">
        <v>1.673136277651161E-5</v>
      </c>
      <c r="BZ20" s="101">
        <v>2.330066615538203E-5</v>
      </c>
      <c r="CA20" s="101">
        <v>2.7250865315359434E-5</v>
      </c>
      <c r="CB20" s="101">
        <v>2.0320115066214486E-5</v>
      </c>
      <c r="CC20" s="101">
        <v>2.8847737665299212E-5</v>
      </c>
      <c r="CD20" s="101">
        <v>2.2200666849977409E-5</v>
      </c>
      <c r="CE20" s="101">
        <v>3.2615239539395565E-6</v>
      </c>
      <c r="CF20" s="101">
        <v>2.9897818374006557E-5</v>
      </c>
      <c r="CG20" s="101">
        <v>1.4671987664783809E-5</v>
      </c>
      <c r="CH20" s="101">
        <v>1.4762482685836867E-5</v>
      </c>
      <c r="CI20" s="101">
        <v>1.1456509209775789E-5</v>
      </c>
      <c r="CJ20" s="101">
        <v>1.5442698522574901E-5</v>
      </c>
      <c r="CK20" s="101">
        <v>3.4338213513998584E-5</v>
      </c>
      <c r="CL20" s="101">
        <v>3.0966389887394594E-5</v>
      </c>
      <c r="CM20" s="101">
        <v>0</v>
      </c>
    </row>
    <row r="21" spans="1:91" s="9" customFormat="1" x14ac:dyDescent="0.25">
      <c r="A21" s="17"/>
      <c r="B21" s="4" t="s">
        <v>200</v>
      </c>
      <c r="C21" s="4">
        <v>18</v>
      </c>
      <c r="D21" s="101">
        <v>3.5603352887745085E-4</v>
      </c>
      <c r="E21" s="101">
        <v>1.3163845311034328E-3</v>
      </c>
      <c r="F21" s="101">
        <v>8.5062019205099952E-4</v>
      </c>
      <c r="G21" s="101">
        <v>9.480324033336754E-4</v>
      </c>
      <c r="H21" s="101">
        <v>8.0732235434959618E-4</v>
      </c>
      <c r="I21" s="101">
        <v>1.0599080107847113E-3</v>
      </c>
      <c r="J21" s="101">
        <v>5.2010755034988666E-4</v>
      </c>
      <c r="K21" s="101">
        <v>2.8723869978459723E-4</v>
      </c>
      <c r="L21" s="101">
        <v>1.2236048457861461E-3</v>
      </c>
      <c r="M21" s="101">
        <v>2.9350240672827163E-3</v>
      </c>
      <c r="N21" s="101">
        <v>4.1502105192760014E-4</v>
      </c>
      <c r="O21" s="101">
        <v>1.4561074191235064E-3</v>
      </c>
      <c r="P21" s="101">
        <v>4.1228345848361037E-3</v>
      </c>
      <c r="Q21" s="101">
        <v>1.1653453383760355E-4</v>
      </c>
      <c r="R21" s="101">
        <v>6.7243173650987642E-3</v>
      </c>
      <c r="S21" s="101">
        <v>4.551783791784665E-3</v>
      </c>
      <c r="T21" s="101">
        <v>1.1360929642583624E-3</v>
      </c>
      <c r="U21" s="101">
        <v>1.0012970490735262</v>
      </c>
      <c r="V21" s="101">
        <v>5.2380578491756456E-4</v>
      </c>
      <c r="W21" s="101">
        <v>8.3009527754150929E-4</v>
      </c>
      <c r="X21" s="101">
        <v>3.0236141834559488E-3</v>
      </c>
      <c r="Y21" s="101">
        <v>0</v>
      </c>
      <c r="Z21" s="101">
        <v>3.1544021421714176E-5</v>
      </c>
      <c r="AA21" s="101">
        <v>1.1038501781733694E-4</v>
      </c>
      <c r="AB21" s="101">
        <v>7.6552768195914264E-5</v>
      </c>
      <c r="AC21" s="101">
        <v>1.0439655197242116E-4</v>
      </c>
      <c r="AD21" s="101">
        <v>8.2806079996725654E-5</v>
      </c>
      <c r="AE21" s="101">
        <v>9.1320181789703204E-5</v>
      </c>
      <c r="AF21" s="101">
        <v>5.0199063666546331E-5</v>
      </c>
      <c r="AG21" s="101">
        <v>3.8602791395508534E-5</v>
      </c>
      <c r="AH21" s="101">
        <v>6.1395747343434795E-5</v>
      </c>
      <c r="AI21" s="101">
        <v>9.1059913729767152E-5</v>
      </c>
      <c r="AJ21" s="101">
        <v>5.4586386883965879E-5</v>
      </c>
      <c r="AK21" s="101">
        <v>1.0661972523210426E-4</v>
      </c>
      <c r="AL21" s="101">
        <v>1.291408883847984E-4</v>
      </c>
      <c r="AM21" s="101">
        <v>1.2960414222454322E-5</v>
      </c>
      <c r="AN21" s="101">
        <v>1.5527128454443598E-4</v>
      </c>
      <c r="AO21" s="101">
        <v>7.6742929263071838E-5</v>
      </c>
      <c r="AP21" s="101">
        <v>6.1665335303895597E-5</v>
      </c>
      <c r="AQ21" s="101">
        <v>5.3789579302063929E-5</v>
      </c>
      <c r="AR21" s="101">
        <v>4.4509148333607323E-5</v>
      </c>
      <c r="AS21" s="101">
        <v>6.0331710454942051E-5</v>
      </c>
      <c r="AT21" s="101">
        <v>1.0602512489214628E-4</v>
      </c>
      <c r="AU21" s="101">
        <v>0</v>
      </c>
      <c r="AV21" s="101">
        <v>1.4627143626575122E-5</v>
      </c>
      <c r="AW21" s="101">
        <v>7.3892919036947256E-5</v>
      </c>
      <c r="AX21" s="101">
        <v>4.1623844902245279E-5</v>
      </c>
      <c r="AY21" s="101">
        <v>4.1899137412606115E-5</v>
      </c>
      <c r="AZ21" s="101">
        <v>4.4832335171668428E-5</v>
      </c>
      <c r="BA21" s="101">
        <v>5.1207981469305573E-5</v>
      </c>
      <c r="BB21" s="101">
        <v>2.7144963859338883E-5</v>
      </c>
      <c r="BC21" s="101">
        <v>2.0646719673928983E-5</v>
      </c>
      <c r="BD21" s="101">
        <v>4.1777358713097912E-5</v>
      </c>
      <c r="BE21" s="101">
        <v>9.2810245497623018E-5</v>
      </c>
      <c r="BF21" s="101">
        <v>2.8695181679169229E-5</v>
      </c>
      <c r="BG21" s="101">
        <v>6.1333514966363826E-5</v>
      </c>
      <c r="BH21" s="101">
        <v>1.1080625779500947E-4</v>
      </c>
      <c r="BI21" s="101">
        <v>5.3278585799076484E-6</v>
      </c>
      <c r="BJ21" s="101">
        <v>1.7862687944987567E-4</v>
      </c>
      <c r="BK21" s="101">
        <v>1.0275122053171919E-4</v>
      </c>
      <c r="BL21" s="101">
        <v>4.0664252525081726E-5</v>
      </c>
      <c r="BM21" s="101">
        <v>5.009795036163576E-5</v>
      </c>
      <c r="BN21" s="101">
        <v>3.3796433961621703E-5</v>
      </c>
      <c r="BO21" s="101">
        <v>3.1752525200798437E-5</v>
      </c>
      <c r="BP21" s="101">
        <v>8.7220452377881704E-5</v>
      </c>
      <c r="BQ21" s="101">
        <v>0</v>
      </c>
      <c r="BR21" s="101">
        <v>5.2569647790094894E-6</v>
      </c>
      <c r="BS21" s="101">
        <v>1.3417195007369158E-5</v>
      </c>
      <c r="BT21" s="101">
        <v>1.0874736475521862E-5</v>
      </c>
      <c r="BU21" s="101">
        <v>1.1090289774003489E-5</v>
      </c>
      <c r="BV21" s="101">
        <v>1.1517388373431346E-5</v>
      </c>
      <c r="BW21" s="101">
        <v>1.2458740472140433E-5</v>
      </c>
      <c r="BX21" s="101">
        <v>5.8573904857741594E-6</v>
      </c>
      <c r="BY21" s="101">
        <v>6.2463406189062511E-6</v>
      </c>
      <c r="BZ21" s="101">
        <v>9.567276883674693E-6</v>
      </c>
      <c r="CA21" s="101">
        <v>1.8128997891625502E-5</v>
      </c>
      <c r="CB21" s="101">
        <v>6.750435378581356E-6</v>
      </c>
      <c r="CC21" s="101">
        <v>1.0468035145356222E-5</v>
      </c>
      <c r="CD21" s="101">
        <v>1.8125683987810137E-5</v>
      </c>
      <c r="CE21" s="101">
        <v>1.4748878616259264E-6</v>
      </c>
      <c r="CF21" s="101">
        <v>3.5792364195721743E-5</v>
      </c>
      <c r="CG21" s="101">
        <v>2.3218991375625022E-5</v>
      </c>
      <c r="CH21" s="101">
        <v>8.1983801950072552E-6</v>
      </c>
      <c r="CI21" s="101">
        <v>8.2073493152948272E-6</v>
      </c>
      <c r="CJ21" s="101">
        <v>1.0361376957194252E-5</v>
      </c>
      <c r="CK21" s="101">
        <v>8.0798463224937451E-6</v>
      </c>
      <c r="CL21" s="101">
        <v>1.6837827253550179E-5</v>
      </c>
      <c r="CM21" s="101">
        <v>0</v>
      </c>
    </row>
    <row r="22" spans="1:91" s="9" customFormat="1" x14ac:dyDescent="0.25">
      <c r="A22" s="17"/>
      <c r="B22" s="4" t="s">
        <v>201</v>
      </c>
      <c r="C22" s="4">
        <v>19</v>
      </c>
      <c r="D22" s="101">
        <v>9.4458439825678864E-6</v>
      </c>
      <c r="E22" s="101">
        <v>2.1508871142628114E-5</v>
      </c>
      <c r="F22" s="101">
        <v>2.2472247898752007E-5</v>
      </c>
      <c r="G22" s="101">
        <v>2.5720205275630781E-5</v>
      </c>
      <c r="H22" s="101">
        <v>2.3258055329493869E-5</v>
      </c>
      <c r="I22" s="101">
        <v>2.6319732137001232E-5</v>
      </c>
      <c r="J22" s="101">
        <v>2.4966726863529802E-5</v>
      </c>
      <c r="K22" s="101">
        <v>1.3528076369772084E-5</v>
      </c>
      <c r="L22" s="101">
        <v>1.147706138933176E-4</v>
      </c>
      <c r="M22" s="101">
        <v>3.5564770928029782E-5</v>
      </c>
      <c r="N22" s="101">
        <v>9.6405568372137993E-5</v>
      </c>
      <c r="O22" s="101">
        <v>7.2977240993835093E-5</v>
      </c>
      <c r="P22" s="101">
        <v>4.761817076798692E-5</v>
      </c>
      <c r="Q22" s="101">
        <v>1.1680493470929829E-5</v>
      </c>
      <c r="R22" s="101">
        <v>7.4515892373119871E-5</v>
      </c>
      <c r="S22" s="101">
        <v>3.4649082886411472E-5</v>
      </c>
      <c r="T22" s="101">
        <v>1.0768464234639565E-4</v>
      </c>
      <c r="U22" s="101">
        <v>8.7347971528935536E-5</v>
      </c>
      <c r="V22" s="101">
        <v>1.0960830948404685</v>
      </c>
      <c r="W22" s="101">
        <v>3.3980995785985111E-4</v>
      </c>
      <c r="X22" s="101">
        <v>7.667208544245777E-5</v>
      </c>
      <c r="Y22" s="101">
        <v>0</v>
      </c>
      <c r="Z22" s="101">
        <v>1.2006537046892631E-6</v>
      </c>
      <c r="AA22" s="101">
        <v>2.5213839198494367E-6</v>
      </c>
      <c r="AB22" s="101">
        <v>2.9412584659116684E-6</v>
      </c>
      <c r="AC22" s="101">
        <v>4.0965066461730144E-6</v>
      </c>
      <c r="AD22" s="101">
        <v>2.538815249570419E-6</v>
      </c>
      <c r="AE22" s="101">
        <v>3.448158297379667E-6</v>
      </c>
      <c r="AF22" s="101">
        <v>2.4018089461574457E-6</v>
      </c>
      <c r="AG22" s="101">
        <v>1.748325281455504E-6</v>
      </c>
      <c r="AH22" s="101">
        <v>7.0562533448585694E-6</v>
      </c>
      <c r="AI22" s="101">
        <v>2.9984450930850988E-6</v>
      </c>
      <c r="AJ22" s="101">
        <v>7.51301137978648E-6</v>
      </c>
      <c r="AK22" s="101">
        <v>5.9770790509247465E-6</v>
      </c>
      <c r="AL22" s="101">
        <v>3.7644474600183049E-6</v>
      </c>
      <c r="AM22" s="101">
        <v>7.9766723285260752E-7</v>
      </c>
      <c r="AN22" s="101">
        <v>6.414994747374226E-6</v>
      </c>
      <c r="AO22" s="101">
        <v>2.1624627327955011E-6</v>
      </c>
      <c r="AP22" s="101">
        <v>6.5956926977923386E-6</v>
      </c>
      <c r="AQ22" s="101">
        <v>4.7000212451173714E-6</v>
      </c>
      <c r="AR22" s="101">
        <v>5.0486247916238505E-3</v>
      </c>
      <c r="AS22" s="101">
        <v>1.928184657378525E-5</v>
      </c>
      <c r="AT22" s="101">
        <v>5.4945643640191969E-6</v>
      </c>
      <c r="AU22" s="101">
        <v>0</v>
      </c>
      <c r="AV22" s="101">
        <v>6.0179485535363655E-7</v>
      </c>
      <c r="AW22" s="101">
        <v>1.6243419549930957E-6</v>
      </c>
      <c r="AX22" s="101">
        <v>1.7683744781782564E-6</v>
      </c>
      <c r="AY22" s="101">
        <v>2.0590918844734551E-6</v>
      </c>
      <c r="AZ22" s="101">
        <v>1.8855842492649438E-6</v>
      </c>
      <c r="BA22" s="101">
        <v>2.0062671712560108E-6</v>
      </c>
      <c r="BB22" s="101">
        <v>1.6398219487860446E-6</v>
      </c>
      <c r="BC22" s="101">
        <v>1.1310697075805479E-6</v>
      </c>
      <c r="BD22" s="101">
        <v>6.1122080209708145E-6</v>
      </c>
      <c r="BE22" s="101">
        <v>2.075590728853015E-6</v>
      </c>
      <c r="BF22" s="101">
        <v>6.2903887484814343E-6</v>
      </c>
      <c r="BG22" s="101">
        <v>4.2485966363486078E-6</v>
      </c>
      <c r="BH22" s="101">
        <v>2.6687891695804786E-6</v>
      </c>
      <c r="BI22" s="101">
        <v>6.4064902584953881E-7</v>
      </c>
      <c r="BJ22" s="101">
        <v>3.9962735496952699E-6</v>
      </c>
      <c r="BK22" s="101">
        <v>1.8141252702510107E-6</v>
      </c>
      <c r="BL22" s="101">
        <v>5.7432394272556027E-6</v>
      </c>
      <c r="BM22" s="101">
        <v>2.681072648679796E-6</v>
      </c>
      <c r="BN22" s="101">
        <v>4.1292060476052191E-3</v>
      </c>
      <c r="BO22" s="101">
        <v>1.7602036929895206E-5</v>
      </c>
      <c r="BP22" s="101">
        <v>4.3715834915449439E-6</v>
      </c>
      <c r="BQ22" s="101">
        <v>0</v>
      </c>
      <c r="BR22" s="101">
        <v>2.3316731897572809E-7</v>
      </c>
      <c r="BS22" s="101">
        <v>3.7442525152258114E-7</v>
      </c>
      <c r="BT22" s="101">
        <v>4.86065814541992E-7</v>
      </c>
      <c r="BU22" s="101">
        <v>5.1496895455732839E-7</v>
      </c>
      <c r="BV22" s="101">
        <v>4.6605023818214616E-7</v>
      </c>
      <c r="BW22" s="101">
        <v>4.9449653564262189E-7</v>
      </c>
      <c r="BX22" s="101">
        <v>3.1316683739432407E-7</v>
      </c>
      <c r="BY22" s="101">
        <v>3.1748682472946529E-7</v>
      </c>
      <c r="BZ22" s="101">
        <v>1.1401846817192239E-6</v>
      </c>
      <c r="CA22" s="101">
        <v>5.1367211835698291E-7</v>
      </c>
      <c r="CB22" s="101">
        <v>8.4536409266759385E-7</v>
      </c>
      <c r="CC22" s="101">
        <v>7.092712474173304E-7</v>
      </c>
      <c r="CD22" s="101">
        <v>4.7355535796056845E-7</v>
      </c>
      <c r="CE22" s="101">
        <v>1.2851819387559471E-7</v>
      </c>
      <c r="CF22" s="101">
        <v>8.4207540872584741E-7</v>
      </c>
      <c r="CG22" s="101">
        <v>4.5070868127306132E-7</v>
      </c>
      <c r="CH22" s="101">
        <v>9.6523730214454245E-7</v>
      </c>
      <c r="CI22" s="101">
        <v>5.0347557003325952E-7</v>
      </c>
      <c r="CJ22" s="101">
        <v>4.1040161831802684E-4</v>
      </c>
      <c r="CK22" s="101">
        <v>3.0661737298850866E-6</v>
      </c>
      <c r="CL22" s="101">
        <v>8.8038315491593427E-7</v>
      </c>
      <c r="CM22" s="101">
        <v>0</v>
      </c>
    </row>
    <row r="23" spans="1:91" s="9" customFormat="1" x14ac:dyDescent="0.25">
      <c r="A23" s="17"/>
      <c r="B23" s="4" t="s">
        <v>202</v>
      </c>
      <c r="C23" s="4">
        <v>20</v>
      </c>
      <c r="D23" s="101">
        <v>1.587610384290062E-4</v>
      </c>
      <c r="E23" s="101">
        <v>2.075919188240771E-4</v>
      </c>
      <c r="F23" s="101">
        <v>3.4128977359141428E-4</v>
      </c>
      <c r="G23" s="101">
        <v>2.4889087633687789E-4</v>
      </c>
      <c r="H23" s="101">
        <v>3.6321363681285704E-4</v>
      </c>
      <c r="I23" s="101">
        <v>3.069358972850795E-4</v>
      </c>
      <c r="J23" s="101">
        <v>1.4513683914261637E-4</v>
      </c>
      <c r="K23" s="101">
        <v>1.0399989387354741E-4</v>
      </c>
      <c r="L23" s="101">
        <v>4.0122053820600015E-4</v>
      </c>
      <c r="M23" s="101">
        <v>1.8388509260782566E-4</v>
      </c>
      <c r="N23" s="101">
        <v>2.4232044440855721E-4</v>
      </c>
      <c r="O23" s="101">
        <v>4.9971804500833373E-3</v>
      </c>
      <c r="P23" s="101">
        <v>5.7742464209144782E-4</v>
      </c>
      <c r="Q23" s="101">
        <v>4.6250926711824363E-5</v>
      </c>
      <c r="R23" s="101">
        <v>7.4375946240424812E-4</v>
      </c>
      <c r="S23" s="101">
        <v>1.962932447605186E-4</v>
      </c>
      <c r="T23" s="101">
        <v>7.451739670780586E-4</v>
      </c>
      <c r="U23" s="101">
        <v>4.3965717403982751E-4</v>
      </c>
      <c r="V23" s="101">
        <v>1.4605629302494202E-4</v>
      </c>
      <c r="W23" s="101">
        <v>1.013146393445193</v>
      </c>
      <c r="X23" s="101">
        <v>5.411211826342641E-3</v>
      </c>
      <c r="Y23" s="101">
        <v>0</v>
      </c>
      <c r="Z23" s="101">
        <v>7.8144109514984405E-6</v>
      </c>
      <c r="AA23" s="101">
        <v>1.9832414137530851E-5</v>
      </c>
      <c r="AB23" s="101">
        <v>2.1605390851460013E-5</v>
      </c>
      <c r="AC23" s="101">
        <v>2.8524802171886381E-5</v>
      </c>
      <c r="AD23" s="101">
        <v>1.7079021159703483E-5</v>
      </c>
      <c r="AE23" s="101">
        <v>1.9674968547881337E-5</v>
      </c>
      <c r="AF23" s="101">
        <v>1.4871080965934531E-5</v>
      </c>
      <c r="AG23" s="101">
        <v>1.0643511368596649E-5</v>
      </c>
      <c r="AH23" s="101">
        <v>1.8801832661766094E-5</v>
      </c>
      <c r="AI23" s="101">
        <v>1.6116309488362946E-5</v>
      </c>
      <c r="AJ23" s="101">
        <v>1.994796009221787E-5</v>
      </c>
      <c r="AK23" s="101">
        <v>1.2875019365722278E-4</v>
      </c>
      <c r="AL23" s="101">
        <v>4.5218511906079368E-5</v>
      </c>
      <c r="AM23" s="101">
        <v>3.4969744220889553E-6</v>
      </c>
      <c r="AN23" s="101">
        <v>5.6191615436119457E-5</v>
      </c>
      <c r="AO23" s="101">
        <v>1.0842022819934133E-5</v>
      </c>
      <c r="AP23" s="101">
        <v>2.4241629311610656E-5</v>
      </c>
      <c r="AQ23" s="101">
        <v>1.8762710655230959E-5</v>
      </c>
      <c r="AR23" s="101">
        <v>1.3787537305779988E-5</v>
      </c>
      <c r="AS23" s="101">
        <v>6.3921218536411393E-5</v>
      </c>
      <c r="AT23" s="101">
        <v>4.2493289670924103E-5</v>
      </c>
      <c r="AU23" s="101">
        <v>0</v>
      </c>
      <c r="AV23" s="101">
        <v>3.0094776133360833E-6</v>
      </c>
      <c r="AW23" s="101">
        <v>8.4661254415069725E-6</v>
      </c>
      <c r="AX23" s="101">
        <v>9.9977920401332859E-6</v>
      </c>
      <c r="AY23" s="101">
        <v>1.0947868585447614E-5</v>
      </c>
      <c r="AZ23" s="101">
        <v>1.0242094074460096E-5</v>
      </c>
      <c r="BA23" s="101">
        <v>1.0033932398249592E-5</v>
      </c>
      <c r="BB23" s="101">
        <v>6.1593879299947983E-6</v>
      </c>
      <c r="BC23" s="101">
        <v>4.8623910845801884E-6</v>
      </c>
      <c r="BD23" s="101">
        <v>9.637773442134792E-6</v>
      </c>
      <c r="BE23" s="101">
        <v>7.28829364671071E-6</v>
      </c>
      <c r="BF23" s="101">
        <v>1.0301485922716358E-5</v>
      </c>
      <c r="BG23" s="101">
        <v>1.3931322472208161E-4</v>
      </c>
      <c r="BH23" s="101">
        <v>1.6958900966416184E-5</v>
      </c>
      <c r="BI23" s="101">
        <v>1.3777438941388507E-6</v>
      </c>
      <c r="BJ23" s="101">
        <v>1.7225960736749845E-5</v>
      </c>
      <c r="BK23" s="101">
        <v>4.9959831097892625E-6</v>
      </c>
      <c r="BL23" s="101">
        <v>1.4969890732691451E-5</v>
      </c>
      <c r="BM23" s="101">
        <v>7.7089492111903866E-6</v>
      </c>
      <c r="BN23" s="101">
        <v>6.5174241340790741E-6</v>
      </c>
      <c r="BO23" s="101">
        <v>1.777840873928485E-4</v>
      </c>
      <c r="BP23" s="101">
        <v>7.7469213106964787E-5</v>
      </c>
      <c r="BQ23" s="101">
        <v>0</v>
      </c>
      <c r="BR23" s="101">
        <v>9.7928891570173526E-7</v>
      </c>
      <c r="BS23" s="101">
        <v>1.6258479081511747E-6</v>
      </c>
      <c r="BT23" s="101">
        <v>2.1201145793622691E-6</v>
      </c>
      <c r="BU23" s="101">
        <v>2.2704479090699327E-6</v>
      </c>
      <c r="BV23" s="101">
        <v>2.024453035099018E-6</v>
      </c>
      <c r="BW23" s="101">
        <v>2.1057055865158441E-6</v>
      </c>
      <c r="BX23" s="101">
        <v>1.0978647083694586E-6</v>
      </c>
      <c r="BY23" s="101">
        <v>1.2128563655383185E-6</v>
      </c>
      <c r="BZ23" s="101">
        <v>1.7936249227599646E-6</v>
      </c>
      <c r="CA23" s="101">
        <v>1.7235733945932193E-6</v>
      </c>
      <c r="CB23" s="101">
        <v>1.6032950446315478E-6</v>
      </c>
      <c r="CC23" s="101">
        <v>1.2698889056527568E-5</v>
      </c>
      <c r="CD23" s="101">
        <v>2.4998653271287449E-6</v>
      </c>
      <c r="CE23" s="101">
        <v>2.9298145162580148E-7</v>
      </c>
      <c r="CF23" s="101">
        <v>3.8207447796443884E-6</v>
      </c>
      <c r="CG23" s="101">
        <v>1.183078096919321E-6</v>
      </c>
      <c r="CH23" s="101">
        <v>2.2362888388164E-6</v>
      </c>
      <c r="CI23" s="101">
        <v>1.243354188235684E-6</v>
      </c>
      <c r="CJ23" s="101">
        <v>1.4247921052523383E-6</v>
      </c>
      <c r="CK23" s="101">
        <v>2.3423583303063307E-5</v>
      </c>
      <c r="CL23" s="101">
        <v>1.0392235411386404E-5</v>
      </c>
      <c r="CM23" s="101">
        <v>0</v>
      </c>
    </row>
    <row r="24" spans="1:91" s="9" customFormat="1" x14ac:dyDescent="0.25">
      <c r="A24" s="17"/>
      <c r="B24" s="4" t="s">
        <v>203</v>
      </c>
      <c r="C24" s="4">
        <v>21</v>
      </c>
      <c r="D24" s="101">
        <v>1.5373870766211407E-3</v>
      </c>
      <c r="E24" s="101">
        <v>3.8553938812723263E-3</v>
      </c>
      <c r="F24" s="101">
        <v>1.6255879357165944E-3</v>
      </c>
      <c r="G24" s="101">
        <v>2.5274388980616471E-3</v>
      </c>
      <c r="H24" s="101">
        <v>1.9068809093961288E-3</v>
      </c>
      <c r="I24" s="101">
        <v>2.4999115416789747E-3</v>
      </c>
      <c r="J24" s="101">
        <v>4.6820243989885088E-4</v>
      </c>
      <c r="K24" s="101">
        <v>4.9826018155160973E-4</v>
      </c>
      <c r="L24" s="101">
        <v>2.4038172457297451E-3</v>
      </c>
      <c r="M24" s="101">
        <v>3.4960945167741178E-3</v>
      </c>
      <c r="N24" s="101">
        <v>1.6090226611425523E-3</v>
      </c>
      <c r="O24" s="101">
        <v>1.5992961916544847E-2</v>
      </c>
      <c r="P24" s="101">
        <v>4.1834711755078368E-3</v>
      </c>
      <c r="Q24" s="101">
        <v>2.6279815179409066E-4</v>
      </c>
      <c r="R24" s="101">
        <v>3.0910544328194419E-3</v>
      </c>
      <c r="S24" s="101">
        <v>2.7762481406293743E-3</v>
      </c>
      <c r="T24" s="101">
        <v>1.2222734084909957E-3</v>
      </c>
      <c r="U24" s="101">
        <v>2.5007038582240404E-3</v>
      </c>
      <c r="V24" s="101">
        <v>9.0168877341313455E-3</v>
      </c>
      <c r="W24" s="101">
        <v>1.0549878720087734E-3</v>
      </c>
      <c r="X24" s="101">
        <v>1.0028946254713869</v>
      </c>
      <c r="Y24" s="101">
        <v>0</v>
      </c>
      <c r="Z24" s="101">
        <v>4.8163782838445326E-5</v>
      </c>
      <c r="AA24" s="101">
        <v>1.4257474023352318E-4</v>
      </c>
      <c r="AB24" s="101">
        <v>1.0665927972216712E-4</v>
      </c>
      <c r="AC24" s="101">
        <v>1.2713485610276739E-4</v>
      </c>
      <c r="AD24" s="101">
        <v>1.3794512222956669E-4</v>
      </c>
      <c r="AE24" s="101">
        <v>1.1623736684272257E-4</v>
      </c>
      <c r="AF24" s="101">
        <v>6.7855594578810496E-5</v>
      </c>
      <c r="AG24" s="101">
        <v>5.715953030614432E-5</v>
      </c>
      <c r="AH24" s="101">
        <v>8.2632948598316953E-5</v>
      </c>
      <c r="AI24" s="101">
        <v>9.2491127008487053E-5</v>
      </c>
      <c r="AJ24" s="101">
        <v>9.681416805351907E-5</v>
      </c>
      <c r="AK24" s="101">
        <v>4.2100421528338421E-4</v>
      </c>
      <c r="AL24" s="101">
        <v>1.7919569895863551E-4</v>
      </c>
      <c r="AM24" s="101">
        <v>1.7102507607930928E-5</v>
      </c>
      <c r="AN24" s="101">
        <v>1.931010144733497E-4</v>
      </c>
      <c r="AO24" s="101">
        <v>4.9143822159561202E-5</v>
      </c>
      <c r="AP24" s="101">
        <v>9.3221746079849696E-5</v>
      </c>
      <c r="AQ24" s="101">
        <v>7.638705700585964E-5</v>
      </c>
      <c r="AR24" s="101">
        <v>1.2172494126911349E-4</v>
      </c>
      <c r="AS24" s="101">
        <v>8.1879050136906257E-5</v>
      </c>
      <c r="AT24" s="101">
        <v>1.2646028355303262E-4</v>
      </c>
      <c r="AU24" s="101">
        <v>0</v>
      </c>
      <c r="AV24" s="101">
        <v>2.3388622827734777E-5</v>
      </c>
      <c r="AW24" s="101">
        <v>9.5364375699764041E-5</v>
      </c>
      <c r="AX24" s="101">
        <v>5.6939076736286133E-5</v>
      </c>
      <c r="AY24" s="101">
        <v>7.163567664557082E-5</v>
      </c>
      <c r="AZ24" s="101">
        <v>6.5277316007966436E-5</v>
      </c>
      <c r="BA24" s="101">
        <v>7.154495674934421E-5</v>
      </c>
      <c r="BB24" s="101">
        <v>2.7821844299574417E-5</v>
      </c>
      <c r="BC24" s="101">
        <v>2.6595563017718969E-5</v>
      </c>
      <c r="BD24" s="101">
        <v>5.4061650629592706E-5</v>
      </c>
      <c r="BE24" s="101">
        <v>7.4259188883942756E-5</v>
      </c>
      <c r="BF24" s="101">
        <v>6.0642471300957469E-5</v>
      </c>
      <c r="BG24" s="101">
        <v>3.0724822130099341E-4</v>
      </c>
      <c r="BH24" s="101">
        <v>9.2194406358855235E-5</v>
      </c>
      <c r="BI24" s="101">
        <v>7.2812033184233354E-6</v>
      </c>
      <c r="BJ24" s="101">
        <v>6.3728643112469458E-5</v>
      </c>
      <c r="BK24" s="101">
        <v>4.5050766299421342E-5</v>
      </c>
      <c r="BL24" s="101">
        <v>3.9622674075943204E-5</v>
      </c>
      <c r="BM24" s="101">
        <v>3.3018318640500712E-5</v>
      </c>
      <c r="BN24" s="101">
        <v>1.5846332273156187E-4</v>
      </c>
      <c r="BO24" s="101">
        <v>3.5113036072477126E-5</v>
      </c>
      <c r="BP24" s="101">
        <v>7.2635500518761066E-5</v>
      </c>
      <c r="BQ24" s="101">
        <v>0</v>
      </c>
      <c r="BR24" s="101">
        <v>6.9067642249963855E-6</v>
      </c>
      <c r="BS24" s="101">
        <v>1.4832363824185464E-5</v>
      </c>
      <c r="BT24" s="101">
        <v>1.295928305353452E-5</v>
      </c>
      <c r="BU24" s="101">
        <v>1.3805071381450817E-5</v>
      </c>
      <c r="BV24" s="101">
        <v>1.4239762836580577E-5</v>
      </c>
      <c r="BW24" s="101">
        <v>1.4759812048862707E-5</v>
      </c>
      <c r="BX24" s="101">
        <v>5.5756237817499878E-6</v>
      </c>
      <c r="BY24" s="101">
        <v>7.2156141481557762E-6</v>
      </c>
      <c r="BZ24" s="101">
        <v>1.0262846725477653E-5</v>
      </c>
      <c r="CA24" s="101">
        <v>1.5164943456412747E-5</v>
      </c>
      <c r="CB24" s="101">
        <v>9.8231867152692824E-6</v>
      </c>
      <c r="CC24" s="101">
        <v>3.4199829316610484E-5</v>
      </c>
      <c r="CD24" s="101">
        <v>1.3228721082796061E-5</v>
      </c>
      <c r="CE24" s="101">
        <v>1.5627936386490632E-6</v>
      </c>
      <c r="CF24" s="101">
        <v>1.4377744292772173E-5</v>
      </c>
      <c r="CG24" s="101">
        <v>9.7224158840322083E-6</v>
      </c>
      <c r="CH24" s="101">
        <v>7.0358823776457709E-6</v>
      </c>
      <c r="CI24" s="101">
        <v>5.8587899498976004E-6</v>
      </c>
      <c r="CJ24" s="101">
        <v>2.2005239907594089E-5</v>
      </c>
      <c r="CK24" s="101">
        <v>7.3914485739459435E-6</v>
      </c>
      <c r="CL24" s="101">
        <v>1.3342010989562677E-5</v>
      </c>
      <c r="CM24" s="101">
        <v>0</v>
      </c>
    </row>
    <row r="25" spans="1:91" s="9" customFormat="1" x14ac:dyDescent="0.25">
      <c r="A25" s="2"/>
      <c r="B25" s="4" t="s">
        <v>72</v>
      </c>
      <c r="C25" s="4">
        <v>22</v>
      </c>
      <c r="D25" s="101">
        <v>0</v>
      </c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1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  <c r="AT25" s="101">
        <v>0</v>
      </c>
      <c r="AU25" s="101">
        <v>0</v>
      </c>
      <c r="AV25" s="101">
        <v>0</v>
      </c>
      <c r="AW25" s="101">
        <v>0</v>
      </c>
      <c r="AX25" s="101">
        <v>0</v>
      </c>
      <c r="AY25" s="101">
        <v>0</v>
      </c>
      <c r="AZ25" s="101">
        <v>0</v>
      </c>
      <c r="BA25" s="101">
        <v>0</v>
      </c>
      <c r="BB25" s="101">
        <v>0</v>
      </c>
      <c r="BC25" s="101">
        <v>0</v>
      </c>
      <c r="BD25" s="101">
        <v>0</v>
      </c>
      <c r="BE25" s="101">
        <v>0</v>
      </c>
      <c r="BF25" s="101">
        <v>0</v>
      </c>
      <c r="BG25" s="101">
        <v>0</v>
      </c>
      <c r="BH25" s="101">
        <v>0</v>
      </c>
      <c r="BI25" s="101">
        <v>0</v>
      </c>
      <c r="BJ25" s="101">
        <v>0</v>
      </c>
      <c r="BK25" s="101">
        <v>0</v>
      </c>
      <c r="BL25" s="101">
        <v>0</v>
      </c>
      <c r="BM25" s="101">
        <v>0</v>
      </c>
      <c r="BN25" s="101">
        <v>0</v>
      </c>
      <c r="BO25" s="101">
        <v>0</v>
      </c>
      <c r="BP25" s="101">
        <v>0</v>
      </c>
      <c r="BQ25" s="101">
        <v>0</v>
      </c>
      <c r="BR25" s="101">
        <v>0</v>
      </c>
      <c r="BS25" s="101">
        <v>0</v>
      </c>
      <c r="BT25" s="101">
        <v>0</v>
      </c>
      <c r="BU25" s="101">
        <v>0</v>
      </c>
      <c r="BV25" s="101">
        <v>0</v>
      </c>
      <c r="BW25" s="101">
        <v>0</v>
      </c>
      <c r="BX25" s="101">
        <v>0</v>
      </c>
      <c r="BY25" s="101">
        <v>0</v>
      </c>
      <c r="BZ25" s="101">
        <v>0</v>
      </c>
      <c r="CA25" s="101">
        <v>0</v>
      </c>
      <c r="CB25" s="101">
        <v>0</v>
      </c>
      <c r="CC25" s="101">
        <v>0</v>
      </c>
      <c r="CD25" s="101">
        <v>0</v>
      </c>
      <c r="CE25" s="101">
        <v>0</v>
      </c>
      <c r="CF25" s="101">
        <v>0</v>
      </c>
      <c r="CG25" s="101">
        <v>0</v>
      </c>
      <c r="CH25" s="101">
        <v>0</v>
      </c>
      <c r="CI25" s="101">
        <v>0</v>
      </c>
      <c r="CJ25" s="101">
        <v>0</v>
      </c>
      <c r="CK25" s="101">
        <v>0</v>
      </c>
      <c r="CL25" s="101">
        <v>0</v>
      </c>
      <c r="CM25" s="101">
        <v>0</v>
      </c>
    </row>
    <row r="26" spans="1:91" s="9" customFormat="1" x14ac:dyDescent="0.25">
      <c r="A26" s="2" t="s">
        <v>1</v>
      </c>
      <c r="B26" s="4" t="s">
        <v>186</v>
      </c>
      <c r="C26" s="4">
        <v>1</v>
      </c>
      <c r="D26" s="101">
        <v>3.426961019007468E-3</v>
      </c>
      <c r="E26" s="101">
        <v>2.5783371405913698E-5</v>
      </c>
      <c r="F26" s="101">
        <v>7.8030908146319879E-4</v>
      </c>
      <c r="G26" s="101">
        <v>3.198345229025389E-5</v>
      </c>
      <c r="H26" s="101">
        <v>1.365437177339217E-4</v>
      </c>
      <c r="I26" s="101">
        <v>1.8497649960310463E-5</v>
      </c>
      <c r="J26" s="101">
        <v>2.5518031140975068E-5</v>
      </c>
      <c r="K26" s="101">
        <v>6.6175862465423836E-5</v>
      </c>
      <c r="L26" s="101">
        <v>3.6209015991387893E-5</v>
      </c>
      <c r="M26" s="101">
        <v>4.792590021743155E-5</v>
      </c>
      <c r="N26" s="101">
        <v>2.4082463306070878E-4</v>
      </c>
      <c r="O26" s="101">
        <v>1.2456674144624439E-5</v>
      </c>
      <c r="P26" s="101">
        <v>6.7472521777609865E-6</v>
      </c>
      <c r="Q26" s="101">
        <v>2.0109238270847848E-6</v>
      </c>
      <c r="R26" s="101">
        <v>9.1563496307724252E-6</v>
      </c>
      <c r="S26" s="101">
        <v>8.1109445504990597E-6</v>
      </c>
      <c r="T26" s="101">
        <v>1.6834963512757259E-5</v>
      </c>
      <c r="U26" s="101">
        <v>1.6470059044182453E-5</v>
      </c>
      <c r="V26" s="101">
        <v>2.5579702984896271E-5</v>
      </c>
      <c r="W26" s="101">
        <v>1.1420951543742059E-5</v>
      </c>
      <c r="X26" s="101">
        <v>3.8117973208786137E-5</v>
      </c>
      <c r="Y26" s="101">
        <v>0</v>
      </c>
      <c r="Z26" s="101">
        <v>1.0082495552251669</v>
      </c>
      <c r="AA26" s="101">
        <v>4.2302876580803565E-5</v>
      </c>
      <c r="AB26" s="101">
        <v>5.779390150872526E-3</v>
      </c>
      <c r="AC26" s="101">
        <v>6.1211000016532789E-5</v>
      </c>
      <c r="AD26" s="101">
        <v>3.8845687254803168E-4</v>
      </c>
      <c r="AE26" s="101">
        <v>3.1084396905046538E-5</v>
      </c>
      <c r="AF26" s="101">
        <v>5.7494445416825597E-5</v>
      </c>
      <c r="AG26" s="101">
        <v>2.2401899471657374E-4</v>
      </c>
      <c r="AH26" s="101">
        <v>1.7577437019368117E-4</v>
      </c>
      <c r="AI26" s="101">
        <v>5.6175029197017955E-5</v>
      </c>
      <c r="AJ26" s="101">
        <v>1.0267687406967645E-3</v>
      </c>
      <c r="AK26" s="101">
        <v>2.9319396965677802E-5</v>
      </c>
      <c r="AL26" s="101">
        <v>1.741467441001097E-5</v>
      </c>
      <c r="AM26" s="101">
        <v>5.0525628780969395E-6</v>
      </c>
      <c r="AN26" s="101">
        <v>2.2266225203405166E-5</v>
      </c>
      <c r="AO26" s="101">
        <v>2.0866832439234721E-5</v>
      </c>
      <c r="AP26" s="101">
        <v>6.6132238915261865E-5</v>
      </c>
      <c r="AQ26" s="101">
        <v>7.0770477176904816E-5</v>
      </c>
      <c r="AR26" s="101">
        <v>9.0382826630507266E-5</v>
      </c>
      <c r="AS26" s="101">
        <v>2.7258276417493609E-5</v>
      </c>
      <c r="AT26" s="101">
        <v>1.3095755643642917E-4</v>
      </c>
      <c r="AU26" s="101">
        <v>0</v>
      </c>
      <c r="AV26" s="101">
        <v>1.2186760261802112E-4</v>
      </c>
      <c r="AW26" s="101">
        <v>2.3795788410449646E-5</v>
      </c>
      <c r="AX26" s="101">
        <v>2.8381388551338983E-4</v>
      </c>
      <c r="AY26" s="101">
        <v>1.8441723896169074E-5</v>
      </c>
      <c r="AZ26" s="101">
        <v>8.7471514456553167E-5</v>
      </c>
      <c r="BA26" s="101">
        <v>1.1114191583155192E-5</v>
      </c>
      <c r="BB26" s="101">
        <v>1.3063393809735674E-5</v>
      </c>
      <c r="BC26" s="101">
        <v>2.4703381617585738E-5</v>
      </c>
      <c r="BD26" s="101">
        <v>1.1835048763538102E-5</v>
      </c>
      <c r="BE26" s="101">
        <v>2.9467825220717658E-5</v>
      </c>
      <c r="BF26" s="101">
        <v>6.9394154975709057E-5</v>
      </c>
      <c r="BG26" s="101">
        <v>5.3655420653222123E-6</v>
      </c>
      <c r="BH26" s="101">
        <v>2.9135322412903579E-6</v>
      </c>
      <c r="BI26" s="101">
        <v>8.4882891964194426E-7</v>
      </c>
      <c r="BJ26" s="101">
        <v>4.0509165939833917E-6</v>
      </c>
      <c r="BK26" s="101">
        <v>3.3418933689992556E-6</v>
      </c>
      <c r="BL26" s="101">
        <v>6.0360986762321653E-6</v>
      </c>
      <c r="BM26" s="101">
        <v>6.5940897024548993E-6</v>
      </c>
      <c r="BN26" s="101">
        <v>9.802190735412975E-6</v>
      </c>
      <c r="BO26" s="101">
        <v>5.5620592166662642E-6</v>
      </c>
      <c r="BP26" s="101">
        <v>1.5383718626690478E-5</v>
      </c>
      <c r="BQ26" s="101">
        <v>0</v>
      </c>
      <c r="BR26" s="101">
        <v>2.2875861372424123E-5</v>
      </c>
      <c r="BS26" s="101">
        <v>4.8561179900164149E-6</v>
      </c>
      <c r="BT26" s="101">
        <v>5.7853617982126514E-5</v>
      </c>
      <c r="BU26" s="101">
        <v>5.9363614089275394E-6</v>
      </c>
      <c r="BV26" s="101">
        <v>1.9187487913387262E-5</v>
      </c>
      <c r="BW26" s="101">
        <v>3.9116604842659349E-6</v>
      </c>
      <c r="BX26" s="101">
        <v>3.3830710979764544E-6</v>
      </c>
      <c r="BY26" s="101">
        <v>7.7150219071443384E-6</v>
      </c>
      <c r="BZ26" s="101">
        <v>3.7689648327437849E-6</v>
      </c>
      <c r="CA26" s="101">
        <v>7.9412130004272451E-6</v>
      </c>
      <c r="CB26" s="101">
        <v>1.7198060154878342E-5</v>
      </c>
      <c r="CC26" s="101">
        <v>1.7652930810217978E-6</v>
      </c>
      <c r="CD26" s="101">
        <v>1.0604737090729576E-6</v>
      </c>
      <c r="CE26" s="101">
        <v>3.4431885487181123E-7</v>
      </c>
      <c r="CF26" s="101">
        <v>1.7406950090652763E-6</v>
      </c>
      <c r="CG26" s="101">
        <v>1.6147527829611056E-6</v>
      </c>
      <c r="CH26" s="101">
        <v>1.9548716323156605E-6</v>
      </c>
      <c r="CI26" s="101">
        <v>1.9144800940642221E-6</v>
      </c>
      <c r="CJ26" s="101">
        <v>3.5422463205466904E-6</v>
      </c>
      <c r="CK26" s="101">
        <v>2.1178075238453259E-6</v>
      </c>
      <c r="CL26" s="101">
        <v>5.699961431102519E-6</v>
      </c>
      <c r="CM26" s="101">
        <v>0</v>
      </c>
    </row>
    <row r="27" spans="1:91" s="9" customFormat="1" x14ac:dyDescent="0.25">
      <c r="A27" s="2"/>
      <c r="B27" s="4" t="s">
        <v>187</v>
      </c>
      <c r="C27" s="4">
        <v>2</v>
      </c>
      <c r="D27" s="101">
        <v>2.0271687845564539E-3</v>
      </c>
      <c r="E27" s="101">
        <v>9.4658900162426125E-3</v>
      </c>
      <c r="F27" s="101">
        <v>2.5934351394582052E-3</v>
      </c>
      <c r="G27" s="101">
        <v>2.4440822942600831E-3</v>
      </c>
      <c r="H27" s="101">
        <v>1.0186235862138805E-2</v>
      </c>
      <c r="I27" s="101">
        <v>9.4001478192499779E-3</v>
      </c>
      <c r="J27" s="101">
        <v>2.3689472500915765E-3</v>
      </c>
      <c r="K27" s="101">
        <v>2.738790678617679E-3</v>
      </c>
      <c r="L27" s="101">
        <v>9.826605374377293E-4</v>
      </c>
      <c r="M27" s="101">
        <v>4.1709713008748466E-3</v>
      </c>
      <c r="N27" s="101">
        <v>2.6722740080971975E-3</v>
      </c>
      <c r="O27" s="101">
        <v>5.4130052958066587E-4</v>
      </c>
      <c r="P27" s="101">
        <v>2.9949026806301647E-4</v>
      </c>
      <c r="Q27" s="101">
        <v>1.205983734549327E-4</v>
      </c>
      <c r="R27" s="101">
        <v>5.2189229411235614E-4</v>
      </c>
      <c r="S27" s="101">
        <v>4.9003189565893811E-4</v>
      </c>
      <c r="T27" s="101">
        <v>4.3474165585540421E-4</v>
      </c>
      <c r="U27" s="101">
        <v>3.5731338291334784E-4</v>
      </c>
      <c r="V27" s="101">
        <v>7.5602134177187225E-4</v>
      </c>
      <c r="W27" s="101">
        <v>7.4774498458467968E-4</v>
      </c>
      <c r="X27" s="101">
        <v>1.0137097903844016E-3</v>
      </c>
      <c r="Y27" s="101">
        <v>0</v>
      </c>
      <c r="Z27" s="101">
        <v>3.106735528488645E-3</v>
      </c>
      <c r="AA27" s="101">
        <v>1.015364819074998</v>
      </c>
      <c r="AB27" s="101">
        <v>3.1866730494765779E-3</v>
      </c>
      <c r="AC27" s="101">
        <v>4.214395056958851E-3</v>
      </c>
      <c r="AD27" s="101">
        <v>3.7034585991335502E-2</v>
      </c>
      <c r="AE27" s="101">
        <v>1.8097942514047293E-2</v>
      </c>
      <c r="AF27" s="101">
        <v>4.0579445406000491E-3</v>
      </c>
      <c r="AG27" s="101">
        <v>4.3936495285977978E-3</v>
      </c>
      <c r="AH27" s="101">
        <v>1.3422054964320894E-3</v>
      </c>
      <c r="AI27" s="101">
        <v>4.3169235331966165E-3</v>
      </c>
      <c r="AJ27" s="101">
        <v>4.1262832979798297E-3</v>
      </c>
      <c r="AK27" s="101">
        <v>8.4918362870213917E-4</v>
      </c>
      <c r="AL27" s="101">
        <v>4.1401147919629581E-4</v>
      </c>
      <c r="AM27" s="101">
        <v>1.9677955947915439E-4</v>
      </c>
      <c r="AN27" s="101">
        <v>8.6125550153641831E-4</v>
      </c>
      <c r="AO27" s="101">
        <v>7.9411238824647048E-4</v>
      </c>
      <c r="AP27" s="101">
        <v>6.901466416111958E-4</v>
      </c>
      <c r="AQ27" s="101">
        <v>5.3874450806535895E-4</v>
      </c>
      <c r="AR27" s="101">
        <v>1.1862244511431927E-3</v>
      </c>
      <c r="AS27" s="101">
        <v>1.4454701241518179E-3</v>
      </c>
      <c r="AT27" s="101">
        <v>1.4676205672120052E-3</v>
      </c>
      <c r="AU27" s="101">
        <v>0</v>
      </c>
      <c r="AV27" s="101">
        <v>1.5881796564630088E-3</v>
      </c>
      <c r="AW27" s="101">
        <v>3.55432740382218E-3</v>
      </c>
      <c r="AX27" s="101">
        <v>1.2740659682054191E-3</v>
      </c>
      <c r="AY27" s="101">
        <v>1.3334025712260357E-3</v>
      </c>
      <c r="AZ27" s="101">
        <v>3.3274824791146612E-3</v>
      </c>
      <c r="BA27" s="101">
        <v>4.9517605347181911E-3</v>
      </c>
      <c r="BB27" s="101">
        <v>1.2357977353266692E-3</v>
      </c>
      <c r="BC27" s="101">
        <v>1.0928643382550859E-3</v>
      </c>
      <c r="BD27" s="101">
        <v>5.0349608670503061E-4</v>
      </c>
      <c r="BE27" s="101">
        <v>2.5632565728090071E-3</v>
      </c>
      <c r="BF27" s="101">
        <v>1.2196997155821212E-3</v>
      </c>
      <c r="BG27" s="101">
        <v>2.6995600744205182E-4</v>
      </c>
      <c r="BH27" s="101">
        <v>1.3989777925805733E-4</v>
      </c>
      <c r="BI27" s="101">
        <v>4.5912637434400169E-5</v>
      </c>
      <c r="BJ27" s="101">
        <v>2.4254987489068591E-4</v>
      </c>
      <c r="BK27" s="101">
        <v>2.2424616332576239E-4</v>
      </c>
      <c r="BL27" s="101">
        <v>2.2217645083084001E-4</v>
      </c>
      <c r="BM27" s="101">
        <v>1.5434511916735081E-4</v>
      </c>
      <c r="BN27" s="101">
        <v>3.3083262673020737E-4</v>
      </c>
      <c r="BO27" s="101">
        <v>3.8036793728158996E-4</v>
      </c>
      <c r="BP27" s="101">
        <v>4.587283410254938E-4</v>
      </c>
      <c r="BQ27" s="101">
        <v>0</v>
      </c>
      <c r="BR27" s="101">
        <v>4.6092368410281174E-4</v>
      </c>
      <c r="BS27" s="101">
        <v>5.79400735593323E-4</v>
      </c>
      <c r="BT27" s="101">
        <v>4.3691823293386963E-4</v>
      </c>
      <c r="BU27" s="101">
        <v>3.7773520358399989E-4</v>
      </c>
      <c r="BV27" s="101">
        <v>1.130734966792639E-3</v>
      </c>
      <c r="BW27" s="101">
        <v>8.2084534465043824E-4</v>
      </c>
      <c r="BX27" s="101">
        <v>2.6126226207588493E-4</v>
      </c>
      <c r="BY27" s="101">
        <v>3.7671749034517835E-4</v>
      </c>
      <c r="BZ27" s="101">
        <v>1.67287936221831E-4</v>
      </c>
      <c r="CA27" s="101">
        <v>5.9366590780363495E-4</v>
      </c>
      <c r="CB27" s="101">
        <v>3.6514431525763627E-4</v>
      </c>
      <c r="CC27" s="101">
        <v>9.4588390577552041E-5</v>
      </c>
      <c r="CD27" s="101">
        <v>5.3256359769866452E-5</v>
      </c>
      <c r="CE27" s="101">
        <v>1.9645414716249791E-5</v>
      </c>
      <c r="CF27" s="101">
        <v>9.688031837546642E-5</v>
      </c>
      <c r="CG27" s="101">
        <v>1.0264049158193399E-4</v>
      </c>
      <c r="CH27" s="101">
        <v>7.2892273607898266E-5</v>
      </c>
      <c r="CI27" s="101">
        <v>5.7886749478861074E-5</v>
      </c>
      <c r="CJ27" s="101">
        <v>1.313039939900905E-4</v>
      </c>
      <c r="CK27" s="101">
        <v>1.3213972792851705E-4</v>
      </c>
      <c r="CL27" s="101">
        <v>1.8564108584059213E-4</v>
      </c>
      <c r="CM27" s="101">
        <v>0</v>
      </c>
    </row>
    <row r="28" spans="1:91" s="9" customFormat="1" x14ac:dyDescent="0.25">
      <c r="A28" s="2"/>
      <c r="B28" s="4" t="s">
        <v>188</v>
      </c>
      <c r="C28" s="4">
        <v>3</v>
      </c>
      <c r="D28" s="101">
        <v>4.5382536320683012E-3</v>
      </c>
      <c r="E28" s="101">
        <v>3.7311502314752457E-4</v>
      </c>
      <c r="F28" s="101">
        <v>9.5061527447928354E-3</v>
      </c>
      <c r="G28" s="101">
        <v>4.200271917100826E-4</v>
      </c>
      <c r="H28" s="101">
        <v>1.3897568354303642E-3</v>
      </c>
      <c r="I28" s="101">
        <v>2.4767750216991711E-4</v>
      </c>
      <c r="J28" s="101">
        <v>2.7139014154111822E-4</v>
      </c>
      <c r="K28" s="101">
        <v>3.7875911748162246E-4</v>
      </c>
      <c r="L28" s="101">
        <v>4.1353660098520213E-4</v>
      </c>
      <c r="M28" s="101">
        <v>5.8727472075018093E-4</v>
      </c>
      <c r="N28" s="101">
        <v>1.0766223984055601E-2</v>
      </c>
      <c r="O28" s="101">
        <v>1.7113790213719909E-4</v>
      </c>
      <c r="P28" s="101">
        <v>1.6843555632140874E-4</v>
      </c>
      <c r="Q28" s="101">
        <v>2.3765222557436121E-5</v>
      </c>
      <c r="R28" s="101">
        <v>1.5613964674853761E-4</v>
      </c>
      <c r="S28" s="101">
        <v>1.2118525162096859E-4</v>
      </c>
      <c r="T28" s="101">
        <v>5.3682668058805674E-4</v>
      </c>
      <c r="U28" s="101">
        <v>6.3353182674481833E-4</v>
      </c>
      <c r="V28" s="101">
        <v>8.4395067251222808E-4</v>
      </c>
      <c r="W28" s="101">
        <v>2.4510423530706653E-4</v>
      </c>
      <c r="X28" s="101">
        <v>1.4369229464318691E-3</v>
      </c>
      <c r="Y28" s="101">
        <v>0</v>
      </c>
      <c r="Z28" s="101">
        <v>1.9426404435534551E-2</v>
      </c>
      <c r="AA28" s="101">
        <v>9.4966949304580036E-4</v>
      </c>
      <c r="AB28" s="101">
        <v>1.0579910682905458</v>
      </c>
      <c r="AC28" s="101">
        <v>1.0530249214810582E-3</v>
      </c>
      <c r="AD28" s="101">
        <v>4.2788464042074646E-3</v>
      </c>
      <c r="AE28" s="101">
        <v>5.2209715869617286E-4</v>
      </c>
      <c r="AF28" s="101">
        <v>6.6067360022629518E-4</v>
      </c>
      <c r="AG28" s="101">
        <v>7.9809296369985508E-4</v>
      </c>
      <c r="AH28" s="101">
        <v>1.8649014158892219E-3</v>
      </c>
      <c r="AI28" s="101">
        <v>8.7659277468589176E-4</v>
      </c>
      <c r="AJ28" s="101">
        <v>4.1887817265416384E-2</v>
      </c>
      <c r="AK28" s="101">
        <v>4.5923732969870029E-4</v>
      </c>
      <c r="AL28" s="101">
        <v>5.8886704290207769E-4</v>
      </c>
      <c r="AM28" s="101">
        <v>6.4339171779895127E-5</v>
      </c>
      <c r="AN28" s="101">
        <v>4.5624010294668547E-4</v>
      </c>
      <c r="AO28" s="101">
        <v>3.2591656500503011E-4</v>
      </c>
      <c r="AP28" s="101">
        <v>2.147338895203744E-3</v>
      </c>
      <c r="AQ28" s="101">
        <v>3.0497866140688674E-3</v>
      </c>
      <c r="AR28" s="101">
        <v>3.5265818512955653E-3</v>
      </c>
      <c r="AS28" s="101">
        <v>9.6230429207948645E-4</v>
      </c>
      <c r="AT28" s="101">
        <v>5.7397958891133843E-3</v>
      </c>
      <c r="AU28" s="101">
        <v>0</v>
      </c>
      <c r="AV28" s="101">
        <v>5.9355907694759241E-4</v>
      </c>
      <c r="AW28" s="101">
        <v>2.8767470268145206E-4</v>
      </c>
      <c r="AX28" s="101">
        <v>2.6254819758790948E-3</v>
      </c>
      <c r="AY28" s="101">
        <v>1.9587157572716077E-4</v>
      </c>
      <c r="AZ28" s="101">
        <v>5.7689222280812109E-4</v>
      </c>
      <c r="BA28" s="101">
        <v>1.2771439284916901E-4</v>
      </c>
      <c r="BB28" s="101">
        <v>1.2828435072394963E-4</v>
      </c>
      <c r="BC28" s="101">
        <v>1.5613555631646564E-4</v>
      </c>
      <c r="BD28" s="101">
        <v>1.4233471090730423E-4</v>
      </c>
      <c r="BE28" s="101">
        <v>3.2460790705231415E-4</v>
      </c>
      <c r="BF28" s="101">
        <v>1.9534432730369707E-3</v>
      </c>
      <c r="BG28" s="101">
        <v>7.1480756248251372E-5</v>
      </c>
      <c r="BH28" s="101">
        <v>5.861903756806637E-5</v>
      </c>
      <c r="BI28" s="101">
        <v>8.6944190446783685E-6</v>
      </c>
      <c r="BJ28" s="101">
        <v>5.8678820515802339E-5</v>
      </c>
      <c r="BK28" s="101">
        <v>4.3478725342560394E-5</v>
      </c>
      <c r="BL28" s="101">
        <v>1.3984205280863729E-4</v>
      </c>
      <c r="BM28" s="101">
        <v>1.8608294685543432E-4</v>
      </c>
      <c r="BN28" s="101">
        <v>2.3205645170416435E-4</v>
      </c>
      <c r="BO28" s="101">
        <v>8.8706967689224339E-5</v>
      </c>
      <c r="BP28" s="101">
        <v>4.5714534120779639E-4</v>
      </c>
      <c r="BQ28" s="101">
        <v>0</v>
      </c>
      <c r="BR28" s="101">
        <v>1.6930561272654048E-4</v>
      </c>
      <c r="BS28" s="101">
        <v>4.9470269382067304E-5</v>
      </c>
      <c r="BT28" s="101">
        <v>5.0189534933942417E-4</v>
      </c>
      <c r="BU28" s="101">
        <v>5.3386493330514942E-5</v>
      </c>
      <c r="BV28" s="101">
        <v>1.2604975496383037E-4</v>
      </c>
      <c r="BW28" s="101">
        <v>3.9106866893630856E-5</v>
      </c>
      <c r="BX28" s="101">
        <v>2.9144755152449606E-5</v>
      </c>
      <c r="BY28" s="101">
        <v>4.9581987797794534E-5</v>
      </c>
      <c r="BZ28" s="101">
        <v>3.9514104930067688E-5</v>
      </c>
      <c r="CA28" s="101">
        <v>7.6114070774684572E-5</v>
      </c>
      <c r="CB28" s="101">
        <v>3.4858402755730245E-4</v>
      </c>
      <c r="CC28" s="101">
        <v>2.1164399018461606E-5</v>
      </c>
      <c r="CD28" s="101">
        <v>1.6632965598301345E-5</v>
      </c>
      <c r="CE28" s="101">
        <v>3.2683434727549074E-6</v>
      </c>
      <c r="CF28" s="101">
        <v>2.1387585784373262E-5</v>
      </c>
      <c r="CG28" s="101">
        <v>1.7637990277058658E-5</v>
      </c>
      <c r="CH28" s="101">
        <v>3.4167413012613015E-5</v>
      </c>
      <c r="CI28" s="101">
        <v>3.6118706360741764E-5</v>
      </c>
      <c r="CJ28" s="101">
        <v>6.1231595513744176E-5</v>
      </c>
      <c r="CK28" s="101">
        <v>2.7210908075884238E-5</v>
      </c>
      <c r="CL28" s="101">
        <v>1.3310117193248726E-4</v>
      </c>
      <c r="CM28" s="101">
        <v>0</v>
      </c>
    </row>
    <row r="29" spans="1:91" s="9" customFormat="1" x14ac:dyDescent="0.25">
      <c r="A29" s="2"/>
      <c r="B29" s="4" t="s">
        <v>189</v>
      </c>
      <c r="C29" s="4">
        <v>4</v>
      </c>
      <c r="D29" s="101">
        <v>1.0332842678015385E-3</v>
      </c>
      <c r="E29" s="101">
        <v>2.7938415506077014E-3</v>
      </c>
      <c r="F29" s="101">
        <v>1.6597873137147103E-3</v>
      </c>
      <c r="G29" s="101">
        <v>2.0862552333599238E-2</v>
      </c>
      <c r="H29" s="101">
        <v>4.2194247976646811E-3</v>
      </c>
      <c r="I29" s="101">
        <v>2.9828050746654304E-3</v>
      </c>
      <c r="J29" s="101">
        <v>1.1608127098585122E-3</v>
      </c>
      <c r="K29" s="101">
        <v>2.2847571070808942E-3</v>
      </c>
      <c r="L29" s="101">
        <v>4.372926246762535E-3</v>
      </c>
      <c r="M29" s="101">
        <v>8.1695938109661755E-3</v>
      </c>
      <c r="N29" s="101">
        <v>1.1364337032242508E-3</v>
      </c>
      <c r="O29" s="101">
        <v>1.4168435298964465E-3</v>
      </c>
      <c r="P29" s="101">
        <v>4.5285880122488792E-4</v>
      </c>
      <c r="Q29" s="101">
        <v>1.0928797175418786E-4</v>
      </c>
      <c r="R29" s="101">
        <v>1.1583739100825769E-3</v>
      </c>
      <c r="S29" s="101">
        <v>8.0260433493537756E-4</v>
      </c>
      <c r="T29" s="101">
        <v>7.8114657429693881E-4</v>
      </c>
      <c r="U29" s="101">
        <v>6.9742036355833689E-4</v>
      </c>
      <c r="V29" s="101">
        <v>6.4991078946843883E-4</v>
      </c>
      <c r="W29" s="101">
        <v>8.4176283758597185E-4</v>
      </c>
      <c r="X29" s="101">
        <v>1.5973103401973922E-3</v>
      </c>
      <c r="Y29" s="101">
        <v>0</v>
      </c>
      <c r="Z29" s="101">
        <v>1.1570032921233533E-3</v>
      </c>
      <c r="AA29" s="101">
        <v>4.2634659973179853E-3</v>
      </c>
      <c r="AB29" s="101">
        <v>2.1623494132158427E-3</v>
      </c>
      <c r="AC29" s="101">
        <v>1.111505119310668</v>
      </c>
      <c r="AD29" s="101">
        <v>2.6650483047473777E-3</v>
      </c>
      <c r="AE29" s="101">
        <v>8.2694101979291224E-3</v>
      </c>
      <c r="AF29" s="101">
        <v>2.2049107030938328E-3</v>
      </c>
      <c r="AG29" s="101">
        <v>4.77979536933789E-3</v>
      </c>
      <c r="AH29" s="101">
        <v>5.7750056750696084E-3</v>
      </c>
      <c r="AI29" s="101">
        <v>1.2136709834723316E-2</v>
      </c>
      <c r="AJ29" s="101">
        <v>1.5386959177175496E-3</v>
      </c>
      <c r="AK29" s="101">
        <v>3.717782215056086E-3</v>
      </c>
      <c r="AL29" s="101">
        <v>6.6851805473073231E-4</v>
      </c>
      <c r="AM29" s="101">
        <v>2.2202329700424825E-4</v>
      </c>
      <c r="AN29" s="101">
        <v>2.2996219582295013E-3</v>
      </c>
      <c r="AO29" s="101">
        <v>1.5511911503031405E-3</v>
      </c>
      <c r="AP29" s="101">
        <v>1.1406047568043791E-3</v>
      </c>
      <c r="AQ29" s="101">
        <v>1.2032470666980097E-3</v>
      </c>
      <c r="AR29" s="101">
        <v>9.9905028793397118E-4</v>
      </c>
      <c r="AS29" s="101">
        <v>1.4873185289460058E-3</v>
      </c>
      <c r="AT29" s="101">
        <v>2.9850816025138137E-3</v>
      </c>
      <c r="AU29" s="101">
        <v>0</v>
      </c>
      <c r="AV29" s="101">
        <v>2.9033121184116018E-4</v>
      </c>
      <c r="AW29" s="101">
        <v>1.1099187161483881E-3</v>
      </c>
      <c r="AX29" s="101">
        <v>5.6668014077181008E-4</v>
      </c>
      <c r="AY29" s="101">
        <v>6.0880639976124704E-3</v>
      </c>
      <c r="AZ29" s="101">
        <v>8.3075745887019889E-4</v>
      </c>
      <c r="BA29" s="101">
        <v>9.8936937656241074E-4</v>
      </c>
      <c r="BB29" s="101">
        <v>3.8158982087051549E-4</v>
      </c>
      <c r="BC29" s="101">
        <v>7.1184109814382873E-4</v>
      </c>
      <c r="BD29" s="101">
        <v>1.3420269870654919E-3</v>
      </c>
      <c r="BE29" s="101">
        <v>3.0453484614647239E-3</v>
      </c>
      <c r="BF29" s="101">
        <v>3.9133139692980822E-4</v>
      </c>
      <c r="BG29" s="101">
        <v>3.5265043203890826E-4</v>
      </c>
      <c r="BH29" s="101">
        <v>1.2479631055339763E-4</v>
      </c>
      <c r="BI29" s="101">
        <v>3.4061865658997024E-5</v>
      </c>
      <c r="BJ29" s="101">
        <v>2.8477187402682733E-4</v>
      </c>
      <c r="BK29" s="101">
        <v>2.0158494893072058E-4</v>
      </c>
      <c r="BL29" s="101">
        <v>2.4030066914155598E-4</v>
      </c>
      <c r="BM29" s="101">
        <v>2.0921883924217085E-4</v>
      </c>
      <c r="BN29" s="101">
        <v>2.1201315674204731E-4</v>
      </c>
      <c r="BO29" s="101">
        <v>2.4004598535023162E-4</v>
      </c>
      <c r="BP29" s="101">
        <v>4.2148978836227611E-4</v>
      </c>
      <c r="BQ29" s="101">
        <v>0</v>
      </c>
      <c r="BR29" s="101">
        <v>8.1615045358985499E-5</v>
      </c>
      <c r="BS29" s="101">
        <v>1.5437386095493239E-4</v>
      </c>
      <c r="BT29" s="101">
        <v>1.301433243708224E-4</v>
      </c>
      <c r="BU29" s="101">
        <v>1.4173167894362324E-3</v>
      </c>
      <c r="BV29" s="101">
        <v>1.6531062977304152E-4</v>
      </c>
      <c r="BW29" s="101">
        <v>2.0977716597768808E-4</v>
      </c>
      <c r="BX29" s="101">
        <v>7.0892620898642869E-5</v>
      </c>
      <c r="BY29" s="101">
        <v>1.44943350210114E-4</v>
      </c>
      <c r="BZ29" s="101">
        <v>1.5808887881772575E-4</v>
      </c>
      <c r="CA29" s="101">
        <v>3.1967812885142681E-4</v>
      </c>
      <c r="CB29" s="101">
        <v>8.3479813817283438E-5</v>
      </c>
      <c r="CC29" s="101">
        <v>7.4628685301633858E-5</v>
      </c>
      <c r="CD29" s="101">
        <v>2.8265916983685447E-5</v>
      </c>
      <c r="CE29" s="101">
        <v>8.3692295885234067E-6</v>
      </c>
      <c r="CF29" s="101">
        <v>6.1009761583056661E-5</v>
      </c>
      <c r="CG29" s="101">
        <v>5.526493243091236E-5</v>
      </c>
      <c r="CH29" s="101">
        <v>3.9357553249020641E-5</v>
      </c>
      <c r="CI29" s="101">
        <v>3.4309852718585155E-5</v>
      </c>
      <c r="CJ29" s="101">
        <v>4.874874337828934E-5</v>
      </c>
      <c r="CK29" s="101">
        <v>5.3792665148473629E-5</v>
      </c>
      <c r="CL29" s="101">
        <v>9.7228931216417031E-5</v>
      </c>
      <c r="CM29" s="101">
        <v>0</v>
      </c>
    </row>
    <row r="30" spans="1:91" s="9" customFormat="1" x14ac:dyDescent="0.25">
      <c r="A30" s="2"/>
      <c r="B30" s="4" t="s">
        <v>190</v>
      </c>
      <c r="C30" s="4">
        <v>5</v>
      </c>
      <c r="D30" s="101">
        <v>6.0157821019361249E-2</v>
      </c>
      <c r="E30" s="101">
        <v>5.6913214482499322E-2</v>
      </c>
      <c r="F30" s="101">
        <v>6.8572737944641582E-2</v>
      </c>
      <c r="G30" s="101">
        <v>7.2110528448315725E-2</v>
      </c>
      <c r="H30" s="101">
        <v>0.15246455761857067</v>
      </c>
      <c r="I30" s="101">
        <v>4.4911474928025844E-2</v>
      </c>
      <c r="J30" s="101">
        <v>4.9903644054703183E-2</v>
      </c>
      <c r="K30" s="101">
        <v>8.1531385329402864E-2</v>
      </c>
      <c r="L30" s="101">
        <v>2.8315698241607561E-2</v>
      </c>
      <c r="M30" s="101">
        <v>0.13527924157200749</v>
      </c>
      <c r="N30" s="101">
        <v>7.7293367305770008E-2</v>
      </c>
      <c r="O30" s="101">
        <v>1.2380700326325825E-2</v>
      </c>
      <c r="P30" s="101">
        <v>7.8538610980892695E-3</v>
      </c>
      <c r="Q30" s="101">
        <v>3.4630100551600314E-3</v>
      </c>
      <c r="R30" s="101">
        <v>1.3324132822805672E-2</v>
      </c>
      <c r="S30" s="101">
        <v>1.2178679388695992E-2</v>
      </c>
      <c r="T30" s="101">
        <v>9.7037002929248762E-3</v>
      </c>
      <c r="U30" s="101">
        <v>8.9348044143419993E-3</v>
      </c>
      <c r="V30" s="101">
        <v>1.9949032705523E-2</v>
      </c>
      <c r="W30" s="101">
        <v>1.6833153988070983E-2</v>
      </c>
      <c r="X30" s="101">
        <v>2.7698600333298268E-2</v>
      </c>
      <c r="Y30" s="101">
        <v>0</v>
      </c>
      <c r="Z30" s="101">
        <v>9.4850088033694602E-2</v>
      </c>
      <c r="AA30" s="101">
        <v>8.240126500010439E-2</v>
      </c>
      <c r="AB30" s="101">
        <v>8.3053077549150339E-2</v>
      </c>
      <c r="AC30" s="101">
        <v>0.13328130358977744</v>
      </c>
      <c r="AD30" s="101">
        <v>1.2865800966134178</v>
      </c>
      <c r="AE30" s="101">
        <v>7.2087133273184584E-2</v>
      </c>
      <c r="AF30" s="101">
        <v>8.7138862929187599E-2</v>
      </c>
      <c r="AG30" s="101">
        <v>0.14174470495994568</v>
      </c>
      <c r="AH30" s="101">
        <v>3.8125590130112255E-2</v>
      </c>
      <c r="AI30" s="101">
        <v>0.1442390527061764</v>
      </c>
      <c r="AJ30" s="101">
        <v>0.12905558629370376</v>
      </c>
      <c r="AK30" s="101">
        <v>2.2990687341731278E-2</v>
      </c>
      <c r="AL30" s="101">
        <v>1.1086166430878515E-2</v>
      </c>
      <c r="AM30" s="101">
        <v>6.1170273072309192E-3</v>
      </c>
      <c r="AN30" s="101">
        <v>2.5244658263439593E-2</v>
      </c>
      <c r="AO30" s="101">
        <v>1.9573309643085044E-2</v>
      </c>
      <c r="AP30" s="101">
        <v>1.5017272751824346E-2</v>
      </c>
      <c r="AQ30" s="101">
        <v>1.2198814156823223E-2</v>
      </c>
      <c r="AR30" s="101">
        <v>3.5057437180726243E-2</v>
      </c>
      <c r="AS30" s="101">
        <v>3.742752985296232E-2</v>
      </c>
      <c r="AT30" s="101">
        <v>3.980716502874404E-2</v>
      </c>
      <c r="AU30" s="101">
        <v>0</v>
      </c>
      <c r="AV30" s="101">
        <v>4.9767497836604856E-2</v>
      </c>
      <c r="AW30" s="101">
        <v>5.7855705217586477E-2</v>
      </c>
      <c r="AX30" s="101">
        <v>3.4494039698373329E-2</v>
      </c>
      <c r="AY30" s="101">
        <v>3.8914961024051301E-2</v>
      </c>
      <c r="AZ30" s="101">
        <v>7.2175234591504892E-2</v>
      </c>
      <c r="BA30" s="101">
        <v>2.620127081440695E-2</v>
      </c>
      <c r="BB30" s="101">
        <v>2.7062659547389203E-2</v>
      </c>
      <c r="BC30" s="101">
        <v>3.0272990167841376E-2</v>
      </c>
      <c r="BD30" s="101">
        <v>1.4496067778804562E-2</v>
      </c>
      <c r="BE30" s="101">
        <v>8.4771399471878242E-2</v>
      </c>
      <c r="BF30" s="101">
        <v>3.5271488280989985E-2</v>
      </c>
      <c r="BG30" s="101">
        <v>6.3327046471250781E-3</v>
      </c>
      <c r="BH30" s="101">
        <v>3.6172071298973276E-3</v>
      </c>
      <c r="BI30" s="101">
        <v>1.2030549371301513E-3</v>
      </c>
      <c r="BJ30" s="101">
        <v>6.5522423341456762E-3</v>
      </c>
      <c r="BK30" s="101">
        <v>5.3496898194692975E-3</v>
      </c>
      <c r="BL30" s="101">
        <v>4.9148853996594122E-3</v>
      </c>
      <c r="BM30" s="101">
        <v>3.7896704647332473E-3</v>
      </c>
      <c r="BN30" s="101">
        <v>8.464685555938177E-3</v>
      </c>
      <c r="BO30" s="101">
        <v>9.2265633308514991E-3</v>
      </c>
      <c r="BP30" s="101">
        <v>1.2130937696012718E-2</v>
      </c>
      <c r="BQ30" s="101">
        <v>0</v>
      </c>
      <c r="BR30" s="101">
        <v>1.168352813620308E-2</v>
      </c>
      <c r="BS30" s="101">
        <v>8.4247305919969064E-3</v>
      </c>
      <c r="BT30" s="101">
        <v>1.0745159108019459E-2</v>
      </c>
      <c r="BU30" s="101">
        <v>8.474851071583793E-3</v>
      </c>
      <c r="BV30" s="101">
        <v>1.9365767786663546E-2</v>
      </c>
      <c r="BW30" s="101">
        <v>6.9719172241408355E-3</v>
      </c>
      <c r="BX30" s="101">
        <v>5.2393937867378192E-3</v>
      </c>
      <c r="BY30" s="101">
        <v>8.3327222406026202E-3</v>
      </c>
      <c r="BZ30" s="101">
        <v>3.9843039455368622E-3</v>
      </c>
      <c r="CA30" s="101">
        <v>1.6590219539415561E-2</v>
      </c>
      <c r="CB30" s="101">
        <v>8.9348080823117293E-3</v>
      </c>
      <c r="CC30" s="101">
        <v>1.9842280373908012E-3</v>
      </c>
      <c r="CD30" s="101">
        <v>1.1898558156789747E-3</v>
      </c>
      <c r="CE30" s="101">
        <v>4.203291132684795E-4</v>
      </c>
      <c r="CF30" s="101">
        <v>2.1512588640800159E-3</v>
      </c>
      <c r="CG30" s="101">
        <v>2.0483215512433367E-3</v>
      </c>
      <c r="CH30" s="101">
        <v>1.5336706242975232E-3</v>
      </c>
      <c r="CI30" s="101">
        <v>1.2342593605377305E-3</v>
      </c>
      <c r="CJ30" s="101">
        <v>2.7552196826095736E-3</v>
      </c>
      <c r="CK30" s="101">
        <v>2.6764199070496617E-3</v>
      </c>
      <c r="CL30" s="101">
        <v>4.3161266075960767E-3</v>
      </c>
      <c r="CM30" s="101">
        <v>0</v>
      </c>
    </row>
    <row r="31" spans="1:91" s="9" customFormat="1" x14ac:dyDescent="0.25">
      <c r="A31" s="2"/>
      <c r="B31" s="4" t="s">
        <v>191</v>
      </c>
      <c r="C31" s="4">
        <v>6</v>
      </c>
      <c r="D31" s="101">
        <v>8.9970418217503942E-3</v>
      </c>
      <c r="E31" s="101">
        <v>2.2840895071293841E-3</v>
      </c>
      <c r="F31" s="101">
        <v>5.7411191139681642E-3</v>
      </c>
      <c r="G31" s="101">
        <v>3.9776281192164462E-3</v>
      </c>
      <c r="H31" s="101">
        <v>6.6958601605713285E-3</v>
      </c>
      <c r="I31" s="101">
        <v>0.10654863577200128</v>
      </c>
      <c r="J31" s="101">
        <v>1.4497361394991418E-2</v>
      </c>
      <c r="K31" s="101">
        <v>2.0262307913586756E-3</v>
      </c>
      <c r="L31" s="101">
        <v>4.7410653496393713E-3</v>
      </c>
      <c r="M31" s="101">
        <v>4.0648933341435288E-3</v>
      </c>
      <c r="N31" s="101">
        <v>5.4374796507092957E-3</v>
      </c>
      <c r="O31" s="101">
        <v>3.8855377967614794E-3</v>
      </c>
      <c r="P31" s="101">
        <v>1.8708161126260593E-3</v>
      </c>
      <c r="Q31" s="101">
        <v>3.1141953425124476E-4</v>
      </c>
      <c r="R31" s="101">
        <v>1.7044636553911541E-3</v>
      </c>
      <c r="S31" s="101">
        <v>5.3485861856209871E-3</v>
      </c>
      <c r="T31" s="101">
        <v>2.8580373644374532E-3</v>
      </c>
      <c r="U31" s="101">
        <v>4.104622434193508E-3</v>
      </c>
      <c r="V31" s="101">
        <v>2.7434305426875631E-3</v>
      </c>
      <c r="W31" s="101">
        <v>6.7131248472125362E-3</v>
      </c>
      <c r="X31" s="101">
        <v>6.086270562055845E-3</v>
      </c>
      <c r="Y31" s="101">
        <v>0</v>
      </c>
      <c r="Z31" s="101">
        <v>2.8587983624581117E-2</v>
      </c>
      <c r="AA31" s="101">
        <v>5.1392871784870101E-3</v>
      </c>
      <c r="AB31" s="101">
        <v>1.7047640612124826E-2</v>
      </c>
      <c r="AC31" s="101">
        <v>1.1729302652730035E-2</v>
      </c>
      <c r="AD31" s="101">
        <v>2.0712135452813484E-2</v>
      </c>
      <c r="AE31" s="101">
        <v>1.436719476183921</v>
      </c>
      <c r="AF31" s="101">
        <v>5.6723934515942001E-2</v>
      </c>
      <c r="AG31" s="101">
        <v>4.1600108737566994E-3</v>
      </c>
      <c r="AH31" s="101">
        <v>1.7317795319438528E-2</v>
      </c>
      <c r="AI31" s="101">
        <v>8.8464927513807554E-3</v>
      </c>
      <c r="AJ31" s="101">
        <v>2.5971147308875314E-2</v>
      </c>
      <c r="AK31" s="101">
        <v>1.0599526051700531E-2</v>
      </c>
      <c r="AL31" s="101">
        <v>6.161137198630191E-3</v>
      </c>
      <c r="AM31" s="101">
        <v>1.0021602668697828E-3</v>
      </c>
      <c r="AN31" s="101">
        <v>4.6542195443223791E-3</v>
      </c>
      <c r="AO31" s="101">
        <v>1.830221941205154E-2</v>
      </c>
      <c r="AP31" s="101">
        <v>1.058811314954994E-2</v>
      </c>
      <c r="AQ31" s="101">
        <v>1.4169100917151629E-2</v>
      </c>
      <c r="AR31" s="101">
        <v>9.756372263534983E-3</v>
      </c>
      <c r="AS31" s="101">
        <v>2.6088606672966249E-2</v>
      </c>
      <c r="AT31" s="101">
        <v>2.2980742504624369E-2</v>
      </c>
      <c r="AU31" s="101">
        <v>0</v>
      </c>
      <c r="AV31" s="101">
        <v>2.4003905219620201E-3</v>
      </c>
      <c r="AW31" s="101">
        <v>2.7599138890195512E-3</v>
      </c>
      <c r="AX31" s="101">
        <v>1.8992849637635646E-3</v>
      </c>
      <c r="AY31" s="101">
        <v>1.5460989663250587E-3</v>
      </c>
      <c r="AZ31" s="101">
        <v>3.0900493693932314E-3</v>
      </c>
      <c r="BA31" s="101">
        <v>2.69633398603163E-2</v>
      </c>
      <c r="BB31" s="101">
        <v>3.9556673487595034E-3</v>
      </c>
      <c r="BC31" s="101">
        <v>8.3198208386962391E-4</v>
      </c>
      <c r="BD31" s="101">
        <v>1.369532760846568E-3</v>
      </c>
      <c r="BE31" s="101">
        <v>1.9132976949998409E-3</v>
      </c>
      <c r="BF31" s="101">
        <v>2.2367350878533571E-3</v>
      </c>
      <c r="BG31" s="101">
        <v>1.1339830536385225E-3</v>
      </c>
      <c r="BH31" s="101">
        <v>5.4450904208441298E-4</v>
      </c>
      <c r="BI31" s="101">
        <v>9.2807878686782089E-5</v>
      </c>
      <c r="BJ31" s="101">
        <v>5.0916782080895687E-4</v>
      </c>
      <c r="BK31" s="101">
        <v>1.30902566448555E-3</v>
      </c>
      <c r="BL31" s="101">
        <v>8.2924739110046091E-4</v>
      </c>
      <c r="BM31" s="101">
        <v>7.9694822259340509E-4</v>
      </c>
      <c r="BN31" s="101">
        <v>8.3784874850191743E-4</v>
      </c>
      <c r="BO31" s="101">
        <v>1.8124377098036226E-3</v>
      </c>
      <c r="BP31" s="101">
        <v>1.7674245082051664E-3</v>
      </c>
      <c r="BQ31" s="101">
        <v>0</v>
      </c>
      <c r="BR31" s="101">
        <v>5.5189383023250625E-4</v>
      </c>
      <c r="BS31" s="101">
        <v>3.3763522659984666E-4</v>
      </c>
      <c r="BT31" s="101">
        <v>5.2142370107863647E-4</v>
      </c>
      <c r="BU31" s="101">
        <v>3.5909969816878183E-4</v>
      </c>
      <c r="BV31" s="101">
        <v>6.5024008294156329E-4</v>
      </c>
      <c r="BW31" s="101">
        <v>3.9382358062797435E-3</v>
      </c>
      <c r="BX31" s="101">
        <v>5.7833533090241736E-4</v>
      </c>
      <c r="BY31" s="101">
        <v>2.5393127643938938E-4</v>
      </c>
      <c r="BZ31" s="101">
        <v>2.9290368101764756E-4</v>
      </c>
      <c r="CA31" s="101">
        <v>4.2583394459645132E-4</v>
      </c>
      <c r="CB31" s="101">
        <v>3.7971302551228375E-4</v>
      </c>
      <c r="CC31" s="101">
        <v>1.9910815681371688E-4</v>
      </c>
      <c r="CD31" s="101">
        <v>1.142181663128699E-4</v>
      </c>
      <c r="CE31" s="101">
        <v>2.5251759735128933E-5</v>
      </c>
      <c r="CF31" s="101">
        <v>1.4194371740566803E-4</v>
      </c>
      <c r="CG31" s="101">
        <v>3.1349394023860938E-4</v>
      </c>
      <c r="CH31" s="101">
        <v>1.6709297341361727E-4</v>
      </c>
      <c r="CI31" s="101">
        <v>1.5535019977001009E-4</v>
      </c>
      <c r="CJ31" s="101">
        <v>1.9804938642264199E-4</v>
      </c>
      <c r="CK31" s="101">
        <v>3.5363866106738733E-4</v>
      </c>
      <c r="CL31" s="101">
        <v>3.8558648124957458E-4</v>
      </c>
      <c r="CM31" s="101">
        <v>0</v>
      </c>
    </row>
    <row r="32" spans="1:91" s="9" customFormat="1" x14ac:dyDescent="0.25">
      <c r="A32" s="2"/>
      <c r="B32" s="4" t="s">
        <v>192</v>
      </c>
      <c r="C32" s="4">
        <v>7</v>
      </c>
      <c r="D32" s="101">
        <v>1.1474914304349524E-4</v>
      </c>
      <c r="E32" s="101">
        <v>1.2468331043251118E-4</v>
      </c>
      <c r="F32" s="101">
        <v>1.6885857427233994E-4</v>
      </c>
      <c r="G32" s="101">
        <v>1.758775054667595E-4</v>
      </c>
      <c r="H32" s="101">
        <v>3.4218082194423292E-4</v>
      </c>
      <c r="I32" s="101">
        <v>1.2624731651555515E-4</v>
      </c>
      <c r="J32" s="101">
        <v>5.1093267471347733E-4</v>
      </c>
      <c r="K32" s="101">
        <v>1.5115862429235892E-4</v>
      </c>
      <c r="L32" s="101">
        <v>1.5407663249547693E-4</v>
      </c>
      <c r="M32" s="101">
        <v>2.852889812390539E-4</v>
      </c>
      <c r="N32" s="101">
        <v>3.1214376773925164E-4</v>
      </c>
      <c r="O32" s="101">
        <v>9.56482234951078E-5</v>
      </c>
      <c r="P32" s="101">
        <v>7.4915557895643267E-5</v>
      </c>
      <c r="Q32" s="101">
        <v>2.3124640193585048E-5</v>
      </c>
      <c r="R32" s="101">
        <v>7.2957341471040611E-5</v>
      </c>
      <c r="S32" s="101">
        <v>3.4919041354069933E-4</v>
      </c>
      <c r="T32" s="101">
        <v>3.7842305401092894E-4</v>
      </c>
      <c r="U32" s="101">
        <v>1.2233619886068558E-4</v>
      </c>
      <c r="V32" s="101">
        <v>2.8323774421782429E-4</v>
      </c>
      <c r="W32" s="101">
        <v>1.2450311016522594E-4</v>
      </c>
      <c r="X32" s="101">
        <v>3.5191131851598095E-4</v>
      </c>
      <c r="Y32" s="101">
        <v>0</v>
      </c>
      <c r="Z32" s="101">
        <v>2.6416323244863975E-4</v>
      </c>
      <c r="AA32" s="101">
        <v>4.1260869311570645E-4</v>
      </c>
      <c r="AB32" s="101">
        <v>7.7706078987115177E-4</v>
      </c>
      <c r="AC32" s="101">
        <v>9.0075151873925141E-4</v>
      </c>
      <c r="AD32" s="101">
        <v>1.9005576801337245E-3</v>
      </c>
      <c r="AE32" s="101">
        <v>4.9395554866218439E-4</v>
      </c>
      <c r="AF32" s="101">
        <v>1.0067421416970601</v>
      </c>
      <c r="AG32" s="101">
        <v>4.7895558262563809E-4</v>
      </c>
      <c r="AH32" s="101">
        <v>1.5676941858911351E-3</v>
      </c>
      <c r="AI32" s="101">
        <v>1.2082529001425141E-3</v>
      </c>
      <c r="AJ32" s="101">
        <v>3.6338573737950751E-3</v>
      </c>
      <c r="AK32" s="101">
        <v>7.0267607506461984E-4</v>
      </c>
      <c r="AL32" s="101">
        <v>6.8416656355972042E-4</v>
      </c>
      <c r="AM32" s="101">
        <v>2.5857504702293382E-4</v>
      </c>
      <c r="AN32" s="101">
        <v>5.2775022431076561E-4</v>
      </c>
      <c r="AO32" s="101">
        <v>4.4171720754821011E-3</v>
      </c>
      <c r="AP32" s="101">
        <v>5.5125859561607413E-3</v>
      </c>
      <c r="AQ32" s="101">
        <v>1.5715704581462484E-3</v>
      </c>
      <c r="AR32" s="101">
        <v>3.7892942406889465E-3</v>
      </c>
      <c r="AS32" s="101">
        <v>1.349829532657155E-3</v>
      </c>
      <c r="AT32" s="101">
        <v>4.6193436702941801E-3</v>
      </c>
      <c r="AU32" s="101">
        <v>0</v>
      </c>
      <c r="AV32" s="101">
        <v>7.9505525318688606E-5</v>
      </c>
      <c r="AW32" s="101">
        <v>1.1486331334139683E-4</v>
      </c>
      <c r="AX32" s="101">
        <v>7.1828807934247395E-5</v>
      </c>
      <c r="AY32" s="101">
        <v>8.0918086542534464E-5</v>
      </c>
      <c r="AZ32" s="101">
        <v>1.4666509569555113E-4</v>
      </c>
      <c r="BA32" s="101">
        <v>6.1742265924648519E-5</v>
      </c>
      <c r="BB32" s="101">
        <v>1.2446016917073692E-4</v>
      </c>
      <c r="BC32" s="101">
        <v>5.6865429871027695E-5</v>
      </c>
      <c r="BD32" s="101">
        <v>5.2524446466958239E-5</v>
      </c>
      <c r="BE32" s="101">
        <v>1.5167227126842566E-4</v>
      </c>
      <c r="BF32" s="101">
        <v>1.0387967684338063E-4</v>
      </c>
      <c r="BG32" s="101">
        <v>5.1196070979936619E-5</v>
      </c>
      <c r="BH32" s="101">
        <v>3.4138773129804159E-5</v>
      </c>
      <c r="BI32" s="101">
        <v>6.0883380321930936E-6</v>
      </c>
      <c r="BJ32" s="101">
        <v>2.7740576555081918E-5</v>
      </c>
      <c r="BK32" s="101">
        <v>6.6980286342031939E-5</v>
      </c>
      <c r="BL32" s="101">
        <v>8.6036557335481708E-5</v>
      </c>
      <c r="BM32" s="101">
        <v>4.2389925515056002E-5</v>
      </c>
      <c r="BN32" s="101">
        <v>7.1597276532733208E-5</v>
      </c>
      <c r="BO32" s="101">
        <v>4.2646719078053596E-5</v>
      </c>
      <c r="BP32" s="101">
        <v>9.795502329793344E-5</v>
      </c>
      <c r="BQ32" s="101">
        <v>0</v>
      </c>
      <c r="BR32" s="101">
        <v>1.9803465530312802E-5</v>
      </c>
      <c r="BS32" s="101">
        <v>1.6843872323054324E-5</v>
      </c>
      <c r="BT32" s="101">
        <v>2.0937019458029829E-5</v>
      </c>
      <c r="BU32" s="101">
        <v>1.8540173895632074E-5</v>
      </c>
      <c r="BV32" s="101">
        <v>3.6488577791257473E-5</v>
      </c>
      <c r="BW32" s="101">
        <v>1.5278708242506266E-5</v>
      </c>
      <c r="BX32" s="101">
        <v>1.9208417401567543E-5</v>
      </c>
      <c r="BY32" s="101">
        <v>1.5807332536170173E-5</v>
      </c>
      <c r="BZ32" s="101">
        <v>1.170455647342862E-5</v>
      </c>
      <c r="CA32" s="101">
        <v>3.0340173951567513E-5</v>
      </c>
      <c r="CB32" s="101">
        <v>2.0048310112224584E-5</v>
      </c>
      <c r="CC32" s="101">
        <v>8.7283356366429175E-6</v>
      </c>
      <c r="CD32" s="101">
        <v>6.1339327553375657E-6</v>
      </c>
      <c r="CE32" s="101">
        <v>1.4988112523063234E-6</v>
      </c>
      <c r="CF32" s="101">
        <v>7.2852903549357299E-6</v>
      </c>
      <c r="CG32" s="101">
        <v>1.5501014724581671E-5</v>
      </c>
      <c r="CH32" s="101">
        <v>1.4468559034058877E-5</v>
      </c>
      <c r="CI32" s="101">
        <v>6.9901649156284844E-6</v>
      </c>
      <c r="CJ32" s="101">
        <v>1.4210912184536388E-5</v>
      </c>
      <c r="CK32" s="101">
        <v>9.425611224633136E-6</v>
      </c>
      <c r="CL32" s="101">
        <v>2.2007622150861693E-5</v>
      </c>
      <c r="CM32" s="101">
        <v>0</v>
      </c>
    </row>
    <row r="33" spans="1:91" s="9" customFormat="1" x14ac:dyDescent="0.25">
      <c r="A33" s="2"/>
      <c r="B33" s="4" t="s">
        <v>46</v>
      </c>
      <c r="C33" s="4">
        <v>8</v>
      </c>
      <c r="D33" s="101">
        <v>2.8130823370106769E-4</v>
      </c>
      <c r="E33" s="101">
        <v>1.9003113975865329E-3</v>
      </c>
      <c r="F33" s="101">
        <v>3.135346629041719E-4</v>
      </c>
      <c r="G33" s="101">
        <v>4.2044996319881166E-4</v>
      </c>
      <c r="H33" s="101">
        <v>5.3292768471678239E-4</v>
      </c>
      <c r="I33" s="101">
        <v>3.8449677541229358E-4</v>
      </c>
      <c r="J33" s="101">
        <v>9.0119660181000889E-3</v>
      </c>
      <c r="K33" s="101">
        <v>1.1186702202512217E-2</v>
      </c>
      <c r="L33" s="101">
        <v>3.6634957712634235E-4</v>
      </c>
      <c r="M33" s="101">
        <v>8.1295646336643993E-4</v>
      </c>
      <c r="N33" s="101">
        <v>6.4189855130548207E-4</v>
      </c>
      <c r="O33" s="101">
        <v>3.3909433214110549E-3</v>
      </c>
      <c r="P33" s="101">
        <v>6.8060498691539491E-4</v>
      </c>
      <c r="Q33" s="101">
        <v>3.5053551992242913E-4</v>
      </c>
      <c r="R33" s="101">
        <v>8.0639837398772799E-4</v>
      </c>
      <c r="S33" s="101">
        <v>1.1782741417139769E-3</v>
      </c>
      <c r="T33" s="101">
        <v>2.2333879655759576E-3</v>
      </c>
      <c r="U33" s="101">
        <v>6.6375437129925069E-4</v>
      </c>
      <c r="V33" s="101">
        <v>3.0397189787661675E-4</v>
      </c>
      <c r="W33" s="101">
        <v>6.9180998988342343E-4</v>
      </c>
      <c r="X33" s="101">
        <v>6.0558026637701917E-4</v>
      </c>
      <c r="Y33" s="101">
        <v>0</v>
      </c>
      <c r="Z33" s="101">
        <v>9.6078648854007909E-4</v>
      </c>
      <c r="AA33" s="101">
        <v>1.172098031546439E-2</v>
      </c>
      <c r="AB33" s="101">
        <v>8.990904852802954E-4</v>
      </c>
      <c r="AC33" s="101">
        <v>2.3385455966231971E-3</v>
      </c>
      <c r="AD33" s="101">
        <v>1.8133200449969484E-3</v>
      </c>
      <c r="AE33" s="101">
        <v>1.0072383293181864E-3</v>
      </c>
      <c r="AF33" s="101">
        <v>6.5312696610170612E-2</v>
      </c>
      <c r="AG33" s="101">
        <v>1.0814859986525223</v>
      </c>
      <c r="AH33" s="101">
        <v>1.775582966768904E-3</v>
      </c>
      <c r="AI33" s="101">
        <v>3.97807456771804E-3</v>
      </c>
      <c r="AJ33" s="101">
        <v>5.1768240973125859E-3</v>
      </c>
      <c r="AK33" s="101">
        <v>1.5580429496024725E-2</v>
      </c>
      <c r="AL33" s="101">
        <v>3.7732051316181855E-3</v>
      </c>
      <c r="AM33" s="101">
        <v>2.4415347564726601E-3</v>
      </c>
      <c r="AN33" s="101">
        <v>4.4337705511901492E-3</v>
      </c>
      <c r="AO33" s="101">
        <v>7.0208440074888724E-3</v>
      </c>
      <c r="AP33" s="101">
        <v>1.5628833209948702E-2</v>
      </c>
      <c r="AQ33" s="101">
        <v>4.1271784785281403E-3</v>
      </c>
      <c r="AR33" s="101">
        <v>2.0159988041572206E-3</v>
      </c>
      <c r="AS33" s="101">
        <v>4.1597275667534066E-3</v>
      </c>
      <c r="AT33" s="101">
        <v>3.3637663594353238E-3</v>
      </c>
      <c r="AU33" s="101">
        <v>0</v>
      </c>
      <c r="AV33" s="101">
        <v>1.050425415524866E-4</v>
      </c>
      <c r="AW33" s="101">
        <v>6.6067472093843545E-4</v>
      </c>
      <c r="AX33" s="101">
        <v>1.210251143301875E-4</v>
      </c>
      <c r="AY33" s="101">
        <v>1.5039964519512672E-4</v>
      </c>
      <c r="AZ33" s="101">
        <v>1.9947436431777386E-4</v>
      </c>
      <c r="BA33" s="101">
        <v>1.587661529982347E-4</v>
      </c>
      <c r="BB33" s="101">
        <v>2.3553065527140257E-3</v>
      </c>
      <c r="BC33" s="101">
        <v>2.8937312608696398E-3</v>
      </c>
      <c r="BD33" s="101">
        <v>1.198650007996059E-4</v>
      </c>
      <c r="BE33" s="101">
        <v>2.766647059967117E-4</v>
      </c>
      <c r="BF33" s="101">
        <v>2.6118494823344893E-4</v>
      </c>
      <c r="BG33" s="101">
        <v>8.8153132397450517E-4</v>
      </c>
      <c r="BH33" s="101">
        <v>1.9020325129442462E-4</v>
      </c>
      <c r="BI33" s="101">
        <v>9.1637989746406174E-5</v>
      </c>
      <c r="BJ33" s="101">
        <v>1.8011803408522479E-4</v>
      </c>
      <c r="BK33" s="101">
        <v>2.9387420118226091E-4</v>
      </c>
      <c r="BL33" s="101">
        <v>6.0202456359390488E-4</v>
      </c>
      <c r="BM33" s="101">
        <v>1.8645785612526853E-4</v>
      </c>
      <c r="BN33" s="101">
        <v>1.8976595378867133E-4</v>
      </c>
      <c r="BO33" s="101">
        <v>1.9653459849199739E-4</v>
      </c>
      <c r="BP33" s="101">
        <v>2.0147348365481523E-4</v>
      </c>
      <c r="BQ33" s="101">
        <v>0</v>
      </c>
      <c r="BR33" s="101">
        <v>2.9248305183042766E-5</v>
      </c>
      <c r="BS33" s="101">
        <v>8.0530743389070153E-5</v>
      </c>
      <c r="BT33" s="101">
        <v>3.5673177122234721E-5</v>
      </c>
      <c r="BU33" s="101">
        <v>3.8867693114832895E-5</v>
      </c>
      <c r="BV33" s="101">
        <v>6.0753321044674073E-5</v>
      </c>
      <c r="BW33" s="101">
        <v>3.8069080609369065E-5</v>
      </c>
      <c r="BX33" s="101">
        <v>2.4695536322077462E-4</v>
      </c>
      <c r="BY33" s="101">
        <v>3.7173802757152681E-4</v>
      </c>
      <c r="BZ33" s="101">
        <v>2.5944961214191694E-5</v>
      </c>
      <c r="CA33" s="101">
        <v>5.5613724272011869E-5</v>
      </c>
      <c r="CB33" s="101">
        <v>3.6906257321590253E-5</v>
      </c>
      <c r="CC33" s="101">
        <v>8.9503030264419836E-5</v>
      </c>
      <c r="CD33" s="101">
        <v>2.9641049646473096E-5</v>
      </c>
      <c r="CE33" s="101">
        <v>1.3734679455028107E-5</v>
      </c>
      <c r="CF33" s="101">
        <v>3.5887963341897088E-5</v>
      </c>
      <c r="CG33" s="101">
        <v>5.5219745384398025E-5</v>
      </c>
      <c r="CH33" s="101">
        <v>8.0077266985856342E-5</v>
      </c>
      <c r="CI33" s="101">
        <v>2.6477537185102272E-5</v>
      </c>
      <c r="CJ33" s="101">
        <v>5.2396321927103415E-5</v>
      </c>
      <c r="CK33" s="101">
        <v>3.5361563918746872E-5</v>
      </c>
      <c r="CL33" s="101">
        <v>4.2502177068994111E-5</v>
      </c>
      <c r="CM33" s="101">
        <v>0</v>
      </c>
    </row>
    <row r="34" spans="1:91" s="9" customFormat="1" x14ac:dyDescent="0.25">
      <c r="A34" s="2"/>
      <c r="B34" s="4" t="s">
        <v>193</v>
      </c>
      <c r="C34" s="4">
        <v>9</v>
      </c>
      <c r="D34" s="101">
        <v>4.1493834163331602E-3</v>
      </c>
      <c r="E34" s="101">
        <v>3.302303273765433E-3</v>
      </c>
      <c r="F34" s="101">
        <v>5.8056914835794239E-3</v>
      </c>
      <c r="G34" s="101">
        <v>6.8070885357787714E-3</v>
      </c>
      <c r="H34" s="101">
        <v>7.4299164973982458E-3</v>
      </c>
      <c r="I34" s="101">
        <v>3.7064035774194448E-3</v>
      </c>
      <c r="J34" s="101">
        <v>3.1738727139145541E-3</v>
      </c>
      <c r="K34" s="101">
        <v>4.5164431508694204E-3</v>
      </c>
      <c r="L34" s="101">
        <v>2.0834391283406223E-3</v>
      </c>
      <c r="M34" s="101">
        <v>6.0803038774023266E-3</v>
      </c>
      <c r="N34" s="101">
        <v>5.5376590940902715E-3</v>
      </c>
      <c r="O34" s="101">
        <v>1.9087584317802042E-3</v>
      </c>
      <c r="P34" s="101">
        <v>7.1764365911781622E-4</v>
      </c>
      <c r="Q34" s="101">
        <v>2.2533120735631937E-4</v>
      </c>
      <c r="R34" s="101">
        <v>1.3177774658193978E-3</v>
      </c>
      <c r="S34" s="101">
        <v>9.6642153259417956E-4</v>
      </c>
      <c r="T34" s="101">
        <v>8.861253621453006E-4</v>
      </c>
      <c r="U34" s="101">
        <v>9.7087824637208549E-4</v>
      </c>
      <c r="V34" s="101">
        <v>2.6872063750949266E-3</v>
      </c>
      <c r="W34" s="101">
        <v>1.3599069687070828E-3</v>
      </c>
      <c r="X34" s="101">
        <v>2.1469075706181534E-3</v>
      </c>
      <c r="Y34" s="101">
        <v>0</v>
      </c>
      <c r="Z34" s="101">
        <v>3.5697969194257287E-2</v>
      </c>
      <c r="AA34" s="101">
        <v>2.3154136048937079E-2</v>
      </c>
      <c r="AB34" s="101">
        <v>6.572775572111586E-2</v>
      </c>
      <c r="AC34" s="101">
        <v>7.4958524246373476E-2</v>
      </c>
      <c r="AD34" s="101">
        <v>3.8520585360379861E-2</v>
      </c>
      <c r="AE34" s="101">
        <v>2.072308374309207E-2</v>
      </c>
      <c r="AF34" s="101">
        <v>2.632355537028443E-2</v>
      </c>
      <c r="AG34" s="101">
        <v>3.7782617091964781E-2</v>
      </c>
      <c r="AH34" s="101">
        <v>1.0186788998991452</v>
      </c>
      <c r="AI34" s="101">
        <v>3.550353108566278E-2</v>
      </c>
      <c r="AJ34" s="101">
        <v>5.1247095283974253E-2</v>
      </c>
      <c r="AK34" s="101">
        <v>2.1566740078209686E-2</v>
      </c>
      <c r="AL34" s="101">
        <v>6.3132257081317499E-3</v>
      </c>
      <c r="AM34" s="101">
        <v>2.0857726816883109E-3</v>
      </c>
      <c r="AN34" s="101">
        <v>1.6918992807796081E-2</v>
      </c>
      <c r="AO34" s="101">
        <v>8.76905286024709E-3</v>
      </c>
      <c r="AP34" s="101">
        <v>7.7903514050069612E-3</v>
      </c>
      <c r="AQ34" s="101">
        <v>1.0991359986284496E-2</v>
      </c>
      <c r="AR34" s="101">
        <v>4.1482069247837872E-2</v>
      </c>
      <c r="AS34" s="101">
        <v>1.3569229662495533E-2</v>
      </c>
      <c r="AT34" s="101">
        <v>1.9151888434418358E-2</v>
      </c>
      <c r="AU34" s="101">
        <v>0</v>
      </c>
      <c r="AV34" s="101">
        <v>1.8002508812731185E-3</v>
      </c>
      <c r="AW34" s="101">
        <v>2.3197712490484242E-3</v>
      </c>
      <c r="AX34" s="101">
        <v>1.8418638650734924E-3</v>
      </c>
      <c r="AY34" s="101">
        <v>2.1478020088047923E-3</v>
      </c>
      <c r="AZ34" s="101">
        <v>2.7802612036890956E-3</v>
      </c>
      <c r="BA34" s="101">
        <v>1.4631572433315048E-3</v>
      </c>
      <c r="BB34" s="101">
        <v>1.185850092175769E-3</v>
      </c>
      <c r="BC34" s="101">
        <v>1.34953631040354E-3</v>
      </c>
      <c r="BD34" s="101">
        <v>7.6554664571066254E-4</v>
      </c>
      <c r="BE34" s="101">
        <v>3.1415656912969817E-3</v>
      </c>
      <c r="BF34" s="101">
        <v>1.6356892482165817E-3</v>
      </c>
      <c r="BG34" s="101">
        <v>5.676638495934874E-4</v>
      </c>
      <c r="BH34" s="101">
        <v>2.7573387027888862E-4</v>
      </c>
      <c r="BI34" s="101">
        <v>6.3904328953073728E-5</v>
      </c>
      <c r="BJ34" s="101">
        <v>3.9159624187623646E-4</v>
      </c>
      <c r="BK34" s="101">
        <v>2.9776157358167902E-4</v>
      </c>
      <c r="BL34" s="101">
        <v>3.4212322430224112E-4</v>
      </c>
      <c r="BM34" s="101">
        <v>2.9385357634320282E-4</v>
      </c>
      <c r="BN34" s="101">
        <v>6.6760163675587977E-4</v>
      </c>
      <c r="BO34" s="101">
        <v>4.94768394894238E-4</v>
      </c>
      <c r="BP34" s="101">
        <v>8.679491650433462E-4</v>
      </c>
      <c r="BQ34" s="101">
        <v>0</v>
      </c>
      <c r="BR34" s="101">
        <v>4.2052339677581518E-4</v>
      </c>
      <c r="BS34" s="101">
        <v>3.2917395920748101E-4</v>
      </c>
      <c r="BT34" s="101">
        <v>4.6556810426514423E-4</v>
      </c>
      <c r="BU34" s="101">
        <v>4.4328298902375171E-4</v>
      </c>
      <c r="BV34" s="101">
        <v>6.8403320462645707E-4</v>
      </c>
      <c r="BW34" s="101">
        <v>3.2660869572514496E-4</v>
      </c>
      <c r="BX34" s="101">
        <v>2.1036032159342234E-4</v>
      </c>
      <c r="BY34" s="101">
        <v>3.3018301753314562E-4</v>
      </c>
      <c r="BZ34" s="101">
        <v>1.7499180114650655E-4</v>
      </c>
      <c r="CA34" s="101">
        <v>5.887923033072054E-4</v>
      </c>
      <c r="CB34" s="101">
        <v>3.6069827258136959E-4</v>
      </c>
      <c r="CC34" s="101">
        <v>1.1286911784488006E-4</v>
      </c>
      <c r="CD34" s="101">
        <v>6.3551258281815438E-5</v>
      </c>
      <c r="CE34" s="101">
        <v>1.8389308699394673E-5</v>
      </c>
      <c r="CF34" s="101">
        <v>1.0549291093565659E-4</v>
      </c>
      <c r="CG34" s="101">
        <v>9.4393746809144923E-5</v>
      </c>
      <c r="CH34" s="101">
        <v>8.0859089607425842E-5</v>
      </c>
      <c r="CI34" s="101">
        <v>6.5488220220344328E-5</v>
      </c>
      <c r="CJ34" s="101">
        <v>1.4748856232895969E-4</v>
      </c>
      <c r="CK34" s="101">
        <v>1.2237026401996866E-4</v>
      </c>
      <c r="CL34" s="101">
        <v>2.479027881032434E-4</v>
      </c>
      <c r="CM34" s="101">
        <v>0</v>
      </c>
    </row>
    <row r="35" spans="1:91" s="9" customFormat="1" x14ac:dyDescent="0.25">
      <c r="A35" s="2"/>
      <c r="B35" s="4" t="s">
        <v>194</v>
      </c>
      <c r="C35" s="4">
        <v>10</v>
      </c>
      <c r="D35" s="101">
        <v>3.9762290574347709E-3</v>
      </c>
      <c r="E35" s="101">
        <v>4.21320123546626E-3</v>
      </c>
      <c r="F35" s="101">
        <v>5.5638007721563647E-3</v>
      </c>
      <c r="G35" s="101">
        <v>4.768625857656441E-3</v>
      </c>
      <c r="H35" s="101">
        <v>7.2258061499807392E-3</v>
      </c>
      <c r="I35" s="101">
        <v>5.3778863355782311E-3</v>
      </c>
      <c r="J35" s="101">
        <v>2.667341362816736E-3</v>
      </c>
      <c r="K35" s="101">
        <v>3.6342495331175757E-3</v>
      </c>
      <c r="L35" s="101">
        <v>2.273110019351141E-3</v>
      </c>
      <c r="M35" s="101">
        <v>7.2376611777903383E-3</v>
      </c>
      <c r="N35" s="101">
        <v>4.6637408572381394E-3</v>
      </c>
      <c r="O35" s="101">
        <v>1.126116853007685E-3</v>
      </c>
      <c r="P35" s="101">
        <v>8.276701852280579E-4</v>
      </c>
      <c r="Q35" s="101">
        <v>1.9004774175005408E-4</v>
      </c>
      <c r="R35" s="101">
        <v>9.7638864492710696E-4</v>
      </c>
      <c r="S35" s="101">
        <v>8.1513268104563003E-4</v>
      </c>
      <c r="T35" s="101">
        <v>8.5991820493535275E-4</v>
      </c>
      <c r="U35" s="101">
        <v>9.7403268416408205E-4</v>
      </c>
      <c r="V35" s="101">
        <v>1.240329945059777E-3</v>
      </c>
      <c r="W35" s="101">
        <v>1.2005024870896544E-3</v>
      </c>
      <c r="X35" s="101">
        <v>2.637669622050965E-3</v>
      </c>
      <c r="Y35" s="101">
        <v>0</v>
      </c>
      <c r="Z35" s="101">
        <v>3.5922404167071147E-2</v>
      </c>
      <c r="AA35" s="101">
        <v>6.682476250018346E-2</v>
      </c>
      <c r="AB35" s="101">
        <v>9.4096983717278815E-2</v>
      </c>
      <c r="AC35" s="101">
        <v>6.2834592142733015E-2</v>
      </c>
      <c r="AD35" s="101">
        <v>4.4904718623663895E-2</v>
      </c>
      <c r="AE35" s="101">
        <v>3.6770589477576124E-2</v>
      </c>
      <c r="AF35" s="101">
        <v>1.5135860292379358E-2</v>
      </c>
      <c r="AG35" s="101">
        <v>1.79302113020306E-2</v>
      </c>
      <c r="AH35" s="101">
        <v>4.6070767077342964E-2</v>
      </c>
      <c r="AI35" s="101">
        <v>1.107651847089471</v>
      </c>
      <c r="AJ35" s="101">
        <v>3.2988090447903705E-2</v>
      </c>
      <c r="AK35" s="101">
        <v>1.2955242607142297E-2</v>
      </c>
      <c r="AL35" s="101">
        <v>1.5746331686789607E-2</v>
      </c>
      <c r="AM35" s="101">
        <v>1.401431994820983E-3</v>
      </c>
      <c r="AN35" s="101">
        <v>1.4422205511610341E-2</v>
      </c>
      <c r="AO35" s="101">
        <v>6.8310342628549042E-3</v>
      </c>
      <c r="AP35" s="101">
        <v>1.2814286743778953E-2</v>
      </c>
      <c r="AQ35" s="101">
        <v>1.6266966411081225E-2</v>
      </c>
      <c r="AR35" s="101">
        <v>1.0351949558435648E-2</v>
      </c>
      <c r="AS35" s="101">
        <v>1.434904956723128E-2</v>
      </c>
      <c r="AT35" s="101">
        <v>4.0914983537306021E-2</v>
      </c>
      <c r="AU35" s="101">
        <v>0</v>
      </c>
      <c r="AV35" s="101">
        <v>2.9701454799038879E-3</v>
      </c>
      <c r="AW35" s="101">
        <v>6.8145688696447807E-3</v>
      </c>
      <c r="AX35" s="101">
        <v>5.961756289616209E-3</v>
      </c>
      <c r="AY35" s="101">
        <v>4.198737442123365E-3</v>
      </c>
      <c r="AZ35" s="101">
        <v>5.6453995312967849E-3</v>
      </c>
      <c r="BA35" s="101">
        <v>3.3535256725015696E-3</v>
      </c>
      <c r="BB35" s="101">
        <v>1.8068804761615623E-3</v>
      </c>
      <c r="BC35" s="101">
        <v>2.0901228760273338E-3</v>
      </c>
      <c r="BD35" s="101">
        <v>2.9477577199581505E-3</v>
      </c>
      <c r="BE35" s="101">
        <v>8.5384078741528556E-3</v>
      </c>
      <c r="BF35" s="101">
        <v>3.0133011536801436E-3</v>
      </c>
      <c r="BG35" s="101">
        <v>1.1981682351534099E-3</v>
      </c>
      <c r="BH35" s="101">
        <v>1.2287979053765173E-3</v>
      </c>
      <c r="BI35" s="101">
        <v>1.3459192909391233E-4</v>
      </c>
      <c r="BJ35" s="101">
        <v>1.0212907413891528E-3</v>
      </c>
      <c r="BK35" s="101">
        <v>6.3347017821512898E-4</v>
      </c>
      <c r="BL35" s="101">
        <v>9.7372947843827663E-4</v>
      </c>
      <c r="BM35" s="101">
        <v>9.1783288697605298E-4</v>
      </c>
      <c r="BN35" s="101">
        <v>9.7010066647548754E-4</v>
      </c>
      <c r="BO35" s="101">
        <v>1.1455843857143435E-3</v>
      </c>
      <c r="BP35" s="101">
        <v>3.5618835140425109E-3</v>
      </c>
      <c r="BQ35" s="101">
        <v>0</v>
      </c>
      <c r="BR35" s="101">
        <v>6.8852857410000733E-4</v>
      </c>
      <c r="BS35" s="101">
        <v>8.5937780723933184E-4</v>
      </c>
      <c r="BT35" s="101">
        <v>1.1261338353494969E-3</v>
      </c>
      <c r="BU35" s="101">
        <v>8.1526445033859671E-4</v>
      </c>
      <c r="BV35" s="101">
        <v>1.1885857479332458E-3</v>
      </c>
      <c r="BW35" s="101">
        <v>6.91975931358E-4</v>
      </c>
      <c r="BX35" s="101">
        <v>3.4067227718287093E-4</v>
      </c>
      <c r="BY35" s="101">
        <v>5.3204116292544898E-4</v>
      </c>
      <c r="BZ35" s="101">
        <v>5.0879340396648874E-4</v>
      </c>
      <c r="CA35" s="101">
        <v>1.3529220728025885E-3</v>
      </c>
      <c r="CB35" s="101">
        <v>6.4117610709923793E-4</v>
      </c>
      <c r="CC35" s="101">
        <v>2.2745179101363105E-4</v>
      </c>
      <c r="CD35" s="101">
        <v>1.9013858540930465E-4</v>
      </c>
      <c r="CE35" s="101">
        <v>3.6354121743754459E-5</v>
      </c>
      <c r="CF35" s="101">
        <v>2.3047165455386719E-4</v>
      </c>
      <c r="CG35" s="101">
        <v>1.8363345446111449E-4</v>
      </c>
      <c r="CH35" s="101">
        <v>1.8472493939616596E-4</v>
      </c>
      <c r="CI35" s="101">
        <v>1.6612923625989928E-4</v>
      </c>
      <c r="CJ35" s="101">
        <v>2.504419164976864E-4</v>
      </c>
      <c r="CK35" s="101">
        <v>2.5169892934336356E-4</v>
      </c>
      <c r="CL35" s="101">
        <v>6.15625881538103E-4</v>
      </c>
      <c r="CM35" s="101">
        <v>0</v>
      </c>
    </row>
    <row r="36" spans="1:91" s="9" customFormat="1" x14ac:dyDescent="0.25">
      <c r="A36" s="17"/>
      <c r="B36" s="4" t="s">
        <v>195</v>
      </c>
      <c r="C36" s="4">
        <v>11</v>
      </c>
      <c r="D36" s="101">
        <v>1.337867939104279E-4</v>
      </c>
      <c r="E36" s="101">
        <v>2.2136545940559143E-4</v>
      </c>
      <c r="F36" s="101">
        <v>1.9048800885038104E-4</v>
      </c>
      <c r="G36" s="101">
        <v>2.5340406628306784E-4</v>
      </c>
      <c r="H36" s="101">
        <v>2.7169586500662169E-4</v>
      </c>
      <c r="I36" s="101">
        <v>3.7964004247270172E-4</v>
      </c>
      <c r="J36" s="101">
        <v>1.4211472636261271E-4</v>
      </c>
      <c r="K36" s="101">
        <v>1.67525261824818E-4</v>
      </c>
      <c r="L36" s="101">
        <v>1.458866190215777E-4</v>
      </c>
      <c r="M36" s="101">
        <v>2.6624331326879328E-4</v>
      </c>
      <c r="N36" s="101">
        <v>1.7329897410109214E-4</v>
      </c>
      <c r="O36" s="101">
        <v>2.1645654293135462E-4</v>
      </c>
      <c r="P36" s="101">
        <v>2.1740827518302601E-4</v>
      </c>
      <c r="Q36" s="101">
        <v>2.027273303644778E-5</v>
      </c>
      <c r="R36" s="101">
        <v>1.4767460327467569E-4</v>
      </c>
      <c r="S36" s="101">
        <v>1.2704009589161331E-4</v>
      </c>
      <c r="T36" s="101">
        <v>3.1654194317126937E-4</v>
      </c>
      <c r="U36" s="101">
        <v>1.5371920420619858E-4</v>
      </c>
      <c r="V36" s="101">
        <v>3.6984335660073323E-4</v>
      </c>
      <c r="W36" s="101">
        <v>1.6334998747769168E-4</v>
      </c>
      <c r="X36" s="101">
        <v>1.6144488012082656E-3</v>
      </c>
      <c r="Y36" s="101">
        <v>0</v>
      </c>
      <c r="Z36" s="101">
        <v>5.5295202264818075E-4</v>
      </c>
      <c r="AA36" s="101">
        <v>3.4132382225288134E-3</v>
      </c>
      <c r="AB36" s="101">
        <v>1.5653917849315631E-3</v>
      </c>
      <c r="AC36" s="101">
        <v>3.1897235310477017E-3</v>
      </c>
      <c r="AD36" s="101">
        <v>1.1970779843696413E-3</v>
      </c>
      <c r="AE36" s="101">
        <v>2.8444834561884829E-3</v>
      </c>
      <c r="AF36" s="101">
        <v>1.068955394556368E-3</v>
      </c>
      <c r="AG36" s="101">
        <v>1.3285620152151529E-3</v>
      </c>
      <c r="AH36" s="101">
        <v>2.3669999456974759E-3</v>
      </c>
      <c r="AI36" s="101">
        <v>2.0296598115895552E-3</v>
      </c>
      <c r="AJ36" s="101">
        <v>1.0033257567780303</v>
      </c>
      <c r="AK36" s="101">
        <v>4.2409819367636133E-3</v>
      </c>
      <c r="AL36" s="101">
        <v>6.8080468388788213E-3</v>
      </c>
      <c r="AM36" s="101">
        <v>2.6819160569051481E-4</v>
      </c>
      <c r="AN36" s="101">
        <v>3.0048602746815013E-3</v>
      </c>
      <c r="AO36" s="101">
        <v>3.6473818594991258E-3</v>
      </c>
      <c r="AP36" s="101">
        <v>1.3004229972435551E-2</v>
      </c>
      <c r="AQ36" s="101">
        <v>4.9865160064402171E-3</v>
      </c>
      <c r="AR36" s="101">
        <v>1.5967004805593141E-2</v>
      </c>
      <c r="AS36" s="101">
        <v>3.5573169309897445E-3</v>
      </c>
      <c r="AT36" s="101">
        <v>6.5291114294891706E-2</v>
      </c>
      <c r="AU36" s="101">
        <v>0</v>
      </c>
      <c r="AV36" s="101">
        <v>8.8925570685033226E-5</v>
      </c>
      <c r="AW36" s="101">
        <v>2.9575979947514482E-4</v>
      </c>
      <c r="AX36" s="101">
        <v>1.9277621121006742E-4</v>
      </c>
      <c r="AY36" s="101">
        <v>2.5210981594881511E-4</v>
      </c>
      <c r="AZ36" s="101">
        <v>2.2790369392530288E-4</v>
      </c>
      <c r="BA36" s="101">
        <v>2.8429042120726647E-4</v>
      </c>
      <c r="BB36" s="101">
        <v>1.2810415684763756E-4</v>
      </c>
      <c r="BC36" s="101">
        <v>1.7406100379464584E-4</v>
      </c>
      <c r="BD36" s="101">
        <v>2.2883793095362272E-4</v>
      </c>
      <c r="BE36" s="101">
        <v>2.4640703845264138E-4</v>
      </c>
      <c r="BF36" s="101">
        <v>2.4286362232284536E-4</v>
      </c>
      <c r="BG36" s="101">
        <v>4.4229970302221824E-4</v>
      </c>
      <c r="BH36" s="101">
        <v>4.4868914904544499E-4</v>
      </c>
      <c r="BI36" s="101">
        <v>2.4602370702280822E-5</v>
      </c>
      <c r="BJ36" s="101">
        <v>3.0524067813631704E-4</v>
      </c>
      <c r="BK36" s="101">
        <v>2.3333828891482542E-4</v>
      </c>
      <c r="BL36" s="101">
        <v>7.5203740105423225E-4</v>
      </c>
      <c r="BM36" s="101">
        <v>3.2758338806092833E-4</v>
      </c>
      <c r="BN36" s="101">
        <v>9.1708396562657887E-4</v>
      </c>
      <c r="BO36" s="101">
        <v>3.0493629938256172E-4</v>
      </c>
      <c r="BP36" s="101">
        <v>4.209282110902178E-3</v>
      </c>
      <c r="BQ36" s="101">
        <v>0</v>
      </c>
      <c r="BR36" s="101">
        <v>3.9527124268722512E-5</v>
      </c>
      <c r="BS36" s="101">
        <v>9.066420842106037E-5</v>
      </c>
      <c r="BT36" s="101">
        <v>8.2685753550093417E-5</v>
      </c>
      <c r="BU36" s="101">
        <v>1.0374472648301651E-4</v>
      </c>
      <c r="BV36" s="101">
        <v>9.0807918572146948E-5</v>
      </c>
      <c r="BW36" s="101">
        <v>9.5936704511433035E-5</v>
      </c>
      <c r="BX36" s="101">
        <v>4.0952921913779804E-5</v>
      </c>
      <c r="BY36" s="101">
        <v>8.1192978628087995E-5</v>
      </c>
      <c r="BZ36" s="101">
        <v>9.7274565342420926E-5</v>
      </c>
      <c r="CA36" s="101">
        <v>9.5825216480968119E-5</v>
      </c>
      <c r="CB36" s="101">
        <v>5.3164319785880361E-5</v>
      </c>
      <c r="CC36" s="101">
        <v>1.2779933218790416E-4</v>
      </c>
      <c r="CD36" s="101">
        <v>1.1711337541785498E-4</v>
      </c>
      <c r="CE36" s="101">
        <v>1.0727120243283784E-5</v>
      </c>
      <c r="CF36" s="101">
        <v>1.1453468135981305E-4</v>
      </c>
      <c r="CG36" s="101">
        <v>7.9677257861507418E-5</v>
      </c>
      <c r="CH36" s="101">
        <v>1.830518932356131E-4</v>
      </c>
      <c r="CI36" s="101">
        <v>8.030679776371609E-5</v>
      </c>
      <c r="CJ36" s="101">
        <v>2.2440024790170535E-4</v>
      </c>
      <c r="CK36" s="101">
        <v>1.2432210280428869E-4</v>
      </c>
      <c r="CL36" s="101">
        <v>1.3035913254498014E-3</v>
      </c>
      <c r="CM36" s="101">
        <v>0</v>
      </c>
    </row>
    <row r="37" spans="1:91" s="9" customFormat="1" x14ac:dyDescent="0.25">
      <c r="A37" s="17"/>
      <c r="B37" s="4" t="s">
        <v>196</v>
      </c>
      <c r="C37" s="4">
        <v>12</v>
      </c>
      <c r="D37" s="101">
        <v>1.2080396153187864E-4</v>
      </c>
      <c r="E37" s="101">
        <v>1.8583400033552852E-4</v>
      </c>
      <c r="F37" s="101">
        <v>2.0624922253971925E-4</v>
      </c>
      <c r="G37" s="101">
        <v>2.3212410932639896E-4</v>
      </c>
      <c r="H37" s="101">
        <v>2.4838305781364506E-4</v>
      </c>
      <c r="I37" s="101">
        <v>3.4711480662290311E-4</v>
      </c>
      <c r="J37" s="101">
        <v>2.0093887136474737E-4</v>
      </c>
      <c r="K37" s="101">
        <v>1.3301249064107685E-4</v>
      </c>
      <c r="L37" s="101">
        <v>1.8819561535039482E-4</v>
      </c>
      <c r="M37" s="101">
        <v>2.7971925022503161E-4</v>
      </c>
      <c r="N37" s="101">
        <v>1.5716867353730214E-4</v>
      </c>
      <c r="O37" s="101">
        <v>6.9257452175272994E-4</v>
      </c>
      <c r="P37" s="101">
        <v>5.4249217323479326E-4</v>
      </c>
      <c r="Q37" s="101">
        <v>2.8840731388181415E-5</v>
      </c>
      <c r="R37" s="101">
        <v>4.6561579406731305E-4</v>
      </c>
      <c r="S37" s="101">
        <v>8.9694890375747048E-5</v>
      </c>
      <c r="T37" s="101">
        <v>2.5129800300366308E-4</v>
      </c>
      <c r="U37" s="101">
        <v>1.697828027537974E-4</v>
      </c>
      <c r="V37" s="101">
        <v>7.951643190837666E-5</v>
      </c>
      <c r="W37" s="101">
        <v>1.6545599281426486E-4</v>
      </c>
      <c r="X37" s="101">
        <v>2.2828177542402105E-4</v>
      </c>
      <c r="Y37" s="101">
        <v>0</v>
      </c>
      <c r="Z37" s="101">
        <v>4.5254816197043413E-4</v>
      </c>
      <c r="AA37" s="101">
        <v>1.8754444951222229E-3</v>
      </c>
      <c r="AB37" s="101">
        <v>2.0149215792952847E-3</v>
      </c>
      <c r="AC37" s="101">
        <v>3.4869526634335513E-3</v>
      </c>
      <c r="AD37" s="101">
        <v>1.1524090299098587E-3</v>
      </c>
      <c r="AE37" s="101">
        <v>2.2999550950395138E-3</v>
      </c>
      <c r="AF37" s="101">
        <v>1.8731673537001215E-3</v>
      </c>
      <c r="AG37" s="101">
        <v>8.7405140669788634E-4</v>
      </c>
      <c r="AH37" s="101">
        <v>2.5503377087563481E-3</v>
      </c>
      <c r="AI37" s="101">
        <v>1.885185534121206E-3</v>
      </c>
      <c r="AJ37" s="101">
        <v>1.9135569129496994E-3</v>
      </c>
      <c r="AK37" s="101">
        <v>1.0217119367384841</v>
      </c>
      <c r="AL37" s="101">
        <v>7.6348410401792322E-3</v>
      </c>
      <c r="AM37" s="101">
        <v>3.6610772548057607E-4</v>
      </c>
      <c r="AN37" s="101">
        <v>1.4283187233636162E-2</v>
      </c>
      <c r="AO37" s="101">
        <v>1.47963413767224E-3</v>
      </c>
      <c r="AP37" s="101">
        <v>3.5065657963429231E-3</v>
      </c>
      <c r="AQ37" s="101">
        <v>3.759307862816082E-3</v>
      </c>
      <c r="AR37" s="101">
        <v>1.4702923647242027E-3</v>
      </c>
      <c r="AS37" s="101">
        <v>2.7723354262616565E-3</v>
      </c>
      <c r="AT37" s="101">
        <v>3.5052403389674068E-3</v>
      </c>
      <c r="AU37" s="101">
        <v>0</v>
      </c>
      <c r="AV37" s="101">
        <v>6.0755966400442781E-5</v>
      </c>
      <c r="AW37" s="101">
        <v>1.2639302006529755E-4</v>
      </c>
      <c r="AX37" s="101">
        <v>9.437634266766309E-5</v>
      </c>
      <c r="AY37" s="101">
        <v>1.2243971848755391E-4</v>
      </c>
      <c r="AZ37" s="101">
        <v>1.2070773814496724E-4</v>
      </c>
      <c r="BA37" s="101">
        <v>1.4105339374742624E-4</v>
      </c>
      <c r="BB37" s="101">
        <v>9.4929704199404977E-5</v>
      </c>
      <c r="BC37" s="101">
        <v>5.97304973173084E-5</v>
      </c>
      <c r="BD37" s="101">
        <v>8.4989452876540802E-5</v>
      </c>
      <c r="BE37" s="101">
        <v>1.4355809986523E-4</v>
      </c>
      <c r="BF37" s="101">
        <v>7.8105325595266215E-5</v>
      </c>
      <c r="BG37" s="101">
        <v>3.882743183948705E-4</v>
      </c>
      <c r="BH37" s="101">
        <v>2.0493401148283827E-4</v>
      </c>
      <c r="BI37" s="101">
        <v>1.110845961632782E-5</v>
      </c>
      <c r="BJ37" s="101">
        <v>1.5696126312834521E-4</v>
      </c>
      <c r="BK37" s="101">
        <v>4.0320887428655504E-5</v>
      </c>
      <c r="BL37" s="101">
        <v>1.0222006489877428E-4</v>
      </c>
      <c r="BM37" s="101">
        <v>6.3490543746816267E-5</v>
      </c>
      <c r="BN37" s="101">
        <v>5.0264031776828651E-5</v>
      </c>
      <c r="BO37" s="101">
        <v>8.0676622344721775E-5</v>
      </c>
      <c r="BP37" s="101">
        <v>1.0322327908391652E-4</v>
      </c>
      <c r="BQ37" s="101">
        <v>0</v>
      </c>
      <c r="BR37" s="101">
        <v>1.5355265500112771E-5</v>
      </c>
      <c r="BS37" s="101">
        <v>1.8752733663708706E-5</v>
      </c>
      <c r="BT37" s="101">
        <v>2.0891417080038557E-5</v>
      </c>
      <c r="BU37" s="101">
        <v>2.3260811628533927E-5</v>
      </c>
      <c r="BV37" s="101">
        <v>2.7634607280383461E-5</v>
      </c>
      <c r="BW37" s="101">
        <v>2.4375755979696201E-5</v>
      </c>
      <c r="BX37" s="101">
        <v>1.2909876764326298E-5</v>
      </c>
      <c r="BY37" s="101">
        <v>1.4099718102223538E-5</v>
      </c>
      <c r="BZ37" s="101">
        <v>1.3457569230875586E-5</v>
      </c>
      <c r="CA37" s="101">
        <v>2.5871623473092673E-5</v>
      </c>
      <c r="CB37" s="101">
        <v>1.4933259549578811E-5</v>
      </c>
      <c r="CC37" s="101">
        <v>3.8267564934304901E-5</v>
      </c>
      <c r="CD37" s="101">
        <v>1.900294845063328E-5</v>
      </c>
      <c r="CE37" s="101">
        <v>2.0778208046726478E-6</v>
      </c>
      <c r="CF37" s="101">
        <v>2.9880780037830374E-5</v>
      </c>
      <c r="CG37" s="101">
        <v>8.3595199527922093E-6</v>
      </c>
      <c r="CH37" s="101">
        <v>1.2048621283744153E-5</v>
      </c>
      <c r="CI37" s="101">
        <v>8.1320826052558445E-6</v>
      </c>
      <c r="CJ37" s="101">
        <v>1.0154622283370242E-5</v>
      </c>
      <c r="CK37" s="101">
        <v>1.2941117872487416E-5</v>
      </c>
      <c r="CL37" s="101">
        <v>1.7251938664391157E-5</v>
      </c>
      <c r="CM37" s="101">
        <v>0</v>
      </c>
    </row>
    <row r="38" spans="1:91" s="9" customFormat="1" x14ac:dyDescent="0.25">
      <c r="A38" s="17"/>
      <c r="B38" s="4" t="s">
        <v>197</v>
      </c>
      <c r="C38" s="4">
        <v>13</v>
      </c>
      <c r="D38" s="101">
        <v>1.1610507136742864E-3</v>
      </c>
      <c r="E38" s="101">
        <v>1.0433501809432961E-3</v>
      </c>
      <c r="F38" s="101">
        <v>1.1464620033107089E-3</v>
      </c>
      <c r="G38" s="101">
        <v>1.1622837641614401E-3</v>
      </c>
      <c r="H38" s="101">
        <v>1.6163099391958027E-3</v>
      </c>
      <c r="I38" s="101">
        <v>1.9318732838500454E-3</v>
      </c>
      <c r="J38" s="101">
        <v>1.016414755688585E-3</v>
      </c>
      <c r="K38" s="101">
        <v>9.7387803984183303E-4</v>
      </c>
      <c r="L38" s="101">
        <v>7.8945110469545981E-4</v>
      </c>
      <c r="M38" s="101">
        <v>1.5877650025222843E-3</v>
      </c>
      <c r="N38" s="101">
        <v>1.1073001039894773E-3</v>
      </c>
      <c r="O38" s="101">
        <v>1.0005172679812811E-3</v>
      </c>
      <c r="P38" s="101">
        <v>2.4023178207736467E-3</v>
      </c>
      <c r="Q38" s="101">
        <v>6.118491367634463E-4</v>
      </c>
      <c r="R38" s="101">
        <v>5.427877229675196E-4</v>
      </c>
      <c r="S38" s="101">
        <v>4.8001892817863857E-4</v>
      </c>
      <c r="T38" s="101">
        <v>1.5504153640894575E-3</v>
      </c>
      <c r="U38" s="101">
        <v>4.0517084114165069E-4</v>
      </c>
      <c r="V38" s="101">
        <v>6.4769882074769609E-4</v>
      </c>
      <c r="W38" s="101">
        <v>7.3686114367107721E-4</v>
      </c>
      <c r="X38" s="101">
        <v>7.0819754544073439E-4</v>
      </c>
      <c r="Y38" s="101">
        <v>0</v>
      </c>
      <c r="Z38" s="101">
        <v>8.8794860730108741E-3</v>
      </c>
      <c r="AA38" s="101">
        <v>9.7776592348739998E-3</v>
      </c>
      <c r="AB38" s="101">
        <v>9.9717419385774407E-3</v>
      </c>
      <c r="AC38" s="101">
        <v>9.8808736551507063E-3</v>
      </c>
      <c r="AD38" s="101">
        <v>8.7518257862788888E-3</v>
      </c>
      <c r="AE38" s="101">
        <v>1.4440149088463557E-2</v>
      </c>
      <c r="AF38" s="101">
        <v>1.0219068203402664E-2</v>
      </c>
      <c r="AG38" s="101">
        <v>7.1646966299696224E-3</v>
      </c>
      <c r="AH38" s="101">
        <v>1.0231510685786736E-2</v>
      </c>
      <c r="AI38" s="101">
        <v>1.148853798375863E-2</v>
      </c>
      <c r="AJ38" s="101">
        <v>9.6138691023957019E-3</v>
      </c>
      <c r="AK38" s="101">
        <v>1.2760842189615434E-2</v>
      </c>
      <c r="AL38" s="101">
        <v>1.0486375594153221</v>
      </c>
      <c r="AM38" s="101">
        <v>1.2454257333098439E-2</v>
      </c>
      <c r="AN38" s="101">
        <v>7.171496851162913E-3</v>
      </c>
      <c r="AO38" s="101">
        <v>6.6695462604667126E-3</v>
      </c>
      <c r="AP38" s="101">
        <v>3.0143771942810271E-2</v>
      </c>
      <c r="AQ38" s="101">
        <v>4.6880208629461895E-3</v>
      </c>
      <c r="AR38" s="101">
        <v>9.0950161616827844E-3</v>
      </c>
      <c r="AS38" s="101">
        <v>1.0419058613237955E-2</v>
      </c>
      <c r="AT38" s="101">
        <v>7.8402557078561235E-3</v>
      </c>
      <c r="AU38" s="101">
        <v>0</v>
      </c>
      <c r="AV38" s="101">
        <v>4.5828856170063457E-4</v>
      </c>
      <c r="AW38" s="101">
        <v>6.8140185476243357E-4</v>
      </c>
      <c r="AX38" s="101">
        <v>4.7504491513641558E-4</v>
      </c>
      <c r="AY38" s="101">
        <v>4.9056176668872133E-4</v>
      </c>
      <c r="AZ38" s="101">
        <v>7.0658877603084534E-4</v>
      </c>
      <c r="BA38" s="101">
        <v>6.6451468437611616E-4</v>
      </c>
      <c r="BB38" s="101">
        <v>3.8994897526859845E-4</v>
      </c>
      <c r="BC38" s="101">
        <v>3.442602387034126E-4</v>
      </c>
      <c r="BD38" s="101">
        <v>2.923703822297746E-4</v>
      </c>
      <c r="BE38" s="101">
        <v>8.1225095331140739E-4</v>
      </c>
      <c r="BF38" s="101">
        <v>4.3192987946806094E-4</v>
      </c>
      <c r="BG38" s="101">
        <v>3.3837713187773177E-4</v>
      </c>
      <c r="BH38" s="101">
        <v>6.7653634565351182E-4</v>
      </c>
      <c r="BI38" s="101">
        <v>1.6576752544724495E-4</v>
      </c>
      <c r="BJ38" s="101">
        <v>1.8209183433708841E-4</v>
      </c>
      <c r="BK38" s="101">
        <v>1.5254141848160388E-4</v>
      </c>
      <c r="BL38" s="101">
        <v>4.5583515712810835E-4</v>
      </c>
      <c r="BM38" s="101">
        <v>1.1257123527932265E-4</v>
      </c>
      <c r="BN38" s="101">
        <v>2.0931639477208335E-4</v>
      </c>
      <c r="BO38" s="101">
        <v>2.5687748449111181E-4</v>
      </c>
      <c r="BP38" s="101">
        <v>2.8862654918273737E-4</v>
      </c>
      <c r="BQ38" s="101">
        <v>0</v>
      </c>
      <c r="BR38" s="101">
        <v>1.0476125770557661E-4</v>
      </c>
      <c r="BS38" s="101">
        <v>9.2622806791638348E-5</v>
      </c>
      <c r="BT38" s="101">
        <v>1.1821898700562699E-4</v>
      </c>
      <c r="BU38" s="101">
        <v>1.0098921477144167E-4</v>
      </c>
      <c r="BV38" s="101">
        <v>1.7017564364396308E-4</v>
      </c>
      <c r="BW38" s="101">
        <v>1.2337010364035539E-4</v>
      </c>
      <c r="BX38" s="101">
        <v>6.2455411770840567E-5</v>
      </c>
      <c r="BY38" s="101">
        <v>8.2483841562789768E-5</v>
      </c>
      <c r="BZ38" s="101">
        <v>5.7386796689013503E-5</v>
      </c>
      <c r="CA38" s="101">
        <v>1.504162602061489E-4</v>
      </c>
      <c r="CB38" s="101">
        <v>8.935401222145868E-5</v>
      </c>
      <c r="CC38" s="101">
        <v>4.7458593621363232E-5</v>
      </c>
      <c r="CD38" s="101">
        <v>7.6770138557514432E-5</v>
      </c>
      <c r="CE38" s="101">
        <v>2.2565252908941346E-5</v>
      </c>
      <c r="CF38" s="101">
        <v>3.8911346480514351E-5</v>
      </c>
      <c r="CG38" s="101">
        <v>3.6313119609255425E-5</v>
      </c>
      <c r="CH38" s="101">
        <v>6.1209565027097108E-5</v>
      </c>
      <c r="CI38" s="101">
        <v>2.1913065312272008E-5</v>
      </c>
      <c r="CJ38" s="101">
        <v>4.0479423509581161E-5</v>
      </c>
      <c r="CK38" s="101">
        <v>4.9236171486901876E-5</v>
      </c>
      <c r="CL38" s="101">
        <v>6.9076063257752918E-5</v>
      </c>
      <c r="CM38" s="101">
        <v>0</v>
      </c>
    </row>
    <row r="39" spans="1:91" s="9" customFormat="1" x14ac:dyDescent="0.25">
      <c r="A39" s="17"/>
      <c r="B39" s="4" t="s">
        <v>58</v>
      </c>
      <c r="C39" s="4">
        <v>14</v>
      </c>
      <c r="D39" s="101">
        <v>1.6913904120963061E-4</v>
      </c>
      <c r="E39" s="101">
        <v>1.6263210756400394E-4</v>
      </c>
      <c r="F39" s="101">
        <v>2.1692242417824194E-4</v>
      </c>
      <c r="G39" s="101">
        <v>2.3347929300606492E-4</v>
      </c>
      <c r="H39" s="101">
        <v>3.0991474806514244E-4</v>
      </c>
      <c r="I39" s="101">
        <v>4.3225864398273685E-4</v>
      </c>
      <c r="J39" s="101">
        <v>1.7339742477467886E-4</v>
      </c>
      <c r="K39" s="101">
        <v>1.7921781162188834E-4</v>
      </c>
      <c r="L39" s="101">
        <v>1.4725187553667576E-4</v>
      </c>
      <c r="M39" s="101">
        <v>2.7403608643506935E-4</v>
      </c>
      <c r="N39" s="101">
        <v>2.4695949550897575E-4</v>
      </c>
      <c r="O39" s="101">
        <v>1.467916575820214E-4</v>
      </c>
      <c r="P39" s="101">
        <v>8.3806252795455105E-5</v>
      </c>
      <c r="Q39" s="101">
        <v>1.8477275640839041E-5</v>
      </c>
      <c r="R39" s="101">
        <v>9.0220412936286334E-5</v>
      </c>
      <c r="S39" s="101">
        <v>7.0229589539266629E-5</v>
      </c>
      <c r="T39" s="101">
        <v>7.3484323473439972E-5</v>
      </c>
      <c r="U39" s="101">
        <v>9.2463428358829607E-5</v>
      </c>
      <c r="V39" s="101">
        <v>1.0765449711253306E-4</v>
      </c>
      <c r="W39" s="101">
        <v>2.8841225955665724E-4</v>
      </c>
      <c r="X39" s="101">
        <v>1.7883162271006733E-4</v>
      </c>
      <c r="Y39" s="101">
        <v>0</v>
      </c>
      <c r="Z39" s="101">
        <v>1.0356391107540779E-3</v>
      </c>
      <c r="AA39" s="101">
        <v>2.082063376118598E-3</v>
      </c>
      <c r="AB39" s="101">
        <v>2.7233632347231475E-3</v>
      </c>
      <c r="AC39" s="101">
        <v>2.533893145423394E-3</v>
      </c>
      <c r="AD39" s="101">
        <v>1.7668167881577314E-3</v>
      </c>
      <c r="AE39" s="101">
        <v>4.3113696847259008E-3</v>
      </c>
      <c r="AF39" s="101">
        <v>3.2922303872854174E-3</v>
      </c>
      <c r="AG39" s="101">
        <v>1.9270808800876469E-3</v>
      </c>
      <c r="AH39" s="101">
        <v>1.6059656117810982E-2</v>
      </c>
      <c r="AI39" s="101">
        <v>4.79174992469615E-3</v>
      </c>
      <c r="AJ39" s="101">
        <v>1.6367623404834879E-2</v>
      </c>
      <c r="AK39" s="101">
        <v>8.0102376561050122E-3</v>
      </c>
      <c r="AL39" s="101">
        <v>6.0492897807216872E-3</v>
      </c>
      <c r="AM39" s="101">
        <v>1.0016049865342995</v>
      </c>
      <c r="AN39" s="101">
        <v>7.2523995782838397E-3</v>
      </c>
      <c r="AO39" s="101">
        <v>4.4027989869403214E-3</v>
      </c>
      <c r="AP39" s="101">
        <v>3.0798222520866596E-3</v>
      </c>
      <c r="AQ39" s="101">
        <v>9.1387306585442637E-3</v>
      </c>
      <c r="AR39" s="101">
        <v>5.461342740381658E-3</v>
      </c>
      <c r="AS39" s="101">
        <v>4.8681631492558997E-2</v>
      </c>
      <c r="AT39" s="101">
        <v>1.073830071616098E-2</v>
      </c>
      <c r="AU39" s="101">
        <v>0</v>
      </c>
      <c r="AV39" s="101">
        <v>9.3991042550976118E-5</v>
      </c>
      <c r="AW39" s="101">
        <v>1.6067856233582185E-4</v>
      </c>
      <c r="AX39" s="101">
        <v>1.2433337037129943E-4</v>
      </c>
      <c r="AY39" s="101">
        <v>1.3111117131252046E-4</v>
      </c>
      <c r="AZ39" s="101">
        <v>1.6972890161530161E-4</v>
      </c>
      <c r="BA39" s="101">
        <v>1.8344580587248744E-4</v>
      </c>
      <c r="BB39" s="101">
        <v>1.0521715169454276E-4</v>
      </c>
      <c r="BC39" s="101">
        <v>8.5329674017887939E-5</v>
      </c>
      <c r="BD39" s="101">
        <v>1.8941549901795339E-4</v>
      </c>
      <c r="BE39" s="101">
        <v>2.030958767361214E-4</v>
      </c>
      <c r="BF39" s="101">
        <v>2.2026240773250156E-4</v>
      </c>
      <c r="BG39" s="101">
        <v>1.7129122112274464E-4</v>
      </c>
      <c r="BH39" s="101">
        <v>9.9679596202888808E-5</v>
      </c>
      <c r="BI39" s="101">
        <v>1.9075368954394139E-5</v>
      </c>
      <c r="BJ39" s="101">
        <v>1.1362483151842043E-4</v>
      </c>
      <c r="BK39" s="101">
        <v>6.5715174437610627E-5</v>
      </c>
      <c r="BL39" s="101">
        <v>7.4069614645078851E-5</v>
      </c>
      <c r="BM39" s="101">
        <v>7.6744461912972616E-5</v>
      </c>
      <c r="BN39" s="101">
        <v>9.6447858911457684E-5</v>
      </c>
      <c r="BO39" s="101">
        <v>4.7992169710496443E-4</v>
      </c>
      <c r="BP39" s="101">
        <v>2.2007317787408126E-4</v>
      </c>
      <c r="BQ39" s="101">
        <v>0</v>
      </c>
      <c r="BR39" s="101">
        <v>2.3840618926815952E-5</v>
      </c>
      <c r="BS39" s="101">
        <v>2.4551336282522868E-5</v>
      </c>
      <c r="BT39" s="101">
        <v>3.1245613941193826E-5</v>
      </c>
      <c r="BU39" s="101">
        <v>2.8890745687666698E-5</v>
      </c>
      <c r="BV39" s="101">
        <v>4.0899086907285854E-5</v>
      </c>
      <c r="BW39" s="101">
        <v>3.5027150933419336E-5</v>
      </c>
      <c r="BX39" s="101">
        <v>1.7372488542986819E-5</v>
      </c>
      <c r="BY39" s="101">
        <v>2.1591633987098219E-5</v>
      </c>
      <c r="BZ39" s="101">
        <v>3.2540017772153036E-5</v>
      </c>
      <c r="CA39" s="101">
        <v>3.9246983221437769E-5</v>
      </c>
      <c r="CB39" s="101">
        <v>3.2709807217671193E-5</v>
      </c>
      <c r="CC39" s="101">
        <v>2.3888900723427629E-5</v>
      </c>
      <c r="CD39" s="101">
        <v>1.5624984922643899E-5</v>
      </c>
      <c r="CE39" s="101">
        <v>3.6264288511827866E-6</v>
      </c>
      <c r="CF39" s="101">
        <v>2.2357175838095454E-5</v>
      </c>
      <c r="CG39" s="101">
        <v>1.5266066556382478E-5</v>
      </c>
      <c r="CH39" s="101">
        <v>1.3715600151826823E-5</v>
      </c>
      <c r="CI39" s="101">
        <v>1.3400890679570217E-5</v>
      </c>
      <c r="CJ39" s="101">
        <v>1.8171469222475727E-5</v>
      </c>
      <c r="CK39" s="101">
        <v>7.1808566239424219E-5</v>
      </c>
      <c r="CL39" s="101">
        <v>4.8376512505982923E-5</v>
      </c>
      <c r="CM39" s="101">
        <v>0</v>
      </c>
    </row>
    <row r="40" spans="1:91" s="9" customFormat="1" x14ac:dyDescent="0.25">
      <c r="A40" s="17"/>
      <c r="B40" s="4" t="s">
        <v>198</v>
      </c>
      <c r="C40" s="4">
        <v>15</v>
      </c>
      <c r="D40" s="101">
        <v>1.4361861813951317E-3</v>
      </c>
      <c r="E40" s="101">
        <v>3.1675117066355968E-3</v>
      </c>
      <c r="F40" s="101">
        <v>1.986782458858337E-3</v>
      </c>
      <c r="G40" s="101">
        <v>2.3322783662635838E-3</v>
      </c>
      <c r="H40" s="101">
        <v>3.1302133828443549E-3</v>
      </c>
      <c r="I40" s="101">
        <v>4.0891271470728744E-3</v>
      </c>
      <c r="J40" s="101">
        <v>1.9733843705447792E-3</v>
      </c>
      <c r="K40" s="101">
        <v>1.6521138934072273E-3</v>
      </c>
      <c r="L40" s="101">
        <v>1.1908593982095531E-3</v>
      </c>
      <c r="M40" s="101">
        <v>2.7974706245460397E-3</v>
      </c>
      <c r="N40" s="101">
        <v>1.7440271158314473E-3</v>
      </c>
      <c r="O40" s="101">
        <v>1.5635180363001264E-3</v>
      </c>
      <c r="P40" s="101">
        <v>8.3932483553579541E-4</v>
      </c>
      <c r="Q40" s="101">
        <v>1.3563968831366708E-4</v>
      </c>
      <c r="R40" s="101">
        <v>1.1266702682660714E-3</v>
      </c>
      <c r="S40" s="101">
        <v>6.0260654039034E-4</v>
      </c>
      <c r="T40" s="101">
        <v>6.0902423254391696E-4</v>
      </c>
      <c r="U40" s="101">
        <v>8.048036340111115E-4</v>
      </c>
      <c r="V40" s="101">
        <v>6.5920403982411497E-4</v>
      </c>
      <c r="W40" s="101">
        <v>1.3727658864749954E-3</v>
      </c>
      <c r="X40" s="101">
        <v>1.0587854835568606E-3</v>
      </c>
      <c r="Y40" s="101">
        <v>0</v>
      </c>
      <c r="Z40" s="101">
        <v>6.6725851896763493E-3</v>
      </c>
      <c r="AA40" s="101">
        <v>4.9673775367240366E-2</v>
      </c>
      <c r="AB40" s="101">
        <v>2.1391920759056993E-2</v>
      </c>
      <c r="AC40" s="101">
        <v>3.5322987768582947E-2</v>
      </c>
      <c r="AD40" s="101">
        <v>1.6282600682459219E-2</v>
      </c>
      <c r="AE40" s="101">
        <v>3.4766075418138219E-2</v>
      </c>
      <c r="AF40" s="101">
        <v>2.5993651015148576E-2</v>
      </c>
      <c r="AG40" s="101">
        <v>1.3533169920950138E-2</v>
      </c>
      <c r="AH40" s="101">
        <v>1.8456293818196412E-2</v>
      </c>
      <c r="AI40" s="101">
        <v>2.2412609428532664E-2</v>
      </c>
      <c r="AJ40" s="101">
        <v>1.1559719419215391E-2</v>
      </c>
      <c r="AK40" s="101">
        <v>2.8774184520304415E-2</v>
      </c>
      <c r="AL40" s="101">
        <v>2.0526868033561955E-2</v>
      </c>
      <c r="AM40" s="101">
        <v>1.9120685390648356E-3</v>
      </c>
      <c r="AN40" s="101">
        <v>1.0309788589532685</v>
      </c>
      <c r="AO40" s="101">
        <v>7.5508435724324086E-3</v>
      </c>
      <c r="AP40" s="101">
        <v>1.1936786085155802E-2</v>
      </c>
      <c r="AQ40" s="101">
        <v>1.5653901633560074E-2</v>
      </c>
      <c r="AR40" s="101">
        <v>6.3572519755439438E-3</v>
      </c>
      <c r="AS40" s="101">
        <v>3.2877565255551744E-2</v>
      </c>
      <c r="AT40" s="101">
        <v>1.2558978359600733E-2</v>
      </c>
      <c r="AU40" s="101">
        <v>0</v>
      </c>
      <c r="AV40" s="101">
        <v>9.2317320704623043E-4</v>
      </c>
      <c r="AW40" s="101">
        <v>2.9863910178953086E-3</v>
      </c>
      <c r="AX40" s="101">
        <v>1.5277769430028967E-3</v>
      </c>
      <c r="AY40" s="101">
        <v>1.8868065305623831E-3</v>
      </c>
      <c r="AZ40" s="101">
        <v>2.0548610534900668E-3</v>
      </c>
      <c r="BA40" s="101">
        <v>2.6227320537597597E-3</v>
      </c>
      <c r="BB40" s="101">
        <v>1.9184817410511669E-3</v>
      </c>
      <c r="BC40" s="101">
        <v>1.1832928283776847E-3</v>
      </c>
      <c r="BD40" s="101">
        <v>1.0963008975937922E-3</v>
      </c>
      <c r="BE40" s="101">
        <v>2.3262131502378202E-3</v>
      </c>
      <c r="BF40" s="101">
        <v>1.1001425766552684E-3</v>
      </c>
      <c r="BG40" s="101">
        <v>1.9087729561279134E-3</v>
      </c>
      <c r="BH40" s="101">
        <v>9.4685645150507328E-4</v>
      </c>
      <c r="BI40" s="101">
        <v>1.0286139366061194E-4</v>
      </c>
      <c r="BJ40" s="101">
        <v>1.4137949627453016E-3</v>
      </c>
      <c r="BK40" s="101">
        <v>4.5381960260596155E-4</v>
      </c>
      <c r="BL40" s="101">
        <v>7.4342603989053103E-4</v>
      </c>
      <c r="BM40" s="101">
        <v>6.934429047199661E-4</v>
      </c>
      <c r="BN40" s="101">
        <v>5.5282064456305526E-4</v>
      </c>
      <c r="BO40" s="101">
        <v>1.619135993547585E-3</v>
      </c>
      <c r="BP40" s="101">
        <v>8.0257779916661869E-4</v>
      </c>
      <c r="BQ40" s="101">
        <v>0</v>
      </c>
      <c r="BR40" s="101">
        <v>2.224666460869185E-4</v>
      </c>
      <c r="BS40" s="101">
        <v>3.5356927475801775E-4</v>
      </c>
      <c r="BT40" s="101">
        <v>2.9280086805172736E-4</v>
      </c>
      <c r="BU40" s="101">
        <v>3.2303798544379723E-4</v>
      </c>
      <c r="BV40" s="101">
        <v>4.1568791627590815E-4</v>
      </c>
      <c r="BW40" s="101">
        <v>4.0827027516645637E-4</v>
      </c>
      <c r="BX40" s="101">
        <v>2.1678435220561055E-4</v>
      </c>
      <c r="BY40" s="101">
        <v>2.2445196706213002E-4</v>
      </c>
      <c r="BZ40" s="101">
        <v>1.5517307660991591E-4</v>
      </c>
      <c r="CA40" s="101">
        <v>3.9125397477694795E-4</v>
      </c>
      <c r="CB40" s="101">
        <v>2.0274502289609723E-4</v>
      </c>
      <c r="CC40" s="101">
        <v>1.7582940922480821E-4</v>
      </c>
      <c r="CD40" s="101">
        <v>9.4063218817891809E-5</v>
      </c>
      <c r="CE40" s="101">
        <v>1.7109498614175266E-5</v>
      </c>
      <c r="CF40" s="101">
        <v>1.6937080761068391E-4</v>
      </c>
      <c r="CG40" s="101">
        <v>8.7975687381104656E-5</v>
      </c>
      <c r="CH40" s="101">
        <v>9.9355318572139561E-5</v>
      </c>
      <c r="CI40" s="101">
        <v>8.5372373881543111E-5</v>
      </c>
      <c r="CJ40" s="101">
        <v>1.1488405082332896E-4</v>
      </c>
      <c r="CK40" s="101">
        <v>1.7418948950724894E-4</v>
      </c>
      <c r="CL40" s="101">
        <v>1.5480104245915816E-4</v>
      </c>
      <c r="CM40" s="101">
        <v>0</v>
      </c>
    </row>
    <row r="41" spans="1:91" s="9" customFormat="1" x14ac:dyDescent="0.25">
      <c r="A41" s="17"/>
      <c r="B41" s="4" t="s">
        <v>199</v>
      </c>
      <c r="C41" s="4">
        <v>16</v>
      </c>
      <c r="D41" s="101">
        <v>7.996645270536703E-4</v>
      </c>
      <c r="E41" s="101">
        <v>9.1280698530995445E-4</v>
      </c>
      <c r="F41" s="101">
        <v>1.1320384961317897E-3</v>
      </c>
      <c r="G41" s="101">
        <v>1.4530022709706996E-3</v>
      </c>
      <c r="H41" s="101">
        <v>1.5990781609199671E-3</v>
      </c>
      <c r="I41" s="101">
        <v>2.219098523069514E-3</v>
      </c>
      <c r="J41" s="101">
        <v>1.4504045878678236E-3</v>
      </c>
      <c r="K41" s="101">
        <v>8.9047374801912225E-4</v>
      </c>
      <c r="L41" s="101">
        <v>1.2002670504637912E-3</v>
      </c>
      <c r="M41" s="101">
        <v>2.015010622355479E-3</v>
      </c>
      <c r="N41" s="101">
        <v>1.2911242627252461E-3</v>
      </c>
      <c r="O41" s="101">
        <v>2.3392978162391428E-3</v>
      </c>
      <c r="P41" s="101">
        <v>1.9572168959670617E-3</v>
      </c>
      <c r="Q41" s="101">
        <v>1.5583428281787772E-4</v>
      </c>
      <c r="R41" s="101">
        <v>7.9046814252351687E-4</v>
      </c>
      <c r="S41" s="101">
        <v>6.9415166481372268E-4</v>
      </c>
      <c r="T41" s="101">
        <v>1.6442612315852559E-3</v>
      </c>
      <c r="U41" s="101">
        <v>1.6977588429096309E-3</v>
      </c>
      <c r="V41" s="101">
        <v>7.1422589896112253E-4</v>
      </c>
      <c r="W41" s="101">
        <v>1.1779754551516247E-3</v>
      </c>
      <c r="X41" s="101">
        <v>1.1728676114584396E-3</v>
      </c>
      <c r="Y41" s="101">
        <v>0</v>
      </c>
      <c r="Z41" s="101">
        <v>3.2804513175249627E-3</v>
      </c>
      <c r="AA41" s="101">
        <v>7.1853617140011285E-3</v>
      </c>
      <c r="AB41" s="101">
        <v>8.3269715347394982E-3</v>
      </c>
      <c r="AC41" s="101">
        <v>1.4323931114204073E-2</v>
      </c>
      <c r="AD41" s="101">
        <v>7.1362759453172577E-3</v>
      </c>
      <c r="AE41" s="101">
        <v>1.7913325832572498E-2</v>
      </c>
      <c r="AF41" s="101">
        <v>1.3010675947808192E-2</v>
      </c>
      <c r="AG41" s="101">
        <v>5.7169559488361487E-3</v>
      </c>
      <c r="AH41" s="101">
        <v>2.2729108163138237E-2</v>
      </c>
      <c r="AI41" s="101">
        <v>1.7023114081773955E-2</v>
      </c>
      <c r="AJ41" s="101">
        <v>1.8525341138414152E-2</v>
      </c>
      <c r="AK41" s="101">
        <v>5.6647629111571222E-2</v>
      </c>
      <c r="AL41" s="101">
        <v>4.0571801076669106E-2</v>
      </c>
      <c r="AM41" s="101">
        <v>2.3288945052589724E-3</v>
      </c>
      <c r="AN41" s="101">
        <v>1.0643937835796478E-2</v>
      </c>
      <c r="AO41" s="101">
        <v>1.0138939242227953</v>
      </c>
      <c r="AP41" s="101">
        <v>3.41659184055986E-2</v>
      </c>
      <c r="AQ41" s="101">
        <v>3.5789133619746609E-2</v>
      </c>
      <c r="AR41" s="101">
        <v>1.7450736857331024E-2</v>
      </c>
      <c r="AS41" s="101">
        <v>2.5849195839010311E-2</v>
      </c>
      <c r="AT41" s="101">
        <v>3.1286723154316486E-2</v>
      </c>
      <c r="AU41" s="101">
        <v>0</v>
      </c>
      <c r="AV41" s="101">
        <v>5.224875358709961E-4</v>
      </c>
      <c r="AW41" s="101">
        <v>1.6055401138658934E-3</v>
      </c>
      <c r="AX41" s="101">
        <v>1.1172854217867958E-3</v>
      </c>
      <c r="AY41" s="101">
        <v>1.5751081951400207E-3</v>
      </c>
      <c r="AZ41" s="101">
        <v>1.5758628901950311E-3</v>
      </c>
      <c r="BA41" s="101">
        <v>1.8214450014300782E-3</v>
      </c>
      <c r="BB41" s="101">
        <v>1.7545305855770027E-3</v>
      </c>
      <c r="BC41" s="101">
        <v>7.9577223212895271E-4</v>
      </c>
      <c r="BD41" s="101">
        <v>2.1577930226887171E-3</v>
      </c>
      <c r="BE41" s="101">
        <v>2.1700774062159843E-3</v>
      </c>
      <c r="BF41" s="101">
        <v>1.8851178589690527E-3</v>
      </c>
      <c r="BG41" s="101">
        <v>5.7880287207088457E-3</v>
      </c>
      <c r="BH41" s="101">
        <v>3.875132991792595E-3</v>
      </c>
      <c r="BI41" s="101">
        <v>2.3208771375207891E-4</v>
      </c>
      <c r="BJ41" s="101">
        <v>1.4265680661476657E-3</v>
      </c>
      <c r="BK41" s="101">
        <v>1.2766293799584454E-3</v>
      </c>
      <c r="BL41" s="101">
        <v>3.2656939581636058E-3</v>
      </c>
      <c r="BM41" s="101">
        <v>3.3958813352375247E-3</v>
      </c>
      <c r="BN41" s="101">
        <v>1.8231335840188344E-3</v>
      </c>
      <c r="BO41" s="101">
        <v>2.323067990846724E-3</v>
      </c>
      <c r="BP41" s="101">
        <v>2.5597029956875182E-3</v>
      </c>
      <c r="BQ41" s="101">
        <v>0</v>
      </c>
      <c r="BR41" s="101">
        <v>1.4836659047308946E-4</v>
      </c>
      <c r="BS41" s="101">
        <v>2.0837805075345496E-4</v>
      </c>
      <c r="BT41" s="101">
        <v>2.4561181057337482E-4</v>
      </c>
      <c r="BU41" s="101">
        <v>2.8771716811608756E-4</v>
      </c>
      <c r="BV41" s="101">
        <v>2.94077691961484E-4</v>
      </c>
      <c r="BW41" s="101">
        <v>3.1164741637282648E-4</v>
      </c>
      <c r="BX41" s="101">
        <v>2.0973123085760693E-4</v>
      </c>
      <c r="BY41" s="101">
        <v>1.703250464461127E-4</v>
      </c>
      <c r="BZ41" s="101">
        <v>2.9724384446346117E-4</v>
      </c>
      <c r="CA41" s="101">
        <v>3.6198233632540069E-4</v>
      </c>
      <c r="CB41" s="101">
        <v>2.2507757779328488E-4</v>
      </c>
      <c r="CC41" s="101">
        <v>5.3578847569000858E-4</v>
      </c>
      <c r="CD41" s="101">
        <v>4.135837691494346E-4</v>
      </c>
      <c r="CE41" s="101">
        <v>4.0792028520591709E-5</v>
      </c>
      <c r="CF41" s="101">
        <v>2.4460097100359733E-4</v>
      </c>
      <c r="CG41" s="101">
        <v>2.1324894995832446E-4</v>
      </c>
      <c r="CH41" s="101">
        <v>3.7364792234004593E-4</v>
      </c>
      <c r="CI41" s="101">
        <v>3.4117928603503701E-4</v>
      </c>
      <c r="CJ41" s="101">
        <v>3.192782990834848E-4</v>
      </c>
      <c r="CK41" s="101">
        <v>3.08414572323152E-4</v>
      </c>
      <c r="CL41" s="101">
        <v>3.5954437316755762E-4</v>
      </c>
      <c r="CM41" s="101">
        <v>0</v>
      </c>
    </row>
    <row r="42" spans="1:91" s="9" customFormat="1" x14ac:dyDescent="0.25">
      <c r="A42" s="17"/>
      <c r="B42" s="4" t="s">
        <v>65</v>
      </c>
      <c r="C42" s="4">
        <v>17</v>
      </c>
      <c r="D42" s="101">
        <v>2.293994502917038E-4</v>
      </c>
      <c r="E42" s="101">
        <v>2.4309709168000322E-4</v>
      </c>
      <c r="F42" s="101">
        <v>2.8520297388398428E-4</v>
      </c>
      <c r="G42" s="101">
        <v>3.2977089975567975E-4</v>
      </c>
      <c r="H42" s="101">
        <v>4.9357677077071051E-4</v>
      </c>
      <c r="I42" s="101">
        <v>4.9742173080921355E-4</v>
      </c>
      <c r="J42" s="101">
        <v>2.1361886062974865E-4</v>
      </c>
      <c r="K42" s="101">
        <v>2.5417846675432245E-4</v>
      </c>
      <c r="L42" s="101">
        <v>1.3729684879380309E-4</v>
      </c>
      <c r="M42" s="101">
        <v>4.3091478932446209E-4</v>
      </c>
      <c r="N42" s="101">
        <v>2.8749896541799611E-4</v>
      </c>
      <c r="O42" s="101">
        <v>1.0265481759654384E-4</v>
      </c>
      <c r="P42" s="101">
        <v>6.9954683465678463E-5</v>
      </c>
      <c r="Q42" s="101">
        <v>1.6118435427243948E-5</v>
      </c>
      <c r="R42" s="101">
        <v>8.1940240924731383E-5</v>
      </c>
      <c r="S42" s="101">
        <v>6.798288398717323E-5</v>
      </c>
      <c r="T42" s="101">
        <v>6.6193608714738982E-5</v>
      </c>
      <c r="U42" s="101">
        <v>6.4902753451310155E-5</v>
      </c>
      <c r="V42" s="101">
        <v>8.9029300954961491E-5</v>
      </c>
      <c r="W42" s="101">
        <v>1.1722400326011134E-4</v>
      </c>
      <c r="X42" s="101">
        <v>1.4442022698060001E-4</v>
      </c>
      <c r="Y42" s="101">
        <v>0</v>
      </c>
      <c r="Z42" s="101">
        <v>1.4626121346980906E-3</v>
      </c>
      <c r="AA42" s="101">
        <v>4.4886946237357572E-3</v>
      </c>
      <c r="AB42" s="101">
        <v>4.3772694022068646E-3</v>
      </c>
      <c r="AC42" s="101">
        <v>5.3369455561268911E-3</v>
      </c>
      <c r="AD42" s="101">
        <v>3.3654667494267439E-3</v>
      </c>
      <c r="AE42" s="101">
        <v>4.4085495429198283E-3</v>
      </c>
      <c r="AF42" s="101">
        <v>2.8053928344026267E-3</v>
      </c>
      <c r="AG42" s="101">
        <v>1.4143246567640895E-3</v>
      </c>
      <c r="AH42" s="101">
        <v>3.4886192064284157E-3</v>
      </c>
      <c r="AI42" s="101">
        <v>2.9711667297436586E-3</v>
      </c>
      <c r="AJ42" s="101">
        <v>2.3286271422634729E-3</v>
      </c>
      <c r="AK42" s="101">
        <v>4.2432046015340842E-3</v>
      </c>
      <c r="AL42" s="101">
        <v>3.9969167932045269E-3</v>
      </c>
      <c r="AM42" s="101">
        <v>3.8481540058982281E-4</v>
      </c>
      <c r="AN42" s="101">
        <v>4.2358453988224484E-3</v>
      </c>
      <c r="AO42" s="101">
        <v>1.7138727193703842E-3</v>
      </c>
      <c r="AP42" s="101">
        <v>1.0021543501372254</v>
      </c>
      <c r="AQ42" s="101">
        <v>2.4012801755635056E-3</v>
      </c>
      <c r="AR42" s="101">
        <v>1.7509373468071214E-3</v>
      </c>
      <c r="AS42" s="101">
        <v>6.1124373431373589E-3</v>
      </c>
      <c r="AT42" s="101">
        <v>4.789579073409286E-3</v>
      </c>
      <c r="AU42" s="101">
        <v>0</v>
      </c>
      <c r="AV42" s="101">
        <v>1.4665384366242522E-4</v>
      </c>
      <c r="AW42" s="101">
        <v>2.053507736278472E-4</v>
      </c>
      <c r="AX42" s="101">
        <v>1.3796137143782045E-4</v>
      </c>
      <c r="AY42" s="101">
        <v>1.6059201612684767E-4</v>
      </c>
      <c r="AZ42" s="101">
        <v>2.3068259330912249E-4</v>
      </c>
      <c r="BA42" s="101">
        <v>1.9171785612499964E-4</v>
      </c>
      <c r="BB42" s="101">
        <v>1.0547895390348824E-4</v>
      </c>
      <c r="BC42" s="101">
        <v>9.9302344788761526E-5</v>
      </c>
      <c r="BD42" s="101">
        <v>7.0585298327931331E-5</v>
      </c>
      <c r="BE42" s="101">
        <v>2.6621979045422426E-4</v>
      </c>
      <c r="BF42" s="101">
        <v>1.2499352420246423E-4</v>
      </c>
      <c r="BG42" s="101">
        <v>6.4027882073069251E-5</v>
      </c>
      <c r="BH42" s="101">
        <v>3.947840405291249E-5</v>
      </c>
      <c r="BI42" s="101">
        <v>6.449549750796699E-6</v>
      </c>
      <c r="BJ42" s="101">
        <v>4.3254299509029221E-5</v>
      </c>
      <c r="BK42" s="101">
        <v>2.9688692563592756E-5</v>
      </c>
      <c r="BL42" s="101">
        <v>3.6191329520568275E-5</v>
      </c>
      <c r="BM42" s="101">
        <v>2.9326176473340329E-5</v>
      </c>
      <c r="BN42" s="101">
        <v>4.396532453966877E-5</v>
      </c>
      <c r="BO42" s="101">
        <v>6.3088493917846973E-5</v>
      </c>
      <c r="BP42" s="101">
        <v>7.5900467910629867E-5</v>
      </c>
      <c r="BQ42" s="101">
        <v>0</v>
      </c>
      <c r="BR42" s="101">
        <v>3.7881276621352044E-5</v>
      </c>
      <c r="BS42" s="101">
        <v>3.682580054636943E-5</v>
      </c>
      <c r="BT42" s="101">
        <v>4.4376039818105251E-5</v>
      </c>
      <c r="BU42" s="101">
        <v>4.2013202498500626E-5</v>
      </c>
      <c r="BV42" s="101">
        <v>6.5958528519826395E-5</v>
      </c>
      <c r="BW42" s="101">
        <v>4.4251030140332362E-5</v>
      </c>
      <c r="BX42" s="101">
        <v>2.2717031064297784E-5</v>
      </c>
      <c r="BY42" s="101">
        <v>2.9595685008655051E-5</v>
      </c>
      <c r="BZ42" s="101">
        <v>2.178993962121831E-5</v>
      </c>
      <c r="CA42" s="101">
        <v>5.6462507928333537E-5</v>
      </c>
      <c r="CB42" s="101">
        <v>3.2461480991820991E-5</v>
      </c>
      <c r="CC42" s="101">
        <v>1.8209174488021011E-5</v>
      </c>
      <c r="CD42" s="101">
        <v>1.3096661304246712E-5</v>
      </c>
      <c r="CE42" s="101">
        <v>2.5397676874143224E-6</v>
      </c>
      <c r="CF42" s="101">
        <v>1.8564585878840949E-5</v>
      </c>
      <c r="CG42" s="101">
        <v>1.2693624283278608E-5</v>
      </c>
      <c r="CH42" s="101">
        <v>1.129397418454126E-5</v>
      </c>
      <c r="CI42" s="101">
        <v>9.0209098955524377E-6</v>
      </c>
      <c r="CJ42" s="101">
        <v>1.477934392395358E-5</v>
      </c>
      <c r="CK42" s="101">
        <v>2.2939770098058644E-5</v>
      </c>
      <c r="CL42" s="101">
        <v>2.76442177013116E-5</v>
      </c>
      <c r="CM42" s="101">
        <v>0</v>
      </c>
    </row>
    <row r="43" spans="1:91" s="9" customFormat="1" x14ac:dyDescent="0.25">
      <c r="A43" s="17"/>
      <c r="B43" s="4" t="s">
        <v>200</v>
      </c>
      <c r="C43" s="4">
        <v>18</v>
      </c>
      <c r="D43" s="101">
        <v>4.8942510212889299E-5</v>
      </c>
      <c r="E43" s="101">
        <v>6.7350249539165031E-5</v>
      </c>
      <c r="F43" s="101">
        <v>6.6230175528576125E-5</v>
      </c>
      <c r="G43" s="101">
        <v>8.3448370820320771E-5</v>
      </c>
      <c r="H43" s="101">
        <v>9.8733407607873701E-5</v>
      </c>
      <c r="I43" s="101">
        <v>1.4159728861715023E-4</v>
      </c>
      <c r="J43" s="101">
        <v>5.4114049598338631E-5</v>
      </c>
      <c r="K43" s="101">
        <v>4.9084384640516452E-5</v>
      </c>
      <c r="L43" s="101">
        <v>4.649754207300531E-5</v>
      </c>
      <c r="M43" s="101">
        <v>1.1341355338600905E-4</v>
      </c>
      <c r="N43" s="101">
        <v>5.8035530263665228E-5</v>
      </c>
      <c r="O43" s="101">
        <v>5.3331886928090258E-5</v>
      </c>
      <c r="P43" s="101">
        <v>7.3250893830791478E-5</v>
      </c>
      <c r="Q43" s="101">
        <v>6.5025881295123446E-6</v>
      </c>
      <c r="R43" s="101">
        <v>1.0318992991102423E-4</v>
      </c>
      <c r="S43" s="101">
        <v>6.6262578369707457E-5</v>
      </c>
      <c r="T43" s="101">
        <v>3.5677339019776191E-5</v>
      </c>
      <c r="U43" s="101">
        <v>3.5328762993554715E-5</v>
      </c>
      <c r="V43" s="101">
        <v>2.806749815626736E-5</v>
      </c>
      <c r="W43" s="101">
        <v>3.7100984656541531E-5</v>
      </c>
      <c r="X43" s="101">
        <v>6.5440236095197873E-5</v>
      </c>
      <c r="Y43" s="101">
        <v>0</v>
      </c>
      <c r="Z43" s="101">
        <v>2.2910668089903217E-4</v>
      </c>
      <c r="AA43" s="101">
        <v>7.5054349247914492E-4</v>
      </c>
      <c r="AB43" s="101">
        <v>5.8986586366684612E-4</v>
      </c>
      <c r="AC43" s="101">
        <v>1.1674920813969604E-3</v>
      </c>
      <c r="AD43" s="101">
        <v>5.1394423594718281E-4</v>
      </c>
      <c r="AE43" s="101">
        <v>1.2472544508674646E-3</v>
      </c>
      <c r="AF43" s="101">
        <v>3.8083132712603458E-4</v>
      </c>
      <c r="AG43" s="101">
        <v>2.3324754291978458E-4</v>
      </c>
      <c r="AH43" s="101">
        <v>1.0056891559016062E-3</v>
      </c>
      <c r="AI43" s="101">
        <v>2.80884981058641E-3</v>
      </c>
      <c r="AJ43" s="101">
        <v>3.8894200824480391E-4</v>
      </c>
      <c r="AK43" s="101">
        <v>7.965451294440082E-4</v>
      </c>
      <c r="AL43" s="101">
        <v>3.7238559499987891E-3</v>
      </c>
      <c r="AM43" s="101">
        <v>7.1773535687847073E-5</v>
      </c>
      <c r="AN43" s="101">
        <v>4.7992761168181531E-3</v>
      </c>
      <c r="AO43" s="101">
        <v>4.0661626181787147E-3</v>
      </c>
      <c r="AP43" s="101">
        <v>9.6582838607194195E-4</v>
      </c>
      <c r="AQ43" s="101">
        <v>1.0012598411195615</v>
      </c>
      <c r="AR43" s="101">
        <v>5.0268368448524862E-4</v>
      </c>
      <c r="AS43" s="101">
        <v>5.1101900539512915E-4</v>
      </c>
      <c r="AT43" s="101">
        <v>2.7522237882923145E-3</v>
      </c>
      <c r="AU43" s="101">
        <v>0</v>
      </c>
      <c r="AV43" s="101">
        <v>3.00214203911856E-5</v>
      </c>
      <c r="AW43" s="101">
        <v>8.0846662719037991E-5</v>
      </c>
      <c r="AX43" s="101">
        <v>4.7186865823923352E-5</v>
      </c>
      <c r="AY43" s="101">
        <v>5.1869696632872997E-5</v>
      </c>
      <c r="AZ43" s="101">
        <v>6.2541104185012637E-5</v>
      </c>
      <c r="BA43" s="101">
        <v>7.0306747029626933E-5</v>
      </c>
      <c r="BB43" s="101">
        <v>3.6763153678319785E-5</v>
      </c>
      <c r="BC43" s="101">
        <v>2.7049692817309393E-5</v>
      </c>
      <c r="BD43" s="101">
        <v>4.3400170421042131E-5</v>
      </c>
      <c r="BE43" s="101">
        <v>1.100415925039035E-4</v>
      </c>
      <c r="BF43" s="101">
        <v>3.7371112221353295E-5</v>
      </c>
      <c r="BG43" s="101">
        <v>5.5992129679114115E-5</v>
      </c>
      <c r="BH43" s="101">
        <v>9.0632162881620825E-5</v>
      </c>
      <c r="BI43" s="101">
        <v>4.2587395439571222E-6</v>
      </c>
      <c r="BJ43" s="101">
        <v>1.3806464268490499E-4</v>
      </c>
      <c r="BK43" s="101">
        <v>8.274175272788687E-5</v>
      </c>
      <c r="BL43" s="101">
        <v>3.7963828307159375E-5</v>
      </c>
      <c r="BM43" s="101">
        <v>4.6939736988174988E-5</v>
      </c>
      <c r="BN43" s="101">
        <v>3.0960577540426577E-5</v>
      </c>
      <c r="BO43" s="101">
        <v>3.296351330953623E-5</v>
      </c>
      <c r="BP43" s="101">
        <v>7.3959010759093175E-5</v>
      </c>
      <c r="BQ43" s="101">
        <v>0</v>
      </c>
      <c r="BR43" s="101">
        <v>8.2350682918257008E-6</v>
      </c>
      <c r="BS43" s="101">
        <v>1.292841388072269E-5</v>
      </c>
      <c r="BT43" s="101">
        <v>1.2197368281576707E-5</v>
      </c>
      <c r="BU43" s="101">
        <v>1.2485977075707264E-5</v>
      </c>
      <c r="BV43" s="101">
        <v>1.5513116492172142E-5</v>
      </c>
      <c r="BW43" s="101">
        <v>1.4642188900393052E-5</v>
      </c>
      <c r="BX43" s="101">
        <v>6.7639090279606764E-6</v>
      </c>
      <c r="BY43" s="101">
        <v>7.6077257033942758E-6</v>
      </c>
      <c r="BZ43" s="101">
        <v>9.124663886650914E-6</v>
      </c>
      <c r="CA43" s="101">
        <v>2.0081795815171499E-5</v>
      </c>
      <c r="CB43" s="101">
        <v>8.2298907983732066E-6</v>
      </c>
      <c r="CC43" s="101">
        <v>8.9125020851567676E-6</v>
      </c>
      <c r="CD43" s="101">
        <v>1.4111815894100032E-5</v>
      </c>
      <c r="CE43" s="101">
        <v>1.2090776085362149E-6</v>
      </c>
      <c r="CF43" s="101">
        <v>2.674164930378248E-5</v>
      </c>
      <c r="CG43" s="101">
        <v>1.8085206821747649E-5</v>
      </c>
      <c r="CH43" s="101">
        <v>7.0731907642957655E-6</v>
      </c>
      <c r="CI43" s="101">
        <v>7.1437338457048015E-6</v>
      </c>
      <c r="CJ43" s="101">
        <v>8.9720670191978101E-6</v>
      </c>
      <c r="CK43" s="101">
        <v>7.4269240089159601E-6</v>
      </c>
      <c r="CL43" s="101">
        <v>1.4442231954305291E-5</v>
      </c>
      <c r="CM43" s="101">
        <v>0</v>
      </c>
    </row>
    <row r="44" spans="1:91" s="9" customFormat="1" x14ac:dyDescent="0.25">
      <c r="A44" s="17"/>
      <c r="B44" s="4" t="s">
        <v>201</v>
      </c>
      <c r="C44" s="4">
        <v>19</v>
      </c>
      <c r="D44" s="101">
        <v>1.2199247353877774E-6</v>
      </c>
      <c r="E44" s="101">
        <v>1.25302110412739E-6</v>
      </c>
      <c r="F44" s="101">
        <v>1.6297585930914547E-6</v>
      </c>
      <c r="G44" s="101">
        <v>1.9926591577500658E-6</v>
      </c>
      <c r="H44" s="101">
        <v>2.3981642961796377E-6</v>
      </c>
      <c r="I44" s="101">
        <v>3.1639655161499057E-6</v>
      </c>
      <c r="J44" s="101">
        <v>1.3208983883661357E-6</v>
      </c>
      <c r="K44" s="101">
        <v>1.3246719331232375E-6</v>
      </c>
      <c r="L44" s="101">
        <v>1.3246589574200907E-6</v>
      </c>
      <c r="M44" s="101">
        <v>2.0847738584669686E-6</v>
      </c>
      <c r="N44" s="101">
        <v>1.9507627166294618E-6</v>
      </c>
      <c r="O44" s="101">
        <v>1.2744716915749841E-6</v>
      </c>
      <c r="P44" s="101">
        <v>7.0211164914336385E-7</v>
      </c>
      <c r="Q44" s="101">
        <v>1.548901521086522E-7</v>
      </c>
      <c r="R44" s="101">
        <v>1.1826467031853188E-6</v>
      </c>
      <c r="S44" s="101">
        <v>5.7427405257090672E-7</v>
      </c>
      <c r="T44" s="101">
        <v>1.0085214031454042E-6</v>
      </c>
      <c r="U44" s="101">
        <v>8.6376816508131731E-7</v>
      </c>
      <c r="V44" s="101">
        <v>5.0873496124315143E-4</v>
      </c>
      <c r="W44" s="101">
        <v>2.6996178324702556E-6</v>
      </c>
      <c r="X44" s="101">
        <v>1.3907077371284175E-6</v>
      </c>
      <c r="Y44" s="101">
        <v>0</v>
      </c>
      <c r="Z44" s="101">
        <v>6.7023726332373697E-6</v>
      </c>
      <c r="AA44" s="101">
        <v>1.3699305781633667E-5</v>
      </c>
      <c r="AB44" s="101">
        <v>1.8267304084734619E-5</v>
      </c>
      <c r="AC44" s="101">
        <v>2.2824739373296051E-5</v>
      </c>
      <c r="AD44" s="101">
        <v>1.291829357338322E-5</v>
      </c>
      <c r="AE44" s="101">
        <v>2.9596908113524997E-5</v>
      </c>
      <c r="AF44" s="101">
        <v>2.1471350188174192E-5</v>
      </c>
      <c r="AG44" s="101">
        <v>1.2288203140785719E-5</v>
      </c>
      <c r="AH44" s="101">
        <v>9.8525208935100852E-5</v>
      </c>
      <c r="AI44" s="101">
        <v>2.988349638838946E-5</v>
      </c>
      <c r="AJ44" s="101">
        <v>9.9908184191530686E-5</v>
      </c>
      <c r="AK44" s="101">
        <v>5.1448933008950433E-5</v>
      </c>
      <c r="AL44" s="101">
        <v>3.743502535992218E-5</v>
      </c>
      <c r="AM44" s="101">
        <v>9.8023706571175564E-6</v>
      </c>
      <c r="AN44" s="101">
        <v>5.5397918229705025E-5</v>
      </c>
      <c r="AO44" s="101">
        <v>2.7078728225329048E-5</v>
      </c>
      <c r="AP44" s="101">
        <v>9.2830144085463481E-5</v>
      </c>
      <c r="AQ44" s="101">
        <v>6.4602263750994788E-5</v>
      </c>
      <c r="AR44" s="101">
        <v>1.0820159947211536</v>
      </c>
      <c r="AS44" s="101">
        <v>2.9623650168297068E-4</v>
      </c>
      <c r="AT44" s="101">
        <v>6.5840157362000349E-5</v>
      </c>
      <c r="AU44" s="101">
        <v>0</v>
      </c>
      <c r="AV44" s="101">
        <v>7.1177353565129701E-7</v>
      </c>
      <c r="AW44" s="101">
        <v>1.2471301751242766E-6</v>
      </c>
      <c r="AX44" s="101">
        <v>1.0100530816083243E-6</v>
      </c>
      <c r="AY44" s="101">
        <v>1.1802406837126501E-6</v>
      </c>
      <c r="AZ44" s="101">
        <v>1.3736692265436472E-6</v>
      </c>
      <c r="BA44" s="101">
        <v>1.464230707658418E-6</v>
      </c>
      <c r="BB44" s="101">
        <v>8.8951983024503578E-7</v>
      </c>
      <c r="BC44" s="101">
        <v>6.9458017126867012E-7</v>
      </c>
      <c r="BD44" s="101">
        <v>1.9239503800706842E-6</v>
      </c>
      <c r="BE44" s="101">
        <v>1.6068120206567396E-6</v>
      </c>
      <c r="BF44" s="101">
        <v>2.1438786038360477E-6</v>
      </c>
      <c r="BG44" s="101">
        <v>1.524438899308538E-6</v>
      </c>
      <c r="BH44" s="101">
        <v>9.1237194850314184E-7</v>
      </c>
      <c r="BI44" s="101">
        <v>1.9356295165612721E-7</v>
      </c>
      <c r="BJ44" s="101">
        <v>1.2414840031452613E-6</v>
      </c>
      <c r="BK44" s="101">
        <v>6.2509386663253142E-7</v>
      </c>
      <c r="BL44" s="101">
        <v>1.744946535927713E-6</v>
      </c>
      <c r="BM44" s="101">
        <v>8.9177521847973371E-7</v>
      </c>
      <c r="BN44" s="101">
        <v>1.0856025115718081E-3</v>
      </c>
      <c r="BO44" s="101">
        <v>5.087429192780262E-6</v>
      </c>
      <c r="BP44" s="101">
        <v>1.8387605416796565E-6</v>
      </c>
      <c r="BQ44" s="101">
        <v>0</v>
      </c>
      <c r="BR44" s="101">
        <v>1.9113139637000517E-7</v>
      </c>
      <c r="BS44" s="101">
        <v>2.1055723132367761E-7</v>
      </c>
      <c r="BT44" s="101">
        <v>2.6664611292707746E-7</v>
      </c>
      <c r="BU44" s="101">
        <v>2.6812847110405426E-7</v>
      </c>
      <c r="BV44" s="101">
        <v>3.3805374589377796E-7</v>
      </c>
      <c r="BW44" s="101">
        <v>2.9728532202009841E-7</v>
      </c>
      <c r="BX44" s="101">
        <v>1.5538489811431418E-7</v>
      </c>
      <c r="BY44" s="101">
        <v>1.8362513752315719E-7</v>
      </c>
      <c r="BZ44" s="101">
        <v>3.5434702733324236E-7</v>
      </c>
      <c r="CA44" s="101">
        <v>3.2801151706865888E-7</v>
      </c>
      <c r="CB44" s="101">
        <v>3.2028168258690798E-7</v>
      </c>
      <c r="CC44" s="101">
        <v>2.3787862978456957E-7</v>
      </c>
      <c r="CD44" s="101">
        <v>1.5607617183437434E-7</v>
      </c>
      <c r="CE44" s="101">
        <v>3.9218545224930889E-8</v>
      </c>
      <c r="CF44" s="101">
        <v>2.5671839557381372E-7</v>
      </c>
      <c r="CG44" s="101">
        <v>1.5448915500328753E-7</v>
      </c>
      <c r="CH44" s="101">
        <v>2.8786676780522141E-7</v>
      </c>
      <c r="CI44" s="101">
        <v>1.5941909315571774E-7</v>
      </c>
      <c r="CJ44" s="101">
        <v>1.0268676768426677E-4</v>
      </c>
      <c r="CK44" s="101">
        <v>8.4646760728454821E-7</v>
      </c>
      <c r="CL44" s="101">
        <v>4.0505713479906905E-7</v>
      </c>
      <c r="CM44" s="101">
        <v>0</v>
      </c>
    </row>
    <row r="45" spans="1:91" s="9" customFormat="1" x14ac:dyDescent="0.25">
      <c r="A45" s="17"/>
      <c r="B45" s="4" t="s">
        <v>202</v>
      </c>
      <c r="C45" s="4">
        <v>20</v>
      </c>
      <c r="D45" s="101">
        <v>3.4841515539418942E-5</v>
      </c>
      <c r="E45" s="101">
        <v>3.8396890853806186E-5</v>
      </c>
      <c r="F45" s="101">
        <v>5.6415696320748004E-5</v>
      </c>
      <c r="G45" s="101">
        <v>5.6809850944626318E-5</v>
      </c>
      <c r="H45" s="101">
        <v>7.1761055098090484E-5</v>
      </c>
      <c r="I45" s="101">
        <v>8.6088192482766738E-5</v>
      </c>
      <c r="J45" s="101">
        <v>3.3220263004282094E-5</v>
      </c>
      <c r="K45" s="101">
        <v>3.0430083729090777E-5</v>
      </c>
      <c r="L45" s="101">
        <v>5.0713850096873802E-5</v>
      </c>
      <c r="M45" s="101">
        <v>5.2062089486983379E-5</v>
      </c>
      <c r="N45" s="101">
        <v>4.7252656313188713E-5</v>
      </c>
      <c r="O45" s="101">
        <v>4.8295589686808942E-4</v>
      </c>
      <c r="P45" s="101">
        <v>6.4514813219035459E-5</v>
      </c>
      <c r="Q45" s="101">
        <v>6.0424848920844034E-6</v>
      </c>
      <c r="R45" s="101">
        <v>7.9932888572595135E-5</v>
      </c>
      <c r="S45" s="101">
        <v>2.5542627381375997E-5</v>
      </c>
      <c r="T45" s="101">
        <v>7.7481446798255307E-5</v>
      </c>
      <c r="U45" s="101">
        <v>4.8278315871120405E-5</v>
      </c>
      <c r="V45" s="101">
        <v>2.4047506932360566E-5</v>
      </c>
      <c r="W45" s="101">
        <v>1.2341056128990944E-3</v>
      </c>
      <c r="X45" s="101">
        <v>5.1769625893951544E-4</v>
      </c>
      <c r="Y45" s="101">
        <v>0</v>
      </c>
      <c r="Z45" s="101">
        <v>1.460787865852161E-4</v>
      </c>
      <c r="AA45" s="101">
        <v>1.9163916948978932E-4</v>
      </c>
      <c r="AB45" s="101">
        <v>4.2000571758354037E-4</v>
      </c>
      <c r="AC45" s="101">
        <v>7.3999305146339018E-4</v>
      </c>
      <c r="AD45" s="101">
        <v>2.3437225089261652E-4</v>
      </c>
      <c r="AE45" s="101">
        <v>5.7678028726866083E-4</v>
      </c>
      <c r="AF45" s="101">
        <v>1.7898956246608852E-4</v>
      </c>
      <c r="AG45" s="101">
        <v>1.4412052824194085E-4</v>
      </c>
      <c r="AH45" s="101">
        <v>5.2477281066058788E-4</v>
      </c>
      <c r="AI45" s="101">
        <v>2.2129147201962419E-4</v>
      </c>
      <c r="AJ45" s="101">
        <v>5.0520954927630885E-4</v>
      </c>
      <c r="AK45" s="101">
        <v>5.6907793923959065E-3</v>
      </c>
      <c r="AL45" s="101">
        <v>6.6483287667344496E-4</v>
      </c>
      <c r="AM45" s="101">
        <v>5.4695492893874496E-5</v>
      </c>
      <c r="AN45" s="101">
        <v>6.2855469017381429E-4</v>
      </c>
      <c r="AO45" s="101">
        <v>2.304036756814142E-4</v>
      </c>
      <c r="AP45" s="101">
        <v>1.0276155776744193E-3</v>
      </c>
      <c r="AQ45" s="101">
        <v>5.1909657499785871E-4</v>
      </c>
      <c r="AR45" s="101">
        <v>1.916160896961222E-4</v>
      </c>
      <c r="AS45" s="101">
        <v>1.0195204101947535</v>
      </c>
      <c r="AT45" s="101">
        <v>7.9935343511487681E-3</v>
      </c>
      <c r="AU45" s="101">
        <v>0</v>
      </c>
      <c r="AV45" s="101">
        <v>1.4533030099586246E-5</v>
      </c>
      <c r="AW45" s="101">
        <v>2.6044722236016856E-5</v>
      </c>
      <c r="AX45" s="101">
        <v>3.0015856734822052E-5</v>
      </c>
      <c r="AY45" s="101">
        <v>3.5709291813282949E-5</v>
      </c>
      <c r="AZ45" s="101">
        <v>3.7326319755317813E-5</v>
      </c>
      <c r="BA45" s="101">
        <v>4.1419741327751848E-5</v>
      </c>
      <c r="BB45" s="101">
        <v>1.7751822933088512E-5</v>
      </c>
      <c r="BC45" s="101">
        <v>1.5384410160124042E-5</v>
      </c>
      <c r="BD45" s="101">
        <v>3.0639894540152532E-5</v>
      </c>
      <c r="BE45" s="101">
        <v>2.9862083860698865E-5</v>
      </c>
      <c r="BF45" s="101">
        <v>3.2660343226053355E-5</v>
      </c>
      <c r="BG45" s="101">
        <v>5.1953869206079121E-4</v>
      </c>
      <c r="BH45" s="101">
        <v>3.9048105998151272E-5</v>
      </c>
      <c r="BI45" s="101">
        <v>3.4121851097642899E-6</v>
      </c>
      <c r="BJ45" s="101">
        <v>4.8062455702704435E-5</v>
      </c>
      <c r="BK45" s="101">
        <v>1.4582197448274604E-5</v>
      </c>
      <c r="BL45" s="101">
        <v>4.9909779651006711E-5</v>
      </c>
      <c r="BM45" s="101">
        <v>2.2714013013581674E-5</v>
      </c>
      <c r="BN45" s="101">
        <v>1.7855628171892186E-5</v>
      </c>
      <c r="BO45" s="101">
        <v>8.3421868275500115E-4</v>
      </c>
      <c r="BP45" s="101">
        <v>3.4843187222631527E-4</v>
      </c>
      <c r="BQ45" s="101">
        <v>0</v>
      </c>
      <c r="BR45" s="101">
        <v>4.0352937029158666E-6</v>
      </c>
      <c r="BS45" s="101">
        <v>4.9097034915269932E-6</v>
      </c>
      <c r="BT45" s="101">
        <v>6.6403891359267015E-6</v>
      </c>
      <c r="BU45" s="101">
        <v>7.5995816501825028E-6</v>
      </c>
      <c r="BV45" s="101">
        <v>7.6689160107307072E-6</v>
      </c>
      <c r="BW45" s="101">
        <v>7.9824485740285969E-6</v>
      </c>
      <c r="BX45" s="101">
        <v>3.4085771948246123E-6</v>
      </c>
      <c r="BY45" s="101">
        <v>4.0039172701531995E-6</v>
      </c>
      <c r="BZ45" s="101">
        <v>5.5702594856625265E-6</v>
      </c>
      <c r="CA45" s="101">
        <v>6.563870178415025E-6</v>
      </c>
      <c r="CB45" s="101">
        <v>4.8871129007011577E-6</v>
      </c>
      <c r="CC45" s="101">
        <v>4.2927598658926283E-5</v>
      </c>
      <c r="CD45" s="101">
        <v>6.3660935678517373E-6</v>
      </c>
      <c r="CE45" s="101">
        <v>7.6635153177351718E-7</v>
      </c>
      <c r="CF45" s="101">
        <v>1.0298143596007101E-5</v>
      </c>
      <c r="CG45" s="101">
        <v>3.4808909085118227E-6</v>
      </c>
      <c r="CH45" s="101">
        <v>7.0365548405209365E-6</v>
      </c>
      <c r="CI45" s="101">
        <v>3.6462128220825489E-6</v>
      </c>
      <c r="CJ45" s="101">
        <v>4.2711846898640936E-6</v>
      </c>
      <c r="CK45" s="101">
        <v>9.9495758543993197E-5</v>
      </c>
      <c r="CL45" s="101">
        <v>4.2301948696762594E-5</v>
      </c>
      <c r="CM45" s="101">
        <v>0</v>
      </c>
    </row>
    <row r="46" spans="1:91" s="9" customFormat="1" x14ac:dyDescent="0.25">
      <c r="A46" s="17"/>
      <c r="B46" s="4" t="s">
        <v>203</v>
      </c>
      <c r="C46" s="4">
        <v>21</v>
      </c>
      <c r="D46" s="101">
        <v>1.6471731377578564E-4</v>
      </c>
      <c r="E46" s="101">
        <v>2.4126868600827083E-4</v>
      </c>
      <c r="F46" s="101">
        <v>1.888425555993642E-4</v>
      </c>
      <c r="G46" s="101">
        <v>2.4162683933135954E-4</v>
      </c>
      <c r="H46" s="101">
        <v>2.9567302501488289E-4</v>
      </c>
      <c r="I46" s="101">
        <v>4.4028375722902208E-4</v>
      </c>
      <c r="J46" s="101">
        <v>1.2904466875491335E-4</v>
      </c>
      <c r="K46" s="101">
        <v>1.3577473588874091E-4</v>
      </c>
      <c r="L46" s="101">
        <v>1.4157313072340097E-4</v>
      </c>
      <c r="M46" s="101">
        <v>3.0383457550623566E-4</v>
      </c>
      <c r="N46" s="101">
        <v>1.8681499371772642E-4</v>
      </c>
      <c r="O46" s="101">
        <v>5.4825190147797412E-4</v>
      </c>
      <c r="P46" s="101">
        <v>1.7218980088425204E-4</v>
      </c>
      <c r="Q46" s="101">
        <v>1.7433004270953648E-5</v>
      </c>
      <c r="R46" s="101">
        <v>1.3595831411724704E-4</v>
      </c>
      <c r="S46" s="101">
        <v>1.2197636398648005E-4</v>
      </c>
      <c r="T46" s="101">
        <v>7.7423524154850349E-5</v>
      </c>
      <c r="U46" s="101">
        <v>1.1244861883432069E-4</v>
      </c>
      <c r="V46" s="101">
        <v>3.2700660747058845E-4</v>
      </c>
      <c r="W46" s="101">
        <v>8.4930990758654143E-5</v>
      </c>
      <c r="X46" s="101">
        <v>1.609078066900011E-4</v>
      </c>
      <c r="Y46" s="101">
        <v>0</v>
      </c>
      <c r="Z46" s="101">
        <v>1.0742503392661372E-3</v>
      </c>
      <c r="AA46" s="101">
        <v>3.6644813302843856E-3</v>
      </c>
      <c r="AB46" s="101">
        <v>1.5719039687344806E-3</v>
      </c>
      <c r="AC46" s="101">
        <v>2.5350974003045994E-3</v>
      </c>
      <c r="AD46" s="101">
        <v>1.4508435490522048E-3</v>
      </c>
      <c r="AE46" s="101">
        <v>3.5399108428993834E-3</v>
      </c>
      <c r="AF46" s="101">
        <v>4.9765253959923672E-4</v>
      </c>
      <c r="AG46" s="101">
        <v>5.747447458314157E-4</v>
      </c>
      <c r="AH46" s="101">
        <v>2.3893492879862345E-3</v>
      </c>
      <c r="AI46" s="101">
        <v>3.7052253941696721E-3</v>
      </c>
      <c r="AJ46" s="101">
        <v>2.5231902306814364E-3</v>
      </c>
      <c r="AK46" s="101">
        <v>1.223304598208905E-2</v>
      </c>
      <c r="AL46" s="101">
        <v>3.9236600863235653E-3</v>
      </c>
      <c r="AM46" s="101">
        <v>2.3716815083637052E-4</v>
      </c>
      <c r="AN46" s="101">
        <v>2.1475994187107827E-3</v>
      </c>
      <c r="AO46" s="101">
        <v>2.5578131696537714E-3</v>
      </c>
      <c r="AP46" s="101">
        <v>1.0740141579096006E-3</v>
      </c>
      <c r="AQ46" s="101">
        <v>2.047902258998108E-3</v>
      </c>
      <c r="AR46" s="101">
        <v>9.4275324132963578E-3</v>
      </c>
      <c r="AS46" s="101">
        <v>8.6998160747290079E-4</v>
      </c>
      <c r="AT46" s="101">
        <v>1.0028359757655823</v>
      </c>
      <c r="AU46" s="101">
        <v>0</v>
      </c>
      <c r="AV46" s="101">
        <v>1.0483863863894967E-4</v>
      </c>
      <c r="AW46" s="101">
        <v>3.3240086003666629E-4</v>
      </c>
      <c r="AX46" s="101">
        <v>1.6091904888725582E-4</v>
      </c>
      <c r="AY46" s="101">
        <v>2.4772312841534166E-4</v>
      </c>
      <c r="AZ46" s="101">
        <v>2.3357730375163119E-4</v>
      </c>
      <c r="BA46" s="101">
        <v>2.9325155268809512E-4</v>
      </c>
      <c r="BB46" s="101">
        <v>7.9244515498324029E-5</v>
      </c>
      <c r="BC46" s="101">
        <v>8.2476703217246493E-5</v>
      </c>
      <c r="BD46" s="101">
        <v>1.7267382614323122E-4</v>
      </c>
      <c r="BE46" s="101">
        <v>2.9505062913699179E-4</v>
      </c>
      <c r="BF46" s="101">
        <v>1.99141702469827E-4</v>
      </c>
      <c r="BG46" s="101">
        <v>9.2590913806072598E-4</v>
      </c>
      <c r="BH46" s="101">
        <v>2.5670879324265025E-4</v>
      </c>
      <c r="BI46" s="101">
        <v>1.8146624100485168E-5</v>
      </c>
      <c r="BJ46" s="101">
        <v>1.6751242074658398E-4</v>
      </c>
      <c r="BK46" s="101">
        <v>1.6881519707112456E-4</v>
      </c>
      <c r="BL46" s="101">
        <v>8.6121852393298087E-5</v>
      </c>
      <c r="BM46" s="101">
        <v>8.7499273211836141E-5</v>
      </c>
      <c r="BN46" s="101">
        <v>5.3966970188470953E-4</v>
      </c>
      <c r="BO46" s="101">
        <v>7.9176423923973333E-5</v>
      </c>
      <c r="BP46" s="101">
        <v>2.0498901932628386E-4</v>
      </c>
      <c r="BQ46" s="101">
        <v>0</v>
      </c>
      <c r="BR46" s="101">
        <v>2.7385137506093873E-5</v>
      </c>
      <c r="BS46" s="101">
        <v>4.7788304843013121E-5</v>
      </c>
      <c r="BT46" s="101">
        <v>4.0121709547419271E-5</v>
      </c>
      <c r="BU46" s="101">
        <v>4.6449017271057945E-5</v>
      </c>
      <c r="BV46" s="101">
        <v>5.1592764727405075E-5</v>
      </c>
      <c r="BW46" s="101">
        <v>5.5818043920924406E-5</v>
      </c>
      <c r="BX46" s="101">
        <v>1.764060304460176E-5</v>
      </c>
      <c r="BY46" s="101">
        <v>2.3764347882706496E-5</v>
      </c>
      <c r="BZ46" s="101">
        <v>3.2619114675208647E-5</v>
      </c>
      <c r="CA46" s="101">
        <v>5.7120955804890003E-5</v>
      </c>
      <c r="CB46" s="101">
        <v>3.0819296820303786E-5</v>
      </c>
      <c r="CC46" s="101">
        <v>1.0276028605566433E-4</v>
      </c>
      <c r="CD46" s="101">
        <v>3.7985471062378994E-5</v>
      </c>
      <c r="CE46" s="101">
        <v>4.2600216646499154E-6</v>
      </c>
      <c r="CF46" s="101">
        <v>3.8023700013503921E-5</v>
      </c>
      <c r="CG46" s="101">
        <v>3.4221264004115386E-5</v>
      </c>
      <c r="CH46" s="101">
        <v>1.7846725623691093E-5</v>
      </c>
      <c r="CI46" s="101">
        <v>1.6992766449877441E-5</v>
      </c>
      <c r="CJ46" s="101">
        <v>7.239270428453688E-5</v>
      </c>
      <c r="CK46" s="101">
        <v>1.9300771351555567E-5</v>
      </c>
      <c r="CL46" s="101">
        <v>3.9845369148903173E-5</v>
      </c>
      <c r="CM46" s="101">
        <v>0</v>
      </c>
    </row>
    <row r="47" spans="1:91" s="9" customFormat="1" x14ac:dyDescent="0.25">
      <c r="A47" s="2"/>
      <c r="B47" s="4" t="s">
        <v>72</v>
      </c>
      <c r="C47" s="4">
        <v>22</v>
      </c>
      <c r="D47" s="101">
        <v>0</v>
      </c>
      <c r="E47" s="101">
        <v>0</v>
      </c>
      <c r="F47" s="101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101">
        <v>0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  <c r="AT47" s="101">
        <v>0</v>
      </c>
      <c r="AU47" s="101">
        <v>1</v>
      </c>
      <c r="AV47" s="101">
        <v>0</v>
      </c>
      <c r="AW47" s="101">
        <v>0</v>
      </c>
      <c r="AX47" s="101">
        <v>0</v>
      </c>
      <c r="AY47" s="101">
        <v>0</v>
      </c>
      <c r="AZ47" s="101">
        <v>0</v>
      </c>
      <c r="BA47" s="101">
        <v>0</v>
      </c>
      <c r="BB47" s="101">
        <v>0</v>
      </c>
      <c r="BC47" s="101">
        <v>0</v>
      </c>
      <c r="BD47" s="101">
        <v>0</v>
      </c>
      <c r="BE47" s="101">
        <v>0</v>
      </c>
      <c r="BF47" s="101">
        <v>0</v>
      </c>
      <c r="BG47" s="101">
        <v>0</v>
      </c>
      <c r="BH47" s="101">
        <v>0</v>
      </c>
      <c r="BI47" s="101">
        <v>0</v>
      </c>
      <c r="BJ47" s="101">
        <v>0</v>
      </c>
      <c r="BK47" s="101">
        <v>0</v>
      </c>
      <c r="BL47" s="101">
        <v>0</v>
      </c>
      <c r="BM47" s="101">
        <v>0</v>
      </c>
      <c r="BN47" s="101">
        <v>0</v>
      </c>
      <c r="BO47" s="101">
        <v>0</v>
      </c>
      <c r="BP47" s="101">
        <v>0</v>
      </c>
      <c r="BQ47" s="101">
        <v>0</v>
      </c>
      <c r="BR47" s="101">
        <v>0</v>
      </c>
      <c r="BS47" s="101">
        <v>0</v>
      </c>
      <c r="BT47" s="101">
        <v>0</v>
      </c>
      <c r="BU47" s="101">
        <v>0</v>
      </c>
      <c r="BV47" s="101">
        <v>0</v>
      </c>
      <c r="BW47" s="101">
        <v>0</v>
      </c>
      <c r="BX47" s="101">
        <v>0</v>
      </c>
      <c r="BY47" s="101">
        <v>0</v>
      </c>
      <c r="BZ47" s="101">
        <v>0</v>
      </c>
      <c r="CA47" s="101">
        <v>0</v>
      </c>
      <c r="CB47" s="101">
        <v>0</v>
      </c>
      <c r="CC47" s="101">
        <v>0</v>
      </c>
      <c r="CD47" s="101">
        <v>0</v>
      </c>
      <c r="CE47" s="101">
        <v>0</v>
      </c>
      <c r="CF47" s="101">
        <v>0</v>
      </c>
      <c r="CG47" s="101">
        <v>0</v>
      </c>
      <c r="CH47" s="101">
        <v>0</v>
      </c>
      <c r="CI47" s="101">
        <v>0</v>
      </c>
      <c r="CJ47" s="101">
        <v>0</v>
      </c>
      <c r="CK47" s="101">
        <v>0</v>
      </c>
      <c r="CL47" s="101">
        <v>0</v>
      </c>
      <c r="CM47" s="101">
        <v>0</v>
      </c>
    </row>
    <row r="48" spans="1:91" s="9" customFormat="1" x14ac:dyDescent="0.25">
      <c r="A48" s="2" t="s">
        <v>2</v>
      </c>
      <c r="B48" s="4" t="s">
        <v>186</v>
      </c>
      <c r="C48" s="4">
        <v>1</v>
      </c>
      <c r="D48" s="101">
        <v>4.6335083266556963E-2</v>
      </c>
      <c r="E48" s="101">
        <v>8.4768838876540591E-4</v>
      </c>
      <c r="F48" s="101">
        <v>7.2086752492205974E-2</v>
      </c>
      <c r="G48" s="101">
        <v>1.3392611888860745E-3</v>
      </c>
      <c r="H48" s="101">
        <v>6.7133568601132898E-3</v>
      </c>
      <c r="I48" s="101">
        <v>6.0421688930777074E-4</v>
      </c>
      <c r="J48" s="101">
        <v>9.0904560243466295E-4</v>
      </c>
      <c r="K48" s="101">
        <v>1.8396651489708624E-3</v>
      </c>
      <c r="L48" s="101">
        <v>2.6419203896354336E-3</v>
      </c>
      <c r="M48" s="101">
        <v>9.7023682703300629E-4</v>
      </c>
      <c r="N48" s="101">
        <v>1.412258341766875E-2</v>
      </c>
      <c r="O48" s="101">
        <v>5.8742540660354601E-4</v>
      </c>
      <c r="P48" s="101">
        <v>3.2567251114472647E-4</v>
      </c>
      <c r="Q48" s="101">
        <v>8.1804932394744249E-5</v>
      </c>
      <c r="R48" s="101">
        <v>4.0600976145906982E-4</v>
      </c>
      <c r="S48" s="101">
        <v>4.0222012333480109E-4</v>
      </c>
      <c r="T48" s="101">
        <v>9.3356955349360596E-4</v>
      </c>
      <c r="U48" s="101">
        <v>8.97309513656179E-4</v>
      </c>
      <c r="V48" s="101">
        <v>1.5227102859316239E-3</v>
      </c>
      <c r="W48" s="101">
        <v>5.19807956797899E-4</v>
      </c>
      <c r="X48" s="101">
        <v>2.1885822869438165E-3</v>
      </c>
      <c r="Y48" s="101">
        <v>0</v>
      </c>
      <c r="Z48" s="101">
        <v>2.5293230713887799E-2</v>
      </c>
      <c r="AA48" s="101">
        <v>7.1452768745347073E-4</v>
      </c>
      <c r="AB48" s="101">
        <v>7.7077217245821839E-2</v>
      </c>
      <c r="AC48" s="101">
        <v>1.2688087829673537E-3</v>
      </c>
      <c r="AD48" s="101">
        <v>3.4909797466596854E-3</v>
      </c>
      <c r="AE48" s="101">
        <v>5.8038395986055526E-4</v>
      </c>
      <c r="AF48" s="101">
        <v>8.1026109431672332E-4</v>
      </c>
      <c r="AG48" s="101">
        <v>1.7270107344551984E-3</v>
      </c>
      <c r="AH48" s="101">
        <v>2.6397652699458587E-3</v>
      </c>
      <c r="AI48" s="101">
        <v>8.128800796601579E-4</v>
      </c>
      <c r="AJ48" s="101">
        <v>1.4012313373073149E-2</v>
      </c>
      <c r="AK48" s="101">
        <v>4.5889848870216929E-4</v>
      </c>
      <c r="AL48" s="101">
        <v>2.9923441279984514E-4</v>
      </c>
      <c r="AM48" s="101">
        <v>7.4530283977503113E-5</v>
      </c>
      <c r="AN48" s="101">
        <v>3.7859192179276295E-4</v>
      </c>
      <c r="AO48" s="101">
        <v>3.4071867890745754E-4</v>
      </c>
      <c r="AP48" s="101">
        <v>9.3475056363870421E-4</v>
      </c>
      <c r="AQ48" s="101">
        <v>9.9493255579212025E-4</v>
      </c>
      <c r="AR48" s="101">
        <v>1.5093100831996868E-3</v>
      </c>
      <c r="AS48" s="101">
        <v>4.5358230371004871E-4</v>
      </c>
      <c r="AT48" s="101">
        <v>2.1328108826781131E-3</v>
      </c>
      <c r="AU48" s="101">
        <v>0</v>
      </c>
      <c r="AV48" s="101">
        <v>1.0191121971880051</v>
      </c>
      <c r="AW48" s="101">
        <v>1.5521698265040164E-3</v>
      </c>
      <c r="AX48" s="101">
        <v>0.14830150919068627</v>
      </c>
      <c r="AY48" s="101">
        <v>1.6564607213593115E-3</v>
      </c>
      <c r="AZ48" s="101">
        <v>1.4973298178324403E-2</v>
      </c>
      <c r="BA48" s="101">
        <v>6.9634068918599987E-4</v>
      </c>
      <c r="BB48" s="101">
        <v>1.3018535259928577E-3</v>
      </c>
      <c r="BC48" s="101">
        <v>2.8374437039000184E-3</v>
      </c>
      <c r="BD48" s="101">
        <v>4.6370795634460603E-3</v>
      </c>
      <c r="BE48" s="101">
        <v>1.0691979034337497E-3</v>
      </c>
      <c r="BF48" s="101">
        <v>2.0902670902377303E-2</v>
      </c>
      <c r="BG48" s="101">
        <v>8.0761767884229873E-4</v>
      </c>
      <c r="BH48" s="101">
        <v>3.5318449341728163E-4</v>
      </c>
      <c r="BI48" s="101">
        <v>1.1742956377505244E-4</v>
      </c>
      <c r="BJ48" s="101">
        <v>4.6119382927534413E-4</v>
      </c>
      <c r="BK48" s="101">
        <v>5.164234483686081E-4</v>
      </c>
      <c r="BL48" s="101">
        <v>1.3185496219656936E-3</v>
      </c>
      <c r="BM48" s="101">
        <v>1.6420462556203783E-3</v>
      </c>
      <c r="BN48" s="101">
        <v>2.0183515686871224E-3</v>
      </c>
      <c r="BO48" s="101">
        <v>6.3158918235824244E-4</v>
      </c>
      <c r="BP48" s="101">
        <v>2.7172104809508003E-3</v>
      </c>
      <c r="BQ48" s="101">
        <v>0</v>
      </c>
      <c r="BR48" s="101">
        <v>3.1765061252284226E-3</v>
      </c>
      <c r="BS48" s="101">
        <v>4.5563628694213849E-4</v>
      </c>
      <c r="BT48" s="101">
        <v>1.7035712118315057E-2</v>
      </c>
      <c r="BU48" s="101">
        <v>6.6595854708037939E-4</v>
      </c>
      <c r="BV48" s="101">
        <v>2.423611430329823E-3</v>
      </c>
      <c r="BW48" s="101">
        <v>3.4666169336043635E-4</v>
      </c>
      <c r="BX48" s="101">
        <v>3.5235159313830734E-4</v>
      </c>
      <c r="BY48" s="101">
        <v>7.9876965862448856E-4</v>
      </c>
      <c r="BZ48" s="101">
        <v>7.7800158949988365E-4</v>
      </c>
      <c r="CA48" s="101">
        <v>5.8528465487807564E-4</v>
      </c>
      <c r="CB48" s="101">
        <v>3.6338057044438383E-3</v>
      </c>
      <c r="CC48" s="101">
        <v>2.1661386290610822E-4</v>
      </c>
      <c r="CD48" s="101">
        <v>1.2618746725760345E-4</v>
      </c>
      <c r="CE48" s="101">
        <v>4.1072210511389512E-5</v>
      </c>
      <c r="CF48" s="101">
        <v>2.0486588439256993E-4</v>
      </c>
      <c r="CG48" s="101">
        <v>2.0490558986252619E-4</v>
      </c>
      <c r="CH48" s="101">
        <v>3.1362584914121198E-4</v>
      </c>
      <c r="CI48" s="101">
        <v>3.4304197200163525E-4</v>
      </c>
      <c r="CJ48" s="101">
        <v>5.708195187008972E-4</v>
      </c>
      <c r="CK48" s="101">
        <v>2.4703532609187398E-4</v>
      </c>
      <c r="CL48" s="101">
        <v>7.8721146515859362E-4</v>
      </c>
      <c r="CM48" s="101">
        <v>0</v>
      </c>
    </row>
    <row r="49" spans="1:91" s="9" customFormat="1" x14ac:dyDescent="0.25">
      <c r="A49" s="2"/>
      <c r="B49" s="4" t="s">
        <v>187</v>
      </c>
      <c r="C49" s="4">
        <v>2</v>
      </c>
      <c r="D49" s="101">
        <v>6.3567884817547005E-4</v>
      </c>
      <c r="E49" s="101">
        <v>2.6854618096165133E-3</v>
      </c>
      <c r="F49" s="101">
        <v>8.3649684106233333E-4</v>
      </c>
      <c r="G49" s="101">
        <v>8.0950070117708037E-4</v>
      </c>
      <c r="H49" s="101">
        <v>3.1880545491426867E-3</v>
      </c>
      <c r="I49" s="101">
        <v>2.972405760889757E-3</v>
      </c>
      <c r="J49" s="101">
        <v>9.9737906870729057E-4</v>
      </c>
      <c r="K49" s="101">
        <v>1.2838155924311339E-3</v>
      </c>
      <c r="L49" s="101">
        <v>2.9520384894369324E-4</v>
      </c>
      <c r="M49" s="101">
        <v>1.1332466117741371E-3</v>
      </c>
      <c r="N49" s="101">
        <v>8.1420944466009031E-4</v>
      </c>
      <c r="O49" s="101">
        <v>1.8201829060778075E-4</v>
      </c>
      <c r="P49" s="101">
        <v>9.640401878675608E-5</v>
      </c>
      <c r="Q49" s="101">
        <v>6.0934029589533578E-5</v>
      </c>
      <c r="R49" s="101">
        <v>1.6511049804255232E-4</v>
      </c>
      <c r="S49" s="101">
        <v>1.6121708434127822E-4</v>
      </c>
      <c r="T49" s="101">
        <v>1.4509706562553545E-4</v>
      </c>
      <c r="U49" s="101">
        <v>1.178035400525128E-4</v>
      </c>
      <c r="V49" s="101">
        <v>2.5734045433894743E-4</v>
      </c>
      <c r="W49" s="101">
        <v>2.3939847732656902E-4</v>
      </c>
      <c r="X49" s="101">
        <v>3.1505737255566822E-4</v>
      </c>
      <c r="Y49" s="101">
        <v>0</v>
      </c>
      <c r="Z49" s="101">
        <v>8.7658211328431226E-4</v>
      </c>
      <c r="AA49" s="101">
        <v>3.8707122499103256E-3</v>
      </c>
      <c r="AB49" s="101">
        <v>9.3836873485656815E-4</v>
      </c>
      <c r="AC49" s="101">
        <v>1.2205984665123861E-3</v>
      </c>
      <c r="AD49" s="101">
        <v>9.5837412019140946E-3</v>
      </c>
      <c r="AE49" s="101">
        <v>4.7404019674540544E-3</v>
      </c>
      <c r="AF49" s="101">
        <v>1.2893481125266274E-3</v>
      </c>
      <c r="AG49" s="101">
        <v>1.5402748529258297E-3</v>
      </c>
      <c r="AH49" s="101">
        <v>3.7505140858870443E-4</v>
      </c>
      <c r="AI49" s="101">
        <v>1.1544230756178162E-3</v>
      </c>
      <c r="AJ49" s="101">
        <v>1.1507167702324472E-3</v>
      </c>
      <c r="AK49" s="101">
        <v>2.4564019832723055E-4</v>
      </c>
      <c r="AL49" s="101">
        <v>1.2099775514174187E-4</v>
      </c>
      <c r="AM49" s="101">
        <v>7.1343667957852574E-5</v>
      </c>
      <c r="AN49" s="101">
        <v>2.4602129645452377E-4</v>
      </c>
      <c r="AO49" s="101">
        <v>2.2539743165075435E-4</v>
      </c>
      <c r="AP49" s="101">
        <v>1.9970257570508837E-4</v>
      </c>
      <c r="AQ49" s="101">
        <v>1.5661044994911812E-4</v>
      </c>
      <c r="AR49" s="101">
        <v>3.5495444578290358E-4</v>
      </c>
      <c r="AS49" s="101">
        <v>3.9920232017997263E-4</v>
      </c>
      <c r="AT49" s="101">
        <v>4.1582149888461903E-4</v>
      </c>
      <c r="AU49" s="101">
        <v>0</v>
      </c>
      <c r="AV49" s="101">
        <v>6.5512365608222693E-4</v>
      </c>
      <c r="AW49" s="101">
        <v>1.0116380179960844</v>
      </c>
      <c r="AX49" s="101">
        <v>7.2855726101772014E-4</v>
      </c>
      <c r="AY49" s="101">
        <v>7.7094473752386909E-4</v>
      </c>
      <c r="AZ49" s="101">
        <v>4.3216403188567421E-3</v>
      </c>
      <c r="BA49" s="101">
        <v>6.1756623323593668E-3</v>
      </c>
      <c r="BB49" s="101">
        <v>1.4697861680058211E-3</v>
      </c>
      <c r="BC49" s="101">
        <v>1.5959148014074841E-3</v>
      </c>
      <c r="BD49" s="101">
        <v>2.2785318083385375E-4</v>
      </c>
      <c r="BE49" s="101">
        <v>7.9045413558152583E-4</v>
      </c>
      <c r="BF49" s="101">
        <v>5.5478820198332976E-4</v>
      </c>
      <c r="BG49" s="101">
        <v>1.7499064823388592E-4</v>
      </c>
      <c r="BH49" s="101">
        <v>7.1762311493463925E-5</v>
      </c>
      <c r="BI49" s="101">
        <v>7.7892360846339631E-5</v>
      </c>
      <c r="BJ49" s="101">
        <v>1.2883940579012977E-4</v>
      </c>
      <c r="BK49" s="101">
        <v>1.3596436264752985E-4</v>
      </c>
      <c r="BL49" s="101">
        <v>1.6209610635327973E-4</v>
      </c>
      <c r="BM49" s="101">
        <v>9.2053666709143833E-5</v>
      </c>
      <c r="BN49" s="101">
        <v>1.883813155533632E-4</v>
      </c>
      <c r="BO49" s="101">
        <v>2.2381463461940734E-4</v>
      </c>
      <c r="BP49" s="101">
        <v>2.2951746144798273E-4</v>
      </c>
      <c r="BQ49" s="101">
        <v>0</v>
      </c>
      <c r="BR49" s="101">
        <v>1.9121066544172883E-4</v>
      </c>
      <c r="BS49" s="101">
        <v>3.2262856529849859E-4</v>
      </c>
      <c r="BT49" s="101">
        <v>1.8569580132377824E-4</v>
      </c>
      <c r="BU49" s="101">
        <v>1.7740104287730478E-4</v>
      </c>
      <c r="BV49" s="101">
        <v>5.9329528540802315E-4</v>
      </c>
      <c r="BW49" s="101">
        <v>3.9282463556102151E-4</v>
      </c>
      <c r="BX49" s="101">
        <v>1.4216362911572176E-4</v>
      </c>
      <c r="BY49" s="101">
        <v>2.2751535368417802E-4</v>
      </c>
      <c r="BZ49" s="101">
        <v>7.0475899354486153E-5</v>
      </c>
      <c r="CA49" s="101">
        <v>2.1543052504546727E-4</v>
      </c>
      <c r="CB49" s="101">
        <v>1.561473655729193E-4</v>
      </c>
      <c r="CC49" s="101">
        <v>4.4489636883685927E-5</v>
      </c>
      <c r="CD49" s="101">
        <v>2.3672527496062451E-5</v>
      </c>
      <c r="CE49" s="101">
        <v>1.2065803649065732E-5</v>
      </c>
      <c r="CF49" s="101">
        <v>4.3739152829036592E-5</v>
      </c>
      <c r="CG49" s="101">
        <v>4.8605115419374111E-5</v>
      </c>
      <c r="CH49" s="101">
        <v>3.3728247579087399E-5</v>
      </c>
      <c r="CI49" s="101">
        <v>2.654100081631678E-5</v>
      </c>
      <c r="CJ49" s="101">
        <v>6.3041522363684597E-5</v>
      </c>
      <c r="CK49" s="101">
        <v>6.1319597887896879E-5</v>
      </c>
      <c r="CL49" s="101">
        <v>7.9996656733200398E-5</v>
      </c>
      <c r="CM49" s="101">
        <v>0</v>
      </c>
    </row>
    <row r="50" spans="1:91" s="9" customFormat="1" x14ac:dyDescent="0.25">
      <c r="A50" s="2"/>
      <c r="B50" s="4" t="s">
        <v>188</v>
      </c>
      <c r="C50" s="4">
        <v>3</v>
      </c>
      <c r="D50" s="101">
        <v>6.0259313200701735E-3</v>
      </c>
      <c r="E50" s="101">
        <v>4.0525861872558284E-4</v>
      </c>
      <c r="F50" s="101">
        <v>1.3378310089442996E-2</v>
      </c>
      <c r="G50" s="101">
        <v>5.3062223502704071E-4</v>
      </c>
      <c r="H50" s="101">
        <v>1.7352769023384106E-3</v>
      </c>
      <c r="I50" s="101">
        <v>2.4863513151690374E-4</v>
      </c>
      <c r="J50" s="101">
        <v>2.7675767718293628E-4</v>
      </c>
      <c r="K50" s="101">
        <v>4.5513857962228626E-4</v>
      </c>
      <c r="L50" s="101">
        <v>5.1449926828193147E-4</v>
      </c>
      <c r="M50" s="101">
        <v>4.0641154587254717E-4</v>
      </c>
      <c r="N50" s="101">
        <v>1.6765973599554156E-2</v>
      </c>
      <c r="O50" s="101">
        <v>2.3396846213551424E-4</v>
      </c>
      <c r="P50" s="101">
        <v>2.3365884843056504E-4</v>
      </c>
      <c r="Q50" s="101">
        <v>3.060367191549633E-5</v>
      </c>
      <c r="R50" s="101">
        <v>2.0945170329559774E-4</v>
      </c>
      <c r="S50" s="101">
        <v>1.5830172570971225E-4</v>
      </c>
      <c r="T50" s="101">
        <v>8.1474990850419747E-4</v>
      </c>
      <c r="U50" s="101">
        <v>9.5854653957627473E-4</v>
      </c>
      <c r="V50" s="101">
        <v>1.284857540350653E-3</v>
      </c>
      <c r="W50" s="101">
        <v>3.1655151988141015E-4</v>
      </c>
      <c r="X50" s="101">
        <v>2.0581854468087368E-3</v>
      </c>
      <c r="Y50" s="101">
        <v>0</v>
      </c>
      <c r="Z50" s="101">
        <v>4.5123744730352008E-3</v>
      </c>
      <c r="AA50" s="101">
        <v>3.7306067608295956E-4</v>
      </c>
      <c r="AB50" s="101">
        <v>1.5139390265479082E-2</v>
      </c>
      <c r="AC50" s="101">
        <v>5.2899296648460886E-4</v>
      </c>
      <c r="AD50" s="101">
        <v>1.4536993178632751E-3</v>
      </c>
      <c r="AE50" s="101">
        <v>2.5844884323370301E-4</v>
      </c>
      <c r="AF50" s="101">
        <v>2.6397259645905853E-4</v>
      </c>
      <c r="AG50" s="101">
        <v>4.4228311305785086E-4</v>
      </c>
      <c r="AH50" s="101">
        <v>5.0914264698596814E-4</v>
      </c>
      <c r="AI50" s="101">
        <v>3.4556090671721229E-4</v>
      </c>
      <c r="AJ50" s="101">
        <v>1.4447984487782192E-2</v>
      </c>
      <c r="AK50" s="101">
        <v>1.9670028292320039E-4</v>
      </c>
      <c r="AL50" s="101">
        <v>2.0845019237959465E-4</v>
      </c>
      <c r="AM50" s="101">
        <v>2.818505733399463E-5</v>
      </c>
      <c r="AN50" s="101">
        <v>1.894696124411611E-4</v>
      </c>
      <c r="AO50" s="101">
        <v>1.3325312626694005E-4</v>
      </c>
      <c r="AP50" s="101">
        <v>7.6391196034985664E-4</v>
      </c>
      <c r="AQ50" s="101">
        <v>1.0159822292707325E-3</v>
      </c>
      <c r="AR50" s="101">
        <v>1.2286721421637811E-3</v>
      </c>
      <c r="AS50" s="101">
        <v>3.0190054503416268E-4</v>
      </c>
      <c r="AT50" s="101">
        <v>1.8852686535885854E-3</v>
      </c>
      <c r="AU50" s="101">
        <v>0</v>
      </c>
      <c r="AV50" s="101">
        <v>7.3502591641482484E-3</v>
      </c>
      <c r="AW50" s="101">
        <v>1.3687919908675784E-3</v>
      </c>
      <c r="AX50" s="101">
        <v>1.0456542461537226</v>
      </c>
      <c r="AY50" s="101">
        <v>8.5457641474017711E-4</v>
      </c>
      <c r="AZ50" s="101">
        <v>6.7255380969675396E-3</v>
      </c>
      <c r="BA50" s="101">
        <v>3.5133320294752235E-4</v>
      </c>
      <c r="BB50" s="101">
        <v>5.3619157467381915E-4</v>
      </c>
      <c r="BC50" s="101">
        <v>8.3496115055840369E-4</v>
      </c>
      <c r="BD50" s="101">
        <v>1.4086867269226856E-3</v>
      </c>
      <c r="BE50" s="101">
        <v>5.7049973001556853E-4</v>
      </c>
      <c r="BF50" s="101">
        <v>3.7111988933148328E-2</v>
      </c>
      <c r="BG50" s="101">
        <v>4.0269778239682038E-4</v>
      </c>
      <c r="BH50" s="101">
        <v>3.948436899876694E-4</v>
      </c>
      <c r="BI50" s="101">
        <v>5.6074913873165387E-5</v>
      </c>
      <c r="BJ50" s="101">
        <v>3.6027283545525063E-4</v>
      </c>
      <c r="BK50" s="101">
        <v>2.3086603564956285E-4</v>
      </c>
      <c r="BL50" s="101">
        <v>1.7069526197809419E-3</v>
      </c>
      <c r="BM50" s="101">
        <v>3.0903029174415629E-3</v>
      </c>
      <c r="BN50" s="101">
        <v>2.8920628855279239E-3</v>
      </c>
      <c r="BO50" s="101">
        <v>7.2936700050628628E-4</v>
      </c>
      <c r="BP50" s="101">
        <v>4.0466104624085472E-3</v>
      </c>
      <c r="BQ50" s="101">
        <v>0</v>
      </c>
      <c r="BR50" s="101">
        <v>8.3145077172367115E-4</v>
      </c>
      <c r="BS50" s="101">
        <v>1.432410820640435E-4</v>
      </c>
      <c r="BT50" s="101">
        <v>3.2128074196787178E-3</v>
      </c>
      <c r="BU50" s="101">
        <v>1.7228479539072578E-4</v>
      </c>
      <c r="BV50" s="101">
        <v>4.8006056246025712E-4</v>
      </c>
      <c r="BW50" s="101">
        <v>9.9324568281697781E-5</v>
      </c>
      <c r="BX50" s="101">
        <v>8.4814173844603946E-5</v>
      </c>
      <c r="BY50" s="101">
        <v>1.6944474553112532E-4</v>
      </c>
      <c r="BZ50" s="101">
        <v>1.5561463660055384E-4</v>
      </c>
      <c r="CA50" s="101">
        <v>1.5295066480168173E-4</v>
      </c>
      <c r="CB50" s="101">
        <v>2.5101387448886259E-3</v>
      </c>
      <c r="CC50" s="101">
        <v>7.2181617217604208E-5</v>
      </c>
      <c r="CD50" s="101">
        <v>5.9398466565675027E-5</v>
      </c>
      <c r="CE50" s="101">
        <v>1.1718524856887444E-5</v>
      </c>
      <c r="CF50" s="101">
        <v>7.522434324289496E-5</v>
      </c>
      <c r="CG50" s="101">
        <v>6.065853733816613E-5</v>
      </c>
      <c r="CH50" s="101">
        <v>1.7190169453261254E-4</v>
      </c>
      <c r="CI50" s="101">
        <v>2.2032240923537026E-4</v>
      </c>
      <c r="CJ50" s="101">
        <v>3.1737903272087631E-4</v>
      </c>
      <c r="CK50" s="101">
        <v>9.9740630560937399E-5</v>
      </c>
      <c r="CL50" s="101">
        <v>5.1834597370466792E-4</v>
      </c>
      <c r="CM50" s="101">
        <v>0</v>
      </c>
    </row>
    <row r="51" spans="1:91" s="9" customFormat="1" x14ac:dyDescent="0.25">
      <c r="A51" s="2"/>
      <c r="B51" s="4" t="s">
        <v>189</v>
      </c>
      <c r="C51" s="4">
        <v>4</v>
      </c>
      <c r="D51" s="101">
        <v>4.7291468700293648E-4</v>
      </c>
      <c r="E51" s="101">
        <v>1.3910730218801811E-3</v>
      </c>
      <c r="F51" s="101">
        <v>6.0730479539850501E-4</v>
      </c>
      <c r="G51" s="101">
        <v>1.449180896696608E-2</v>
      </c>
      <c r="H51" s="101">
        <v>3.0945782970747686E-3</v>
      </c>
      <c r="I51" s="101">
        <v>8.5766256810917412E-3</v>
      </c>
      <c r="J51" s="101">
        <v>1.69373163193705E-3</v>
      </c>
      <c r="K51" s="101">
        <v>4.524117093679547E-3</v>
      </c>
      <c r="L51" s="101">
        <v>7.4268649083362667E-4</v>
      </c>
      <c r="M51" s="101">
        <v>1.3178098758267012E-3</v>
      </c>
      <c r="N51" s="101">
        <v>5.672182172920436E-4</v>
      </c>
      <c r="O51" s="101">
        <v>1.9383374612477926E-3</v>
      </c>
      <c r="P51" s="101">
        <v>3.0582749570791585E-4</v>
      </c>
      <c r="Q51" s="101">
        <v>2.4078505761458848E-4</v>
      </c>
      <c r="R51" s="101">
        <v>9.3002464741240244E-4</v>
      </c>
      <c r="S51" s="101">
        <v>8.8231827177009383E-4</v>
      </c>
      <c r="T51" s="101">
        <v>3.0961134173507345E-4</v>
      </c>
      <c r="U51" s="101">
        <v>3.6579972821114908E-4</v>
      </c>
      <c r="V51" s="101">
        <v>3.1352845722839613E-4</v>
      </c>
      <c r="W51" s="101">
        <v>8.9088947543839424E-4</v>
      </c>
      <c r="X51" s="101">
        <v>1.8639437649350943E-3</v>
      </c>
      <c r="Y51" s="101">
        <v>0</v>
      </c>
      <c r="Z51" s="101">
        <v>4.6699410796326656E-4</v>
      </c>
      <c r="AA51" s="101">
        <v>1.1647695878998087E-3</v>
      </c>
      <c r="AB51" s="101">
        <v>5.7367965145530789E-4</v>
      </c>
      <c r="AC51" s="101">
        <v>6.9986570564647748E-3</v>
      </c>
      <c r="AD51" s="101">
        <v>1.0630502994500002E-3</v>
      </c>
      <c r="AE51" s="101">
        <v>9.8124026786175315E-3</v>
      </c>
      <c r="AF51" s="101">
        <v>1.7811437700634421E-3</v>
      </c>
      <c r="AG51" s="101">
        <v>4.1806185751827856E-3</v>
      </c>
      <c r="AH51" s="101">
        <v>7.100858368569397E-4</v>
      </c>
      <c r="AI51" s="101">
        <v>1.2502372696668622E-3</v>
      </c>
      <c r="AJ51" s="101">
        <v>6.5062390366284466E-4</v>
      </c>
      <c r="AK51" s="101">
        <v>1.3275543968009316E-3</v>
      </c>
      <c r="AL51" s="101">
        <v>2.3748540784222558E-4</v>
      </c>
      <c r="AM51" s="101">
        <v>2.2060782634376555E-4</v>
      </c>
      <c r="AN51" s="101">
        <v>6.376438601907213E-4</v>
      </c>
      <c r="AO51" s="101">
        <v>7.4083931183212921E-4</v>
      </c>
      <c r="AP51" s="101">
        <v>3.0420019517995767E-4</v>
      </c>
      <c r="AQ51" s="101">
        <v>3.3537295286552023E-4</v>
      </c>
      <c r="AR51" s="101">
        <v>2.8601814534332616E-4</v>
      </c>
      <c r="AS51" s="101">
        <v>8.4139882338114889E-4</v>
      </c>
      <c r="AT51" s="101">
        <v>1.680108591316661E-3</v>
      </c>
      <c r="AU51" s="101">
        <v>0</v>
      </c>
      <c r="AV51" s="101">
        <v>3.1887736895815978E-4</v>
      </c>
      <c r="AW51" s="101">
        <v>4.2007958565019087E-3</v>
      </c>
      <c r="AX51" s="101">
        <v>5.5712031907424471E-4</v>
      </c>
      <c r="AY51" s="101">
        <v>1.0258183341336036</v>
      </c>
      <c r="AZ51" s="101">
        <v>1.9055600977415654E-3</v>
      </c>
      <c r="BA51" s="101">
        <v>6.9490353190000452E-3</v>
      </c>
      <c r="BB51" s="101">
        <v>1.5120577350049395E-3</v>
      </c>
      <c r="BC51" s="101">
        <v>3.9834844908167178E-3</v>
      </c>
      <c r="BD51" s="101">
        <v>1.034460392226623E-3</v>
      </c>
      <c r="BE51" s="101">
        <v>2.1064769242136894E-3</v>
      </c>
      <c r="BF51" s="101">
        <v>5.3739498784871305E-4</v>
      </c>
      <c r="BG51" s="101">
        <v>1.6259897978566937E-3</v>
      </c>
      <c r="BH51" s="101">
        <v>2.4280392701383078E-4</v>
      </c>
      <c r="BI51" s="101">
        <v>1.8599286506414163E-4</v>
      </c>
      <c r="BJ51" s="101">
        <v>8.8600896902512217E-4</v>
      </c>
      <c r="BK51" s="101">
        <v>9.8635623869677402E-4</v>
      </c>
      <c r="BL51" s="101">
        <v>3.2858757549085563E-4</v>
      </c>
      <c r="BM51" s="101">
        <v>4.1574847697068763E-4</v>
      </c>
      <c r="BN51" s="101">
        <v>3.3361743429810803E-4</v>
      </c>
      <c r="BO51" s="101">
        <v>7.6808649217281939E-4</v>
      </c>
      <c r="BP51" s="101">
        <v>1.6538166929435205E-3</v>
      </c>
      <c r="BQ51" s="101">
        <v>0</v>
      </c>
      <c r="BR51" s="101">
        <v>7.829605618407757E-5</v>
      </c>
      <c r="BS51" s="101">
        <v>1.7366924042749458E-4</v>
      </c>
      <c r="BT51" s="101">
        <v>1.0156293901013781E-4</v>
      </c>
      <c r="BU51" s="101">
        <v>1.1174909654937714E-3</v>
      </c>
      <c r="BV51" s="101">
        <v>1.7421560862884014E-4</v>
      </c>
      <c r="BW51" s="101">
        <v>6.7139640506998677E-4</v>
      </c>
      <c r="BX51" s="101">
        <v>1.3755117088307331E-4</v>
      </c>
      <c r="BY51" s="101">
        <v>3.231773080577558E-4</v>
      </c>
      <c r="BZ51" s="101">
        <v>8.903427188813271E-5</v>
      </c>
      <c r="CA51" s="101">
        <v>1.4975959411599564E-4</v>
      </c>
      <c r="CB51" s="101">
        <v>7.4663530638734247E-5</v>
      </c>
      <c r="CC51" s="101">
        <v>1.5985978612572711E-4</v>
      </c>
      <c r="CD51" s="101">
        <v>3.9587045619622973E-5</v>
      </c>
      <c r="CE51" s="101">
        <v>1.892018433625342E-5</v>
      </c>
      <c r="CF51" s="101">
        <v>1.0448517789998912E-4</v>
      </c>
      <c r="CG51" s="101">
        <v>1.12263531781865E-4</v>
      </c>
      <c r="CH51" s="101">
        <v>4.3956879119524116E-5</v>
      </c>
      <c r="CI51" s="101">
        <v>4.6359052465406166E-5</v>
      </c>
      <c r="CJ51" s="101">
        <v>5.3994864797406915E-5</v>
      </c>
      <c r="CK51" s="101">
        <v>9.5001828811038959E-5</v>
      </c>
      <c r="CL51" s="101">
        <v>1.6946711775547399E-4</v>
      </c>
      <c r="CM51" s="101">
        <v>0</v>
      </c>
    </row>
    <row r="52" spans="1:91" s="9" customFormat="1" x14ac:dyDescent="0.25">
      <c r="A52" s="2"/>
      <c r="B52" s="4" t="s">
        <v>190</v>
      </c>
      <c r="C52" s="4">
        <v>5</v>
      </c>
      <c r="D52" s="101">
        <v>6.7673820148809287E-3</v>
      </c>
      <c r="E52" s="101">
        <v>7.7836074285071799E-3</v>
      </c>
      <c r="F52" s="101">
        <v>1.2389047112710159E-2</v>
      </c>
      <c r="G52" s="101">
        <v>2.4657490604393595E-2</v>
      </c>
      <c r="H52" s="101">
        <v>2.6680260671133684E-2</v>
      </c>
      <c r="I52" s="101">
        <v>7.5556217640573107E-3</v>
      </c>
      <c r="J52" s="101">
        <v>9.4282796762582381E-3</v>
      </c>
      <c r="K52" s="101">
        <v>2.9598902459097399E-2</v>
      </c>
      <c r="L52" s="101">
        <v>4.2890186872455854E-3</v>
      </c>
      <c r="M52" s="101">
        <v>6.7166930895806859E-3</v>
      </c>
      <c r="N52" s="101">
        <v>1.7910279762602819E-2</v>
      </c>
      <c r="O52" s="101">
        <v>3.6197632293664709E-3</v>
      </c>
      <c r="P52" s="101">
        <v>2.0381694701969125E-3</v>
      </c>
      <c r="Q52" s="101">
        <v>1.2101519544654063E-3</v>
      </c>
      <c r="R52" s="101">
        <v>3.48704918460262E-3</v>
      </c>
      <c r="S52" s="101">
        <v>2.8997436276861025E-3</v>
      </c>
      <c r="T52" s="101">
        <v>2.2673749990610162E-3</v>
      </c>
      <c r="U52" s="101">
        <v>2.2284658590693788E-3</v>
      </c>
      <c r="V52" s="101">
        <v>9.0127456079779535E-3</v>
      </c>
      <c r="W52" s="101">
        <v>4.0907898760551946E-3</v>
      </c>
      <c r="X52" s="101">
        <v>5.8795856005019569E-3</v>
      </c>
      <c r="Y52" s="101">
        <v>0</v>
      </c>
      <c r="Z52" s="101">
        <v>6.5802661548844607E-3</v>
      </c>
      <c r="AA52" s="101">
        <v>7.8320497614946562E-3</v>
      </c>
      <c r="AB52" s="101">
        <v>1.1343122225316594E-2</v>
      </c>
      <c r="AC52" s="101">
        <v>2.5084310225025882E-2</v>
      </c>
      <c r="AD52" s="101">
        <v>1.6672840614906956E-2</v>
      </c>
      <c r="AE52" s="101">
        <v>7.7760068463682318E-3</v>
      </c>
      <c r="AF52" s="101">
        <v>8.3171747240891256E-3</v>
      </c>
      <c r="AG52" s="101">
        <v>2.4972409257557331E-2</v>
      </c>
      <c r="AH52" s="101">
        <v>4.2672725522884787E-3</v>
      </c>
      <c r="AI52" s="101">
        <v>6.6767587097213629E-3</v>
      </c>
      <c r="AJ52" s="101">
        <v>1.5949559727682167E-2</v>
      </c>
      <c r="AK52" s="101">
        <v>3.5329992999089481E-3</v>
      </c>
      <c r="AL52" s="101">
        <v>1.9700329434356747E-3</v>
      </c>
      <c r="AM52" s="101">
        <v>9.505115914819136E-4</v>
      </c>
      <c r="AN52" s="101">
        <v>3.8260097538076023E-3</v>
      </c>
      <c r="AO52" s="101">
        <v>2.6580438317168652E-3</v>
      </c>
      <c r="AP52" s="101">
        <v>2.169218304280184E-3</v>
      </c>
      <c r="AQ52" s="101">
        <v>2.1984132961317148E-3</v>
      </c>
      <c r="AR52" s="101">
        <v>8.6214919838455504E-3</v>
      </c>
      <c r="AS52" s="101">
        <v>4.0912541031664492E-3</v>
      </c>
      <c r="AT52" s="101">
        <v>5.5084917756975217E-3</v>
      </c>
      <c r="AU52" s="101">
        <v>0</v>
      </c>
      <c r="AV52" s="101">
        <v>2.6265837981374968E-2</v>
      </c>
      <c r="AW52" s="101">
        <v>4.0064351630688978E-2</v>
      </c>
      <c r="AX52" s="101">
        <v>2.5644562325644302E-2</v>
      </c>
      <c r="AY52" s="101">
        <v>4.9601440283550013E-2</v>
      </c>
      <c r="AZ52" s="101">
        <v>1.087463661210748</v>
      </c>
      <c r="BA52" s="101">
        <v>1.9890616741281671E-2</v>
      </c>
      <c r="BB52" s="101">
        <v>3.3483554588866961E-2</v>
      </c>
      <c r="BC52" s="101">
        <v>8.0721150958000171E-2</v>
      </c>
      <c r="BD52" s="101">
        <v>1.1587579843833989E-2</v>
      </c>
      <c r="BE52" s="101">
        <v>2.2533397911324263E-2</v>
      </c>
      <c r="BF52" s="101">
        <v>4.0972294674458822E-2</v>
      </c>
      <c r="BG52" s="101">
        <v>1.0899922137488218E-2</v>
      </c>
      <c r="BH52" s="101">
        <v>4.159590832789147E-3</v>
      </c>
      <c r="BI52" s="101">
        <v>3.3137547723038588E-3</v>
      </c>
      <c r="BJ52" s="101">
        <v>9.4686763512090884E-3</v>
      </c>
      <c r="BK52" s="101">
        <v>7.2240441813575086E-3</v>
      </c>
      <c r="BL52" s="101">
        <v>5.3812966980630777E-3</v>
      </c>
      <c r="BM52" s="101">
        <v>4.3901179992584041E-3</v>
      </c>
      <c r="BN52" s="101">
        <v>1.6470192177382999E-2</v>
      </c>
      <c r="BO52" s="101">
        <v>1.5543197158511268E-2</v>
      </c>
      <c r="BP52" s="101">
        <v>1.24176913157426E-2</v>
      </c>
      <c r="BQ52" s="101">
        <v>0</v>
      </c>
      <c r="BR52" s="101">
        <v>2.8216785117604537E-3</v>
      </c>
      <c r="BS52" s="101">
        <v>1.9921026984739678E-3</v>
      </c>
      <c r="BT52" s="101">
        <v>2.8973768977585417E-3</v>
      </c>
      <c r="BU52" s="101">
        <v>3.5348884167271635E-3</v>
      </c>
      <c r="BV52" s="101">
        <v>5.0419851590001123E-3</v>
      </c>
      <c r="BW52" s="101">
        <v>2.0566151050071669E-3</v>
      </c>
      <c r="BX52" s="101">
        <v>2.0690753121852135E-3</v>
      </c>
      <c r="BY52" s="101">
        <v>5.8372560356707683E-3</v>
      </c>
      <c r="BZ52" s="101">
        <v>1.0213294053742314E-3</v>
      </c>
      <c r="CA52" s="101">
        <v>2.027701340108802E-3</v>
      </c>
      <c r="CB52" s="101">
        <v>3.6618278250925909E-3</v>
      </c>
      <c r="CC52" s="101">
        <v>9.0113599635193125E-4</v>
      </c>
      <c r="CD52" s="101">
        <v>4.2380083273323339E-4</v>
      </c>
      <c r="CE52" s="101">
        <v>2.8314314770744742E-4</v>
      </c>
      <c r="CF52" s="101">
        <v>8.4156252602638295E-4</v>
      </c>
      <c r="CG52" s="101">
        <v>8.2212907669471937E-4</v>
      </c>
      <c r="CH52" s="101">
        <v>5.7624449692644244E-4</v>
      </c>
      <c r="CI52" s="101">
        <v>4.4271719568172134E-4</v>
      </c>
      <c r="CJ52" s="101">
        <v>1.2798592373248594E-3</v>
      </c>
      <c r="CK52" s="101">
        <v>1.1495221445403823E-3</v>
      </c>
      <c r="CL52" s="101">
        <v>1.4906386904186798E-3</v>
      </c>
      <c r="CM52" s="101">
        <v>0</v>
      </c>
    </row>
    <row r="53" spans="1:91" s="9" customFormat="1" x14ac:dyDescent="0.25">
      <c r="A53" s="2"/>
      <c r="B53" s="4" t="s">
        <v>191</v>
      </c>
      <c r="C53" s="4">
        <v>6</v>
      </c>
      <c r="D53" s="101">
        <v>3.2552197057884899E-3</v>
      </c>
      <c r="E53" s="101">
        <v>6.4976378145776865E-4</v>
      </c>
      <c r="F53" s="101">
        <v>2.6001089200019287E-3</v>
      </c>
      <c r="G53" s="101">
        <v>1.3907183262176089E-3</v>
      </c>
      <c r="H53" s="101">
        <v>1.9873380050916397E-3</v>
      </c>
      <c r="I53" s="101">
        <v>3.4992817339369889E-2</v>
      </c>
      <c r="J53" s="101">
        <v>4.7511464286099977E-3</v>
      </c>
      <c r="K53" s="101">
        <v>6.9929986009591302E-4</v>
      </c>
      <c r="L53" s="101">
        <v>1.5341180786692047E-3</v>
      </c>
      <c r="M53" s="101">
        <v>8.3321013274373758E-4</v>
      </c>
      <c r="N53" s="101">
        <v>1.9236269101790301E-3</v>
      </c>
      <c r="O53" s="101">
        <v>1.3113610302258618E-3</v>
      </c>
      <c r="P53" s="101">
        <v>6.3276735124319925E-4</v>
      </c>
      <c r="Q53" s="101">
        <v>1.0966203624781766E-4</v>
      </c>
      <c r="R53" s="101">
        <v>5.8107349081439204E-4</v>
      </c>
      <c r="S53" s="101">
        <v>1.800443677857873E-3</v>
      </c>
      <c r="T53" s="101">
        <v>9.9554053923603522E-4</v>
      </c>
      <c r="U53" s="101">
        <v>1.3691933699530911E-3</v>
      </c>
      <c r="V53" s="101">
        <v>1.0125793116509151E-3</v>
      </c>
      <c r="W53" s="101">
        <v>2.2087977361418677E-3</v>
      </c>
      <c r="X53" s="101">
        <v>2.0335389784829202E-3</v>
      </c>
      <c r="Y53" s="101">
        <v>0</v>
      </c>
      <c r="Z53" s="101">
        <v>1.0911639949705398E-3</v>
      </c>
      <c r="AA53" s="101">
        <v>3.9511872435937795E-4</v>
      </c>
      <c r="AB53" s="101">
        <v>1.6479779574828004E-3</v>
      </c>
      <c r="AC53" s="101">
        <v>7.9692815368662107E-4</v>
      </c>
      <c r="AD53" s="101">
        <v>1.0176590239230467E-3</v>
      </c>
      <c r="AE53" s="101">
        <v>9.6371526356954524E-3</v>
      </c>
      <c r="AF53" s="101">
        <v>1.4868937767537501E-3</v>
      </c>
      <c r="AG53" s="101">
        <v>5.2882556302079949E-4</v>
      </c>
      <c r="AH53" s="101">
        <v>5.4583682127606762E-4</v>
      </c>
      <c r="AI53" s="101">
        <v>4.2973345139182481E-4</v>
      </c>
      <c r="AJ53" s="101">
        <v>1.1669739552450178E-3</v>
      </c>
      <c r="AK53" s="101">
        <v>4.359886663854794E-4</v>
      </c>
      <c r="AL53" s="101">
        <v>2.5788497761771313E-4</v>
      </c>
      <c r="AM53" s="101">
        <v>5.1356353074480318E-5</v>
      </c>
      <c r="AN53" s="101">
        <v>2.9040420763506113E-4</v>
      </c>
      <c r="AO53" s="101">
        <v>5.1032914334721681E-4</v>
      </c>
      <c r="AP53" s="101">
        <v>3.8235267735391615E-4</v>
      </c>
      <c r="AQ53" s="101">
        <v>4.1717496508760047E-4</v>
      </c>
      <c r="AR53" s="101">
        <v>4.7026362674292243E-4</v>
      </c>
      <c r="AS53" s="101">
        <v>7.0482137031358796E-4</v>
      </c>
      <c r="AT53" s="101">
        <v>7.5855785726500018E-4</v>
      </c>
      <c r="AU53" s="101">
        <v>0</v>
      </c>
      <c r="AV53" s="101">
        <v>9.7568486967220935E-3</v>
      </c>
      <c r="AW53" s="101">
        <v>1.0661179628864722E-2</v>
      </c>
      <c r="AX53" s="101">
        <v>7.160236167354856E-3</v>
      </c>
      <c r="AY53" s="101">
        <v>4.6532266001287469E-3</v>
      </c>
      <c r="AZ53" s="101">
        <v>1.130749659219237E-2</v>
      </c>
      <c r="BA53" s="101">
        <v>1.1680931687489693</v>
      </c>
      <c r="BB53" s="101">
        <v>2.1807042577209598E-2</v>
      </c>
      <c r="BC53" s="101">
        <v>1.6586624783254912E-3</v>
      </c>
      <c r="BD53" s="101">
        <v>6.5198802808992262E-3</v>
      </c>
      <c r="BE53" s="101">
        <v>2.5645831451447019E-3</v>
      </c>
      <c r="BF53" s="101">
        <v>9.5467908417235913E-3</v>
      </c>
      <c r="BG53" s="101">
        <v>4.9892388129427201E-3</v>
      </c>
      <c r="BH53" s="101">
        <v>2.1829933124772618E-3</v>
      </c>
      <c r="BI53" s="101">
        <v>3.8550958089198455E-4</v>
      </c>
      <c r="BJ53" s="101">
        <v>2.0328812134687477E-3</v>
      </c>
      <c r="BK53" s="101">
        <v>7.3826404858124365E-3</v>
      </c>
      <c r="BL53" s="101">
        <v>3.9517697232135463E-3</v>
      </c>
      <c r="BM53" s="101">
        <v>3.9733115221229675E-3</v>
      </c>
      <c r="BN53" s="101">
        <v>3.5730608108556802E-3</v>
      </c>
      <c r="BO53" s="101">
        <v>9.8130307725520574E-3</v>
      </c>
      <c r="BP53" s="101">
        <v>8.4492506760111552E-3</v>
      </c>
      <c r="BQ53" s="101">
        <v>0</v>
      </c>
      <c r="BR53" s="101">
        <v>8.4444429038788254E-4</v>
      </c>
      <c r="BS53" s="101">
        <v>4.4690632878342204E-4</v>
      </c>
      <c r="BT53" s="101">
        <v>8.6881915419950132E-4</v>
      </c>
      <c r="BU53" s="101">
        <v>4.8210692119566304E-4</v>
      </c>
      <c r="BV53" s="101">
        <v>7.9056391243850191E-4</v>
      </c>
      <c r="BW53" s="101">
        <v>8.574854597430695E-3</v>
      </c>
      <c r="BX53" s="101">
        <v>1.1137121054948288E-3</v>
      </c>
      <c r="BY53" s="101">
        <v>2.974477933287079E-4</v>
      </c>
      <c r="BZ53" s="101">
        <v>5.0003897350266689E-4</v>
      </c>
      <c r="CA53" s="101">
        <v>3.4793459165653555E-4</v>
      </c>
      <c r="CB53" s="101">
        <v>5.5401900619431155E-4</v>
      </c>
      <c r="CC53" s="101">
        <v>3.3941685377650315E-4</v>
      </c>
      <c r="CD53" s="101">
        <v>1.8740427515508829E-4</v>
      </c>
      <c r="CE53" s="101">
        <v>4.0619887904053747E-5</v>
      </c>
      <c r="CF53" s="101">
        <v>2.2531250437468064E-4</v>
      </c>
      <c r="CG53" s="101">
        <v>6.2181576341175488E-4</v>
      </c>
      <c r="CH53" s="101">
        <v>2.9854408360578097E-4</v>
      </c>
      <c r="CI53" s="101">
        <v>2.8753652548324266E-4</v>
      </c>
      <c r="CJ53" s="101">
        <v>3.2408851776891682E-4</v>
      </c>
      <c r="CK53" s="101">
        <v>6.774651411429705E-4</v>
      </c>
      <c r="CL53" s="101">
        <v>6.4161576759746573E-4</v>
      </c>
      <c r="CM53" s="101">
        <v>0</v>
      </c>
    </row>
    <row r="54" spans="1:91" s="9" customFormat="1" x14ac:dyDescent="0.25">
      <c r="A54" s="2"/>
      <c r="B54" s="4" t="s">
        <v>192</v>
      </c>
      <c r="C54" s="4">
        <v>7</v>
      </c>
      <c r="D54" s="101">
        <v>2.0973565988870033E-4</v>
      </c>
      <c r="E54" s="101">
        <v>3.0456144042957287E-4</v>
      </c>
      <c r="F54" s="101">
        <v>5.2035950870521778E-4</v>
      </c>
      <c r="G54" s="101">
        <v>5.3445223799793737E-4</v>
      </c>
      <c r="H54" s="101">
        <v>9.8914223516699887E-4</v>
      </c>
      <c r="I54" s="101">
        <v>2.8518411970011805E-4</v>
      </c>
      <c r="J54" s="101">
        <v>3.1202491733762052E-3</v>
      </c>
      <c r="K54" s="101">
        <v>3.5417032562384045E-4</v>
      </c>
      <c r="L54" s="101">
        <v>7.7483601498779876E-4</v>
      </c>
      <c r="M54" s="101">
        <v>6.3863965430875321E-4</v>
      </c>
      <c r="N54" s="101">
        <v>1.470542370316696E-3</v>
      </c>
      <c r="O54" s="101">
        <v>4.7191485731704004E-4</v>
      </c>
      <c r="P54" s="101">
        <v>3.9320544982968586E-4</v>
      </c>
      <c r="Q54" s="101">
        <v>1.2958440419426787E-4</v>
      </c>
      <c r="R54" s="101">
        <v>3.6735679172518888E-4</v>
      </c>
      <c r="S54" s="101">
        <v>2.3488078820001011E-3</v>
      </c>
      <c r="T54" s="101">
        <v>2.5475331142116118E-3</v>
      </c>
      <c r="U54" s="101">
        <v>7.2876348489517133E-4</v>
      </c>
      <c r="V54" s="101">
        <v>1.8108941842267287E-3</v>
      </c>
      <c r="W54" s="101">
        <v>6.7975987528972378E-4</v>
      </c>
      <c r="X54" s="101">
        <v>2.172112849431689E-3</v>
      </c>
      <c r="Y54" s="101">
        <v>0</v>
      </c>
      <c r="Z54" s="101">
        <v>1.6907890533249297E-4</v>
      </c>
      <c r="AA54" s="101">
        <v>2.5176448920800036E-4</v>
      </c>
      <c r="AB54" s="101">
        <v>4.3341728172686798E-4</v>
      </c>
      <c r="AC54" s="101">
        <v>5.1954644020769979E-4</v>
      </c>
      <c r="AD54" s="101">
        <v>8.7194725437405088E-4</v>
      </c>
      <c r="AE54" s="101">
        <v>2.8284828033942007E-4</v>
      </c>
      <c r="AF54" s="101">
        <v>2.5990262374531474E-3</v>
      </c>
      <c r="AG54" s="101">
        <v>3.2708572065323659E-4</v>
      </c>
      <c r="AH54" s="101">
        <v>6.4012436100681575E-4</v>
      </c>
      <c r="AI54" s="101">
        <v>5.325062547069557E-4</v>
      </c>
      <c r="AJ54" s="101">
        <v>1.4983416908798863E-3</v>
      </c>
      <c r="AK54" s="101">
        <v>3.3799690102590804E-4</v>
      </c>
      <c r="AL54" s="101">
        <v>3.0696799379516503E-4</v>
      </c>
      <c r="AM54" s="101">
        <v>1.0709260987572114E-4</v>
      </c>
      <c r="AN54" s="101">
        <v>2.567093270571486E-4</v>
      </c>
      <c r="AO54" s="101">
        <v>1.6837726368458324E-3</v>
      </c>
      <c r="AP54" s="101">
        <v>2.1051623818925057E-3</v>
      </c>
      <c r="AQ54" s="101">
        <v>6.2688054435920736E-4</v>
      </c>
      <c r="AR54" s="101">
        <v>1.510540022388639E-3</v>
      </c>
      <c r="AS54" s="101">
        <v>5.5985082731432835E-4</v>
      </c>
      <c r="AT54" s="101">
        <v>1.8155404130253906E-3</v>
      </c>
      <c r="AU54" s="101">
        <v>0</v>
      </c>
      <c r="AV54" s="101">
        <v>2.8667372161487846E-4</v>
      </c>
      <c r="AW54" s="101">
        <v>2.1326615668390602E-3</v>
      </c>
      <c r="AX54" s="101">
        <v>1.1495100008233319E-3</v>
      </c>
      <c r="AY54" s="101">
        <v>1.1305068268440404E-3</v>
      </c>
      <c r="AZ54" s="101">
        <v>4.253359773049737E-3</v>
      </c>
      <c r="BA54" s="101">
        <v>5.7551068752851535E-4</v>
      </c>
      <c r="BB54" s="101">
        <v>1.0113624497273899</v>
      </c>
      <c r="BC54" s="101">
        <v>7.9372315714288581E-4</v>
      </c>
      <c r="BD54" s="101">
        <v>2.50201981814688E-3</v>
      </c>
      <c r="BE54" s="101">
        <v>1.4783262931099541E-3</v>
      </c>
      <c r="BF54" s="101">
        <v>5.8590365340838333E-3</v>
      </c>
      <c r="BG54" s="101">
        <v>9.1755943346242001E-4</v>
      </c>
      <c r="BH54" s="101">
        <v>9.5821628039550739E-4</v>
      </c>
      <c r="BI54" s="101">
        <v>4.3044629848449137E-4</v>
      </c>
      <c r="BJ54" s="101">
        <v>1.1735938987824982E-3</v>
      </c>
      <c r="BK54" s="101">
        <v>7.8410708448971786E-3</v>
      </c>
      <c r="BL54" s="101">
        <v>9.1858076269830738E-3</v>
      </c>
      <c r="BM54" s="101">
        <v>2.8455810833216506E-3</v>
      </c>
      <c r="BN54" s="101">
        <v>6.0307233096413074E-3</v>
      </c>
      <c r="BO54" s="101">
        <v>2.1255698443547882E-3</v>
      </c>
      <c r="BP54" s="101">
        <v>7.5247506605476766E-3</v>
      </c>
      <c r="BQ54" s="101">
        <v>0</v>
      </c>
      <c r="BR54" s="101">
        <v>6.8017685124132567E-5</v>
      </c>
      <c r="BS54" s="101">
        <v>9.4142530058411071E-5</v>
      </c>
      <c r="BT54" s="101">
        <v>1.1105136860984598E-4</v>
      </c>
      <c r="BU54" s="101">
        <v>1.21452036730934E-4</v>
      </c>
      <c r="BV54" s="101">
        <v>2.2535226784462021E-4</v>
      </c>
      <c r="BW54" s="101">
        <v>7.7296418762997463E-5</v>
      </c>
      <c r="BX54" s="101">
        <v>3.4925980474808462E-4</v>
      </c>
      <c r="BY54" s="101">
        <v>9.5572386628711101E-5</v>
      </c>
      <c r="BZ54" s="101">
        <v>1.2883368973066461E-4</v>
      </c>
      <c r="CA54" s="101">
        <v>1.2627915103887897E-4</v>
      </c>
      <c r="CB54" s="101">
        <v>1.9260907862406264E-4</v>
      </c>
      <c r="CC54" s="101">
        <v>8.0326507028492613E-5</v>
      </c>
      <c r="CD54" s="101">
        <v>6.282562086941344E-5</v>
      </c>
      <c r="CE54" s="101">
        <v>2.1676144897438063E-5</v>
      </c>
      <c r="CF54" s="101">
        <v>7.8950694074832325E-5</v>
      </c>
      <c r="CG54" s="101">
        <v>3.7174946401564898E-4</v>
      </c>
      <c r="CH54" s="101">
        <v>3.291218257456254E-4</v>
      </c>
      <c r="CI54" s="101">
        <v>1.0899899187616779E-4</v>
      </c>
      <c r="CJ54" s="101">
        <v>2.4632199470283391E-4</v>
      </c>
      <c r="CK54" s="101">
        <v>1.1463228373787222E-4</v>
      </c>
      <c r="CL54" s="101">
        <v>3.2069297302885662E-4</v>
      </c>
      <c r="CM54" s="101">
        <v>0</v>
      </c>
    </row>
    <row r="55" spans="1:91" s="9" customFormat="1" x14ac:dyDescent="0.25">
      <c r="A55" s="17"/>
      <c r="B55" s="4" t="s">
        <v>46</v>
      </c>
      <c r="C55" s="4">
        <v>8</v>
      </c>
      <c r="D55" s="101">
        <v>1.2705591116725644E-4</v>
      </c>
      <c r="E55" s="101">
        <v>6.7849667581645391E-4</v>
      </c>
      <c r="F55" s="101">
        <v>1.7921703572025571E-4</v>
      </c>
      <c r="G55" s="101">
        <v>1.9201933349837454E-4</v>
      </c>
      <c r="H55" s="101">
        <v>2.3396981407294436E-4</v>
      </c>
      <c r="I55" s="101">
        <v>1.6042956764545459E-4</v>
      </c>
      <c r="J55" s="101">
        <v>3.3040595277273052E-3</v>
      </c>
      <c r="K55" s="101">
        <v>3.9175154196088918E-3</v>
      </c>
      <c r="L55" s="101">
        <v>1.7073070663323347E-4</v>
      </c>
      <c r="M55" s="101">
        <v>2.8479188117931116E-4</v>
      </c>
      <c r="N55" s="101">
        <v>3.1608717000747847E-4</v>
      </c>
      <c r="O55" s="101">
        <v>1.2315164815157379E-3</v>
      </c>
      <c r="P55" s="101">
        <v>2.7198965174337481E-4</v>
      </c>
      <c r="Q55" s="101">
        <v>1.3194758143620662E-4</v>
      </c>
      <c r="R55" s="101">
        <v>3.3304166186898319E-4</v>
      </c>
      <c r="S55" s="101">
        <v>5.4067200337298339E-4</v>
      </c>
      <c r="T55" s="101">
        <v>9.2132806987884708E-4</v>
      </c>
      <c r="U55" s="101">
        <v>2.7466005414068274E-4</v>
      </c>
      <c r="V55" s="101">
        <v>2.1673708053879576E-4</v>
      </c>
      <c r="W55" s="101">
        <v>2.8441609715177795E-4</v>
      </c>
      <c r="X55" s="101">
        <v>3.3480517475226336E-4</v>
      </c>
      <c r="Y55" s="101">
        <v>0</v>
      </c>
      <c r="Z55" s="101">
        <v>8.1563689599521792E-5</v>
      </c>
      <c r="AA55" s="101">
        <v>4.0849479640350935E-4</v>
      </c>
      <c r="AB55" s="101">
        <v>1.5828860082046497E-4</v>
      </c>
      <c r="AC55" s="101">
        <v>1.8381355641171597E-4</v>
      </c>
      <c r="AD55" s="101">
        <v>2.8461142902505023E-4</v>
      </c>
      <c r="AE55" s="101">
        <v>1.6609537713275051E-4</v>
      </c>
      <c r="AF55" s="101">
        <v>1.6969583000539341E-3</v>
      </c>
      <c r="AG55" s="101">
        <v>1.9387052034220377E-3</v>
      </c>
      <c r="AH55" s="101">
        <v>1.2674992835820355E-4</v>
      </c>
      <c r="AI55" s="101">
        <v>1.8406849675186833E-4</v>
      </c>
      <c r="AJ55" s="101">
        <v>2.8466907752219985E-4</v>
      </c>
      <c r="AK55" s="101">
        <v>5.4384573456250354E-4</v>
      </c>
      <c r="AL55" s="101">
        <v>1.7443342653202713E-4</v>
      </c>
      <c r="AM55" s="101">
        <v>7.1676679536049944E-5</v>
      </c>
      <c r="AN55" s="101">
        <v>3.3220915197931008E-4</v>
      </c>
      <c r="AO55" s="101">
        <v>2.8455553272135214E-4</v>
      </c>
      <c r="AP55" s="101">
        <v>5.2182412284889994E-4</v>
      </c>
      <c r="AQ55" s="101">
        <v>1.686425396944225E-4</v>
      </c>
      <c r="AR55" s="101">
        <v>1.7831011622228922E-4</v>
      </c>
      <c r="AS55" s="101">
        <v>1.9142865470582612E-4</v>
      </c>
      <c r="AT55" s="101">
        <v>2.501237438663388E-4</v>
      </c>
      <c r="AU55" s="101">
        <v>0</v>
      </c>
      <c r="AV55" s="101">
        <v>5.0569844165243149E-4</v>
      </c>
      <c r="AW55" s="101">
        <v>1.287819568050331E-2</v>
      </c>
      <c r="AX55" s="101">
        <v>6.3769574425050603E-4</v>
      </c>
      <c r="AY55" s="101">
        <v>1.0622379913637387E-3</v>
      </c>
      <c r="AZ55" s="101">
        <v>1.0308475325768391E-3</v>
      </c>
      <c r="BA55" s="101">
        <v>4.8620601045857713E-4</v>
      </c>
      <c r="BB55" s="101">
        <v>5.8325982599118892E-2</v>
      </c>
      <c r="BC55" s="101">
        <v>1.0725211556957399</v>
      </c>
      <c r="BD55" s="101">
        <v>1.4360219903055843E-3</v>
      </c>
      <c r="BE55" s="101">
        <v>2.6337645958429434E-3</v>
      </c>
      <c r="BF55" s="101">
        <v>4.3707330198416395E-3</v>
      </c>
      <c r="BG55" s="101">
        <v>1.9706779519941521E-2</v>
      </c>
      <c r="BH55" s="101">
        <v>3.2147586553963148E-3</v>
      </c>
      <c r="BI55" s="101">
        <v>2.1736385738450634E-3</v>
      </c>
      <c r="BJ55" s="101">
        <v>3.4332792150719E-3</v>
      </c>
      <c r="BK55" s="101">
        <v>6.6980711966849148E-3</v>
      </c>
      <c r="BL55" s="101">
        <v>1.3952091036455859E-2</v>
      </c>
      <c r="BM55" s="101">
        <v>3.5708410046976701E-3</v>
      </c>
      <c r="BN55" s="101">
        <v>3.5411414374446129E-3</v>
      </c>
      <c r="BO55" s="101">
        <v>3.5193944985302088E-3</v>
      </c>
      <c r="BP55" s="101">
        <v>2.8332911865585281E-3</v>
      </c>
      <c r="BQ55" s="101">
        <v>0</v>
      </c>
      <c r="BR55" s="101">
        <v>2.7146489289793846E-5</v>
      </c>
      <c r="BS55" s="101">
        <v>1.1210992993698201E-4</v>
      </c>
      <c r="BT55" s="101">
        <v>4.6841985343336256E-5</v>
      </c>
      <c r="BU55" s="101">
        <v>4.7586454628698648E-5</v>
      </c>
      <c r="BV55" s="101">
        <v>6.5099814943963449E-5</v>
      </c>
      <c r="BW55" s="101">
        <v>4.1530980779839346E-5</v>
      </c>
      <c r="BX55" s="101">
        <v>3.9618459239359848E-4</v>
      </c>
      <c r="BY55" s="101">
        <v>5.7684635657819872E-4</v>
      </c>
      <c r="BZ55" s="101">
        <v>3.7845427808978971E-5</v>
      </c>
      <c r="CA55" s="101">
        <v>5.6923146845405698E-5</v>
      </c>
      <c r="CB55" s="101">
        <v>5.188008825453487E-5</v>
      </c>
      <c r="CC55" s="101">
        <v>1.4285053951415623E-4</v>
      </c>
      <c r="CD55" s="101">
        <v>4.5634878587161557E-5</v>
      </c>
      <c r="CE55" s="101">
        <v>2.2058781454888478E-5</v>
      </c>
      <c r="CF55" s="101">
        <v>6.4678367673755624E-5</v>
      </c>
      <c r="CG55" s="101">
        <v>1.0081745423494853E-4</v>
      </c>
      <c r="CH55" s="101">
        <v>1.3733772645030008E-4</v>
      </c>
      <c r="CI55" s="101">
        <v>4.2411086337706134E-5</v>
      </c>
      <c r="CJ55" s="101">
        <v>8.7927984480001386E-5</v>
      </c>
      <c r="CK55" s="101">
        <v>5.6059274561974779E-5</v>
      </c>
      <c r="CL55" s="101">
        <v>7.2395697738630044E-5</v>
      </c>
      <c r="CM55" s="101">
        <v>0</v>
      </c>
    </row>
    <row r="56" spans="1:91" s="9" customFormat="1" x14ac:dyDescent="0.25">
      <c r="A56" s="17"/>
      <c r="B56" s="4" t="s">
        <v>193</v>
      </c>
      <c r="C56" s="4">
        <v>9</v>
      </c>
      <c r="D56" s="101">
        <v>7.1475701715331989E-3</v>
      </c>
      <c r="E56" s="101">
        <v>3.8634757260159721E-3</v>
      </c>
      <c r="F56" s="101">
        <v>1.1827704493991481E-2</v>
      </c>
      <c r="G56" s="101">
        <v>1.1259811390251987E-2</v>
      </c>
      <c r="H56" s="101">
        <v>8.796750911292733E-3</v>
      </c>
      <c r="I56" s="101">
        <v>3.7858641042268267E-3</v>
      </c>
      <c r="J56" s="101">
        <v>4.0484326147398027E-3</v>
      </c>
      <c r="K56" s="101">
        <v>6.6188611130867121E-3</v>
      </c>
      <c r="L56" s="101">
        <v>2.7249553304950934E-3</v>
      </c>
      <c r="M56" s="101">
        <v>4.6612184309577989E-3</v>
      </c>
      <c r="N56" s="101">
        <v>9.1916837627361442E-3</v>
      </c>
      <c r="O56" s="101">
        <v>3.6613810548232297E-3</v>
      </c>
      <c r="P56" s="101">
        <v>1.1432982353444432E-3</v>
      </c>
      <c r="Q56" s="101">
        <v>3.6218102440058907E-4</v>
      </c>
      <c r="R56" s="101">
        <v>2.3543250705295674E-3</v>
      </c>
      <c r="S56" s="101">
        <v>1.4954379746164798E-3</v>
      </c>
      <c r="T56" s="101">
        <v>1.3412560548416821E-3</v>
      </c>
      <c r="U56" s="101">
        <v>1.6563673839115108E-3</v>
      </c>
      <c r="V56" s="101">
        <v>5.6826645070291275E-3</v>
      </c>
      <c r="W56" s="101">
        <v>2.1165709931694038E-3</v>
      </c>
      <c r="X56" s="101">
        <v>3.2952451869796783E-3</v>
      </c>
      <c r="Y56" s="101">
        <v>0</v>
      </c>
      <c r="Z56" s="101">
        <v>5.0321137067452365E-3</v>
      </c>
      <c r="AA56" s="101">
        <v>3.3823711348529985E-3</v>
      </c>
      <c r="AB56" s="101">
        <v>1.0717742250348574E-2</v>
      </c>
      <c r="AC56" s="101">
        <v>9.3895723201569102E-3</v>
      </c>
      <c r="AD56" s="101">
        <v>5.6010025750407874E-3</v>
      </c>
      <c r="AE56" s="101">
        <v>3.698539979054644E-3</v>
      </c>
      <c r="AF56" s="101">
        <v>3.4407043641389661E-3</v>
      </c>
      <c r="AG56" s="101">
        <v>5.6665018962350584E-3</v>
      </c>
      <c r="AH56" s="101">
        <v>2.3464666084003234E-3</v>
      </c>
      <c r="AI56" s="101">
        <v>4.1100042991665756E-3</v>
      </c>
      <c r="AJ56" s="101">
        <v>7.4563952011115859E-3</v>
      </c>
      <c r="AK56" s="101">
        <v>2.7152344414601349E-3</v>
      </c>
      <c r="AL56" s="101">
        <v>9.5006301685688504E-4</v>
      </c>
      <c r="AM56" s="101">
        <v>3.0225031126273266E-4</v>
      </c>
      <c r="AN56" s="101">
        <v>2.2823236102108104E-3</v>
      </c>
      <c r="AO56" s="101">
        <v>1.1833962394700154E-3</v>
      </c>
      <c r="AP56" s="101">
        <v>1.1513693599255119E-3</v>
      </c>
      <c r="AQ56" s="101">
        <v>1.4095707150027458E-3</v>
      </c>
      <c r="AR56" s="101">
        <v>4.7298622021623828E-3</v>
      </c>
      <c r="AS56" s="101">
        <v>1.8041287403378859E-3</v>
      </c>
      <c r="AT56" s="101">
        <v>2.8504013812584998E-3</v>
      </c>
      <c r="AU56" s="101">
        <v>0</v>
      </c>
      <c r="AV56" s="101">
        <v>3.517863695207802E-2</v>
      </c>
      <c r="AW56" s="101">
        <v>4.2773488951156909E-2</v>
      </c>
      <c r="AX56" s="101">
        <v>7.3899254050205213E-2</v>
      </c>
      <c r="AY56" s="101">
        <v>7.9850944780268066E-2</v>
      </c>
      <c r="AZ56" s="101">
        <v>6.5617580040455689E-2</v>
      </c>
      <c r="BA56" s="101">
        <v>1.8010982825930076E-2</v>
      </c>
      <c r="BB56" s="101">
        <v>2.8338461952548619E-2</v>
      </c>
      <c r="BC56" s="101">
        <v>4.2788454905920634E-2</v>
      </c>
      <c r="BD56" s="101">
        <v>1.0197728416337071</v>
      </c>
      <c r="BE56" s="101">
        <v>3.628762874672558E-2</v>
      </c>
      <c r="BF56" s="101">
        <v>5.6685551559621017E-2</v>
      </c>
      <c r="BG56" s="101">
        <v>2.8264526903491544E-2</v>
      </c>
      <c r="BH56" s="101">
        <v>6.4981619832001668E-3</v>
      </c>
      <c r="BI56" s="101">
        <v>2.3456258881287529E-3</v>
      </c>
      <c r="BJ56" s="101">
        <v>1.5487630225322135E-2</v>
      </c>
      <c r="BK56" s="101">
        <v>9.7121224742146867E-3</v>
      </c>
      <c r="BL56" s="101">
        <v>7.9822108998245638E-3</v>
      </c>
      <c r="BM56" s="101">
        <v>1.1721754864924506E-2</v>
      </c>
      <c r="BN56" s="101">
        <v>4.1802253741230359E-2</v>
      </c>
      <c r="BO56" s="101">
        <v>1.4329427767832009E-2</v>
      </c>
      <c r="BP56" s="101">
        <v>1.9273358888889626E-2</v>
      </c>
      <c r="BQ56" s="101">
        <v>0</v>
      </c>
      <c r="BR56" s="101">
        <v>8.8354596768258642E-4</v>
      </c>
      <c r="BS56" s="101">
        <v>6.3029273348187101E-4</v>
      </c>
      <c r="BT56" s="101">
        <v>1.8675339849370117E-3</v>
      </c>
      <c r="BU56" s="101">
        <v>1.2728191856042285E-3</v>
      </c>
      <c r="BV56" s="101">
        <v>1.202651723517537E-3</v>
      </c>
      <c r="BW56" s="101">
        <v>6.7989196847083604E-4</v>
      </c>
      <c r="BX56" s="101">
        <v>5.0582986099699154E-4</v>
      </c>
      <c r="BY56" s="101">
        <v>9.905906106053308E-4</v>
      </c>
      <c r="BZ56" s="101">
        <v>4.2207070182326593E-4</v>
      </c>
      <c r="CA56" s="101">
        <v>7.2816205673535543E-4</v>
      </c>
      <c r="CB56" s="101">
        <v>1.1443869741486385E-3</v>
      </c>
      <c r="CC56" s="101">
        <v>4.2233031630477469E-4</v>
      </c>
      <c r="CD56" s="101">
        <v>1.7216469403361727E-4</v>
      </c>
      <c r="CE56" s="101">
        <v>5.9241261419938632E-5</v>
      </c>
      <c r="CF56" s="101">
        <v>3.5327420614714958E-4</v>
      </c>
      <c r="CG56" s="101">
        <v>2.7459461856224469E-4</v>
      </c>
      <c r="CH56" s="101">
        <v>2.248779862210547E-4</v>
      </c>
      <c r="CI56" s="101">
        <v>2.1628986538464615E-4</v>
      </c>
      <c r="CJ56" s="101">
        <v>5.6901871397758942E-4</v>
      </c>
      <c r="CK56" s="101">
        <v>3.4121885032945519E-4</v>
      </c>
      <c r="CL56" s="101">
        <v>6.4088107968642721E-4</v>
      </c>
      <c r="CM56" s="101">
        <v>0</v>
      </c>
    </row>
    <row r="57" spans="1:91" s="9" customFormat="1" x14ac:dyDescent="0.25">
      <c r="A57" s="17"/>
      <c r="B57" s="4" t="s">
        <v>194</v>
      </c>
      <c r="C57" s="4">
        <v>10</v>
      </c>
      <c r="D57" s="101">
        <v>1.7684827893646477E-3</v>
      </c>
      <c r="E57" s="101">
        <v>1.5962946291736685E-3</v>
      </c>
      <c r="F57" s="101">
        <v>3.1319716373372267E-3</v>
      </c>
      <c r="G57" s="101">
        <v>2.0410989455333182E-3</v>
      </c>
      <c r="H57" s="101">
        <v>2.1825831619124362E-3</v>
      </c>
      <c r="I57" s="101">
        <v>1.7097168061871928E-3</v>
      </c>
      <c r="J57" s="101">
        <v>8.545732079671426E-4</v>
      </c>
      <c r="K57" s="101">
        <v>1.6545657857655965E-3</v>
      </c>
      <c r="L57" s="101">
        <v>6.31774191861074E-4</v>
      </c>
      <c r="M57" s="101">
        <v>1.2451403535453007E-3</v>
      </c>
      <c r="N57" s="101">
        <v>2.3497288197102243E-3</v>
      </c>
      <c r="O57" s="101">
        <v>4.8130883885251475E-4</v>
      </c>
      <c r="P57" s="101">
        <v>2.8163921401550115E-4</v>
      </c>
      <c r="Q57" s="101">
        <v>8.8653504540852761E-5</v>
      </c>
      <c r="R57" s="101">
        <v>3.7683864338139287E-4</v>
      </c>
      <c r="S57" s="101">
        <v>3.1121855651110032E-4</v>
      </c>
      <c r="T57" s="101">
        <v>3.3078338842841581E-4</v>
      </c>
      <c r="U57" s="101">
        <v>3.5672901444835838E-4</v>
      </c>
      <c r="V57" s="101">
        <v>7.15573037741481E-4</v>
      </c>
      <c r="W57" s="101">
        <v>4.2811879031075001E-4</v>
      </c>
      <c r="X57" s="101">
        <v>8.7099610264432877E-4</v>
      </c>
      <c r="Y57" s="101">
        <v>0</v>
      </c>
      <c r="Z57" s="101">
        <v>1.6791622174453374E-3</v>
      </c>
      <c r="AA57" s="101">
        <v>6.9893342852995529E-3</v>
      </c>
      <c r="AB57" s="101">
        <v>4.6640893862742927E-3</v>
      </c>
      <c r="AC57" s="101">
        <v>2.8617466583145536E-3</v>
      </c>
      <c r="AD57" s="101">
        <v>3.1072649287698069E-3</v>
      </c>
      <c r="AE57" s="101">
        <v>1.9864264835781935E-3</v>
      </c>
      <c r="AF57" s="101">
        <v>9.6716595338051784E-4</v>
      </c>
      <c r="AG57" s="101">
        <v>1.7267900253516335E-3</v>
      </c>
      <c r="AH57" s="101">
        <v>1.329827671320607E-3</v>
      </c>
      <c r="AI57" s="101">
        <v>2.6170872568143672E-3</v>
      </c>
      <c r="AJ57" s="101">
        <v>2.553092540049168E-3</v>
      </c>
      <c r="AK57" s="101">
        <v>7.1431475712266813E-4</v>
      </c>
      <c r="AL57" s="101">
        <v>5.9064998851749415E-4</v>
      </c>
      <c r="AM57" s="101">
        <v>1.0111211725538176E-4</v>
      </c>
      <c r="AN57" s="101">
        <v>7.0688822477559443E-4</v>
      </c>
      <c r="AO57" s="101">
        <v>4.6005858313361768E-4</v>
      </c>
      <c r="AP57" s="101">
        <v>5.0878925252607421E-4</v>
      </c>
      <c r="AQ57" s="101">
        <v>7.0944815556785341E-4</v>
      </c>
      <c r="AR57" s="101">
        <v>8.1680700808042762E-4</v>
      </c>
      <c r="AS57" s="101">
        <v>6.85332359537111E-4</v>
      </c>
      <c r="AT57" s="101">
        <v>2.3798926136799495E-3</v>
      </c>
      <c r="AU57" s="101">
        <v>0</v>
      </c>
      <c r="AV57" s="101">
        <v>1.4315922595016666E-2</v>
      </c>
      <c r="AW57" s="101">
        <v>5.4716281046845283E-2</v>
      </c>
      <c r="AX57" s="101">
        <v>5.718653301971436E-2</v>
      </c>
      <c r="AY57" s="101">
        <v>2.8361818498870435E-2</v>
      </c>
      <c r="AZ57" s="101">
        <v>3.6717861897661082E-2</v>
      </c>
      <c r="BA57" s="101">
        <v>1.7787957645906589E-2</v>
      </c>
      <c r="BB57" s="101">
        <v>8.2168304212112287E-3</v>
      </c>
      <c r="BC57" s="101">
        <v>1.0839307084625755E-2</v>
      </c>
      <c r="BD57" s="101">
        <v>2.7958880922549247E-2</v>
      </c>
      <c r="BE57" s="101">
        <v>1.0669728766890338</v>
      </c>
      <c r="BF57" s="101">
        <v>1.9006329726670969E-2</v>
      </c>
      <c r="BG57" s="101">
        <v>8.6116436323700699E-3</v>
      </c>
      <c r="BH57" s="101">
        <v>9.3222452121608877E-3</v>
      </c>
      <c r="BI57" s="101">
        <v>8.4533995045494616E-4</v>
      </c>
      <c r="BJ57" s="101">
        <v>7.7485933819478794E-3</v>
      </c>
      <c r="BK57" s="101">
        <v>4.0316690286831668E-3</v>
      </c>
      <c r="BL57" s="101">
        <v>7.4846471418638372E-3</v>
      </c>
      <c r="BM57" s="101">
        <v>7.9748267643882115E-3</v>
      </c>
      <c r="BN57" s="101">
        <v>6.2469977156590674E-3</v>
      </c>
      <c r="BO57" s="101">
        <v>8.2078041251696619E-3</v>
      </c>
      <c r="BP57" s="101">
        <v>2.3176263301329887E-2</v>
      </c>
      <c r="BQ57" s="101">
        <v>0</v>
      </c>
      <c r="BR57" s="101">
        <v>5.8948312152412694E-4</v>
      </c>
      <c r="BS57" s="101">
        <v>1.1809669094094714E-3</v>
      </c>
      <c r="BT57" s="101">
        <v>1.5462841156994977E-3</v>
      </c>
      <c r="BU57" s="101">
        <v>8.1879007702751014E-4</v>
      </c>
      <c r="BV57" s="101">
        <v>1.0240701281475752E-3</v>
      </c>
      <c r="BW57" s="101">
        <v>7.2119685440207753E-4</v>
      </c>
      <c r="BX57" s="101">
        <v>3.1686265648440194E-4</v>
      </c>
      <c r="BY57" s="101">
        <v>5.7345159674387827E-4</v>
      </c>
      <c r="BZ57" s="101">
        <v>5.6974787549282126E-4</v>
      </c>
      <c r="CA57" s="101">
        <v>1.1776195640148051E-3</v>
      </c>
      <c r="CB57" s="101">
        <v>7.4962046053168982E-4</v>
      </c>
      <c r="CC57" s="101">
        <v>2.5839349254480197E-4</v>
      </c>
      <c r="CD57" s="101">
        <v>1.9611473485549387E-4</v>
      </c>
      <c r="CE57" s="101">
        <v>4.0001073365337242E-5</v>
      </c>
      <c r="CF57" s="101">
        <v>2.5924590454474614E-4</v>
      </c>
      <c r="CG57" s="101">
        <v>2.0269914957720498E-4</v>
      </c>
      <c r="CH57" s="101">
        <v>1.9934198005036409E-4</v>
      </c>
      <c r="CI57" s="101">
        <v>2.0899345974157061E-4</v>
      </c>
      <c r="CJ57" s="101">
        <v>2.8129779080798091E-4</v>
      </c>
      <c r="CK57" s="101">
        <v>2.7873126374962527E-4</v>
      </c>
      <c r="CL57" s="101">
        <v>7.7078784414618534E-4</v>
      </c>
      <c r="CM57" s="101">
        <v>0</v>
      </c>
    </row>
    <row r="58" spans="1:91" s="9" customFormat="1" x14ac:dyDescent="0.25">
      <c r="A58" s="17"/>
      <c r="B58" s="4" t="s">
        <v>195</v>
      </c>
      <c r="C58" s="4">
        <v>11</v>
      </c>
      <c r="D58" s="101">
        <v>8.061870880881048E-5</v>
      </c>
      <c r="E58" s="101">
        <v>1.0450732857300597E-4</v>
      </c>
      <c r="F58" s="101">
        <v>1.3806703258885359E-4</v>
      </c>
      <c r="G58" s="101">
        <v>1.6590485838160636E-4</v>
      </c>
      <c r="H58" s="101">
        <v>1.392606309050116E-4</v>
      </c>
      <c r="I58" s="101">
        <v>1.7417388141748863E-4</v>
      </c>
      <c r="J58" s="101">
        <v>7.7962989702028037E-5</v>
      </c>
      <c r="K58" s="101">
        <v>1.1221715808138494E-4</v>
      </c>
      <c r="L58" s="101">
        <v>7.2553848873778122E-5</v>
      </c>
      <c r="M58" s="101">
        <v>9.4230257350533717E-5</v>
      </c>
      <c r="N58" s="101">
        <v>1.1481295115643276E-4</v>
      </c>
      <c r="O58" s="101">
        <v>1.1123273529645467E-4</v>
      </c>
      <c r="P58" s="101">
        <v>1.1130580253842439E-4</v>
      </c>
      <c r="Q58" s="101">
        <v>1.46517417697451E-5</v>
      </c>
      <c r="R58" s="101">
        <v>8.284718402524322E-5</v>
      </c>
      <c r="S58" s="101">
        <v>5.8160685427734555E-5</v>
      </c>
      <c r="T58" s="101">
        <v>1.3934999313749684E-4</v>
      </c>
      <c r="U58" s="101">
        <v>7.1629590871395636E-5</v>
      </c>
      <c r="V58" s="101">
        <v>1.5888504134830344E-4</v>
      </c>
      <c r="W58" s="101">
        <v>8.6386392080585632E-5</v>
      </c>
      <c r="X58" s="101">
        <v>7.0872898038285481E-4</v>
      </c>
      <c r="Y58" s="101">
        <v>0</v>
      </c>
      <c r="Z58" s="101">
        <v>7.8390152072241071E-5</v>
      </c>
      <c r="AA58" s="101">
        <v>2.1835774438908994E-4</v>
      </c>
      <c r="AB58" s="101">
        <v>2.1855245366759525E-4</v>
      </c>
      <c r="AC58" s="101">
        <v>2.3014301303895488E-4</v>
      </c>
      <c r="AD58" s="101">
        <v>1.7983291710604293E-4</v>
      </c>
      <c r="AE58" s="101">
        <v>2.1540012823454888E-4</v>
      </c>
      <c r="AF58" s="101">
        <v>1.0311894230495505E-4</v>
      </c>
      <c r="AG58" s="101">
        <v>2.1305490758947505E-4</v>
      </c>
      <c r="AH58" s="101">
        <v>2.1795403781115738E-4</v>
      </c>
      <c r="AI58" s="101">
        <v>1.461333031697568E-4</v>
      </c>
      <c r="AJ58" s="101">
        <v>1.3689658658805096E-4</v>
      </c>
      <c r="AK58" s="101">
        <v>2.9525464079861768E-4</v>
      </c>
      <c r="AL58" s="101">
        <v>2.3208158736075858E-4</v>
      </c>
      <c r="AM58" s="101">
        <v>2.2350080469965077E-5</v>
      </c>
      <c r="AN58" s="101">
        <v>2.4547663750400218E-4</v>
      </c>
      <c r="AO58" s="101">
        <v>8.1236259529541893E-5</v>
      </c>
      <c r="AP58" s="101">
        <v>2.6283218715107958E-4</v>
      </c>
      <c r="AQ58" s="101">
        <v>1.6555579272908318E-4</v>
      </c>
      <c r="AR58" s="101">
        <v>1.52020148059533E-4</v>
      </c>
      <c r="AS58" s="101">
        <v>2.8757850030271118E-4</v>
      </c>
      <c r="AT58" s="101">
        <v>2.6339532454972342E-3</v>
      </c>
      <c r="AU58" s="101">
        <v>0</v>
      </c>
      <c r="AV58" s="101">
        <v>2.0830079008635297E-4</v>
      </c>
      <c r="AW58" s="101">
        <v>1.7223431100028312E-3</v>
      </c>
      <c r="AX58" s="101">
        <v>1.0719283292711776E-3</v>
      </c>
      <c r="AY58" s="101">
        <v>1.4176866072652247E-3</v>
      </c>
      <c r="AZ58" s="101">
        <v>1.0519107753988086E-3</v>
      </c>
      <c r="BA58" s="101">
        <v>1.4285207039651093E-3</v>
      </c>
      <c r="BB58" s="101">
        <v>6.4778297130743613E-4</v>
      </c>
      <c r="BC58" s="101">
        <v>1.1514058267428455E-3</v>
      </c>
      <c r="BD58" s="101">
        <v>1.7296972376074291E-3</v>
      </c>
      <c r="BE58" s="101">
        <v>1.1298592851586224E-3</v>
      </c>
      <c r="BF58" s="101">
        <v>1.0016739166884105</v>
      </c>
      <c r="BG58" s="101">
        <v>3.1623957447453189E-3</v>
      </c>
      <c r="BH58" s="101">
        <v>3.9373174569999536E-3</v>
      </c>
      <c r="BI58" s="101">
        <v>1.6878328733138426E-4</v>
      </c>
      <c r="BJ58" s="101">
        <v>2.6652881409224586E-3</v>
      </c>
      <c r="BK58" s="101">
        <v>2.0593479259871142E-3</v>
      </c>
      <c r="BL58" s="101">
        <v>7.2953068459581357E-3</v>
      </c>
      <c r="BM58" s="101">
        <v>3.0128271136598971E-3</v>
      </c>
      <c r="BN58" s="101">
        <v>8.5372030502153008E-3</v>
      </c>
      <c r="BO58" s="101">
        <v>2.5832473180795543E-3</v>
      </c>
      <c r="BP58" s="101">
        <v>4.2067052667198304E-2</v>
      </c>
      <c r="BQ58" s="101">
        <v>0</v>
      </c>
      <c r="BR58" s="101">
        <v>6.1172323525859765E-5</v>
      </c>
      <c r="BS58" s="101">
        <v>1.6608408741029874E-4</v>
      </c>
      <c r="BT58" s="101">
        <v>1.5714610041433734E-4</v>
      </c>
      <c r="BU58" s="101">
        <v>1.9702228726855732E-4</v>
      </c>
      <c r="BV58" s="101">
        <v>1.5355798309951563E-4</v>
      </c>
      <c r="BW58" s="101">
        <v>1.7048261886503952E-4</v>
      </c>
      <c r="BX58" s="101">
        <v>7.3075382890499716E-5</v>
      </c>
      <c r="BY58" s="101">
        <v>1.6810137651266665E-4</v>
      </c>
      <c r="BZ58" s="101">
        <v>2.0147920663012684E-4</v>
      </c>
      <c r="CA58" s="101">
        <v>1.5499170618374646E-4</v>
      </c>
      <c r="CB58" s="101">
        <v>9.0755399930106645E-5</v>
      </c>
      <c r="CC58" s="101">
        <v>2.4716110006791584E-4</v>
      </c>
      <c r="CD58" s="101">
        <v>2.1726970280105433E-4</v>
      </c>
      <c r="CE58" s="101">
        <v>2.0361666631906764E-5</v>
      </c>
      <c r="CF58" s="101">
        <v>2.2284212126353129E-4</v>
      </c>
      <c r="CG58" s="101">
        <v>1.3599814984151845E-4</v>
      </c>
      <c r="CH58" s="101">
        <v>3.2566502290183824E-4</v>
      </c>
      <c r="CI58" s="101">
        <v>1.457583783735673E-4</v>
      </c>
      <c r="CJ58" s="101">
        <v>3.4984254561043406E-4</v>
      </c>
      <c r="CK58" s="101">
        <v>2.6418827918798664E-4</v>
      </c>
      <c r="CL58" s="101">
        <v>2.686409078507711E-3</v>
      </c>
      <c r="CM58" s="101">
        <v>0</v>
      </c>
    </row>
    <row r="59" spans="1:91" s="9" customFormat="1" x14ac:dyDescent="0.25">
      <c r="A59" s="17"/>
      <c r="B59" s="4" t="s">
        <v>196</v>
      </c>
      <c r="C59" s="4">
        <v>12</v>
      </c>
      <c r="D59" s="101">
        <v>1.7771313133191013E-4</v>
      </c>
      <c r="E59" s="101">
        <v>3.6554581004369228E-4</v>
      </c>
      <c r="F59" s="101">
        <v>3.6374297788521905E-4</v>
      </c>
      <c r="G59" s="101">
        <v>4.009814256995744E-4</v>
      </c>
      <c r="H59" s="101">
        <v>3.6223279284471033E-4</v>
      </c>
      <c r="I59" s="101">
        <v>3.9534468058115074E-4</v>
      </c>
      <c r="J59" s="101">
        <v>2.6681858748175166E-4</v>
      </c>
      <c r="K59" s="101">
        <v>2.430340418841442E-4</v>
      </c>
      <c r="L59" s="101">
        <v>2.2911175673040267E-4</v>
      </c>
      <c r="M59" s="101">
        <v>2.6394366377821446E-4</v>
      </c>
      <c r="N59" s="101">
        <v>2.7457533401982389E-4</v>
      </c>
      <c r="O59" s="101">
        <v>1.4094746409149335E-3</v>
      </c>
      <c r="P59" s="101">
        <v>4.8671338088512189E-4</v>
      </c>
      <c r="Q59" s="101">
        <v>4.3034740904326526E-5</v>
      </c>
      <c r="R59" s="101">
        <v>1.6321142651548929E-3</v>
      </c>
      <c r="S59" s="101">
        <v>1.2989307529986561E-4</v>
      </c>
      <c r="T59" s="101">
        <v>2.4079324028900915E-4</v>
      </c>
      <c r="U59" s="101">
        <v>2.6114450568379783E-4</v>
      </c>
      <c r="V59" s="101">
        <v>1.5649960418270608E-4</v>
      </c>
      <c r="W59" s="101">
        <v>3.0745674671305766E-4</v>
      </c>
      <c r="X59" s="101">
        <v>2.7111957725229187E-4</v>
      </c>
      <c r="Y59" s="101">
        <v>0</v>
      </c>
      <c r="Z59" s="101">
        <v>2.1600767423134414E-4</v>
      </c>
      <c r="AA59" s="101">
        <v>9.5089539954579401E-4</v>
      </c>
      <c r="AB59" s="101">
        <v>7.3627393167893698E-4</v>
      </c>
      <c r="AC59" s="101">
        <v>1.0917269843802194E-3</v>
      </c>
      <c r="AD59" s="101">
        <v>5.2629733228530193E-4</v>
      </c>
      <c r="AE59" s="101">
        <v>7.7114745762202244E-4</v>
      </c>
      <c r="AF59" s="101">
        <v>6.0463797612004871E-4</v>
      </c>
      <c r="AG59" s="101">
        <v>4.0859167342597599E-4</v>
      </c>
      <c r="AH59" s="101">
        <v>6.3426474683057844E-4</v>
      </c>
      <c r="AI59" s="101">
        <v>5.6770437144137856E-4</v>
      </c>
      <c r="AJ59" s="101">
        <v>5.9255460757140195E-4</v>
      </c>
      <c r="AK59" s="101">
        <v>5.6896667287190585E-3</v>
      </c>
      <c r="AL59" s="101">
        <v>1.3061129965761609E-3</v>
      </c>
      <c r="AM59" s="101">
        <v>9.7672084467783011E-5</v>
      </c>
      <c r="AN59" s="101">
        <v>9.2123318949281965E-3</v>
      </c>
      <c r="AO59" s="101">
        <v>3.6555915105985468E-4</v>
      </c>
      <c r="AP59" s="101">
        <v>6.4955018700622457E-4</v>
      </c>
      <c r="AQ59" s="101">
        <v>6.8261523790365947E-4</v>
      </c>
      <c r="AR59" s="101">
        <v>3.9229093654077966E-4</v>
      </c>
      <c r="AS59" s="101">
        <v>1.0340925426597827E-3</v>
      </c>
      <c r="AT59" s="101">
        <v>7.4609937229567558E-4</v>
      </c>
      <c r="AU59" s="101">
        <v>0</v>
      </c>
      <c r="AV59" s="101">
        <v>4.3487640520860994E-4</v>
      </c>
      <c r="AW59" s="101">
        <v>3.1705627620863671E-3</v>
      </c>
      <c r="AX59" s="101">
        <v>3.1443146804088738E-3</v>
      </c>
      <c r="AY59" s="101">
        <v>4.5609146559088482E-3</v>
      </c>
      <c r="AZ59" s="101">
        <v>3.0287945050377955E-3</v>
      </c>
      <c r="BA59" s="101">
        <v>2.4679910583682648E-3</v>
      </c>
      <c r="BB59" s="101">
        <v>2.833431340068083E-3</v>
      </c>
      <c r="BC59" s="101">
        <v>1.4732822253871762E-3</v>
      </c>
      <c r="BD59" s="101">
        <v>3.8344559261277709E-3</v>
      </c>
      <c r="BE59" s="101">
        <v>2.3551926363209398E-3</v>
      </c>
      <c r="BF59" s="101">
        <v>2.8816402497108254E-3</v>
      </c>
      <c r="BG59" s="101">
        <v>1.0693680650251502</v>
      </c>
      <c r="BH59" s="101">
        <v>1.0048989122140787E-2</v>
      </c>
      <c r="BI59" s="101">
        <v>5.7528098538420496E-4</v>
      </c>
      <c r="BJ59" s="101">
        <v>3.8642645951192538E-2</v>
      </c>
      <c r="BK59" s="101">
        <v>2.3939771364895148E-3</v>
      </c>
      <c r="BL59" s="101">
        <v>4.5814935746581959E-3</v>
      </c>
      <c r="BM59" s="101">
        <v>3.798137522113919E-3</v>
      </c>
      <c r="BN59" s="101">
        <v>2.3149902164824976E-3</v>
      </c>
      <c r="BO59" s="101">
        <v>5.7175510546267133E-3</v>
      </c>
      <c r="BP59" s="101">
        <v>4.9756154433270037E-3</v>
      </c>
      <c r="BQ59" s="101">
        <v>0</v>
      </c>
      <c r="BR59" s="101">
        <v>5.6160955166771758E-5</v>
      </c>
      <c r="BS59" s="101">
        <v>1.3807788052703783E-4</v>
      </c>
      <c r="BT59" s="101">
        <v>1.3445871748100807E-4</v>
      </c>
      <c r="BU59" s="101">
        <v>1.5677031712485112E-4</v>
      </c>
      <c r="BV59" s="101">
        <v>1.2743944200395657E-4</v>
      </c>
      <c r="BW59" s="101">
        <v>1.3749259986939799E-4</v>
      </c>
      <c r="BX59" s="101">
        <v>8.7783720929086702E-5</v>
      </c>
      <c r="BY59" s="101">
        <v>8.7050297459877776E-5</v>
      </c>
      <c r="BZ59" s="101">
        <v>1.0736967328003216E-4</v>
      </c>
      <c r="CA59" s="101">
        <v>1.0816732501031442E-4</v>
      </c>
      <c r="CB59" s="101">
        <v>8.7127443933397781E-5</v>
      </c>
      <c r="CC59" s="101">
        <v>5.8472647496594769E-4</v>
      </c>
      <c r="CD59" s="101">
        <v>1.6271500924636023E-4</v>
      </c>
      <c r="CE59" s="101">
        <v>1.8961566496492752E-5</v>
      </c>
      <c r="CF59" s="101">
        <v>6.9035321601524779E-4</v>
      </c>
      <c r="CG59" s="101">
        <v>7.5873630343814861E-5</v>
      </c>
      <c r="CH59" s="101">
        <v>9.3960866574336501E-5</v>
      </c>
      <c r="CI59" s="101">
        <v>7.4823082086232233E-5</v>
      </c>
      <c r="CJ59" s="101">
        <v>7.0784431635383203E-5</v>
      </c>
      <c r="CK59" s="101">
        <v>1.443690610964382E-4</v>
      </c>
      <c r="CL59" s="101">
        <v>1.2442894724360871E-4</v>
      </c>
      <c r="CM59" s="101">
        <v>0</v>
      </c>
    </row>
    <row r="60" spans="1:91" s="9" customFormat="1" x14ac:dyDescent="0.25">
      <c r="A60" s="17"/>
      <c r="B60" s="4" t="s">
        <v>197</v>
      </c>
      <c r="C60" s="4">
        <v>13</v>
      </c>
      <c r="D60" s="101">
        <v>1.2395330953229649E-3</v>
      </c>
      <c r="E60" s="101">
        <v>8.5776306036402161E-4</v>
      </c>
      <c r="F60" s="101">
        <v>1.4395711624363473E-3</v>
      </c>
      <c r="G60" s="101">
        <v>1.0733494165831806E-3</v>
      </c>
      <c r="H60" s="101">
        <v>1.0702091928264329E-3</v>
      </c>
      <c r="I60" s="101">
        <v>1.2994498335735685E-3</v>
      </c>
      <c r="J60" s="101">
        <v>8.550704409092093E-4</v>
      </c>
      <c r="K60" s="101">
        <v>8.4404930862202283E-4</v>
      </c>
      <c r="L60" s="101">
        <v>7.5437894725972833E-4</v>
      </c>
      <c r="M60" s="101">
        <v>9.1375621424799505E-4</v>
      </c>
      <c r="N60" s="101">
        <v>1.0620283763575229E-3</v>
      </c>
      <c r="O60" s="101">
        <v>1.1493265466259437E-3</v>
      </c>
      <c r="P60" s="101">
        <v>2.919057248086083E-3</v>
      </c>
      <c r="Q60" s="101">
        <v>7.4432411753872797E-4</v>
      </c>
      <c r="R60" s="101">
        <v>6.1225337262730173E-4</v>
      </c>
      <c r="S60" s="101">
        <v>5.0531888420628625E-4</v>
      </c>
      <c r="T60" s="101">
        <v>1.8541983203237953E-3</v>
      </c>
      <c r="U60" s="101">
        <v>4.2389445512646274E-4</v>
      </c>
      <c r="V60" s="101">
        <v>7.5342115691320129E-4</v>
      </c>
      <c r="W60" s="101">
        <v>7.7018036323147764E-4</v>
      </c>
      <c r="X60" s="101">
        <v>6.9241930103469218E-4</v>
      </c>
      <c r="Y60" s="101">
        <v>0</v>
      </c>
      <c r="Z60" s="101">
        <v>9.7428486157691871E-4</v>
      </c>
      <c r="AA60" s="101">
        <v>1.0118503135191554E-3</v>
      </c>
      <c r="AB60" s="101">
        <v>1.5942394764465924E-3</v>
      </c>
      <c r="AC60" s="101">
        <v>1.1870501702426332E-3</v>
      </c>
      <c r="AD60" s="101">
        <v>1.0847091167067932E-3</v>
      </c>
      <c r="AE60" s="101">
        <v>1.4380598601960485E-3</v>
      </c>
      <c r="AF60" s="101">
        <v>9.6353059227877874E-4</v>
      </c>
      <c r="AG60" s="101">
        <v>8.9626173000016858E-4</v>
      </c>
      <c r="AH60" s="101">
        <v>8.9856785321038826E-4</v>
      </c>
      <c r="AI60" s="101">
        <v>1.0258860158886291E-3</v>
      </c>
      <c r="AJ60" s="101">
        <v>1.2075699139838093E-3</v>
      </c>
      <c r="AK60" s="101">
        <v>1.1502145939810264E-3</v>
      </c>
      <c r="AL60" s="101">
        <v>3.5703447502463477E-3</v>
      </c>
      <c r="AM60" s="101">
        <v>9.1007462634433043E-4</v>
      </c>
      <c r="AN60" s="101">
        <v>7.7783775854506929E-4</v>
      </c>
      <c r="AO60" s="101">
        <v>5.709536871753389E-4</v>
      </c>
      <c r="AP60" s="101">
        <v>2.2540581063569534E-3</v>
      </c>
      <c r="AQ60" s="101">
        <v>4.4502631189314922E-4</v>
      </c>
      <c r="AR60" s="101">
        <v>8.582872986091166E-4</v>
      </c>
      <c r="AS60" s="101">
        <v>9.4464647978225672E-4</v>
      </c>
      <c r="AT60" s="101">
        <v>8.0147608967915762E-4</v>
      </c>
      <c r="AU60" s="101">
        <v>0</v>
      </c>
      <c r="AV60" s="101">
        <v>6.3600891973213764E-3</v>
      </c>
      <c r="AW60" s="101">
        <v>1.3405989791962497E-2</v>
      </c>
      <c r="AX60" s="101">
        <v>1.0358679632612411E-2</v>
      </c>
      <c r="AY60" s="101">
        <v>9.0672438931861995E-3</v>
      </c>
      <c r="AZ60" s="101">
        <v>9.9102106098570095E-3</v>
      </c>
      <c r="BA60" s="101">
        <v>1.1518819381486974E-2</v>
      </c>
      <c r="BB60" s="101">
        <v>9.7235967473646313E-3</v>
      </c>
      <c r="BC60" s="101">
        <v>6.9820844688809076E-3</v>
      </c>
      <c r="BD60" s="101">
        <v>9.8404033140242642E-3</v>
      </c>
      <c r="BE60" s="101">
        <v>1.0414711061569663E-2</v>
      </c>
      <c r="BF60" s="101">
        <v>8.9453207952212149E-3</v>
      </c>
      <c r="BG60" s="101">
        <v>1.5640705755738699E-2</v>
      </c>
      <c r="BH60" s="101">
        <v>1.0490902626067911</v>
      </c>
      <c r="BI60" s="101">
        <v>1.2615679086037121E-2</v>
      </c>
      <c r="BJ60" s="101">
        <v>7.6837466181149889E-3</v>
      </c>
      <c r="BK60" s="101">
        <v>6.5859768513620784E-3</v>
      </c>
      <c r="BL60" s="101">
        <v>3.0273998844182231E-2</v>
      </c>
      <c r="BM60" s="101">
        <v>2.9075523087940757E-3</v>
      </c>
      <c r="BN60" s="101">
        <v>7.6273570469389531E-3</v>
      </c>
      <c r="BO60" s="101">
        <v>9.7936457716474249E-3</v>
      </c>
      <c r="BP60" s="101">
        <v>7.1822642523660324E-3</v>
      </c>
      <c r="BQ60" s="101">
        <v>0</v>
      </c>
      <c r="BR60" s="101">
        <v>1.6050676511336368E-4</v>
      </c>
      <c r="BS60" s="101">
        <v>1.6963925697756081E-4</v>
      </c>
      <c r="BT60" s="101">
        <v>3.2621979503823792E-4</v>
      </c>
      <c r="BU60" s="101">
        <v>1.9173279873895186E-4</v>
      </c>
      <c r="BV60" s="101">
        <v>2.2224145770988963E-4</v>
      </c>
      <c r="BW60" s="101">
        <v>2.7059787509104815E-4</v>
      </c>
      <c r="BX60" s="101">
        <v>1.3658246012979253E-4</v>
      </c>
      <c r="BY60" s="101">
        <v>1.7015857965595519E-4</v>
      </c>
      <c r="BZ60" s="101">
        <v>1.4736434905187273E-4</v>
      </c>
      <c r="CA60" s="101">
        <v>1.8078857870315075E-4</v>
      </c>
      <c r="CB60" s="101">
        <v>1.9072904678676516E-4</v>
      </c>
      <c r="CC60" s="101">
        <v>1.6400325281035693E-4</v>
      </c>
      <c r="CD60" s="101">
        <v>3.7415725282503138E-4</v>
      </c>
      <c r="CE60" s="101">
        <v>1.1397886544627073E-4</v>
      </c>
      <c r="CF60" s="101">
        <v>1.2851989626426138E-4</v>
      </c>
      <c r="CG60" s="101">
        <v>1.126614097719499E-4</v>
      </c>
      <c r="CH60" s="101">
        <v>2.708037498947224E-4</v>
      </c>
      <c r="CI60" s="101">
        <v>5.8322858015750844E-5</v>
      </c>
      <c r="CJ60" s="101">
        <v>1.0361584975694461E-4</v>
      </c>
      <c r="CK60" s="101">
        <v>1.5420852161356698E-4</v>
      </c>
      <c r="CL60" s="101">
        <v>1.6023635194441463E-4</v>
      </c>
      <c r="CM60" s="101">
        <v>0</v>
      </c>
    </row>
    <row r="61" spans="1:91" s="9" customFormat="1" x14ac:dyDescent="0.25">
      <c r="A61" s="17"/>
      <c r="B61" s="4" t="s">
        <v>58</v>
      </c>
      <c r="C61" s="4">
        <v>14</v>
      </c>
      <c r="D61" s="101">
        <v>1.2969116152200533E-4</v>
      </c>
      <c r="E61" s="101">
        <v>1.1741429682258773E-4</v>
      </c>
      <c r="F61" s="101">
        <v>2.179534941031761E-4</v>
      </c>
      <c r="G61" s="101">
        <v>2.1717020258197139E-4</v>
      </c>
      <c r="H61" s="101">
        <v>1.9936701090823299E-4</v>
      </c>
      <c r="I61" s="101">
        <v>2.1111650458882706E-4</v>
      </c>
      <c r="J61" s="101">
        <v>1.296847492916616E-4</v>
      </c>
      <c r="K61" s="101">
        <v>1.4481414600974412E-4</v>
      </c>
      <c r="L61" s="101">
        <v>2.4162694821787962E-4</v>
      </c>
      <c r="M61" s="101">
        <v>1.5327386674633304E-4</v>
      </c>
      <c r="N61" s="101">
        <v>3.1352928692923824E-4</v>
      </c>
      <c r="O61" s="101">
        <v>1.9222920519320792E-4</v>
      </c>
      <c r="P61" s="101">
        <v>1.2351681853986976E-4</v>
      </c>
      <c r="Q61" s="101">
        <v>3.0358171376054477E-5</v>
      </c>
      <c r="R61" s="101">
        <v>1.5381690019093826E-4</v>
      </c>
      <c r="S61" s="101">
        <v>9.2443944496278167E-5</v>
      </c>
      <c r="T61" s="101">
        <v>8.1034389315491029E-5</v>
      </c>
      <c r="U61" s="101">
        <v>1.6547791041640137E-4</v>
      </c>
      <c r="V61" s="101">
        <v>1.5084704041221219E-4</v>
      </c>
      <c r="W61" s="101">
        <v>6.1765879970960115E-4</v>
      </c>
      <c r="X61" s="101">
        <v>2.035657574334052E-4</v>
      </c>
      <c r="Y61" s="101">
        <v>0</v>
      </c>
      <c r="Z61" s="101">
        <v>1.7535137778960529E-4</v>
      </c>
      <c r="AA61" s="101">
        <v>3.0273221504596183E-4</v>
      </c>
      <c r="AB61" s="101">
        <v>4.3332580140344483E-4</v>
      </c>
      <c r="AC61" s="101">
        <v>4.0578283419380435E-4</v>
      </c>
      <c r="AD61" s="101">
        <v>2.8955475888188498E-4</v>
      </c>
      <c r="AE61" s="101">
        <v>5.1875672941330243E-4</v>
      </c>
      <c r="AF61" s="101">
        <v>3.929276417136617E-4</v>
      </c>
      <c r="AG61" s="101">
        <v>2.8556904662985466E-4</v>
      </c>
      <c r="AH61" s="101">
        <v>1.611545399306721E-3</v>
      </c>
      <c r="AI61" s="101">
        <v>5.414657134242179E-4</v>
      </c>
      <c r="AJ61" s="101">
        <v>1.7098627443581965E-3</v>
      </c>
      <c r="AK61" s="101">
        <v>8.6934028289762278E-4</v>
      </c>
      <c r="AL61" s="101">
        <v>6.4662538383659799E-4</v>
      </c>
      <c r="AM61" s="101">
        <v>1.6704748257193348E-4</v>
      </c>
      <c r="AN61" s="101">
        <v>8.0062642259747842E-4</v>
      </c>
      <c r="AO61" s="101">
        <v>4.579633776934435E-4</v>
      </c>
      <c r="AP61" s="101">
        <v>3.4242505631224918E-4</v>
      </c>
      <c r="AQ61" s="101">
        <v>9.2220028766658692E-4</v>
      </c>
      <c r="AR61" s="101">
        <v>6.0497179216623456E-4</v>
      </c>
      <c r="AS61" s="101">
        <v>4.7742346003982672E-3</v>
      </c>
      <c r="AT61" s="101">
        <v>1.1265953834246388E-3</v>
      </c>
      <c r="AU61" s="101">
        <v>0</v>
      </c>
      <c r="AV61" s="101">
        <v>3.9081387154308493E-4</v>
      </c>
      <c r="AW61" s="101">
        <v>1.1077103854025363E-3</v>
      </c>
      <c r="AX61" s="101">
        <v>1.3759877800883669E-3</v>
      </c>
      <c r="AY61" s="101">
        <v>1.3361776287217108E-3</v>
      </c>
      <c r="AZ61" s="101">
        <v>1.4207989380059644E-3</v>
      </c>
      <c r="BA61" s="101">
        <v>1.6948479195250828E-3</v>
      </c>
      <c r="BB61" s="101">
        <v>1.5988071536060645E-3</v>
      </c>
      <c r="BC61" s="101">
        <v>9.9564065144021005E-4</v>
      </c>
      <c r="BD61" s="101">
        <v>7.8590689085595213E-3</v>
      </c>
      <c r="BE61" s="101">
        <v>1.9529772177995593E-3</v>
      </c>
      <c r="BF61" s="101">
        <v>7.9213902823730056E-3</v>
      </c>
      <c r="BG61" s="101">
        <v>4.2214983342072866E-3</v>
      </c>
      <c r="BH61" s="101">
        <v>2.9284425189289739E-3</v>
      </c>
      <c r="BI61" s="101">
        <v>1.0007959523554497</v>
      </c>
      <c r="BJ61" s="101">
        <v>4.3255145123595158E-3</v>
      </c>
      <c r="BK61" s="101">
        <v>2.2043883229727708E-3</v>
      </c>
      <c r="BL61" s="101">
        <v>1.4185074789359751E-3</v>
      </c>
      <c r="BM61" s="101">
        <v>2.2977641313225903E-3</v>
      </c>
      <c r="BN61" s="101">
        <v>2.3182740945968737E-3</v>
      </c>
      <c r="BO61" s="101">
        <v>2.3664889382451169E-2</v>
      </c>
      <c r="BP61" s="101">
        <v>4.9475913165279856E-3</v>
      </c>
      <c r="BQ61" s="101">
        <v>0</v>
      </c>
      <c r="BR61" s="101">
        <v>5.3413225422938249E-5</v>
      </c>
      <c r="BS61" s="101">
        <v>7.6125132313836476E-5</v>
      </c>
      <c r="BT61" s="101">
        <v>1.131649201701817E-4</v>
      </c>
      <c r="BU61" s="101">
        <v>1.0436068319626747E-4</v>
      </c>
      <c r="BV61" s="101">
        <v>9.8511142664259278E-5</v>
      </c>
      <c r="BW61" s="101">
        <v>1.1353895200070358E-4</v>
      </c>
      <c r="BX61" s="101">
        <v>7.2675543732174117E-5</v>
      </c>
      <c r="BY61" s="101">
        <v>7.5663290819827269E-5</v>
      </c>
      <c r="BZ61" s="101">
        <v>2.8644559706319654E-4</v>
      </c>
      <c r="CA61" s="101">
        <v>1.1558691419236763E-4</v>
      </c>
      <c r="CB61" s="101">
        <v>2.118667061999049E-4</v>
      </c>
      <c r="CC61" s="101">
        <v>1.6018732783986808E-4</v>
      </c>
      <c r="CD61" s="101">
        <v>1.1151794274800458E-4</v>
      </c>
      <c r="CE61" s="101">
        <v>3.2046910357670281E-5</v>
      </c>
      <c r="CF61" s="101">
        <v>1.8771503392829816E-4</v>
      </c>
      <c r="CG61" s="101">
        <v>1.110325100243633E-4</v>
      </c>
      <c r="CH61" s="101">
        <v>7.0014981312172835E-5</v>
      </c>
      <c r="CI61" s="101">
        <v>1.0071550310910809E-4</v>
      </c>
      <c r="CJ61" s="101">
        <v>9.0548146677117718E-5</v>
      </c>
      <c r="CK61" s="101">
        <v>7.9090454408009157E-4</v>
      </c>
      <c r="CL61" s="101">
        <v>2.1780215834763585E-4</v>
      </c>
      <c r="CM61" s="101">
        <v>0</v>
      </c>
    </row>
    <row r="62" spans="1:91" s="9" customFormat="1" x14ac:dyDescent="0.25">
      <c r="A62" s="17"/>
      <c r="B62" s="4" t="s">
        <v>198</v>
      </c>
      <c r="C62" s="4">
        <v>15</v>
      </c>
      <c r="D62" s="101">
        <v>8.5247496935599433E-4</v>
      </c>
      <c r="E62" s="101">
        <v>1.8604491832810088E-3</v>
      </c>
      <c r="F62" s="101">
        <v>1.7011010463233111E-3</v>
      </c>
      <c r="G62" s="101">
        <v>1.8338871833432895E-3</v>
      </c>
      <c r="H62" s="101">
        <v>1.7482481514570745E-3</v>
      </c>
      <c r="I62" s="101">
        <v>1.7457066884763038E-3</v>
      </c>
      <c r="J62" s="101">
        <v>1.141633037325991E-3</v>
      </c>
      <c r="K62" s="101">
        <v>1.2707129765477561E-3</v>
      </c>
      <c r="L62" s="101">
        <v>7.335487837757497E-4</v>
      </c>
      <c r="M62" s="101">
        <v>9.9075886525748481E-4</v>
      </c>
      <c r="N62" s="101">
        <v>1.3602208629875606E-3</v>
      </c>
      <c r="O62" s="101">
        <v>1.0227344504709728E-3</v>
      </c>
      <c r="P62" s="101">
        <v>7.4524580722310993E-4</v>
      </c>
      <c r="Q62" s="101">
        <v>1.3262108746708146E-4</v>
      </c>
      <c r="R62" s="101">
        <v>1.0230899579263752E-3</v>
      </c>
      <c r="S62" s="101">
        <v>4.6609937236294976E-4</v>
      </c>
      <c r="T62" s="101">
        <v>4.7154680013447749E-4</v>
      </c>
      <c r="U62" s="101">
        <v>4.9135529066388582E-4</v>
      </c>
      <c r="V62" s="101">
        <v>6.5237802523625613E-4</v>
      </c>
      <c r="W62" s="101">
        <v>8.6655287216831785E-4</v>
      </c>
      <c r="X62" s="101">
        <v>8.1479591708392887E-4</v>
      </c>
      <c r="Y62" s="101">
        <v>0</v>
      </c>
      <c r="Z62" s="101">
        <v>9.2846800831092779E-4</v>
      </c>
      <c r="AA62" s="101">
        <v>5.2871929977023214E-3</v>
      </c>
      <c r="AB62" s="101">
        <v>3.2201630423801292E-3</v>
      </c>
      <c r="AC62" s="101">
        <v>3.3524905333036973E-3</v>
      </c>
      <c r="AD62" s="101">
        <v>2.8238939555306057E-3</v>
      </c>
      <c r="AE62" s="101">
        <v>2.7361601539326501E-3</v>
      </c>
      <c r="AF62" s="101">
        <v>2.4182681960066388E-3</v>
      </c>
      <c r="AG62" s="101">
        <v>1.8193617464703378E-3</v>
      </c>
      <c r="AH62" s="101">
        <v>1.9552540649467867E-3</v>
      </c>
      <c r="AI62" s="101">
        <v>1.8581853649525791E-3</v>
      </c>
      <c r="AJ62" s="101">
        <v>1.8685673441478565E-3</v>
      </c>
      <c r="AK62" s="101">
        <v>2.572003187361188E-3</v>
      </c>
      <c r="AL62" s="101">
        <v>2.2931707192765847E-3</v>
      </c>
      <c r="AM62" s="101">
        <v>3.0261296624537311E-4</v>
      </c>
      <c r="AN62" s="101">
        <v>3.1894142401129384E-3</v>
      </c>
      <c r="AO62" s="101">
        <v>1.0882020402599958E-3</v>
      </c>
      <c r="AP62" s="101">
        <v>1.0346630042112823E-3</v>
      </c>
      <c r="AQ62" s="101">
        <v>1.1355013767288557E-3</v>
      </c>
      <c r="AR62" s="101">
        <v>1.1804730530712024E-3</v>
      </c>
      <c r="AS62" s="101">
        <v>2.5475411761374991E-3</v>
      </c>
      <c r="AT62" s="101">
        <v>1.8329259431834849E-3</v>
      </c>
      <c r="AU62" s="101">
        <v>0</v>
      </c>
      <c r="AV62" s="101">
        <v>3.0356440278122591E-3</v>
      </c>
      <c r="AW62" s="101">
        <v>4.074896982988805E-2</v>
      </c>
      <c r="AX62" s="101">
        <v>2.2952267771663853E-2</v>
      </c>
      <c r="AY62" s="101">
        <v>2.786563162317237E-2</v>
      </c>
      <c r="AZ62" s="101">
        <v>2.0395107644145465E-2</v>
      </c>
      <c r="BA62" s="101">
        <v>1.6918984478754642E-2</v>
      </c>
      <c r="BB62" s="101">
        <v>2.4067471051449633E-2</v>
      </c>
      <c r="BC62" s="101">
        <v>1.15698837648717E-2</v>
      </c>
      <c r="BD62" s="101">
        <v>2.0206313815125467E-2</v>
      </c>
      <c r="BE62" s="101">
        <v>1.4857403638241876E-2</v>
      </c>
      <c r="BF62" s="101">
        <v>1.0323727699246815E-2</v>
      </c>
      <c r="BG62" s="101">
        <v>3.415261155333562E-2</v>
      </c>
      <c r="BH62" s="101">
        <v>2.4436940766410509E-2</v>
      </c>
      <c r="BI62" s="101">
        <v>2.7423018130532098E-3</v>
      </c>
      <c r="BJ62" s="101">
        <v>1.0359403009985109</v>
      </c>
      <c r="BK62" s="101">
        <v>1.0353973779076016E-2</v>
      </c>
      <c r="BL62" s="101">
        <v>9.1709868685014677E-3</v>
      </c>
      <c r="BM62" s="101">
        <v>8.139684827613184E-3</v>
      </c>
      <c r="BN62" s="101">
        <v>8.5978733773719365E-3</v>
      </c>
      <c r="BO62" s="101">
        <v>3.0342331805673105E-2</v>
      </c>
      <c r="BP62" s="101">
        <v>1.5549364100198085E-2</v>
      </c>
      <c r="BQ62" s="101">
        <v>0</v>
      </c>
      <c r="BR62" s="101">
        <v>2.5195236165286429E-4</v>
      </c>
      <c r="BS62" s="101">
        <v>6.2610959274414892E-4</v>
      </c>
      <c r="BT62" s="101">
        <v>5.3489733159055243E-4</v>
      </c>
      <c r="BU62" s="101">
        <v>5.5362128326524461E-4</v>
      </c>
      <c r="BV62" s="101">
        <v>5.2204366269078249E-4</v>
      </c>
      <c r="BW62" s="101">
        <v>6.6949135893415684E-4</v>
      </c>
      <c r="BX62" s="101">
        <v>3.8517896021662287E-4</v>
      </c>
      <c r="BY62" s="101">
        <v>3.9928597408287765E-4</v>
      </c>
      <c r="BZ62" s="101">
        <v>2.8457292402382585E-4</v>
      </c>
      <c r="CA62" s="101">
        <v>4.5245055499900576E-4</v>
      </c>
      <c r="CB62" s="101">
        <v>3.2697366021367625E-4</v>
      </c>
      <c r="CC62" s="101">
        <v>3.6553486387588873E-4</v>
      </c>
      <c r="CD62" s="101">
        <v>2.367969301598446E-4</v>
      </c>
      <c r="CE62" s="101">
        <v>4.1882874587606855E-5</v>
      </c>
      <c r="CF62" s="101">
        <v>4.481653156842095E-4</v>
      </c>
      <c r="CG62" s="101">
        <v>1.8422792200359616E-4</v>
      </c>
      <c r="CH62" s="101">
        <v>2.1103386678417003E-4</v>
      </c>
      <c r="CI62" s="101">
        <v>1.6735605090321658E-4</v>
      </c>
      <c r="CJ62" s="101">
        <v>2.2318209963573019E-4</v>
      </c>
      <c r="CK62" s="101">
        <v>3.5457252674614458E-4</v>
      </c>
      <c r="CL62" s="101">
        <v>2.872890206974078E-4</v>
      </c>
      <c r="CM62" s="101">
        <v>0</v>
      </c>
    </row>
    <row r="63" spans="1:91" s="9" customFormat="1" x14ac:dyDescent="0.25">
      <c r="A63" s="17"/>
      <c r="B63" s="4" t="s">
        <v>199</v>
      </c>
      <c r="C63" s="4">
        <v>16</v>
      </c>
      <c r="D63" s="101">
        <v>1.4083342287031937E-4</v>
      </c>
      <c r="E63" s="101">
        <v>1.2313140188155021E-4</v>
      </c>
      <c r="F63" s="101">
        <v>2.2726994901647589E-4</v>
      </c>
      <c r="G63" s="101">
        <v>2.7188369573959527E-4</v>
      </c>
      <c r="H63" s="101">
        <v>2.3337734832515171E-4</v>
      </c>
      <c r="I63" s="101">
        <v>2.8896754943731937E-4</v>
      </c>
      <c r="J63" s="101">
        <v>1.6127860505671653E-4</v>
      </c>
      <c r="K63" s="101">
        <v>1.8852190111898003E-4</v>
      </c>
      <c r="L63" s="101">
        <v>1.1286819173542004E-4</v>
      </c>
      <c r="M63" s="101">
        <v>1.5088587253325739E-4</v>
      </c>
      <c r="N63" s="101">
        <v>2.1903997832712331E-4</v>
      </c>
      <c r="O63" s="101">
        <v>2.2902084119193157E-4</v>
      </c>
      <c r="P63" s="101">
        <v>1.6779422639716065E-4</v>
      </c>
      <c r="Q63" s="101">
        <v>2.5479869988698244E-5</v>
      </c>
      <c r="R63" s="101">
        <v>1.1680039893714576E-4</v>
      </c>
      <c r="S63" s="101">
        <v>8.0090903462973434E-5</v>
      </c>
      <c r="T63" s="101">
        <v>1.4205839914528109E-4</v>
      </c>
      <c r="U63" s="101">
        <v>1.2214675895410391E-4</v>
      </c>
      <c r="V63" s="101">
        <v>1.2727684803467022E-4</v>
      </c>
      <c r="W63" s="101">
        <v>1.1579903362114829E-4</v>
      </c>
      <c r="X63" s="101">
        <v>1.4223501608025572E-4</v>
      </c>
      <c r="Y63" s="101">
        <v>0</v>
      </c>
      <c r="Z63" s="101">
        <v>1.3362947213246717E-4</v>
      </c>
      <c r="AA63" s="101">
        <v>2.2588487555259969E-4</v>
      </c>
      <c r="AB63" s="101">
        <v>3.1276564679059456E-4</v>
      </c>
      <c r="AC63" s="101">
        <v>4.0867811072178774E-4</v>
      </c>
      <c r="AD63" s="101">
        <v>2.628527223440002E-4</v>
      </c>
      <c r="AE63" s="101">
        <v>3.5443049946049725E-4</v>
      </c>
      <c r="AF63" s="101">
        <v>3.4129445217396989E-4</v>
      </c>
      <c r="AG63" s="101">
        <v>2.2511979210079888E-4</v>
      </c>
      <c r="AH63" s="101">
        <v>3.2281781013814178E-4</v>
      </c>
      <c r="AI63" s="101">
        <v>3.7630697822966532E-4</v>
      </c>
      <c r="AJ63" s="101">
        <v>3.7451183586683262E-4</v>
      </c>
      <c r="AK63" s="101">
        <v>6.7250883300988085E-4</v>
      </c>
      <c r="AL63" s="101">
        <v>5.8529684594304913E-4</v>
      </c>
      <c r="AM63" s="101">
        <v>4.7119210535890365E-5</v>
      </c>
      <c r="AN63" s="101">
        <v>3.5833024763260205E-4</v>
      </c>
      <c r="AO63" s="101">
        <v>1.8392288707450125E-4</v>
      </c>
      <c r="AP63" s="101">
        <v>4.857220594340297E-4</v>
      </c>
      <c r="AQ63" s="101">
        <v>4.8744310813536465E-4</v>
      </c>
      <c r="AR63" s="101">
        <v>2.4507386118767814E-4</v>
      </c>
      <c r="AS63" s="101">
        <v>3.4308869098814102E-4</v>
      </c>
      <c r="AT63" s="101">
        <v>3.5295512349369011E-4</v>
      </c>
      <c r="AU63" s="101">
        <v>0</v>
      </c>
      <c r="AV63" s="101">
        <v>5.6014399767573839E-4</v>
      </c>
      <c r="AW63" s="101">
        <v>3.8634959583708928E-3</v>
      </c>
      <c r="AX63" s="101">
        <v>2.4412314301328723E-3</v>
      </c>
      <c r="AY63" s="101">
        <v>3.9622640019316493E-3</v>
      </c>
      <c r="AZ63" s="101">
        <v>3.3696952138987163E-3</v>
      </c>
      <c r="BA63" s="101">
        <v>4.3270096609174793E-3</v>
      </c>
      <c r="BB63" s="101">
        <v>4.3686914144544621E-3</v>
      </c>
      <c r="BC63" s="101">
        <v>1.803550392638725E-3</v>
      </c>
      <c r="BD63" s="101">
        <v>6.9082052741900645E-3</v>
      </c>
      <c r="BE63" s="101">
        <v>4.6649131674188667E-3</v>
      </c>
      <c r="BF63" s="101">
        <v>5.4547715818106602E-3</v>
      </c>
      <c r="BG63" s="101">
        <v>2.1073829640099937E-2</v>
      </c>
      <c r="BH63" s="101">
        <v>1.2758223704037815E-2</v>
      </c>
      <c r="BI63" s="101">
        <v>7.2148787166881985E-4</v>
      </c>
      <c r="BJ63" s="101">
        <v>4.6029862795019735E-3</v>
      </c>
      <c r="BK63" s="101">
        <v>1.0043222445599871</v>
      </c>
      <c r="BL63" s="101">
        <v>1.072264325776183E-2</v>
      </c>
      <c r="BM63" s="101">
        <v>1.1372792021200265E-2</v>
      </c>
      <c r="BN63" s="101">
        <v>6.2298063929717117E-3</v>
      </c>
      <c r="BO63" s="101">
        <v>7.7741064136673263E-3</v>
      </c>
      <c r="BP63" s="101">
        <v>8.9045170525801007E-3</v>
      </c>
      <c r="BQ63" s="101">
        <v>0</v>
      </c>
      <c r="BR63" s="101">
        <v>4.2154680691033456E-5</v>
      </c>
      <c r="BS63" s="101">
        <v>6.245846651395727E-5</v>
      </c>
      <c r="BT63" s="101">
        <v>8.4855163146437101E-5</v>
      </c>
      <c r="BU63" s="101">
        <v>8.9070026710601002E-5</v>
      </c>
      <c r="BV63" s="101">
        <v>8.1518530357542322E-5</v>
      </c>
      <c r="BW63" s="101">
        <v>1.0749651652466816E-4</v>
      </c>
      <c r="BX63" s="101">
        <v>6.4607365727059423E-5</v>
      </c>
      <c r="BY63" s="101">
        <v>6.022933552638405E-5</v>
      </c>
      <c r="BZ63" s="101">
        <v>8.6935754946612109E-5</v>
      </c>
      <c r="CA63" s="101">
        <v>9.0625778234344081E-5</v>
      </c>
      <c r="CB63" s="101">
        <v>7.3366159185510722E-5</v>
      </c>
      <c r="CC63" s="101">
        <v>1.6352334452099414E-4</v>
      </c>
      <c r="CD63" s="101">
        <v>1.2151725758537047E-4</v>
      </c>
      <c r="CE63" s="101">
        <v>1.3316751455248905E-5</v>
      </c>
      <c r="CF63" s="101">
        <v>8.4696480084367216E-5</v>
      </c>
      <c r="CG63" s="101">
        <v>6.5366674867205465E-5</v>
      </c>
      <c r="CH63" s="101">
        <v>1.097011042861223E-4</v>
      </c>
      <c r="CI63" s="101">
        <v>9.7663238611146971E-5</v>
      </c>
      <c r="CJ63" s="101">
        <v>9.678835066651191E-5</v>
      </c>
      <c r="CK63" s="101">
        <v>9.3302636839041431E-5</v>
      </c>
      <c r="CL63" s="101">
        <v>1.141652637730906E-4</v>
      </c>
      <c r="CM63" s="101">
        <v>0</v>
      </c>
    </row>
    <row r="64" spans="1:91" s="9" customFormat="1" x14ac:dyDescent="0.25">
      <c r="A64" s="17"/>
      <c r="B64" s="4" t="s">
        <v>65</v>
      </c>
      <c r="C64" s="4">
        <v>17</v>
      </c>
      <c r="D64" s="101">
        <v>1.3292547381250881E-4</v>
      </c>
      <c r="E64" s="101">
        <v>1.0743996230202223E-4</v>
      </c>
      <c r="F64" s="101">
        <v>2.3302478381724356E-4</v>
      </c>
      <c r="G64" s="101">
        <v>2.178358675867707E-4</v>
      </c>
      <c r="H64" s="101">
        <v>1.9983237371522648E-4</v>
      </c>
      <c r="I64" s="101">
        <v>2.2533383004444976E-4</v>
      </c>
      <c r="J64" s="101">
        <v>1.0693222430595635E-4</v>
      </c>
      <c r="K64" s="101">
        <v>1.6207593669251047E-4</v>
      </c>
      <c r="L64" s="101">
        <v>6.809012175954878E-5</v>
      </c>
      <c r="M64" s="101">
        <v>8.9653678300663091E-5</v>
      </c>
      <c r="N64" s="101">
        <v>1.9317834720627983E-4</v>
      </c>
      <c r="O64" s="101">
        <v>8.8376990438443116E-5</v>
      </c>
      <c r="P64" s="101">
        <v>6.3268696944962819E-5</v>
      </c>
      <c r="Q64" s="101">
        <v>1.3852313044921672E-5</v>
      </c>
      <c r="R64" s="101">
        <v>7.2456971228542101E-5</v>
      </c>
      <c r="S64" s="101">
        <v>4.6769806602266579E-5</v>
      </c>
      <c r="T64" s="101">
        <v>5.2905162440644895E-5</v>
      </c>
      <c r="U64" s="101">
        <v>4.7835412071449396E-5</v>
      </c>
      <c r="V64" s="101">
        <v>8.1995704694634829E-5</v>
      </c>
      <c r="W64" s="101">
        <v>8.2936662793601951E-5</v>
      </c>
      <c r="X64" s="101">
        <v>9.8092746055573936E-5</v>
      </c>
      <c r="Y64" s="101">
        <v>0</v>
      </c>
      <c r="Z64" s="101">
        <v>9.9694257058799388E-5</v>
      </c>
      <c r="AA64" s="101">
        <v>1.406244251576658E-4</v>
      </c>
      <c r="AB64" s="101">
        <v>2.4557723523618255E-4</v>
      </c>
      <c r="AC64" s="101">
        <v>2.161999444755974E-4</v>
      </c>
      <c r="AD64" s="101">
        <v>1.7960313119171618E-4</v>
      </c>
      <c r="AE64" s="101">
        <v>1.7676795492124509E-4</v>
      </c>
      <c r="AF64" s="101">
        <v>1.0171880959320898E-4</v>
      </c>
      <c r="AG64" s="101">
        <v>1.475985095203031E-4</v>
      </c>
      <c r="AH64" s="101">
        <v>7.702114017488905E-5</v>
      </c>
      <c r="AI64" s="101">
        <v>9.328246765188276E-5</v>
      </c>
      <c r="AJ64" s="101">
        <v>1.8232497742759737E-4</v>
      </c>
      <c r="AK64" s="101">
        <v>1.0814503365642758E-4</v>
      </c>
      <c r="AL64" s="101">
        <v>7.9127922901611405E-5</v>
      </c>
      <c r="AM64" s="101">
        <v>1.4629596189493598E-5</v>
      </c>
      <c r="AN64" s="101">
        <v>1.184570707191557E-4</v>
      </c>
      <c r="AO64" s="101">
        <v>4.4855350860440036E-5</v>
      </c>
      <c r="AP64" s="101">
        <v>5.7857510267211072E-5</v>
      </c>
      <c r="AQ64" s="101">
        <v>5.1031060078757961E-5</v>
      </c>
      <c r="AR64" s="101">
        <v>8.2501291071709678E-5</v>
      </c>
      <c r="AS64" s="101">
        <v>9.6534894890645264E-5</v>
      </c>
      <c r="AT64" s="101">
        <v>1.083340533374815E-4</v>
      </c>
      <c r="AU64" s="101">
        <v>0</v>
      </c>
      <c r="AV64" s="101">
        <v>8.7045649201525409E-4</v>
      </c>
      <c r="AW64" s="101">
        <v>4.0123828647414738E-3</v>
      </c>
      <c r="AX64" s="101">
        <v>3.9302198920996992E-3</v>
      </c>
      <c r="AY64" s="101">
        <v>3.8434715341465111E-3</v>
      </c>
      <c r="AZ64" s="101">
        <v>3.5859079840045963E-3</v>
      </c>
      <c r="BA64" s="101">
        <v>3.3735220417438708E-3</v>
      </c>
      <c r="BB64" s="101">
        <v>2.5652175550643923E-3</v>
      </c>
      <c r="BC64" s="101">
        <v>1.2907570000158415E-3</v>
      </c>
      <c r="BD64" s="101">
        <v>3.3043513391816421E-3</v>
      </c>
      <c r="BE64" s="101">
        <v>2.5123412910060786E-3</v>
      </c>
      <c r="BF64" s="101">
        <v>2.008027862772278E-3</v>
      </c>
      <c r="BG64" s="101">
        <v>4.7877208654161412E-3</v>
      </c>
      <c r="BH64" s="101">
        <v>3.8944625746238784E-3</v>
      </c>
      <c r="BI64" s="101">
        <v>3.7728370189720134E-4</v>
      </c>
      <c r="BJ64" s="101">
        <v>4.3648561888434897E-3</v>
      </c>
      <c r="BK64" s="101">
        <v>1.6654620133286925E-3</v>
      </c>
      <c r="BL64" s="101">
        <v>1.0020390936805417</v>
      </c>
      <c r="BM64" s="101">
        <v>1.627107923732051E-3</v>
      </c>
      <c r="BN64" s="101">
        <v>1.6469311864238732E-3</v>
      </c>
      <c r="BO64" s="101">
        <v>5.8531437358495418E-3</v>
      </c>
      <c r="BP64" s="101">
        <v>4.5221957222635828E-3</v>
      </c>
      <c r="BQ64" s="101">
        <v>0</v>
      </c>
      <c r="BR64" s="101">
        <v>4.4970507414807903E-5</v>
      </c>
      <c r="BS64" s="101">
        <v>7.5498142606352577E-5</v>
      </c>
      <c r="BT64" s="101">
        <v>1.0279368827474295E-4</v>
      </c>
      <c r="BU64" s="101">
        <v>8.6502114754334933E-5</v>
      </c>
      <c r="BV64" s="101">
        <v>8.6533462705320259E-5</v>
      </c>
      <c r="BW64" s="101">
        <v>9.7302478806761977E-5</v>
      </c>
      <c r="BX64" s="101">
        <v>4.8529697531881162E-5</v>
      </c>
      <c r="BY64" s="101">
        <v>5.5122166705376959E-5</v>
      </c>
      <c r="BZ64" s="101">
        <v>5.8881580819738348E-5</v>
      </c>
      <c r="CA64" s="101">
        <v>6.408292826842285E-5</v>
      </c>
      <c r="CB64" s="101">
        <v>6.0210721686393535E-5</v>
      </c>
      <c r="CC64" s="101">
        <v>6.8411565841305661E-5</v>
      </c>
      <c r="CD64" s="101">
        <v>5.3541072177621445E-5</v>
      </c>
      <c r="CE64" s="101">
        <v>8.5529038663598748E-6</v>
      </c>
      <c r="CF64" s="101">
        <v>7.5329565263815014E-5</v>
      </c>
      <c r="CG64" s="101">
        <v>3.9016234454453506E-5</v>
      </c>
      <c r="CH64" s="101">
        <v>3.7071526615064698E-5</v>
      </c>
      <c r="CI64" s="101">
        <v>2.9110506118338544E-5</v>
      </c>
      <c r="CJ64" s="101">
        <v>3.9325357677095333E-5</v>
      </c>
      <c r="CK64" s="101">
        <v>8.7690485330323329E-5</v>
      </c>
      <c r="CL64" s="101">
        <v>8.0417770935210282E-5</v>
      </c>
      <c r="CM64" s="101">
        <v>0</v>
      </c>
    </row>
    <row r="65" spans="1:91" s="9" customFormat="1" x14ac:dyDescent="0.25">
      <c r="A65" s="17"/>
      <c r="B65" s="4" t="s">
        <v>200</v>
      </c>
      <c r="C65" s="4">
        <v>18</v>
      </c>
      <c r="D65" s="101">
        <v>3.0691866606976841E-5</v>
      </c>
      <c r="E65" s="101">
        <v>5.7238278842838979E-5</v>
      </c>
      <c r="F65" s="101">
        <v>6.4110984824926247E-5</v>
      </c>
      <c r="G65" s="101">
        <v>1.0737094499588852E-4</v>
      </c>
      <c r="H65" s="101">
        <v>8.0822019152239358E-5</v>
      </c>
      <c r="I65" s="101">
        <v>9.1308047465684405E-5</v>
      </c>
      <c r="J65" s="101">
        <v>4.3515991477410012E-5</v>
      </c>
      <c r="K65" s="101">
        <v>4.1990226570104647E-5</v>
      </c>
      <c r="L65" s="101">
        <v>4.3258257429929402E-5</v>
      </c>
      <c r="M65" s="101">
        <v>6.3574106458462744E-5</v>
      </c>
      <c r="N65" s="101">
        <v>4.4640540002481654E-5</v>
      </c>
      <c r="O65" s="101">
        <v>8.0635785854361175E-5</v>
      </c>
      <c r="P65" s="101">
        <v>7.8890721425757307E-5</v>
      </c>
      <c r="Q65" s="101">
        <v>6.5882369543872057E-6</v>
      </c>
      <c r="R65" s="101">
        <v>1.8310513363294149E-4</v>
      </c>
      <c r="S65" s="101">
        <v>6.5477213123225932E-5</v>
      </c>
      <c r="T65" s="101">
        <v>3.463456359348544E-5</v>
      </c>
      <c r="U65" s="101">
        <v>3.3636986660781507E-5</v>
      </c>
      <c r="V65" s="101">
        <v>3.8692595367950817E-5</v>
      </c>
      <c r="W65" s="101">
        <v>4.0697223731518887E-5</v>
      </c>
      <c r="X65" s="101">
        <v>6.7044124658771062E-5</v>
      </c>
      <c r="Y65" s="101">
        <v>0</v>
      </c>
      <c r="Z65" s="101">
        <v>2.5816101535275831E-5</v>
      </c>
      <c r="AA65" s="101">
        <v>7.3931461568935207E-5</v>
      </c>
      <c r="AB65" s="101">
        <v>7.0753026253091205E-5</v>
      </c>
      <c r="AC65" s="101">
        <v>1.3186527430420757E-4</v>
      </c>
      <c r="AD65" s="101">
        <v>7.0994101522754211E-5</v>
      </c>
      <c r="AE65" s="101">
        <v>9.5407907870138825E-5</v>
      </c>
      <c r="AF65" s="101">
        <v>4.6595609604715011E-5</v>
      </c>
      <c r="AG65" s="101">
        <v>4.2137337742366199E-5</v>
      </c>
      <c r="AH65" s="101">
        <v>5.0500368174772253E-5</v>
      </c>
      <c r="AI65" s="101">
        <v>7.8259146777097052E-5</v>
      </c>
      <c r="AJ65" s="101">
        <v>4.7740087217105663E-5</v>
      </c>
      <c r="AK65" s="101">
        <v>7.6646546473101889E-5</v>
      </c>
      <c r="AL65" s="101">
        <v>9.9476510812038062E-5</v>
      </c>
      <c r="AM65" s="101">
        <v>7.3144762398758049E-6</v>
      </c>
      <c r="AN65" s="101">
        <v>2.0491363262426036E-4</v>
      </c>
      <c r="AO65" s="101">
        <v>8.0144750309353572E-5</v>
      </c>
      <c r="AP65" s="101">
        <v>4.0544405022406174E-5</v>
      </c>
      <c r="AQ65" s="101">
        <v>4.131448062561921E-5</v>
      </c>
      <c r="AR65" s="101">
        <v>4.1691207360887417E-5</v>
      </c>
      <c r="AS65" s="101">
        <v>4.6123544407727149E-5</v>
      </c>
      <c r="AT65" s="101">
        <v>8.213353982545942E-5</v>
      </c>
      <c r="AU65" s="101">
        <v>0</v>
      </c>
      <c r="AV65" s="101">
        <v>8.4068760203606264E-5</v>
      </c>
      <c r="AW65" s="101">
        <v>8.2338886672428532E-4</v>
      </c>
      <c r="AX65" s="101">
        <v>3.8906878754463515E-4</v>
      </c>
      <c r="AY65" s="101">
        <v>8.2840902518794255E-4</v>
      </c>
      <c r="AZ65" s="101">
        <v>5.5956758509029139E-4</v>
      </c>
      <c r="BA65" s="101">
        <v>6.6238376190058299E-4</v>
      </c>
      <c r="BB65" s="101">
        <v>2.7590450279833757E-4</v>
      </c>
      <c r="BC65" s="101">
        <v>1.6497907200892131E-4</v>
      </c>
      <c r="BD65" s="101">
        <v>5.6617415680521271E-4</v>
      </c>
      <c r="BE65" s="101">
        <v>1.3697546069746328E-3</v>
      </c>
      <c r="BF65" s="101">
        <v>2.0986487310819838E-4</v>
      </c>
      <c r="BG65" s="101">
        <v>7.0492433900505233E-4</v>
      </c>
      <c r="BH65" s="101">
        <v>1.9016075033119954E-3</v>
      </c>
      <c r="BI65" s="101">
        <v>4.4821978235049839E-5</v>
      </c>
      <c r="BJ65" s="101">
        <v>4.054843184150273E-3</v>
      </c>
      <c r="BK65" s="101">
        <v>2.084093440742338E-3</v>
      </c>
      <c r="BL65" s="101">
        <v>4.8921189226985102E-4</v>
      </c>
      <c r="BM65" s="101">
        <v>1.0007926036462529</v>
      </c>
      <c r="BN65" s="101">
        <v>4.9947130637036194E-4</v>
      </c>
      <c r="BO65" s="101">
        <v>3.3383536139877201E-4</v>
      </c>
      <c r="BP65" s="101">
        <v>1.4151857205940363E-3</v>
      </c>
      <c r="BQ65" s="101">
        <v>0</v>
      </c>
      <c r="BR65" s="101">
        <v>1.2181256066221033E-5</v>
      </c>
      <c r="BS65" s="101">
        <v>3.2234739201699129E-5</v>
      </c>
      <c r="BT65" s="101">
        <v>2.5919711994277481E-5</v>
      </c>
      <c r="BU65" s="101">
        <v>3.0740075306425857E-5</v>
      </c>
      <c r="BV65" s="101">
        <v>2.7936522713166511E-5</v>
      </c>
      <c r="BW65" s="101">
        <v>3.4081327801205337E-5</v>
      </c>
      <c r="BX65" s="101">
        <v>1.4901514807610026E-5</v>
      </c>
      <c r="BY65" s="101">
        <v>1.6075470773845232E-5</v>
      </c>
      <c r="BZ65" s="101">
        <v>2.3590883556929098E-5</v>
      </c>
      <c r="CA65" s="101">
        <v>4.3612517055402727E-5</v>
      </c>
      <c r="CB65" s="101">
        <v>1.5623353194896967E-5</v>
      </c>
      <c r="CC65" s="101">
        <v>2.4630177795299333E-5</v>
      </c>
      <c r="CD65" s="101">
        <v>4.7599646155813882E-5</v>
      </c>
      <c r="CE65" s="101">
        <v>3.5092094193918872E-6</v>
      </c>
      <c r="CF65" s="101">
        <v>1.0477306452440349E-4</v>
      </c>
      <c r="CG65" s="101">
        <v>6.5387831250574452E-5</v>
      </c>
      <c r="CH65" s="101">
        <v>1.9266786215614119E-5</v>
      </c>
      <c r="CI65" s="101">
        <v>2.0603601817953716E-5</v>
      </c>
      <c r="CJ65" s="101">
        <v>2.6287712070747168E-5</v>
      </c>
      <c r="CK65" s="101">
        <v>2.005218949709578E-5</v>
      </c>
      <c r="CL65" s="101">
        <v>4.2750081556021555E-5</v>
      </c>
      <c r="CM65" s="101">
        <v>0</v>
      </c>
    </row>
    <row r="66" spans="1:91" s="9" customFormat="1" x14ac:dyDescent="0.25">
      <c r="A66" s="17"/>
      <c r="B66" s="4" t="s">
        <v>201</v>
      </c>
      <c r="C66" s="4">
        <v>19</v>
      </c>
      <c r="D66" s="101">
        <v>6.7982743332687682E-7</v>
      </c>
      <c r="E66" s="101">
        <v>7.4028157042754431E-7</v>
      </c>
      <c r="F66" s="101">
        <v>1.3064472700133559E-6</v>
      </c>
      <c r="G66" s="101">
        <v>2.0328940071108724E-6</v>
      </c>
      <c r="H66" s="101">
        <v>1.5005898738125876E-6</v>
      </c>
      <c r="I66" s="101">
        <v>1.4685061035576259E-6</v>
      </c>
      <c r="J66" s="101">
        <v>8.2079926310234288E-7</v>
      </c>
      <c r="K66" s="101">
        <v>8.760268916211445E-7</v>
      </c>
      <c r="L66" s="101">
        <v>1.0033992290387154E-6</v>
      </c>
      <c r="M66" s="101">
        <v>7.3788676557962286E-7</v>
      </c>
      <c r="N66" s="101">
        <v>1.3730427237436749E-6</v>
      </c>
      <c r="O66" s="101">
        <v>1.2562494567907406E-6</v>
      </c>
      <c r="P66" s="101">
        <v>5.7963549854998722E-7</v>
      </c>
      <c r="Q66" s="101">
        <v>1.2623769578137871E-7</v>
      </c>
      <c r="R66" s="101">
        <v>2.1688185219381818E-6</v>
      </c>
      <c r="S66" s="101">
        <v>4.1239957189008778E-7</v>
      </c>
      <c r="T66" s="101">
        <v>8.01940200193782E-7</v>
      </c>
      <c r="U66" s="101">
        <v>6.8146842316841437E-7</v>
      </c>
      <c r="V66" s="101">
        <v>4.758753148522981E-4</v>
      </c>
      <c r="W66" s="101">
        <v>2.0671637956289604E-6</v>
      </c>
      <c r="X66" s="101">
        <v>8.5538348534792854E-7</v>
      </c>
      <c r="Y66" s="101">
        <v>0</v>
      </c>
      <c r="Z66" s="101">
        <v>5.8813086242537874E-7</v>
      </c>
      <c r="AA66" s="101">
        <v>9.6091235916152222E-7</v>
      </c>
      <c r="AB66" s="101">
        <v>1.5068286828742077E-6</v>
      </c>
      <c r="AC66" s="101">
        <v>2.6015347098436563E-6</v>
      </c>
      <c r="AD66" s="101">
        <v>1.2527953958788759E-6</v>
      </c>
      <c r="AE66" s="101">
        <v>1.7148096467593395E-6</v>
      </c>
      <c r="AF66" s="101">
        <v>1.0320353695708614E-6</v>
      </c>
      <c r="AG66" s="101">
        <v>9.4303975097728057E-7</v>
      </c>
      <c r="AH66" s="101">
        <v>2.1153779255882618E-6</v>
      </c>
      <c r="AI66" s="101">
        <v>1.0426023369011636E-6</v>
      </c>
      <c r="AJ66" s="101">
        <v>2.47493700047038E-6</v>
      </c>
      <c r="AK66" s="101">
        <v>1.8414627145015173E-6</v>
      </c>
      <c r="AL66" s="101">
        <v>1.0340589079512016E-6</v>
      </c>
      <c r="AM66" s="101">
        <v>2.3504741556756403E-7</v>
      </c>
      <c r="AN66" s="101">
        <v>3.411584956859407E-6</v>
      </c>
      <c r="AO66" s="101">
        <v>6.7891949220956363E-7</v>
      </c>
      <c r="AP66" s="101">
        <v>1.8451435763113329E-6</v>
      </c>
      <c r="AQ66" s="101">
        <v>1.3425184212344219E-6</v>
      </c>
      <c r="AR66" s="101">
        <v>1.374517135908526E-3</v>
      </c>
      <c r="AS66" s="101">
        <v>5.3678895174305306E-6</v>
      </c>
      <c r="AT66" s="101">
        <v>1.6519774517778503E-6</v>
      </c>
      <c r="AU66" s="101">
        <v>0</v>
      </c>
      <c r="AV66" s="101">
        <v>2.2076363526538175E-6</v>
      </c>
      <c r="AW66" s="101">
        <v>6.7782716919612442E-6</v>
      </c>
      <c r="AX66" s="101">
        <v>9.061982487451247E-6</v>
      </c>
      <c r="AY66" s="101">
        <v>1.5993110217610443E-5</v>
      </c>
      <c r="AZ66" s="101">
        <v>1.1048719590521335E-5</v>
      </c>
      <c r="BA66" s="101">
        <v>1.2182862666793795E-5</v>
      </c>
      <c r="BB66" s="101">
        <v>9.8938180759318748E-6</v>
      </c>
      <c r="BC66" s="101">
        <v>5.8276966608699031E-6</v>
      </c>
      <c r="BD66" s="101">
        <v>4.2069121326426356E-5</v>
      </c>
      <c r="BE66" s="101">
        <v>1.050306703101244E-5</v>
      </c>
      <c r="BF66" s="101">
        <v>4.1691874498317237E-5</v>
      </c>
      <c r="BG66" s="101">
        <v>2.5295576398888042E-5</v>
      </c>
      <c r="BH66" s="101">
        <v>1.5853114100909353E-5</v>
      </c>
      <c r="BI66" s="101">
        <v>4.2011645920724349E-6</v>
      </c>
      <c r="BJ66" s="101">
        <v>3.2137185559306995E-5</v>
      </c>
      <c r="BK66" s="101">
        <v>1.1786836806673686E-5</v>
      </c>
      <c r="BL66" s="101">
        <v>3.896056036971256E-5</v>
      </c>
      <c r="BM66" s="101">
        <v>1.7519819842266578E-5</v>
      </c>
      <c r="BN66" s="101">
        <v>1.0299701787473392</v>
      </c>
      <c r="BO66" s="101">
        <v>1.2393837251981849E-4</v>
      </c>
      <c r="BP66" s="101">
        <v>2.6201229649817228E-5</v>
      </c>
      <c r="BQ66" s="101">
        <v>0</v>
      </c>
      <c r="BR66" s="101">
        <v>2.5152693719669903E-7</v>
      </c>
      <c r="BS66" s="101">
        <v>3.828497924242949E-7</v>
      </c>
      <c r="BT66" s="101">
        <v>5.3021901966311444E-7</v>
      </c>
      <c r="BU66" s="101">
        <v>5.9995943789416292E-7</v>
      </c>
      <c r="BV66" s="101">
        <v>5.0185412731408749E-7</v>
      </c>
      <c r="BW66" s="101">
        <v>5.762778377951623E-7</v>
      </c>
      <c r="BX66" s="101">
        <v>3.3042371164572517E-7</v>
      </c>
      <c r="BY66" s="101">
        <v>3.5728325036057734E-7</v>
      </c>
      <c r="BZ66" s="101">
        <v>1.0817549845395275E-6</v>
      </c>
      <c r="CA66" s="101">
        <v>4.8151363153790506E-7</v>
      </c>
      <c r="CB66" s="101">
        <v>8.3106133301584142E-7</v>
      </c>
      <c r="CC66" s="101">
        <v>6.7274468040176097E-7</v>
      </c>
      <c r="CD66" s="101">
        <v>4.3692881799018149E-7</v>
      </c>
      <c r="CE66" s="101">
        <v>1.2189941102105542E-7</v>
      </c>
      <c r="CF66" s="101">
        <v>8.7636455006873602E-7</v>
      </c>
      <c r="CG66" s="101">
        <v>4.3322129474811098E-7</v>
      </c>
      <c r="CH66" s="101">
        <v>9.0304318104601106E-7</v>
      </c>
      <c r="CI66" s="101">
        <v>4.729745119181026E-7</v>
      </c>
      <c r="CJ66" s="101">
        <v>3.8404883801202789E-4</v>
      </c>
      <c r="CK66" s="101">
        <v>2.8760750505813151E-6</v>
      </c>
      <c r="CL66" s="101">
        <v>8.6039291549611744E-7</v>
      </c>
      <c r="CM66" s="101">
        <v>0</v>
      </c>
    </row>
    <row r="67" spans="1:91" s="9" customFormat="1" x14ac:dyDescent="0.25">
      <c r="A67" s="17"/>
      <c r="B67" s="4" t="s">
        <v>202</v>
      </c>
      <c r="C67" s="4">
        <v>20</v>
      </c>
      <c r="D67" s="101">
        <v>6.9225895058068937E-6</v>
      </c>
      <c r="E67" s="101">
        <v>6.9159291037762171E-6</v>
      </c>
      <c r="F67" s="101">
        <v>1.2771807875155882E-5</v>
      </c>
      <c r="G67" s="101">
        <v>1.2377586830628333E-5</v>
      </c>
      <c r="H67" s="101">
        <v>1.2474948768969638E-5</v>
      </c>
      <c r="I67" s="101">
        <v>1.3699437903393512E-5</v>
      </c>
      <c r="J67" s="101">
        <v>6.3700815333715248E-6</v>
      </c>
      <c r="K67" s="101">
        <v>8.0670225502338555E-6</v>
      </c>
      <c r="L67" s="101">
        <v>7.9482152184378664E-6</v>
      </c>
      <c r="M67" s="101">
        <v>6.0884469973580367E-6</v>
      </c>
      <c r="N67" s="101">
        <v>1.072439134323614E-5</v>
      </c>
      <c r="O67" s="101">
        <v>7.2003851290864442E-5</v>
      </c>
      <c r="P67" s="101">
        <v>1.1387328748287124E-5</v>
      </c>
      <c r="Q67" s="101">
        <v>1.261231378300716E-6</v>
      </c>
      <c r="R67" s="101">
        <v>1.7748307455722462E-5</v>
      </c>
      <c r="S67" s="101">
        <v>4.4113361987323648E-6</v>
      </c>
      <c r="T67" s="101">
        <v>1.2152547369578301E-5</v>
      </c>
      <c r="U67" s="101">
        <v>7.9945448864197385E-6</v>
      </c>
      <c r="V67" s="101">
        <v>5.4096844124942224E-6</v>
      </c>
      <c r="W67" s="101">
        <v>1.7048002147244148E-4</v>
      </c>
      <c r="X67" s="101">
        <v>7.271115392204727E-5</v>
      </c>
      <c r="Y67" s="101">
        <v>0</v>
      </c>
      <c r="Z67" s="101">
        <v>4.228803735887847E-6</v>
      </c>
      <c r="AA67" s="101">
        <v>7.9007141295994176E-6</v>
      </c>
      <c r="AB67" s="101">
        <v>1.0889396501310665E-5</v>
      </c>
      <c r="AC67" s="101">
        <v>1.2490335531369784E-5</v>
      </c>
      <c r="AD67" s="101">
        <v>7.4400593160799908E-6</v>
      </c>
      <c r="AE67" s="101">
        <v>9.2931978948396574E-6</v>
      </c>
      <c r="AF67" s="101">
        <v>5.8755655252018161E-6</v>
      </c>
      <c r="AG67" s="101">
        <v>7.0489522428670974E-6</v>
      </c>
      <c r="AH67" s="101">
        <v>5.516445264621176E-6</v>
      </c>
      <c r="AI67" s="101">
        <v>5.4819880954485708E-6</v>
      </c>
      <c r="AJ67" s="101">
        <v>9.1180688550701743E-6</v>
      </c>
      <c r="AK67" s="101">
        <v>3.4226289838649216E-5</v>
      </c>
      <c r="AL67" s="101">
        <v>9.2285686060881836E-6</v>
      </c>
      <c r="AM67" s="101">
        <v>1.0302845112505228E-6</v>
      </c>
      <c r="AN67" s="101">
        <v>4.0220704577976879E-5</v>
      </c>
      <c r="AO67" s="101">
        <v>3.13580199782647E-6</v>
      </c>
      <c r="AP67" s="101">
        <v>5.9984884551651634E-6</v>
      </c>
      <c r="AQ67" s="101">
        <v>5.0314614639853573E-6</v>
      </c>
      <c r="AR67" s="101">
        <v>4.7511762262064612E-6</v>
      </c>
      <c r="AS67" s="101">
        <v>3.101222906088441E-5</v>
      </c>
      <c r="AT67" s="101">
        <v>1.633306234452705E-5</v>
      </c>
      <c r="AU67" s="101">
        <v>0</v>
      </c>
      <c r="AV67" s="101">
        <v>2.3743274825764461E-5</v>
      </c>
      <c r="AW67" s="101">
        <v>5.913050567737384E-5</v>
      </c>
      <c r="AX67" s="101">
        <v>1.3893151111978936E-4</v>
      </c>
      <c r="AY67" s="101">
        <v>1.5058197587889172E-4</v>
      </c>
      <c r="AZ67" s="101">
        <v>1.4605629924714655E-4</v>
      </c>
      <c r="BA67" s="101">
        <v>1.5898064859792857E-4</v>
      </c>
      <c r="BB67" s="101">
        <v>6.2071375184430841E-5</v>
      </c>
      <c r="BC67" s="101">
        <v>5.3338480120226823E-5</v>
      </c>
      <c r="BD67" s="101">
        <v>1.8252848058022741E-4</v>
      </c>
      <c r="BE67" s="101">
        <v>5.9146384741393007E-5</v>
      </c>
      <c r="BF67" s="101">
        <v>1.6645066513236521E-4</v>
      </c>
      <c r="BG67" s="101">
        <v>4.0631150588905885E-3</v>
      </c>
      <c r="BH67" s="101">
        <v>2.4380713724730447E-4</v>
      </c>
      <c r="BI67" s="101">
        <v>1.9985518211193726E-5</v>
      </c>
      <c r="BJ67" s="101">
        <v>3.291809869723265E-4</v>
      </c>
      <c r="BK67" s="101">
        <v>8.1821761826110945E-5</v>
      </c>
      <c r="BL67" s="101">
        <v>3.5971603396743807E-4</v>
      </c>
      <c r="BM67" s="101">
        <v>1.4820627401485734E-4</v>
      </c>
      <c r="BN67" s="101">
        <v>7.1670862753571421E-5</v>
      </c>
      <c r="BO67" s="101">
        <v>1.0067567337639758</v>
      </c>
      <c r="BP67" s="101">
        <v>2.7618336995311687E-3</v>
      </c>
      <c r="BQ67" s="101">
        <v>0</v>
      </c>
      <c r="BR67" s="101">
        <v>1.7250659777408395E-6</v>
      </c>
      <c r="BS67" s="101">
        <v>2.5150318642685285E-6</v>
      </c>
      <c r="BT67" s="101">
        <v>3.9211816248907247E-6</v>
      </c>
      <c r="BU67" s="101">
        <v>3.9869997056454029E-6</v>
      </c>
      <c r="BV67" s="101">
        <v>3.3871519372426063E-6</v>
      </c>
      <c r="BW67" s="101">
        <v>4.5278825357981356E-6</v>
      </c>
      <c r="BX67" s="101">
        <v>1.9414459366956029E-6</v>
      </c>
      <c r="BY67" s="101">
        <v>2.3933410514422558E-6</v>
      </c>
      <c r="BZ67" s="101">
        <v>3.1237074021092654E-6</v>
      </c>
      <c r="CA67" s="101">
        <v>2.4595329125147126E-6</v>
      </c>
      <c r="CB67" s="101">
        <v>2.7907816208660906E-6</v>
      </c>
      <c r="CC67" s="101">
        <v>2.5647104544097267E-5</v>
      </c>
      <c r="CD67" s="101">
        <v>3.9190767058241935E-6</v>
      </c>
      <c r="CE67" s="101">
        <v>4.8553846186493808E-7</v>
      </c>
      <c r="CF67" s="101">
        <v>7.9265366539538109E-6</v>
      </c>
      <c r="CG67" s="101">
        <v>2.0294858211717638E-6</v>
      </c>
      <c r="CH67" s="101">
        <v>4.1454284475470559E-6</v>
      </c>
      <c r="CI67" s="101">
        <v>2.1795765243193571E-6</v>
      </c>
      <c r="CJ67" s="101">
        <v>2.3312165168156525E-6</v>
      </c>
      <c r="CK67" s="101">
        <v>5.6450511520193197E-5</v>
      </c>
      <c r="CL67" s="101">
        <v>2.396806438299641E-5</v>
      </c>
      <c r="CM67" s="101">
        <v>0</v>
      </c>
    </row>
    <row r="68" spans="1:91" s="9" customFormat="1" x14ac:dyDescent="0.25">
      <c r="A68" s="17"/>
      <c r="B68" s="4" t="s">
        <v>203</v>
      </c>
      <c r="C68" s="4">
        <v>21</v>
      </c>
      <c r="D68" s="101">
        <v>3.7955401675459094E-5</v>
      </c>
      <c r="E68" s="101">
        <v>3.7112010784788183E-5</v>
      </c>
      <c r="F68" s="101">
        <v>5.7880080577028632E-5</v>
      </c>
      <c r="G68" s="101">
        <v>6.4052354771029248E-5</v>
      </c>
      <c r="H68" s="101">
        <v>5.458101978919832E-5</v>
      </c>
      <c r="I68" s="101">
        <v>7.6593521295292025E-5</v>
      </c>
      <c r="J68" s="101">
        <v>2.6554519903168463E-5</v>
      </c>
      <c r="K68" s="101">
        <v>4.2463237520254648E-5</v>
      </c>
      <c r="L68" s="101">
        <v>2.2071182519856348E-5</v>
      </c>
      <c r="M68" s="101">
        <v>3.2103910170967248E-5</v>
      </c>
      <c r="N68" s="101">
        <v>4.7268765574001663E-5</v>
      </c>
      <c r="O68" s="101">
        <v>7.8776833404761048E-5</v>
      </c>
      <c r="P68" s="101">
        <v>2.9001718658278956E-5</v>
      </c>
      <c r="Q68" s="101">
        <v>4.5234237389055376E-6</v>
      </c>
      <c r="R68" s="101">
        <v>3.1076985587120867E-5</v>
      </c>
      <c r="S68" s="101">
        <v>1.9036773278062062E-5</v>
      </c>
      <c r="T68" s="101">
        <v>1.5741674643321009E-5</v>
      </c>
      <c r="U68" s="101">
        <v>1.8121863515337087E-5</v>
      </c>
      <c r="V68" s="101">
        <v>5.0996040044802704E-5</v>
      </c>
      <c r="W68" s="101">
        <v>1.7498636973543515E-5</v>
      </c>
      <c r="X68" s="101">
        <v>2.8756535734761343E-5</v>
      </c>
      <c r="Y68" s="101">
        <v>0</v>
      </c>
      <c r="Z68" s="101">
        <v>2.5700090641321385E-5</v>
      </c>
      <c r="AA68" s="101">
        <v>4.2331082063070286E-5</v>
      </c>
      <c r="AB68" s="101">
        <v>5.8999650832524289E-5</v>
      </c>
      <c r="AC68" s="101">
        <v>5.6606369530429842E-5</v>
      </c>
      <c r="AD68" s="101">
        <v>5.0149032454305191E-5</v>
      </c>
      <c r="AE68" s="101">
        <v>5.3861625442952879E-5</v>
      </c>
      <c r="AF68" s="101">
        <v>2.5146916238387237E-5</v>
      </c>
      <c r="AG68" s="101">
        <v>3.8902826223177035E-5</v>
      </c>
      <c r="AH68" s="101">
        <v>2.067945982499429E-5</v>
      </c>
      <c r="AI68" s="101">
        <v>2.8056676417544393E-5</v>
      </c>
      <c r="AJ68" s="101">
        <v>4.3950006097823321E-5</v>
      </c>
      <c r="AK68" s="101">
        <v>6.7041585713076575E-5</v>
      </c>
      <c r="AL68" s="101">
        <v>2.7997075265917139E-5</v>
      </c>
      <c r="AM68" s="101">
        <v>4.4809763166856969E-6</v>
      </c>
      <c r="AN68" s="101">
        <v>7.4738785480498151E-5</v>
      </c>
      <c r="AO68" s="101">
        <v>1.3150370169128878E-5</v>
      </c>
      <c r="AP68" s="101">
        <v>1.6805993146740922E-5</v>
      </c>
      <c r="AQ68" s="101">
        <v>1.5347194533731626E-5</v>
      </c>
      <c r="AR68" s="101">
        <v>3.5099895658315049E-5</v>
      </c>
      <c r="AS68" s="101">
        <v>2.1035975200381224E-5</v>
      </c>
      <c r="AT68" s="101">
        <v>2.8305137023364207E-5</v>
      </c>
      <c r="AU68" s="101">
        <v>0</v>
      </c>
      <c r="AV68" s="101">
        <v>2.5415426645376571E-4</v>
      </c>
      <c r="AW68" s="101">
        <v>1.674530103707357E-3</v>
      </c>
      <c r="AX68" s="101">
        <v>6.2648598225159395E-4</v>
      </c>
      <c r="AY68" s="101">
        <v>1.2180759391320164E-3</v>
      </c>
      <c r="AZ68" s="101">
        <v>8.7464841211306417E-4</v>
      </c>
      <c r="BA68" s="101">
        <v>1.2025801800980274E-3</v>
      </c>
      <c r="BB68" s="101">
        <v>1.589453539624075E-4</v>
      </c>
      <c r="BC68" s="101">
        <v>2.3851248390345691E-4</v>
      </c>
      <c r="BD68" s="101">
        <v>9.8245233471003506E-4</v>
      </c>
      <c r="BE68" s="101">
        <v>1.213885572087108E-3</v>
      </c>
      <c r="BF68" s="101">
        <v>9.9997831462483974E-4</v>
      </c>
      <c r="BG68" s="101">
        <v>6.6198364849668562E-3</v>
      </c>
      <c r="BH68" s="101">
        <v>1.6816159367390724E-3</v>
      </c>
      <c r="BI68" s="101">
        <v>1.0225542432419025E-4</v>
      </c>
      <c r="BJ68" s="101">
        <v>1.0614281217784342E-3</v>
      </c>
      <c r="BK68" s="101">
        <v>1.1394041939227606E-3</v>
      </c>
      <c r="BL68" s="101">
        <v>4.2715076378295724E-4</v>
      </c>
      <c r="BM68" s="101">
        <v>4.811025941690838E-4</v>
      </c>
      <c r="BN68" s="101">
        <v>3.8017116400562547E-3</v>
      </c>
      <c r="BO68" s="101">
        <v>3.4180671098843252E-4</v>
      </c>
      <c r="BP68" s="101">
        <v>1.0011488715085155</v>
      </c>
      <c r="BQ68" s="101">
        <v>0</v>
      </c>
      <c r="BR68" s="101">
        <v>1.0963058935249372E-5</v>
      </c>
      <c r="BS68" s="101">
        <v>2.1218459137722541E-5</v>
      </c>
      <c r="BT68" s="101">
        <v>2.1873328266574549E-5</v>
      </c>
      <c r="BU68" s="101">
        <v>2.1689683751626057E-5</v>
      </c>
      <c r="BV68" s="101">
        <v>2.0108798109644306E-5</v>
      </c>
      <c r="BW68" s="101">
        <v>2.8944177845579063E-5</v>
      </c>
      <c r="BX68" s="101">
        <v>8.5014016901027235E-6</v>
      </c>
      <c r="BY68" s="101">
        <v>1.2644975595160912E-5</v>
      </c>
      <c r="BZ68" s="101">
        <v>1.5086560755671365E-5</v>
      </c>
      <c r="CA68" s="101">
        <v>2.0830135258910743E-5</v>
      </c>
      <c r="CB68" s="101">
        <v>1.5372721826813024E-5</v>
      </c>
      <c r="CC68" s="101">
        <v>5.090486691436269E-5</v>
      </c>
      <c r="CD68" s="101">
        <v>1.8577874152436717E-5</v>
      </c>
      <c r="CE68" s="101">
        <v>2.25003655325713E-6</v>
      </c>
      <c r="CF68" s="101">
        <v>2.1560620150520499E-5</v>
      </c>
      <c r="CG68" s="101">
        <v>1.6439217367171842E-5</v>
      </c>
      <c r="CH68" s="101">
        <v>8.8832083004339332E-6</v>
      </c>
      <c r="CI68" s="101">
        <v>8.2360246749137613E-6</v>
      </c>
      <c r="CJ68" s="101">
        <v>3.5031383249074129E-5</v>
      </c>
      <c r="CK68" s="101">
        <v>9.9277425154162701E-6</v>
      </c>
      <c r="CL68" s="101">
        <v>1.9839810268135154E-5</v>
      </c>
      <c r="CM68" s="101">
        <v>0</v>
      </c>
    </row>
    <row r="69" spans="1:91" s="9" customFormat="1" x14ac:dyDescent="0.25">
      <c r="A69" s="2"/>
      <c r="B69" s="4" t="s">
        <v>72</v>
      </c>
      <c r="C69" s="4">
        <v>22</v>
      </c>
      <c r="D69" s="101">
        <v>0</v>
      </c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  <c r="AT69" s="101">
        <v>0</v>
      </c>
      <c r="AU69" s="101">
        <v>0</v>
      </c>
      <c r="AV69" s="101">
        <v>0</v>
      </c>
      <c r="AW69" s="101">
        <v>0</v>
      </c>
      <c r="AX69" s="101">
        <v>0</v>
      </c>
      <c r="AY69" s="101">
        <v>0</v>
      </c>
      <c r="AZ69" s="101">
        <v>0</v>
      </c>
      <c r="BA69" s="101">
        <v>0</v>
      </c>
      <c r="BB69" s="101">
        <v>0</v>
      </c>
      <c r="BC69" s="101">
        <v>0</v>
      </c>
      <c r="BD69" s="101">
        <v>0</v>
      </c>
      <c r="BE69" s="101">
        <v>0</v>
      </c>
      <c r="BF69" s="101">
        <v>0</v>
      </c>
      <c r="BG69" s="101">
        <v>0</v>
      </c>
      <c r="BH69" s="101">
        <v>0</v>
      </c>
      <c r="BI69" s="101">
        <v>0</v>
      </c>
      <c r="BJ69" s="101">
        <v>0</v>
      </c>
      <c r="BK69" s="101">
        <v>0</v>
      </c>
      <c r="BL69" s="101">
        <v>0</v>
      </c>
      <c r="BM69" s="101">
        <v>0</v>
      </c>
      <c r="BN69" s="101">
        <v>0</v>
      </c>
      <c r="BO69" s="101">
        <v>0</v>
      </c>
      <c r="BP69" s="101">
        <v>0</v>
      </c>
      <c r="BQ69" s="101">
        <v>1</v>
      </c>
      <c r="BR69" s="101">
        <v>0</v>
      </c>
      <c r="BS69" s="101">
        <v>0</v>
      </c>
      <c r="BT69" s="101">
        <v>0</v>
      </c>
      <c r="BU69" s="101">
        <v>0</v>
      </c>
      <c r="BV69" s="101">
        <v>0</v>
      </c>
      <c r="BW69" s="101">
        <v>0</v>
      </c>
      <c r="BX69" s="101">
        <v>0</v>
      </c>
      <c r="BY69" s="101">
        <v>0</v>
      </c>
      <c r="BZ69" s="101">
        <v>0</v>
      </c>
      <c r="CA69" s="101">
        <v>0</v>
      </c>
      <c r="CB69" s="101">
        <v>0</v>
      </c>
      <c r="CC69" s="101">
        <v>0</v>
      </c>
      <c r="CD69" s="101">
        <v>0</v>
      </c>
      <c r="CE69" s="101">
        <v>0</v>
      </c>
      <c r="CF69" s="101">
        <v>0</v>
      </c>
      <c r="CG69" s="101">
        <v>0</v>
      </c>
      <c r="CH69" s="101">
        <v>0</v>
      </c>
      <c r="CI69" s="101">
        <v>0</v>
      </c>
      <c r="CJ69" s="101">
        <v>0</v>
      </c>
      <c r="CK69" s="101">
        <v>0</v>
      </c>
      <c r="CL69" s="101">
        <v>0</v>
      </c>
      <c r="CM69" s="101">
        <v>0</v>
      </c>
    </row>
    <row r="70" spans="1:91" s="9" customFormat="1" x14ac:dyDescent="0.25">
      <c r="A70" s="2" t="s">
        <v>3</v>
      </c>
      <c r="B70" s="4" t="s">
        <v>186</v>
      </c>
      <c r="C70" s="4">
        <v>1</v>
      </c>
      <c r="D70" s="101">
        <v>0.11088342948979087</v>
      </c>
      <c r="E70" s="101">
        <v>5.9507976472236799E-3</v>
      </c>
      <c r="F70" s="101">
        <v>0.25670871647426707</v>
      </c>
      <c r="G70" s="101">
        <v>1.0165928485397937E-2</v>
      </c>
      <c r="H70" s="101">
        <v>3.0540639514834489E-2</v>
      </c>
      <c r="I70" s="101">
        <v>5.2908175127558037E-3</v>
      </c>
      <c r="J70" s="101">
        <v>5.5413382799426401E-3</v>
      </c>
      <c r="K70" s="101">
        <v>1.0204049945383153E-2</v>
      </c>
      <c r="L70" s="101">
        <v>1.0208674448111542E-2</v>
      </c>
      <c r="M70" s="101">
        <v>6.863558864156267E-3</v>
      </c>
      <c r="N70" s="101">
        <v>6.9901033949535979E-2</v>
      </c>
      <c r="O70" s="101">
        <v>3.3738442414833797E-3</v>
      </c>
      <c r="P70" s="101">
        <v>2.0267826136593638E-3</v>
      </c>
      <c r="Q70" s="101">
        <v>5.3204665640573477E-4</v>
      </c>
      <c r="R70" s="101">
        <v>2.544932753817048E-3</v>
      </c>
      <c r="S70" s="101">
        <v>2.3171116687632394E-3</v>
      </c>
      <c r="T70" s="101">
        <v>4.788099148744787E-3</v>
      </c>
      <c r="U70" s="101">
        <v>4.7030052250296352E-3</v>
      </c>
      <c r="V70" s="101">
        <v>8.7162703433080035E-3</v>
      </c>
      <c r="W70" s="101">
        <v>3.100008107883009E-3</v>
      </c>
      <c r="X70" s="101">
        <v>1.1157638684683228E-2</v>
      </c>
      <c r="Y70" s="101">
        <v>0</v>
      </c>
      <c r="Z70" s="101">
        <v>6.7056037010973374E-2</v>
      </c>
      <c r="AA70" s="101">
        <v>5.5422709180484551E-3</v>
      </c>
      <c r="AB70" s="101">
        <v>0.26659736462890238</v>
      </c>
      <c r="AC70" s="101">
        <v>9.0496859628598561E-3</v>
      </c>
      <c r="AD70" s="101">
        <v>2.205289546676005E-2</v>
      </c>
      <c r="AE70" s="101">
        <v>4.6935131561077837E-3</v>
      </c>
      <c r="AF70" s="101">
        <v>4.8810743943874819E-3</v>
      </c>
      <c r="AG70" s="101">
        <v>8.9978907499061976E-3</v>
      </c>
      <c r="AH70" s="101">
        <v>9.7886802680406046E-3</v>
      </c>
      <c r="AI70" s="101">
        <v>6.3929469529113445E-3</v>
      </c>
      <c r="AJ70" s="101">
        <v>6.2424612986667218E-2</v>
      </c>
      <c r="AK70" s="101">
        <v>2.8611727876506972E-3</v>
      </c>
      <c r="AL70" s="101">
        <v>1.9311969586744281E-3</v>
      </c>
      <c r="AM70" s="101">
        <v>4.7199865629479602E-4</v>
      </c>
      <c r="AN70" s="101">
        <v>2.590963093102579E-3</v>
      </c>
      <c r="AO70" s="101">
        <v>1.924543255390576E-3</v>
      </c>
      <c r="AP70" s="101">
        <v>4.494100957083135E-3</v>
      </c>
      <c r="AQ70" s="101">
        <v>4.8223942878775064E-3</v>
      </c>
      <c r="AR70" s="101">
        <v>8.0826213365550546E-3</v>
      </c>
      <c r="AS70" s="101">
        <v>2.8353833183721914E-3</v>
      </c>
      <c r="AT70" s="101">
        <v>1.0344063519902403E-2</v>
      </c>
      <c r="AU70" s="101">
        <v>0</v>
      </c>
      <c r="AV70" s="101">
        <v>3.4624367334873618E-2</v>
      </c>
      <c r="AW70" s="101">
        <v>9.9015471156250114E-3</v>
      </c>
      <c r="AX70" s="101">
        <v>0.22990336116926241</v>
      </c>
      <c r="AY70" s="101">
        <v>1.1472529590434379E-2</v>
      </c>
      <c r="AZ70" s="101">
        <v>3.4656637157234722E-2</v>
      </c>
      <c r="BA70" s="101">
        <v>5.5273786503599069E-3</v>
      </c>
      <c r="BB70" s="101">
        <v>5.8148554953786772E-3</v>
      </c>
      <c r="BC70" s="101">
        <v>1.0367498901863738E-2</v>
      </c>
      <c r="BD70" s="101">
        <v>8.7169547513796155E-3</v>
      </c>
      <c r="BE70" s="101">
        <v>8.3435146919641073E-3</v>
      </c>
      <c r="BF70" s="101">
        <v>6.1465618761417325E-2</v>
      </c>
      <c r="BG70" s="101">
        <v>3.6898216917892373E-3</v>
      </c>
      <c r="BH70" s="101">
        <v>2.1275782810271726E-3</v>
      </c>
      <c r="BI70" s="101">
        <v>5.3850211807619005E-4</v>
      </c>
      <c r="BJ70" s="101">
        <v>2.5395815738930563E-3</v>
      </c>
      <c r="BK70" s="101">
        <v>2.1863656408847667E-3</v>
      </c>
      <c r="BL70" s="101">
        <v>4.5582367180125776E-3</v>
      </c>
      <c r="BM70" s="101">
        <v>5.6325726581277109E-3</v>
      </c>
      <c r="BN70" s="101">
        <v>8.6673833536372018E-3</v>
      </c>
      <c r="BO70" s="101">
        <v>3.3261928662977639E-3</v>
      </c>
      <c r="BP70" s="101">
        <v>1.0854254119053063E-2</v>
      </c>
      <c r="BQ70" s="101">
        <v>0</v>
      </c>
      <c r="BR70" s="101">
        <v>1.0611658162268136</v>
      </c>
      <c r="BS70" s="101">
        <v>7.8301960040986149E-3</v>
      </c>
      <c r="BT70" s="101">
        <v>0.37448666750280341</v>
      </c>
      <c r="BU70" s="101">
        <v>1.1356148351722977E-2</v>
      </c>
      <c r="BV70" s="101">
        <v>4.3744118772800933E-2</v>
      </c>
      <c r="BW70" s="101">
        <v>5.7353842602407756E-3</v>
      </c>
      <c r="BX70" s="101">
        <v>5.9933401172811047E-3</v>
      </c>
      <c r="BY70" s="101">
        <v>1.3463358127734021E-2</v>
      </c>
      <c r="BZ70" s="101">
        <v>1.4542809059617761E-2</v>
      </c>
      <c r="CA70" s="101">
        <v>9.9746678995111821E-3</v>
      </c>
      <c r="CB70" s="101">
        <v>6.9654118832172818E-2</v>
      </c>
      <c r="CC70" s="101">
        <v>3.7742064194715122E-3</v>
      </c>
      <c r="CD70" s="101">
        <v>2.1732594902513684E-3</v>
      </c>
      <c r="CE70" s="101">
        <v>7.0222615585638349E-4</v>
      </c>
      <c r="CF70" s="101">
        <v>3.5237172824677514E-3</v>
      </c>
      <c r="CG70" s="101">
        <v>3.5940651527649804E-3</v>
      </c>
      <c r="CH70" s="101">
        <v>5.7138435941495912E-3</v>
      </c>
      <c r="CI70" s="101">
        <v>6.3621997854167896E-3</v>
      </c>
      <c r="CJ70" s="101">
        <v>1.0370150157672163E-2</v>
      </c>
      <c r="CK70" s="101">
        <v>4.2102562756795069E-3</v>
      </c>
      <c r="CL70" s="101">
        <v>1.3448881606894643E-2</v>
      </c>
      <c r="CM70" s="101">
        <v>0</v>
      </c>
    </row>
    <row r="71" spans="1:91" s="9" customFormat="1" x14ac:dyDescent="0.25">
      <c r="A71" s="2"/>
      <c r="B71" s="4" t="s">
        <v>187</v>
      </c>
      <c r="C71" s="4">
        <v>2</v>
      </c>
      <c r="D71" s="101">
        <v>1.7340695097662614E-2</v>
      </c>
      <c r="E71" s="101">
        <v>4.6677199062615346E-2</v>
      </c>
      <c r="F71" s="101">
        <v>2.5596137224060268E-2</v>
      </c>
      <c r="G71" s="101">
        <v>2.4468329261625437E-2</v>
      </c>
      <c r="H71" s="101">
        <v>6.4437060093558832E-2</v>
      </c>
      <c r="I71" s="101">
        <v>7.3092689026905411E-2</v>
      </c>
      <c r="J71" s="101">
        <v>2.4057339688328259E-2</v>
      </c>
      <c r="K71" s="101">
        <v>3.1448307759291097E-2</v>
      </c>
      <c r="L71" s="101">
        <v>7.9681750570354884E-3</v>
      </c>
      <c r="M71" s="101">
        <v>2.2810386971712806E-2</v>
      </c>
      <c r="N71" s="101">
        <v>2.1695730966743529E-2</v>
      </c>
      <c r="O71" s="101">
        <v>5.8656871568639347E-3</v>
      </c>
      <c r="P71" s="101">
        <v>3.2085634231430668E-3</v>
      </c>
      <c r="Q71" s="101">
        <v>1.6137242225858597E-3</v>
      </c>
      <c r="R71" s="101">
        <v>4.8154101758017213E-3</v>
      </c>
      <c r="S71" s="101">
        <v>5.253805749156625E-3</v>
      </c>
      <c r="T71" s="101">
        <v>4.3626582825272492E-3</v>
      </c>
      <c r="U71" s="101">
        <v>3.9998017569837733E-3</v>
      </c>
      <c r="V71" s="101">
        <v>9.6769364183041176E-3</v>
      </c>
      <c r="W71" s="101">
        <v>7.1860269161028029E-3</v>
      </c>
      <c r="X71" s="101">
        <v>9.3556962285197953E-3</v>
      </c>
      <c r="Y71" s="101">
        <v>0</v>
      </c>
      <c r="Z71" s="101">
        <v>1.8501374683149122E-2</v>
      </c>
      <c r="AA71" s="101">
        <v>5.6752437521589205E-2</v>
      </c>
      <c r="AB71" s="101">
        <v>2.5059538954037907E-2</v>
      </c>
      <c r="AC71" s="101">
        <v>2.7346788320331512E-2</v>
      </c>
      <c r="AD71" s="101">
        <v>0.14280300065088777</v>
      </c>
      <c r="AE71" s="101">
        <v>7.5272651469988544E-2</v>
      </c>
      <c r="AF71" s="101">
        <v>2.3871789738783615E-2</v>
      </c>
      <c r="AG71" s="101">
        <v>3.0830633326729216E-2</v>
      </c>
      <c r="AH71" s="101">
        <v>8.2499925297215594E-3</v>
      </c>
      <c r="AI71" s="101">
        <v>2.3087017647801546E-2</v>
      </c>
      <c r="AJ71" s="101">
        <v>2.3936003684628004E-2</v>
      </c>
      <c r="AK71" s="101">
        <v>6.0593238352459559E-3</v>
      </c>
      <c r="AL71" s="101">
        <v>3.3781026512381004E-3</v>
      </c>
      <c r="AM71" s="101">
        <v>1.5398495788728189E-3</v>
      </c>
      <c r="AN71" s="101">
        <v>5.9503030726227599E-3</v>
      </c>
      <c r="AO71" s="101">
        <v>4.9242859947728366E-3</v>
      </c>
      <c r="AP71" s="101">
        <v>4.5313517958641292E-3</v>
      </c>
      <c r="AQ71" s="101">
        <v>3.8859705588903093E-3</v>
      </c>
      <c r="AR71" s="101">
        <v>9.9884439391396268E-3</v>
      </c>
      <c r="AS71" s="101">
        <v>8.2215531114441416E-3</v>
      </c>
      <c r="AT71" s="101">
        <v>9.845496514732861E-3</v>
      </c>
      <c r="AU71" s="101">
        <v>0</v>
      </c>
      <c r="AV71" s="101">
        <v>2.0564062058355606E-2</v>
      </c>
      <c r="AW71" s="101">
        <v>6.180230159997338E-2</v>
      </c>
      <c r="AX71" s="101">
        <v>2.3186852372946133E-2</v>
      </c>
      <c r="AY71" s="101">
        <v>2.6424486409451463E-2</v>
      </c>
      <c r="AZ71" s="101">
        <v>6.1945926098867773E-2</v>
      </c>
      <c r="BA71" s="101">
        <v>7.784978420844213E-2</v>
      </c>
      <c r="BB71" s="101">
        <v>2.2454561305256384E-2</v>
      </c>
      <c r="BC71" s="101">
        <v>2.6147634170783834E-2</v>
      </c>
      <c r="BD71" s="101">
        <v>7.7800380085498808E-3</v>
      </c>
      <c r="BE71" s="101">
        <v>2.3282828156684671E-2</v>
      </c>
      <c r="BF71" s="101">
        <v>2.1009489564024476E-2</v>
      </c>
      <c r="BG71" s="101">
        <v>6.3726538759360483E-3</v>
      </c>
      <c r="BH71" s="101">
        <v>3.2742780774422634E-3</v>
      </c>
      <c r="BI71" s="101">
        <v>1.3578269867819215E-3</v>
      </c>
      <c r="BJ71" s="101">
        <v>4.6193800890723859E-3</v>
      </c>
      <c r="BK71" s="101">
        <v>4.7869072017394029E-3</v>
      </c>
      <c r="BL71" s="101">
        <v>4.3690030139339536E-3</v>
      </c>
      <c r="BM71" s="101">
        <v>3.597812401730331E-3</v>
      </c>
      <c r="BN71" s="101">
        <v>9.3302660888025697E-3</v>
      </c>
      <c r="BO71" s="101">
        <v>7.3670153975207578E-3</v>
      </c>
      <c r="BP71" s="101">
        <v>9.2568980672100235E-3</v>
      </c>
      <c r="BQ71" s="101">
        <v>0</v>
      </c>
      <c r="BR71" s="101">
        <v>2.307887891747034E-2</v>
      </c>
      <c r="BS71" s="101">
        <v>1.0602425100262807</v>
      </c>
      <c r="BT71" s="101">
        <v>2.3056465864629311E-2</v>
      </c>
      <c r="BU71" s="101">
        <v>2.4336704954862058E-2</v>
      </c>
      <c r="BV71" s="101">
        <v>0.10638657475693435</v>
      </c>
      <c r="BW71" s="101">
        <v>9.195191594645892E-2</v>
      </c>
      <c r="BX71" s="101">
        <v>2.1562312923722758E-2</v>
      </c>
      <c r="BY71" s="101">
        <v>3.1419065263618158E-2</v>
      </c>
      <c r="BZ71" s="101">
        <v>9.0325385996418463E-3</v>
      </c>
      <c r="CA71" s="101">
        <v>2.2219747911128959E-2</v>
      </c>
      <c r="CB71" s="101">
        <v>1.8898244423525608E-2</v>
      </c>
      <c r="CC71" s="101">
        <v>6.2930938910176482E-3</v>
      </c>
      <c r="CD71" s="101">
        <v>3.1737004727602708E-3</v>
      </c>
      <c r="CE71" s="101">
        <v>1.6889138233185388E-3</v>
      </c>
      <c r="CF71" s="101">
        <v>6.0384017867477421E-3</v>
      </c>
      <c r="CG71" s="101">
        <v>7.0367556999692471E-3</v>
      </c>
      <c r="CH71" s="101">
        <v>4.8241184896671736E-3</v>
      </c>
      <c r="CI71" s="101">
        <v>3.6732667921790165E-3</v>
      </c>
      <c r="CJ71" s="101">
        <v>9.0668331447611543E-3</v>
      </c>
      <c r="CK71" s="101">
        <v>8.8914412836187534E-3</v>
      </c>
      <c r="CL71" s="101">
        <v>1.0189386360652364E-2</v>
      </c>
      <c r="CM71" s="101">
        <v>0</v>
      </c>
    </row>
    <row r="72" spans="1:91" s="9" customFormat="1" x14ac:dyDescent="0.25">
      <c r="A72" s="2"/>
      <c r="B72" s="4" t="s">
        <v>188</v>
      </c>
      <c r="C72" s="4">
        <v>3</v>
      </c>
      <c r="D72" s="101">
        <v>3.2425720295939042E-2</v>
      </c>
      <c r="E72" s="101">
        <v>6.3323988535462505E-3</v>
      </c>
      <c r="F72" s="101">
        <v>8.6526705251510946E-2</v>
      </c>
      <c r="G72" s="101">
        <v>8.1254249142128556E-3</v>
      </c>
      <c r="H72" s="101">
        <v>2.1465930914221845E-2</v>
      </c>
      <c r="I72" s="101">
        <v>4.4386830063940924E-3</v>
      </c>
      <c r="J72" s="101">
        <v>3.9141865989632514E-3</v>
      </c>
      <c r="K72" s="101">
        <v>6.6324003893999577E-3</v>
      </c>
      <c r="L72" s="101">
        <v>4.1912479588053168E-3</v>
      </c>
      <c r="M72" s="101">
        <v>6.5040613510643575E-3</v>
      </c>
      <c r="N72" s="101">
        <v>9.7608704132760821E-2</v>
      </c>
      <c r="O72" s="101">
        <v>2.4495081557496562E-3</v>
      </c>
      <c r="P72" s="101">
        <v>2.0219132345684994E-3</v>
      </c>
      <c r="Q72" s="101">
        <v>3.9822848639123315E-4</v>
      </c>
      <c r="R72" s="101">
        <v>2.2664765610662407E-3</v>
      </c>
      <c r="S72" s="101">
        <v>1.765641204913581E-3</v>
      </c>
      <c r="T72" s="101">
        <v>5.5496273871237017E-3</v>
      </c>
      <c r="U72" s="101">
        <v>5.9783113879912104E-3</v>
      </c>
      <c r="V72" s="101">
        <v>9.1022886615181719E-3</v>
      </c>
      <c r="W72" s="101">
        <v>2.7961435196520012E-3</v>
      </c>
      <c r="X72" s="101">
        <v>1.3005004481480861E-2</v>
      </c>
      <c r="Y72" s="101">
        <v>0</v>
      </c>
      <c r="Z72" s="101">
        <v>2.2880663563505543E-2</v>
      </c>
      <c r="AA72" s="101">
        <v>6.2475085930918479E-3</v>
      </c>
      <c r="AB72" s="101">
        <v>8.6139548168758961E-2</v>
      </c>
      <c r="AC72" s="101">
        <v>7.6094211708233224E-3</v>
      </c>
      <c r="AD72" s="101">
        <v>2.6890650769206961E-2</v>
      </c>
      <c r="AE72" s="101">
        <v>4.2083588623927099E-3</v>
      </c>
      <c r="AF72" s="101">
        <v>3.822037817398542E-3</v>
      </c>
      <c r="AG72" s="101">
        <v>6.4486171691731948E-3</v>
      </c>
      <c r="AH72" s="101">
        <v>3.9748087128641174E-3</v>
      </c>
      <c r="AI72" s="101">
        <v>6.2099746965443518E-3</v>
      </c>
      <c r="AJ72" s="101">
        <v>7.4905442529808963E-2</v>
      </c>
      <c r="AK72" s="101">
        <v>2.2639988083017824E-3</v>
      </c>
      <c r="AL72" s="101">
        <v>1.8748562632626483E-3</v>
      </c>
      <c r="AM72" s="101">
        <v>3.815943351977397E-4</v>
      </c>
      <c r="AN72" s="101">
        <v>2.371071310078117E-3</v>
      </c>
      <c r="AO72" s="101">
        <v>1.5514141538947276E-3</v>
      </c>
      <c r="AP72" s="101">
        <v>4.811429228391742E-3</v>
      </c>
      <c r="AQ72" s="101">
        <v>5.6728003703893758E-3</v>
      </c>
      <c r="AR72" s="101">
        <v>8.0267426742357678E-3</v>
      </c>
      <c r="AS72" s="101">
        <v>2.7312031010130982E-3</v>
      </c>
      <c r="AT72" s="101">
        <v>1.1116324150867088E-2</v>
      </c>
      <c r="AU72" s="101">
        <v>0</v>
      </c>
      <c r="AV72" s="101">
        <v>2.0653434686041267E-2</v>
      </c>
      <c r="AW72" s="101">
        <v>9.3503402593011625E-3</v>
      </c>
      <c r="AX72" s="101">
        <v>0.12242043609919832</v>
      </c>
      <c r="AY72" s="101">
        <v>8.7412962322487402E-3</v>
      </c>
      <c r="AZ72" s="101">
        <v>2.8213377583460268E-2</v>
      </c>
      <c r="BA72" s="101">
        <v>4.5523468218422163E-3</v>
      </c>
      <c r="BB72" s="101">
        <v>4.2978595275191571E-3</v>
      </c>
      <c r="BC72" s="101">
        <v>6.8799275964736631E-3</v>
      </c>
      <c r="BD72" s="101">
        <v>5.2101112597206373E-3</v>
      </c>
      <c r="BE72" s="101">
        <v>7.2412327875733973E-3</v>
      </c>
      <c r="BF72" s="101">
        <v>0.10056511203547429</v>
      </c>
      <c r="BG72" s="101">
        <v>3.1202261411008925E-3</v>
      </c>
      <c r="BH72" s="101">
        <v>2.3849008234857836E-3</v>
      </c>
      <c r="BI72" s="101">
        <v>4.2743407743451608E-4</v>
      </c>
      <c r="BJ72" s="101">
        <v>2.4984055087657786E-3</v>
      </c>
      <c r="BK72" s="101">
        <v>1.8662063433510516E-3</v>
      </c>
      <c r="BL72" s="101">
        <v>6.291395563914952E-3</v>
      </c>
      <c r="BM72" s="101">
        <v>8.9587201981451321E-3</v>
      </c>
      <c r="BN72" s="101">
        <v>1.1015823193949699E-2</v>
      </c>
      <c r="BO72" s="101">
        <v>3.3978943819482502E-3</v>
      </c>
      <c r="BP72" s="101">
        <v>1.5449845222022446E-2</v>
      </c>
      <c r="BQ72" s="101">
        <v>0</v>
      </c>
      <c r="BR72" s="101">
        <v>4.1568705548711289E-2</v>
      </c>
      <c r="BS72" s="101">
        <v>7.5424611852681145E-3</v>
      </c>
      <c r="BT72" s="101">
        <v>1.1638718297124899</v>
      </c>
      <c r="BU72" s="101">
        <v>8.3462231488734516E-3</v>
      </c>
      <c r="BV72" s="101">
        <v>2.7694364874225198E-2</v>
      </c>
      <c r="BW72" s="101">
        <v>4.4480275409054344E-3</v>
      </c>
      <c r="BX72" s="101">
        <v>3.9448409155213547E-3</v>
      </c>
      <c r="BY72" s="101">
        <v>7.623340316389603E-3</v>
      </c>
      <c r="BZ72" s="101">
        <v>7.4195146599667491E-3</v>
      </c>
      <c r="CA72" s="101">
        <v>7.7580314893062972E-3</v>
      </c>
      <c r="CB72" s="101">
        <v>0.12657295708900604</v>
      </c>
      <c r="CC72" s="101">
        <v>3.0402878608784957E-3</v>
      </c>
      <c r="CD72" s="101">
        <v>2.5019206281599337E-3</v>
      </c>
      <c r="CE72" s="101">
        <v>5.1477712116600985E-4</v>
      </c>
      <c r="CF72" s="101">
        <v>3.3753152301474686E-3</v>
      </c>
      <c r="CG72" s="101">
        <v>2.8041490295649197E-3</v>
      </c>
      <c r="CH72" s="101">
        <v>8.0598930114559059E-3</v>
      </c>
      <c r="CI72" s="101">
        <v>1.0859472143206445E-2</v>
      </c>
      <c r="CJ72" s="101">
        <v>1.5146826916065786E-2</v>
      </c>
      <c r="CK72" s="101">
        <v>4.4352632309135574E-3</v>
      </c>
      <c r="CL72" s="101">
        <v>2.0266602628192996E-2</v>
      </c>
      <c r="CM72" s="101">
        <v>0</v>
      </c>
    </row>
    <row r="73" spans="1:91" s="9" customFormat="1" x14ac:dyDescent="0.25">
      <c r="A73" s="2"/>
      <c r="B73" s="4" t="s">
        <v>189</v>
      </c>
      <c r="C73" s="4">
        <v>4</v>
      </c>
      <c r="D73" s="101">
        <v>8.6710101866811079E-3</v>
      </c>
      <c r="E73" s="101">
        <v>3.1515226835146341E-2</v>
      </c>
      <c r="F73" s="101">
        <v>1.2899974316128436E-2</v>
      </c>
      <c r="G73" s="101">
        <v>0.18988951903099979</v>
      </c>
      <c r="H73" s="101">
        <v>4.6199388055311673E-2</v>
      </c>
      <c r="I73" s="101">
        <v>4.2203431504866093E-2</v>
      </c>
      <c r="J73" s="101">
        <v>1.3785262571260507E-2</v>
      </c>
      <c r="K73" s="101">
        <v>2.5757973447666681E-2</v>
      </c>
      <c r="L73" s="101">
        <v>1.3451061921056202E-2</v>
      </c>
      <c r="M73" s="101">
        <v>2.506608146832889E-2</v>
      </c>
      <c r="N73" s="101">
        <v>1.0673026656746581E-2</v>
      </c>
      <c r="O73" s="101">
        <v>1.6706841534052087E-2</v>
      </c>
      <c r="P73" s="101">
        <v>4.712853238460997E-3</v>
      </c>
      <c r="Q73" s="101">
        <v>1.2433609577729011E-3</v>
      </c>
      <c r="R73" s="101">
        <v>1.09038068183547E-2</v>
      </c>
      <c r="S73" s="101">
        <v>1.0471967633961608E-2</v>
      </c>
      <c r="T73" s="101">
        <v>5.0476919462689243E-3</v>
      </c>
      <c r="U73" s="101">
        <v>5.7468636649631762E-3</v>
      </c>
      <c r="V73" s="101">
        <v>6.5230231973809919E-3</v>
      </c>
      <c r="W73" s="101">
        <v>8.2664723739876763E-3</v>
      </c>
      <c r="X73" s="101">
        <v>1.4836034263782522E-2</v>
      </c>
      <c r="Y73" s="101">
        <v>0</v>
      </c>
      <c r="Z73" s="101">
        <v>6.3132079641201842E-3</v>
      </c>
      <c r="AA73" s="101">
        <v>2.7382252300851929E-2</v>
      </c>
      <c r="AB73" s="101">
        <v>1.1491693762605601E-2</v>
      </c>
      <c r="AC73" s="101">
        <v>0.15833957422117795</v>
      </c>
      <c r="AD73" s="101">
        <v>2.056152605961693E-2</v>
      </c>
      <c r="AE73" s="101">
        <v>3.3604764422383207E-2</v>
      </c>
      <c r="AF73" s="101">
        <v>1.1081537975501821E-2</v>
      </c>
      <c r="AG73" s="101">
        <v>2.1395685063572485E-2</v>
      </c>
      <c r="AH73" s="101">
        <v>1.1006539351772173E-2</v>
      </c>
      <c r="AI73" s="101">
        <v>2.1996962259844655E-2</v>
      </c>
      <c r="AJ73" s="101">
        <v>8.9687838126982639E-3</v>
      </c>
      <c r="AK73" s="101">
        <v>1.5073786214166808E-2</v>
      </c>
      <c r="AL73" s="101">
        <v>4.1435230162301419E-3</v>
      </c>
      <c r="AM73" s="101">
        <v>1.0444003488223478E-3</v>
      </c>
      <c r="AN73" s="101">
        <v>9.438984687074492E-3</v>
      </c>
      <c r="AO73" s="101">
        <v>7.4565360215259934E-3</v>
      </c>
      <c r="AP73" s="101">
        <v>4.2158502896452073E-3</v>
      </c>
      <c r="AQ73" s="101">
        <v>4.6376988296810296E-3</v>
      </c>
      <c r="AR73" s="101">
        <v>5.3085422312730123E-3</v>
      </c>
      <c r="AS73" s="101">
        <v>6.5317394923499117E-3</v>
      </c>
      <c r="AT73" s="101">
        <v>1.1886269544490773E-2</v>
      </c>
      <c r="AU73" s="101">
        <v>0</v>
      </c>
      <c r="AV73" s="101">
        <v>7.4040343610848125E-3</v>
      </c>
      <c r="AW73" s="101">
        <v>5.1445266047697072E-2</v>
      </c>
      <c r="AX73" s="101">
        <v>1.3408006584485349E-2</v>
      </c>
      <c r="AY73" s="101">
        <v>0.20299406265146677</v>
      </c>
      <c r="AZ73" s="101">
        <v>2.6792252753617195E-2</v>
      </c>
      <c r="BA73" s="101">
        <v>4.5993681420183466E-2</v>
      </c>
      <c r="BB73" s="101">
        <v>1.4211772775184831E-2</v>
      </c>
      <c r="BC73" s="101">
        <v>2.7924207793990376E-2</v>
      </c>
      <c r="BD73" s="101">
        <v>1.6040803650636256E-2</v>
      </c>
      <c r="BE73" s="101">
        <v>3.4081609208130512E-2</v>
      </c>
      <c r="BF73" s="101">
        <v>1.0741807873501335E-2</v>
      </c>
      <c r="BG73" s="101">
        <v>1.6582542652101552E-2</v>
      </c>
      <c r="BH73" s="101">
        <v>5.0594451985151367E-3</v>
      </c>
      <c r="BI73" s="101">
        <v>1.360610069479515E-3</v>
      </c>
      <c r="BJ73" s="101">
        <v>1.0212818939962134E-2</v>
      </c>
      <c r="BK73" s="101">
        <v>1.0113140063156499E-2</v>
      </c>
      <c r="BL73" s="101">
        <v>5.6042400083035878E-3</v>
      </c>
      <c r="BM73" s="101">
        <v>6.3612305200038124E-3</v>
      </c>
      <c r="BN73" s="101">
        <v>6.7683123378744041E-3</v>
      </c>
      <c r="BO73" s="101">
        <v>8.6008810283603222E-3</v>
      </c>
      <c r="BP73" s="101">
        <v>1.627176232427421E-2</v>
      </c>
      <c r="BQ73" s="101">
        <v>0</v>
      </c>
      <c r="BR73" s="101">
        <v>8.8884534472032199E-3</v>
      </c>
      <c r="BS73" s="101">
        <v>3.8402050459552015E-2</v>
      </c>
      <c r="BT73" s="101">
        <v>1.3520188567753296E-2</v>
      </c>
      <c r="BU73" s="101">
        <v>1.2288217402597088</v>
      </c>
      <c r="BV73" s="101">
        <v>2.5570112495285117E-2</v>
      </c>
      <c r="BW73" s="101">
        <v>4.8533350727690348E-2</v>
      </c>
      <c r="BX73" s="101">
        <v>1.3264714187480736E-2</v>
      </c>
      <c r="BY73" s="101">
        <v>3.2917622695246375E-2</v>
      </c>
      <c r="BZ73" s="101">
        <v>1.9695052955890621E-2</v>
      </c>
      <c r="CA73" s="101">
        <v>3.5409033933953699E-2</v>
      </c>
      <c r="CB73" s="101">
        <v>9.0780714494211774E-3</v>
      </c>
      <c r="CC73" s="101">
        <v>1.8368157014286974E-2</v>
      </c>
      <c r="CD73" s="101">
        <v>4.7797711430749091E-3</v>
      </c>
      <c r="CE73" s="101">
        <v>1.6938455595898842E-3</v>
      </c>
      <c r="CF73" s="101">
        <v>1.2416695370998833E-2</v>
      </c>
      <c r="CG73" s="101">
        <v>1.4426156752436187E-2</v>
      </c>
      <c r="CH73" s="101">
        <v>5.9614472545147529E-3</v>
      </c>
      <c r="CI73" s="101">
        <v>6.0759243013134142E-3</v>
      </c>
      <c r="CJ73" s="101">
        <v>7.2656624863492933E-3</v>
      </c>
      <c r="CK73" s="101">
        <v>9.9495174507224851E-3</v>
      </c>
      <c r="CL73" s="101">
        <v>1.7927009982240304E-2</v>
      </c>
      <c r="CM73" s="101">
        <v>0</v>
      </c>
    </row>
    <row r="74" spans="1:91" s="9" customFormat="1" x14ac:dyDescent="0.25">
      <c r="A74" s="17"/>
      <c r="B74" s="4" t="s">
        <v>190</v>
      </c>
      <c r="C74" s="4">
        <v>5</v>
      </c>
      <c r="D74" s="101">
        <v>9.9284856553819259E-2</v>
      </c>
      <c r="E74" s="101">
        <v>8.2960612140651077E-2</v>
      </c>
      <c r="F74" s="101">
        <v>0.18213207157787489</v>
      </c>
      <c r="G74" s="101">
        <v>0.19620423886690014</v>
      </c>
      <c r="H74" s="101">
        <v>0.24117573450166463</v>
      </c>
      <c r="I74" s="101">
        <v>0.10839324684076168</v>
      </c>
      <c r="J74" s="101">
        <v>8.5442085030928483E-2</v>
      </c>
      <c r="K74" s="101">
        <v>0.17030862868301602</v>
      </c>
      <c r="L74" s="101">
        <v>4.6050910249082748E-2</v>
      </c>
      <c r="M74" s="101">
        <v>0.10827621279683972</v>
      </c>
      <c r="N74" s="101">
        <v>0.14200259963080733</v>
      </c>
      <c r="O74" s="101">
        <v>3.6585771232377801E-2</v>
      </c>
      <c r="P74" s="101">
        <v>2.1734178539223624E-2</v>
      </c>
      <c r="Q74" s="101">
        <v>8.7456810599415881E-3</v>
      </c>
      <c r="R74" s="101">
        <v>3.216830328738534E-2</v>
      </c>
      <c r="S74" s="101">
        <v>2.9556484341763885E-2</v>
      </c>
      <c r="T74" s="101">
        <v>2.4632339004672758E-2</v>
      </c>
      <c r="U74" s="101">
        <v>2.3357028021206972E-2</v>
      </c>
      <c r="V74" s="101">
        <v>8.4045019193530024E-2</v>
      </c>
      <c r="W74" s="101">
        <v>3.8322094487501818E-2</v>
      </c>
      <c r="X74" s="101">
        <v>5.7944989142514794E-2</v>
      </c>
      <c r="Y74" s="101">
        <v>0</v>
      </c>
      <c r="Z74" s="101">
        <v>9.2083600930435799E-2</v>
      </c>
      <c r="AA74" s="101">
        <v>8.5584870343876018E-2</v>
      </c>
      <c r="AB74" s="101">
        <v>0.16941181188268209</v>
      </c>
      <c r="AC74" s="101">
        <v>0.16563422581933679</v>
      </c>
      <c r="AD74" s="101">
        <v>0.2550518600289377</v>
      </c>
      <c r="AE74" s="101">
        <v>9.0116111179284433E-2</v>
      </c>
      <c r="AF74" s="101">
        <v>7.3140563907118941E-2</v>
      </c>
      <c r="AG74" s="101">
        <v>0.13299135197139472</v>
      </c>
      <c r="AH74" s="101">
        <v>4.421017322897193E-2</v>
      </c>
      <c r="AI74" s="101">
        <v>0.11456274256444036</v>
      </c>
      <c r="AJ74" s="101">
        <v>0.1208584025883347</v>
      </c>
      <c r="AK74" s="101">
        <v>3.5957642975810063E-2</v>
      </c>
      <c r="AL74" s="101">
        <v>2.268784114489086E-2</v>
      </c>
      <c r="AM74" s="101">
        <v>7.1060439748005799E-3</v>
      </c>
      <c r="AN74" s="101">
        <v>3.6340961508845013E-2</v>
      </c>
      <c r="AO74" s="101">
        <v>2.4118803611913181E-2</v>
      </c>
      <c r="AP74" s="101">
        <v>2.3158063901055813E-2</v>
      </c>
      <c r="AQ74" s="101">
        <v>2.2583080338910672E-2</v>
      </c>
      <c r="AR74" s="101">
        <v>7.5585513781301253E-2</v>
      </c>
      <c r="AS74" s="101">
        <v>3.7372919920952673E-2</v>
      </c>
      <c r="AT74" s="101">
        <v>5.7717427603088185E-2</v>
      </c>
      <c r="AU74" s="101">
        <v>0</v>
      </c>
      <c r="AV74" s="101">
        <v>0.17659319119925654</v>
      </c>
      <c r="AW74" s="101">
        <v>0.20212113512060684</v>
      </c>
      <c r="AX74" s="101">
        <v>0.20651653398906983</v>
      </c>
      <c r="AY74" s="101">
        <v>0.26743339759821427</v>
      </c>
      <c r="AZ74" s="101">
        <v>0.3264526857952445</v>
      </c>
      <c r="BA74" s="101">
        <v>0.12626169996112777</v>
      </c>
      <c r="BB74" s="101">
        <v>0.11350346630448734</v>
      </c>
      <c r="BC74" s="101">
        <v>0.18960090870897545</v>
      </c>
      <c r="BD74" s="101">
        <v>6.4579203345182967E-2</v>
      </c>
      <c r="BE74" s="101">
        <v>0.19052871555660195</v>
      </c>
      <c r="BF74" s="101">
        <v>0.19442924416022472</v>
      </c>
      <c r="BG74" s="101">
        <v>5.3383111760696017E-2</v>
      </c>
      <c r="BH74" s="101">
        <v>2.9639777520988477E-2</v>
      </c>
      <c r="BI74" s="101">
        <v>9.8340701240872113E-3</v>
      </c>
      <c r="BJ74" s="101">
        <v>4.1825757816735157E-2</v>
      </c>
      <c r="BK74" s="101">
        <v>3.6406257823689635E-2</v>
      </c>
      <c r="BL74" s="101">
        <v>3.1754661969802284E-2</v>
      </c>
      <c r="BM74" s="101">
        <v>3.0241474024920546E-2</v>
      </c>
      <c r="BN74" s="101">
        <v>9.8544985860642684E-2</v>
      </c>
      <c r="BO74" s="101">
        <v>5.5893552555319317E-2</v>
      </c>
      <c r="BP74" s="101">
        <v>8.1668326882866807E-2</v>
      </c>
      <c r="BQ74" s="101">
        <v>0</v>
      </c>
      <c r="BR74" s="101">
        <v>0.25997655023429789</v>
      </c>
      <c r="BS74" s="101">
        <v>0.18698250735834951</v>
      </c>
      <c r="BT74" s="101">
        <v>0.24259257042944607</v>
      </c>
      <c r="BU74" s="101">
        <v>0.29693689602457257</v>
      </c>
      <c r="BV74" s="101">
        <v>1.4476727489951362</v>
      </c>
      <c r="BW74" s="101">
        <v>0.15167221432792086</v>
      </c>
      <c r="BX74" s="101">
        <v>0.14091285884760998</v>
      </c>
      <c r="BY74" s="101">
        <v>0.30565235226703458</v>
      </c>
      <c r="BZ74" s="101">
        <v>9.6012488703077617E-2</v>
      </c>
      <c r="CA74" s="101">
        <v>0.27357597347756168</v>
      </c>
      <c r="CB74" s="101">
        <v>0.22536782959612012</v>
      </c>
      <c r="CC74" s="101">
        <v>6.5380413687519137E-2</v>
      </c>
      <c r="CD74" s="101">
        <v>3.3227891321267619E-2</v>
      </c>
      <c r="CE74" s="101">
        <v>1.5467619984809517E-2</v>
      </c>
      <c r="CF74" s="101">
        <v>6.7913706156336032E-2</v>
      </c>
      <c r="CG74" s="101">
        <v>6.4900111722444739E-2</v>
      </c>
      <c r="CH74" s="101">
        <v>4.0753368232438046E-2</v>
      </c>
      <c r="CI74" s="101">
        <v>3.4996843982200418E-2</v>
      </c>
      <c r="CJ74" s="101">
        <v>0.10692934918929006</v>
      </c>
      <c r="CK74" s="101">
        <v>8.59008139743416E-2</v>
      </c>
      <c r="CL74" s="101">
        <v>0.10622616556500696</v>
      </c>
      <c r="CM74" s="101">
        <v>0</v>
      </c>
    </row>
    <row r="75" spans="1:91" s="9" customFormat="1" x14ac:dyDescent="0.25">
      <c r="A75" s="17"/>
      <c r="B75" s="4" t="s">
        <v>191</v>
      </c>
      <c r="C75" s="4">
        <v>6</v>
      </c>
      <c r="D75" s="101">
        <v>4.0497851988824676E-2</v>
      </c>
      <c r="E75" s="101">
        <v>1.0117504254609394E-2</v>
      </c>
      <c r="F75" s="101">
        <v>3.6486542789961642E-2</v>
      </c>
      <c r="G75" s="101">
        <v>2.1218571749990773E-2</v>
      </c>
      <c r="H75" s="101">
        <v>2.8366109185501007E-2</v>
      </c>
      <c r="I75" s="101">
        <v>0.42342516162114502</v>
      </c>
      <c r="J75" s="101">
        <v>5.8641713073499233E-2</v>
      </c>
      <c r="K75" s="101">
        <v>1.0142089944863051E-2</v>
      </c>
      <c r="L75" s="101">
        <v>1.9634960258426537E-2</v>
      </c>
      <c r="M75" s="101">
        <v>1.2728221997766249E-2</v>
      </c>
      <c r="N75" s="101">
        <v>2.6390150446494818E-2</v>
      </c>
      <c r="O75" s="101">
        <v>1.7356474711571899E-2</v>
      </c>
      <c r="P75" s="101">
        <v>8.9241550371967418E-3</v>
      </c>
      <c r="Q75" s="101">
        <v>1.5705222909347437E-3</v>
      </c>
      <c r="R75" s="101">
        <v>8.0843001648724152E-3</v>
      </c>
      <c r="S75" s="101">
        <v>2.2209042537981637E-2</v>
      </c>
      <c r="T75" s="101">
        <v>1.2809051734673969E-2</v>
      </c>
      <c r="U75" s="101">
        <v>1.7196088957809687E-2</v>
      </c>
      <c r="V75" s="101">
        <v>1.3792499980625518E-2</v>
      </c>
      <c r="W75" s="101">
        <v>2.758405622129342E-2</v>
      </c>
      <c r="X75" s="101">
        <v>2.5757787997036184E-2</v>
      </c>
      <c r="Y75" s="101">
        <v>0</v>
      </c>
      <c r="Z75" s="101">
        <v>1.4686150206351509E-2</v>
      </c>
      <c r="AA75" s="101">
        <v>7.3987460928784275E-3</v>
      </c>
      <c r="AB75" s="101">
        <v>2.4651519252428776E-2</v>
      </c>
      <c r="AC75" s="101">
        <v>1.3475591305702568E-2</v>
      </c>
      <c r="AD75" s="101">
        <v>1.8242948950231663E-2</v>
      </c>
      <c r="AE75" s="101">
        <v>0.1168266553039065</v>
      </c>
      <c r="AF75" s="101">
        <v>1.9197237236181542E-2</v>
      </c>
      <c r="AG75" s="101">
        <v>7.6740352889753611E-3</v>
      </c>
      <c r="AH75" s="101">
        <v>7.8624999871108603E-3</v>
      </c>
      <c r="AI75" s="101">
        <v>8.0892122289949499E-3</v>
      </c>
      <c r="AJ75" s="101">
        <v>1.6624382788216201E-2</v>
      </c>
      <c r="AK75" s="101">
        <v>7.4624737576977429E-3</v>
      </c>
      <c r="AL75" s="101">
        <v>4.8966628176827492E-3</v>
      </c>
      <c r="AM75" s="101">
        <v>8.9332398527599438E-4</v>
      </c>
      <c r="AN75" s="101">
        <v>5.2694551295098535E-3</v>
      </c>
      <c r="AO75" s="101">
        <v>6.6810444768325566E-3</v>
      </c>
      <c r="AP75" s="101">
        <v>5.6314709246484121E-3</v>
      </c>
      <c r="AQ75" s="101">
        <v>5.93290181699185E-3</v>
      </c>
      <c r="AR75" s="101">
        <v>7.1613302913215429E-3</v>
      </c>
      <c r="AS75" s="101">
        <v>9.6411787731989287E-3</v>
      </c>
      <c r="AT75" s="101">
        <v>1.057293551828584E-2</v>
      </c>
      <c r="AU75" s="101">
        <v>0</v>
      </c>
      <c r="AV75" s="101">
        <v>2.8483513118106901E-2</v>
      </c>
      <c r="AW75" s="101">
        <v>3.2840168150132396E-2</v>
      </c>
      <c r="AX75" s="101">
        <v>3.3574732121118944E-2</v>
      </c>
      <c r="AY75" s="101">
        <v>2.2883778250990906E-2</v>
      </c>
      <c r="AZ75" s="101">
        <v>3.808057187700347E-2</v>
      </c>
      <c r="BA75" s="101">
        <v>0.3702469299408942</v>
      </c>
      <c r="BB75" s="101">
        <v>5.2664322783153923E-2</v>
      </c>
      <c r="BC75" s="101">
        <v>1.095837475450887E-2</v>
      </c>
      <c r="BD75" s="101">
        <v>1.8350551196194928E-2</v>
      </c>
      <c r="BE75" s="101">
        <v>1.3845347536346683E-2</v>
      </c>
      <c r="BF75" s="101">
        <v>3.1910959148002731E-2</v>
      </c>
      <c r="BG75" s="101">
        <v>1.8064149583968101E-2</v>
      </c>
      <c r="BH75" s="101">
        <v>8.9962422983556941E-3</v>
      </c>
      <c r="BI75" s="101">
        <v>1.5445912395232143E-3</v>
      </c>
      <c r="BJ75" s="101">
        <v>7.8709956714427733E-3</v>
      </c>
      <c r="BK75" s="101">
        <v>1.8423579187651296E-2</v>
      </c>
      <c r="BL75" s="101">
        <v>1.2201514780415423E-2</v>
      </c>
      <c r="BM75" s="101">
        <v>1.1642125741849295E-2</v>
      </c>
      <c r="BN75" s="101">
        <v>1.3512187303639208E-2</v>
      </c>
      <c r="BO75" s="101">
        <v>2.5380366071729166E-2</v>
      </c>
      <c r="BP75" s="101">
        <v>2.4379348560201363E-2</v>
      </c>
      <c r="BQ75" s="101">
        <v>0</v>
      </c>
      <c r="BR75" s="101">
        <v>4.6807393120637218E-2</v>
      </c>
      <c r="BS75" s="101">
        <v>2.4586885247861952E-2</v>
      </c>
      <c r="BT75" s="101">
        <v>3.975237096105759E-2</v>
      </c>
      <c r="BU75" s="101">
        <v>2.5398681263685465E-2</v>
      </c>
      <c r="BV75" s="101">
        <v>4.1929066852043242E-2</v>
      </c>
      <c r="BW75" s="101">
        <v>1.5169509097653202</v>
      </c>
      <c r="BX75" s="101">
        <v>6.5109682845644237E-2</v>
      </c>
      <c r="BY75" s="101">
        <v>1.3251985618988176E-2</v>
      </c>
      <c r="BZ75" s="101">
        <v>2.8521957607954458E-2</v>
      </c>
      <c r="CA75" s="101">
        <v>1.8356912848422464E-2</v>
      </c>
      <c r="CB75" s="101">
        <v>2.7791301837827725E-2</v>
      </c>
      <c r="CC75" s="101">
        <v>1.9048327344879767E-2</v>
      </c>
      <c r="CD75" s="101">
        <v>1.0502046446250765E-2</v>
      </c>
      <c r="CE75" s="101">
        <v>2.165697195074907E-3</v>
      </c>
      <c r="CF75" s="101">
        <v>1.2270570894286478E-2</v>
      </c>
      <c r="CG75" s="101">
        <v>3.6236083744887883E-2</v>
      </c>
      <c r="CH75" s="101">
        <v>1.6667329082161886E-2</v>
      </c>
      <c r="CI75" s="101">
        <v>1.6462322547563957E-2</v>
      </c>
      <c r="CJ75" s="101">
        <v>1.7510488286534245E-2</v>
      </c>
      <c r="CK75" s="101">
        <v>3.949869846501964E-2</v>
      </c>
      <c r="CL75" s="101">
        <v>3.5102904523513383E-2</v>
      </c>
      <c r="CM75" s="101">
        <v>0</v>
      </c>
    </row>
    <row r="76" spans="1:91" s="9" customFormat="1" x14ac:dyDescent="0.25">
      <c r="A76" s="17"/>
      <c r="B76" s="4" t="s">
        <v>192</v>
      </c>
      <c r="C76" s="4">
        <v>7</v>
      </c>
      <c r="D76" s="101">
        <v>1.3763072752101923E-3</v>
      </c>
      <c r="E76" s="101">
        <v>1.549382351425593E-3</v>
      </c>
      <c r="F76" s="101">
        <v>2.8600669715306668E-3</v>
      </c>
      <c r="G76" s="101">
        <v>2.9984823802940513E-3</v>
      </c>
      <c r="H76" s="101">
        <v>4.2646843290762675E-3</v>
      </c>
      <c r="I76" s="101">
        <v>1.9672962309360128E-3</v>
      </c>
      <c r="J76" s="101">
        <v>9.2130540354078989E-3</v>
      </c>
      <c r="K76" s="101">
        <v>1.9113154356408526E-3</v>
      </c>
      <c r="L76" s="101">
        <v>2.5381050007586038E-3</v>
      </c>
      <c r="M76" s="101">
        <v>2.5744318358911782E-3</v>
      </c>
      <c r="N76" s="101">
        <v>5.086143012629921E-3</v>
      </c>
      <c r="O76" s="101">
        <v>1.8141062256657441E-3</v>
      </c>
      <c r="P76" s="101">
        <v>1.4891098548336585E-3</v>
      </c>
      <c r="Q76" s="101">
        <v>4.5004213790749716E-4</v>
      </c>
      <c r="R76" s="101">
        <v>1.3680074110161652E-3</v>
      </c>
      <c r="S76" s="101">
        <v>6.7009793838792662E-3</v>
      </c>
      <c r="T76" s="101">
        <v>7.3117477930296892E-3</v>
      </c>
      <c r="U76" s="101">
        <v>2.2585084901073061E-3</v>
      </c>
      <c r="V76" s="101">
        <v>5.6015979996902037E-3</v>
      </c>
      <c r="W76" s="101">
        <v>2.2364694438234052E-3</v>
      </c>
      <c r="X76" s="101">
        <v>6.4550157527045945E-3</v>
      </c>
      <c r="Y76" s="101">
        <v>0</v>
      </c>
      <c r="Z76" s="101">
        <v>1.1555132908568546E-3</v>
      </c>
      <c r="AA76" s="101">
        <v>1.5744885590786336E-3</v>
      </c>
      <c r="AB76" s="101">
        <v>2.6232917942729836E-3</v>
      </c>
      <c r="AC76" s="101">
        <v>2.8544347735426109E-3</v>
      </c>
      <c r="AD76" s="101">
        <v>4.227683131660968E-3</v>
      </c>
      <c r="AE76" s="101">
        <v>1.7153808183457437E-3</v>
      </c>
      <c r="AF76" s="101">
        <v>7.9961676652708855E-3</v>
      </c>
      <c r="AG76" s="101">
        <v>1.6897564666281308E-3</v>
      </c>
      <c r="AH76" s="101">
        <v>2.3027946637998241E-3</v>
      </c>
      <c r="AI76" s="101">
        <v>2.4130968137897443E-3</v>
      </c>
      <c r="AJ76" s="101">
        <v>5.1926258734751891E-3</v>
      </c>
      <c r="AK76" s="101">
        <v>1.6820134136733651E-3</v>
      </c>
      <c r="AL76" s="101">
        <v>1.4680148168380552E-3</v>
      </c>
      <c r="AM76" s="101">
        <v>4.0479518972295897E-4</v>
      </c>
      <c r="AN76" s="101">
        <v>1.3035449215399049E-3</v>
      </c>
      <c r="AO76" s="101">
        <v>5.0400740721571278E-3</v>
      </c>
      <c r="AP76" s="101">
        <v>6.3929211277930472E-3</v>
      </c>
      <c r="AQ76" s="101">
        <v>2.1403830098287438E-3</v>
      </c>
      <c r="AR76" s="101">
        <v>4.927990078126495E-3</v>
      </c>
      <c r="AS76" s="101">
        <v>2.0608854946550536E-3</v>
      </c>
      <c r="AT76" s="101">
        <v>5.7609925765433074E-3</v>
      </c>
      <c r="AU76" s="101">
        <v>0</v>
      </c>
      <c r="AV76" s="101">
        <v>1.506646066021991E-3</v>
      </c>
      <c r="AW76" s="101">
        <v>3.1225883982180075E-3</v>
      </c>
      <c r="AX76" s="101">
        <v>2.7050626303355765E-3</v>
      </c>
      <c r="AY76" s="101">
        <v>3.1911797563730616E-3</v>
      </c>
      <c r="AZ76" s="101">
        <v>4.7014210291479201E-3</v>
      </c>
      <c r="BA76" s="101">
        <v>2.0615248740706218E-3</v>
      </c>
      <c r="BB76" s="101">
        <v>6.4646320280520352E-3</v>
      </c>
      <c r="BC76" s="101">
        <v>1.9175236539824294E-3</v>
      </c>
      <c r="BD76" s="101">
        <v>2.2061729650476544E-3</v>
      </c>
      <c r="BE76" s="101">
        <v>2.5872535624312412E-3</v>
      </c>
      <c r="BF76" s="101">
        <v>4.6812590193642039E-3</v>
      </c>
      <c r="BG76" s="101">
        <v>2.4588794719075475E-3</v>
      </c>
      <c r="BH76" s="101">
        <v>1.6954996558748482E-3</v>
      </c>
      <c r="BI76" s="101">
        <v>3.7192980915402412E-4</v>
      </c>
      <c r="BJ76" s="101">
        <v>1.3927709523985663E-3</v>
      </c>
      <c r="BK76" s="101">
        <v>4.219459321585772E-3</v>
      </c>
      <c r="BL76" s="101">
        <v>5.2219405787971122E-3</v>
      </c>
      <c r="BM76" s="101">
        <v>2.1916996612466287E-3</v>
      </c>
      <c r="BN76" s="101">
        <v>4.4452579462953409E-3</v>
      </c>
      <c r="BO76" s="101">
        <v>2.0644155276950391E-3</v>
      </c>
      <c r="BP76" s="101">
        <v>4.9889369066673716E-3</v>
      </c>
      <c r="BQ76" s="101">
        <v>0</v>
      </c>
      <c r="BR76" s="101">
        <v>2.0886636945095941E-3</v>
      </c>
      <c r="BS76" s="101">
        <v>3.39747168574393E-3</v>
      </c>
      <c r="BT76" s="101">
        <v>3.7081790529744597E-3</v>
      </c>
      <c r="BU76" s="101">
        <v>4.29715251995769E-3</v>
      </c>
      <c r="BV76" s="101">
        <v>8.5305661694320759E-3</v>
      </c>
      <c r="BW76" s="101">
        <v>2.5240944129709879E-3</v>
      </c>
      <c r="BX76" s="101">
        <v>1.0152223738975021</v>
      </c>
      <c r="BY76" s="101">
        <v>2.8874770634307414E-3</v>
      </c>
      <c r="BZ76" s="101">
        <v>5.3164674187690846E-3</v>
      </c>
      <c r="CA76" s="101">
        <v>4.6492636097421637E-3</v>
      </c>
      <c r="CB76" s="101">
        <v>7.5532912050560626E-3</v>
      </c>
      <c r="CC76" s="101">
        <v>3.0778866669529839E-3</v>
      </c>
      <c r="CD76" s="101">
        <v>2.4955837465012645E-3</v>
      </c>
      <c r="CE76" s="101">
        <v>8.9202645529858201E-4</v>
      </c>
      <c r="CF76" s="101">
        <v>3.1113164422004454E-3</v>
      </c>
      <c r="CG76" s="101">
        <v>1.6551046815828453E-2</v>
      </c>
      <c r="CH76" s="101">
        <v>1.4583591963927204E-2</v>
      </c>
      <c r="CI76" s="101">
        <v>4.6608167106788872E-3</v>
      </c>
      <c r="CJ76" s="101">
        <v>1.0481569257088487E-2</v>
      </c>
      <c r="CK76" s="101">
        <v>4.652088426340943E-3</v>
      </c>
      <c r="CL76" s="101">
        <v>1.3185333162136102E-2</v>
      </c>
      <c r="CM76" s="101">
        <v>0</v>
      </c>
    </row>
    <row r="77" spans="1:91" s="9" customFormat="1" x14ac:dyDescent="0.25">
      <c r="A77" s="17"/>
      <c r="B77" s="4" t="s">
        <v>46</v>
      </c>
      <c r="C77" s="4">
        <v>8</v>
      </c>
      <c r="D77" s="101">
        <v>1.5939418009856896E-3</v>
      </c>
      <c r="E77" s="101">
        <v>5.7044493567437139E-3</v>
      </c>
      <c r="F77" s="101">
        <v>2.4830129606161501E-3</v>
      </c>
      <c r="G77" s="101">
        <v>2.7617644805339576E-3</v>
      </c>
      <c r="H77" s="101">
        <v>3.1566968198553681E-3</v>
      </c>
      <c r="I77" s="101">
        <v>2.9458830397098988E-3</v>
      </c>
      <c r="J77" s="101">
        <v>2.2971594962035439E-2</v>
      </c>
      <c r="K77" s="101">
        <v>2.7846472903596889E-2</v>
      </c>
      <c r="L77" s="101">
        <v>1.5816893054098266E-3</v>
      </c>
      <c r="M77" s="101">
        <v>2.762140224636674E-3</v>
      </c>
      <c r="N77" s="101">
        <v>2.8972123725755868E-3</v>
      </c>
      <c r="O77" s="101">
        <v>9.4433409198185214E-3</v>
      </c>
      <c r="P77" s="101">
        <v>2.8588056595256722E-3</v>
      </c>
      <c r="Q77" s="101">
        <v>1.0512302673791067E-3</v>
      </c>
      <c r="R77" s="101">
        <v>2.9309831417304263E-3</v>
      </c>
      <c r="S77" s="101">
        <v>3.6028579356618155E-3</v>
      </c>
      <c r="T77" s="101">
        <v>6.4780543183054944E-3</v>
      </c>
      <c r="U77" s="101">
        <v>2.1799054620466108E-3</v>
      </c>
      <c r="V77" s="101">
        <v>1.7493084058965028E-3</v>
      </c>
      <c r="W77" s="101">
        <v>2.3628572032840188E-3</v>
      </c>
      <c r="X77" s="101">
        <v>2.5298455437688257E-3</v>
      </c>
      <c r="Y77" s="101">
        <v>0</v>
      </c>
      <c r="Z77" s="101">
        <v>1.2143676568511447E-3</v>
      </c>
      <c r="AA77" s="101">
        <v>4.1296088233821462E-3</v>
      </c>
      <c r="AB77" s="101">
        <v>2.4460694076692702E-3</v>
      </c>
      <c r="AC77" s="101">
        <v>2.8466806014801191E-3</v>
      </c>
      <c r="AD77" s="101">
        <v>4.2798185230860019E-3</v>
      </c>
      <c r="AE77" s="101">
        <v>2.7189729499502158E-3</v>
      </c>
      <c r="AF77" s="101">
        <v>1.1765905646559525E-2</v>
      </c>
      <c r="AG77" s="101">
        <v>1.3786146877850956E-2</v>
      </c>
      <c r="AH77" s="101">
        <v>1.4779233552471135E-3</v>
      </c>
      <c r="AI77" s="101">
        <v>2.1893950364799681E-3</v>
      </c>
      <c r="AJ77" s="101">
        <v>2.6989999517524044E-3</v>
      </c>
      <c r="AK77" s="101">
        <v>5.4345955890548166E-3</v>
      </c>
      <c r="AL77" s="101">
        <v>2.6006431945601997E-3</v>
      </c>
      <c r="AM77" s="101">
        <v>6.5668259634595147E-4</v>
      </c>
      <c r="AN77" s="101">
        <v>3.4797534837066914E-3</v>
      </c>
      <c r="AO77" s="101">
        <v>2.0066922817435161E-3</v>
      </c>
      <c r="AP77" s="101">
        <v>3.9293664630194068E-3</v>
      </c>
      <c r="AQ77" s="101">
        <v>1.6504231436417275E-3</v>
      </c>
      <c r="AR77" s="101">
        <v>1.6406260616275087E-3</v>
      </c>
      <c r="AS77" s="101">
        <v>1.9560087056274345E-3</v>
      </c>
      <c r="AT77" s="101">
        <v>2.24795244120232E-3</v>
      </c>
      <c r="AU77" s="101">
        <v>0</v>
      </c>
      <c r="AV77" s="101">
        <v>1.4287354924116321E-3</v>
      </c>
      <c r="AW77" s="101">
        <v>7.1968635260359686E-3</v>
      </c>
      <c r="AX77" s="101">
        <v>2.7185519989006007E-3</v>
      </c>
      <c r="AY77" s="101">
        <v>3.259274061198933E-3</v>
      </c>
      <c r="AZ77" s="101">
        <v>3.5101102275032388E-3</v>
      </c>
      <c r="BA77" s="101">
        <v>3.2161743647375484E-3</v>
      </c>
      <c r="BB77" s="101">
        <v>2.0899228751908975E-2</v>
      </c>
      <c r="BC77" s="101">
        <v>2.5163724739089809E-2</v>
      </c>
      <c r="BD77" s="101">
        <v>1.9995419105897747E-3</v>
      </c>
      <c r="BE77" s="101">
        <v>2.9522913349281704E-3</v>
      </c>
      <c r="BF77" s="101">
        <v>3.6242736500614156E-3</v>
      </c>
      <c r="BG77" s="101">
        <v>1.0744371357943181E-2</v>
      </c>
      <c r="BH77" s="101">
        <v>3.5428795307303235E-3</v>
      </c>
      <c r="BI77" s="101">
        <v>1.0262822688317573E-3</v>
      </c>
      <c r="BJ77" s="101">
        <v>3.0069520617638235E-3</v>
      </c>
      <c r="BK77" s="101">
        <v>3.2165441194825454E-3</v>
      </c>
      <c r="BL77" s="101">
        <v>6.3619262759405486E-3</v>
      </c>
      <c r="BM77" s="101">
        <v>2.4117741229313164E-3</v>
      </c>
      <c r="BN77" s="101">
        <v>3.1064593775504013E-3</v>
      </c>
      <c r="BO77" s="101">
        <v>2.8872851479365461E-3</v>
      </c>
      <c r="BP77" s="101">
        <v>3.0813883839181048E-3</v>
      </c>
      <c r="BQ77" s="101">
        <v>0</v>
      </c>
      <c r="BR77" s="101">
        <v>2.4420821274748756E-3</v>
      </c>
      <c r="BS77" s="101">
        <v>1.7624219833399991E-2</v>
      </c>
      <c r="BT77" s="101">
        <v>3.4141477405956367E-3</v>
      </c>
      <c r="BU77" s="101">
        <v>4.8604936561545626E-3</v>
      </c>
      <c r="BV77" s="101">
        <v>5.9536620229542194E-3</v>
      </c>
      <c r="BW77" s="101">
        <v>3.7614766265149377E-3</v>
      </c>
      <c r="BX77" s="101">
        <v>7.1158214368005429E-2</v>
      </c>
      <c r="BY77" s="101">
        <v>1.1081676806495244</v>
      </c>
      <c r="BZ77" s="101">
        <v>4.0506423982869418E-3</v>
      </c>
      <c r="CA77" s="101">
        <v>6.9209482613367419E-3</v>
      </c>
      <c r="CB77" s="101">
        <v>5.3856472407704708E-3</v>
      </c>
      <c r="CC77" s="101">
        <v>2.3233258523130119E-2</v>
      </c>
      <c r="CD77" s="101">
        <v>6.4372541951716253E-3</v>
      </c>
      <c r="CE77" s="101">
        <v>3.7251672871427212E-3</v>
      </c>
      <c r="CF77" s="101">
        <v>7.8849396888323077E-3</v>
      </c>
      <c r="CG77" s="101">
        <v>1.4211674522839741E-2</v>
      </c>
      <c r="CH77" s="101">
        <v>2.1514069415383207E-2</v>
      </c>
      <c r="CI77" s="101">
        <v>5.9628734272263416E-3</v>
      </c>
      <c r="CJ77" s="101">
        <v>1.2541828602119748E-2</v>
      </c>
      <c r="CK77" s="101">
        <v>7.3955043221354778E-3</v>
      </c>
      <c r="CL77" s="101">
        <v>6.4182706714532604E-3</v>
      </c>
      <c r="CM77" s="101">
        <v>0</v>
      </c>
    </row>
    <row r="78" spans="1:91" s="9" customFormat="1" x14ac:dyDescent="0.25">
      <c r="A78" s="17"/>
      <c r="B78" s="4" t="s">
        <v>193</v>
      </c>
      <c r="C78" s="4">
        <v>9</v>
      </c>
      <c r="D78" s="101">
        <v>5.3459899210221186E-2</v>
      </c>
      <c r="E78" s="101">
        <v>3.5269583158250135E-2</v>
      </c>
      <c r="F78" s="101">
        <v>9.5547919146340782E-2</v>
      </c>
      <c r="G78" s="101">
        <v>9.8063672827994719E-2</v>
      </c>
      <c r="H78" s="101">
        <v>7.574189984087587E-2</v>
      </c>
      <c r="I78" s="101">
        <v>4.0987721490655632E-2</v>
      </c>
      <c r="J78" s="101">
        <v>3.3955250602024867E-2</v>
      </c>
      <c r="K78" s="101">
        <v>4.9960946625594985E-2</v>
      </c>
      <c r="L78" s="101">
        <v>2.2902945265793409E-2</v>
      </c>
      <c r="M78" s="101">
        <v>4.1384205374490182E-2</v>
      </c>
      <c r="N78" s="101">
        <v>7.2244956760348006E-2</v>
      </c>
      <c r="O78" s="101">
        <v>2.9992894672753869E-2</v>
      </c>
      <c r="P78" s="101">
        <v>1.1565864162043169E-2</v>
      </c>
      <c r="Q78" s="101">
        <v>3.1039604098180946E-3</v>
      </c>
      <c r="R78" s="101">
        <v>1.9706465884688221E-2</v>
      </c>
      <c r="S78" s="101">
        <v>1.2926304569048221E-2</v>
      </c>
      <c r="T78" s="101">
        <v>1.2158632848977636E-2</v>
      </c>
      <c r="U78" s="101">
        <v>1.3919784147452931E-2</v>
      </c>
      <c r="V78" s="101">
        <v>4.3656241177148163E-2</v>
      </c>
      <c r="W78" s="101">
        <v>1.7870180852423746E-2</v>
      </c>
      <c r="X78" s="101">
        <v>2.7145280156245996E-2</v>
      </c>
      <c r="Y78" s="101">
        <v>0</v>
      </c>
      <c r="Z78" s="101">
        <v>3.8315641006034101E-2</v>
      </c>
      <c r="AA78" s="101">
        <v>3.2532397254490794E-2</v>
      </c>
      <c r="AB78" s="101">
        <v>8.463126874071808E-2</v>
      </c>
      <c r="AC78" s="101">
        <v>8.1673044223662422E-2</v>
      </c>
      <c r="AD78" s="101">
        <v>5.8628504758975873E-2</v>
      </c>
      <c r="AE78" s="101">
        <v>3.2913843861013044E-2</v>
      </c>
      <c r="AF78" s="101">
        <v>2.7867762572226323E-2</v>
      </c>
      <c r="AG78" s="101">
        <v>4.0816204471346686E-2</v>
      </c>
      <c r="AH78" s="101">
        <v>1.9953503813794751E-2</v>
      </c>
      <c r="AI78" s="101">
        <v>3.7182159018911753E-2</v>
      </c>
      <c r="AJ78" s="101">
        <v>5.6607901047206984E-2</v>
      </c>
      <c r="AK78" s="101">
        <v>2.4869493602731978E-2</v>
      </c>
      <c r="AL78" s="101">
        <v>1.1382069364899043E-2</v>
      </c>
      <c r="AM78" s="101">
        <v>2.6885980581927032E-3</v>
      </c>
      <c r="AN78" s="101">
        <v>2.0846232941243121E-2</v>
      </c>
      <c r="AO78" s="101">
        <v>1.0098307487946261E-2</v>
      </c>
      <c r="AP78" s="101">
        <v>1.0775136208134325E-2</v>
      </c>
      <c r="AQ78" s="101">
        <v>1.2198334893653949E-2</v>
      </c>
      <c r="AR78" s="101">
        <v>3.5461292394087643E-2</v>
      </c>
      <c r="AS78" s="101">
        <v>1.5844052932611888E-2</v>
      </c>
      <c r="AT78" s="101">
        <v>2.4297348488726639E-2</v>
      </c>
      <c r="AU78" s="101">
        <v>0</v>
      </c>
      <c r="AV78" s="101">
        <v>4.0396513412439029E-2</v>
      </c>
      <c r="AW78" s="101">
        <v>5.5487474165543282E-2</v>
      </c>
      <c r="AX78" s="101">
        <v>8.8912202136034374E-2</v>
      </c>
      <c r="AY78" s="101">
        <v>9.2910371275532436E-2</v>
      </c>
      <c r="AZ78" s="101">
        <v>7.5760825808458637E-2</v>
      </c>
      <c r="BA78" s="101">
        <v>4.0304222854672341E-2</v>
      </c>
      <c r="BB78" s="101">
        <v>3.231432544206686E-2</v>
      </c>
      <c r="BC78" s="101">
        <v>4.6442683534937079E-2</v>
      </c>
      <c r="BD78" s="101">
        <v>2.2902154431647431E-2</v>
      </c>
      <c r="BE78" s="101">
        <v>4.6134144110369979E-2</v>
      </c>
      <c r="BF78" s="101">
        <v>6.4452824975608336E-2</v>
      </c>
      <c r="BG78" s="101">
        <v>3.1944374778971815E-2</v>
      </c>
      <c r="BH78" s="101">
        <v>1.2992682759256935E-2</v>
      </c>
      <c r="BI78" s="101">
        <v>3.0095234779626031E-3</v>
      </c>
      <c r="BJ78" s="101">
        <v>1.8013936607717849E-2</v>
      </c>
      <c r="BK78" s="101">
        <v>1.1943740420975858E-2</v>
      </c>
      <c r="BL78" s="101">
        <v>1.2669155507151688E-2</v>
      </c>
      <c r="BM78" s="101">
        <v>1.3574819628662057E-2</v>
      </c>
      <c r="BN78" s="101">
        <v>3.8289110458018645E-2</v>
      </c>
      <c r="BO78" s="101">
        <v>1.8415355604088954E-2</v>
      </c>
      <c r="BP78" s="101">
        <v>2.8929606223387801E-2</v>
      </c>
      <c r="BQ78" s="101">
        <v>0</v>
      </c>
      <c r="BR78" s="101">
        <v>9.054718280859278E-2</v>
      </c>
      <c r="BS78" s="101">
        <v>6.9162832208573374E-2</v>
      </c>
      <c r="BT78" s="101">
        <v>0.15559998233309838</v>
      </c>
      <c r="BU78" s="101">
        <v>0.16133440360054846</v>
      </c>
      <c r="BV78" s="101">
        <v>0.12126041369822178</v>
      </c>
      <c r="BW78" s="101">
        <v>5.5444807702731226E-2</v>
      </c>
      <c r="BX78" s="101">
        <v>5.2671057713830467E-2</v>
      </c>
      <c r="BY78" s="101">
        <v>9.430725669394012E-2</v>
      </c>
      <c r="BZ78" s="101">
        <v>1.0484443830412731</v>
      </c>
      <c r="CA78" s="101">
        <v>8.4179784620695017E-2</v>
      </c>
      <c r="CB78" s="101">
        <v>0.10754202397836375</v>
      </c>
      <c r="CC78" s="101">
        <v>5.2954440385622463E-2</v>
      </c>
      <c r="CD78" s="101">
        <v>1.8169084521366313E-2</v>
      </c>
      <c r="CE78" s="101">
        <v>5.9803683700512264E-3</v>
      </c>
      <c r="CF78" s="101">
        <v>4.2037629558688006E-2</v>
      </c>
      <c r="CG78" s="101">
        <v>3.003083462452889E-2</v>
      </c>
      <c r="CH78" s="101">
        <v>2.1188613731097174E-2</v>
      </c>
      <c r="CI78" s="101">
        <v>2.4300569784752483E-2</v>
      </c>
      <c r="CJ78" s="101">
        <v>7.1100433015607534E-2</v>
      </c>
      <c r="CK78" s="101">
        <v>3.6404013200113897E-2</v>
      </c>
      <c r="CL78" s="101">
        <v>5.1193939330971716E-2</v>
      </c>
      <c r="CM78" s="101">
        <v>0</v>
      </c>
    </row>
    <row r="79" spans="1:91" s="9" customFormat="1" x14ac:dyDescent="0.25">
      <c r="A79" s="17"/>
      <c r="B79" s="4" t="s">
        <v>194</v>
      </c>
      <c r="C79" s="4">
        <v>10</v>
      </c>
      <c r="D79" s="101">
        <v>2.0565688576641605E-2</v>
      </c>
      <c r="E79" s="101">
        <v>1.9522864696303668E-2</v>
      </c>
      <c r="F79" s="101">
        <v>3.8952064158246417E-2</v>
      </c>
      <c r="G79" s="101">
        <v>3.2480532522111263E-2</v>
      </c>
      <c r="H79" s="101">
        <v>3.3253924986998695E-2</v>
      </c>
      <c r="I79" s="101">
        <v>3.2614083097380009E-2</v>
      </c>
      <c r="J79" s="101">
        <v>1.3801983943256591E-2</v>
      </c>
      <c r="K79" s="101">
        <v>1.9888538683884249E-2</v>
      </c>
      <c r="L79" s="101">
        <v>9.0122863640268516E-3</v>
      </c>
      <c r="M79" s="101">
        <v>1.8027334032202663E-2</v>
      </c>
      <c r="N79" s="101">
        <v>2.8935900836666868E-2</v>
      </c>
      <c r="O79" s="101">
        <v>8.5511997812651262E-3</v>
      </c>
      <c r="P79" s="101">
        <v>6.1807923919952618E-3</v>
      </c>
      <c r="Q79" s="101">
        <v>1.5573297824204356E-3</v>
      </c>
      <c r="R79" s="101">
        <v>6.3183255478530317E-3</v>
      </c>
      <c r="S79" s="101">
        <v>5.1790204873256264E-3</v>
      </c>
      <c r="T79" s="101">
        <v>5.8413367388895476E-3</v>
      </c>
      <c r="U79" s="101">
        <v>5.5513430881324217E-3</v>
      </c>
      <c r="V79" s="101">
        <v>1.1064341394184029E-2</v>
      </c>
      <c r="W79" s="101">
        <v>6.9836097728324595E-3</v>
      </c>
      <c r="X79" s="101">
        <v>1.2886236089422871E-2</v>
      </c>
      <c r="Y79" s="101">
        <v>0</v>
      </c>
      <c r="Z79" s="101">
        <v>1.8570766384721341E-2</v>
      </c>
      <c r="AA79" s="101">
        <v>4.9549464016692496E-2</v>
      </c>
      <c r="AB79" s="101">
        <v>4.659025948246414E-2</v>
      </c>
      <c r="AC79" s="101">
        <v>3.6569223415256438E-2</v>
      </c>
      <c r="AD79" s="101">
        <v>4.530043292761992E-2</v>
      </c>
      <c r="AE79" s="101">
        <v>2.7704790827972916E-2</v>
      </c>
      <c r="AF79" s="101">
        <v>1.3454544991419112E-2</v>
      </c>
      <c r="AG79" s="101">
        <v>1.9380425242277937E-2</v>
      </c>
      <c r="AH79" s="101">
        <v>1.4273975252401386E-2</v>
      </c>
      <c r="AI79" s="101">
        <v>2.7483653618919402E-2</v>
      </c>
      <c r="AJ79" s="101">
        <v>2.7864624522989555E-2</v>
      </c>
      <c r="AK79" s="101">
        <v>1.2277948012221552E-2</v>
      </c>
      <c r="AL79" s="101">
        <v>1.1223567659790403E-2</v>
      </c>
      <c r="AM79" s="101">
        <v>1.7255903306093968E-3</v>
      </c>
      <c r="AN79" s="101">
        <v>1.1244086299433744E-2</v>
      </c>
      <c r="AO79" s="101">
        <v>5.8044207488825422E-3</v>
      </c>
      <c r="AP79" s="101">
        <v>7.7494694625465186E-3</v>
      </c>
      <c r="AQ79" s="101">
        <v>1.0623492679677899E-2</v>
      </c>
      <c r="AR79" s="101">
        <v>1.1312769746184975E-2</v>
      </c>
      <c r="AS79" s="101">
        <v>9.6625877134405343E-3</v>
      </c>
      <c r="AT79" s="101">
        <v>4.0353128614007111E-2</v>
      </c>
      <c r="AU79" s="101">
        <v>0</v>
      </c>
      <c r="AV79" s="101">
        <v>2.8289775579631245E-2</v>
      </c>
      <c r="AW79" s="101">
        <v>7.9140152089618623E-2</v>
      </c>
      <c r="AX79" s="101">
        <v>8.1767834419848334E-2</v>
      </c>
      <c r="AY79" s="101">
        <v>5.785874925594546E-2</v>
      </c>
      <c r="AZ79" s="101">
        <v>6.389210163169852E-2</v>
      </c>
      <c r="BA79" s="101">
        <v>4.5848210502090959E-2</v>
      </c>
      <c r="BB79" s="101">
        <v>2.1006630077524732E-2</v>
      </c>
      <c r="BC79" s="101">
        <v>2.8098812679285292E-2</v>
      </c>
      <c r="BD79" s="101">
        <v>3.2120007479446717E-2</v>
      </c>
      <c r="BE79" s="101">
        <v>7.2050306543916323E-2</v>
      </c>
      <c r="BF79" s="101">
        <v>4.3762378282234254E-2</v>
      </c>
      <c r="BG79" s="101">
        <v>2.057336387498581E-2</v>
      </c>
      <c r="BH79" s="101">
        <v>1.8431804876901818E-2</v>
      </c>
      <c r="BI79" s="101">
        <v>2.426055617223543E-3</v>
      </c>
      <c r="BJ79" s="101">
        <v>1.5396610955366383E-2</v>
      </c>
      <c r="BK79" s="101">
        <v>9.4468585684734166E-3</v>
      </c>
      <c r="BL79" s="101">
        <v>1.3483646935574479E-2</v>
      </c>
      <c r="BM79" s="101">
        <v>1.4119285090073718E-2</v>
      </c>
      <c r="BN79" s="101">
        <v>1.7318360586693633E-2</v>
      </c>
      <c r="BO79" s="101">
        <v>1.6379598245525439E-2</v>
      </c>
      <c r="BP79" s="101">
        <v>6.2979926480163761E-2</v>
      </c>
      <c r="BQ79" s="101">
        <v>0</v>
      </c>
      <c r="BR79" s="101">
        <v>5.0517339496870227E-2</v>
      </c>
      <c r="BS79" s="101">
        <v>0.12198732993906988</v>
      </c>
      <c r="BT79" s="101">
        <v>0.13977646746953851</v>
      </c>
      <c r="BU79" s="101">
        <v>8.6630540282529367E-2</v>
      </c>
      <c r="BV79" s="101">
        <v>9.5159895272832681E-2</v>
      </c>
      <c r="BW79" s="101">
        <v>6.3499654577349768E-2</v>
      </c>
      <c r="BX79" s="101">
        <v>2.6555317218637575E-2</v>
      </c>
      <c r="BY79" s="101">
        <v>4.2983719458043718E-2</v>
      </c>
      <c r="BZ79" s="101">
        <v>7.1939677022164319E-2</v>
      </c>
      <c r="CA79" s="101">
        <v>1.1528068340094246</v>
      </c>
      <c r="CB79" s="101">
        <v>5.6371002718617162E-2</v>
      </c>
      <c r="CC79" s="101">
        <v>2.8204942265740503E-2</v>
      </c>
      <c r="CD79" s="101">
        <v>2.7256233753411029E-2</v>
      </c>
      <c r="CE79" s="101">
        <v>3.7969707739924281E-3</v>
      </c>
      <c r="CF79" s="101">
        <v>2.961728482902766E-2</v>
      </c>
      <c r="CG79" s="101">
        <v>1.9688026778008755E-2</v>
      </c>
      <c r="CH79" s="101">
        <v>2.2634411330759968E-2</v>
      </c>
      <c r="CI79" s="101">
        <v>2.4155079463083123E-2</v>
      </c>
      <c r="CJ79" s="101">
        <v>2.6304899875361762E-2</v>
      </c>
      <c r="CK79" s="101">
        <v>2.875303993043854E-2</v>
      </c>
      <c r="CL79" s="101">
        <v>9.8731645879910304E-2</v>
      </c>
      <c r="CM79" s="101">
        <v>0</v>
      </c>
    </row>
    <row r="80" spans="1:91" s="9" customFormat="1" x14ac:dyDescent="0.25">
      <c r="A80" s="17"/>
      <c r="B80" s="4" t="s">
        <v>195</v>
      </c>
      <c r="C80" s="4">
        <v>11</v>
      </c>
      <c r="D80" s="101">
        <v>8.971763466642062E-4</v>
      </c>
      <c r="E80" s="101">
        <v>1.0124512998263976E-3</v>
      </c>
      <c r="F80" s="101">
        <v>1.4583153324861532E-3</v>
      </c>
      <c r="G80" s="101">
        <v>1.6918055662305694E-3</v>
      </c>
      <c r="H80" s="101">
        <v>1.4921075374296731E-3</v>
      </c>
      <c r="I80" s="101">
        <v>2.089206915111269E-3</v>
      </c>
      <c r="J80" s="101">
        <v>8.530706669215354E-4</v>
      </c>
      <c r="K80" s="101">
        <v>9.4986745930619536E-4</v>
      </c>
      <c r="L80" s="101">
        <v>6.1571158037631148E-4</v>
      </c>
      <c r="M80" s="101">
        <v>9.2714200590629492E-4</v>
      </c>
      <c r="N80" s="101">
        <v>1.1400595610524566E-3</v>
      </c>
      <c r="O80" s="101">
        <v>1.0418823554882346E-3</v>
      </c>
      <c r="P80" s="101">
        <v>1.1690060400737746E-3</v>
      </c>
      <c r="Q80" s="101">
        <v>2.1603763028207949E-4</v>
      </c>
      <c r="R80" s="101">
        <v>6.9876337653858008E-4</v>
      </c>
      <c r="S80" s="101">
        <v>4.8062406370761408E-4</v>
      </c>
      <c r="T80" s="101">
        <v>9.97266013244644E-4</v>
      </c>
      <c r="U80" s="101">
        <v>5.0612107633197752E-4</v>
      </c>
      <c r="V80" s="101">
        <v>1.1427964800407057E-3</v>
      </c>
      <c r="W80" s="101">
        <v>6.5068994351306507E-4</v>
      </c>
      <c r="X80" s="101">
        <v>2.4005509933892268E-3</v>
      </c>
      <c r="Y80" s="101">
        <v>0</v>
      </c>
      <c r="Z80" s="101">
        <v>7.3203522568175098E-4</v>
      </c>
      <c r="AA80" s="101">
        <v>1.4960621162880725E-3</v>
      </c>
      <c r="AB80" s="101">
        <v>1.6643294787639408E-3</v>
      </c>
      <c r="AC80" s="101">
        <v>1.8500286432762073E-3</v>
      </c>
      <c r="AD80" s="101">
        <v>1.8001541193320954E-3</v>
      </c>
      <c r="AE80" s="101">
        <v>1.5892769135748691E-3</v>
      </c>
      <c r="AF80" s="101">
        <v>8.7986046845059049E-4</v>
      </c>
      <c r="AG80" s="101">
        <v>1.0459207841751581E-3</v>
      </c>
      <c r="AH80" s="101">
        <v>9.4989900143480565E-4</v>
      </c>
      <c r="AI80" s="101">
        <v>1.0476513810315968E-3</v>
      </c>
      <c r="AJ80" s="101">
        <v>1.1578507861501912E-3</v>
      </c>
      <c r="AK80" s="101">
        <v>1.6225142420704716E-3</v>
      </c>
      <c r="AL80" s="101">
        <v>1.5829045762605597E-3</v>
      </c>
      <c r="AM80" s="101">
        <v>2.5450380681164603E-4</v>
      </c>
      <c r="AN80" s="101">
        <v>1.3960134550649247E-3</v>
      </c>
      <c r="AO80" s="101">
        <v>4.9430471744628846E-4</v>
      </c>
      <c r="AP80" s="101">
        <v>1.1678485255593642E-3</v>
      </c>
      <c r="AQ80" s="101">
        <v>7.0126406920716132E-4</v>
      </c>
      <c r="AR80" s="101">
        <v>1.0854261172927604E-3</v>
      </c>
      <c r="AS80" s="101">
        <v>1.1178298683818984E-3</v>
      </c>
      <c r="AT80" s="101">
        <v>4.8667081201078611E-3</v>
      </c>
      <c r="AU80" s="101">
        <v>0</v>
      </c>
      <c r="AV80" s="101">
        <v>9.6022398208269713E-4</v>
      </c>
      <c r="AW80" s="101">
        <v>2.9601163516213991E-3</v>
      </c>
      <c r="AX80" s="101">
        <v>2.3174151053534267E-3</v>
      </c>
      <c r="AY80" s="101">
        <v>2.8107267350819974E-3</v>
      </c>
      <c r="AZ80" s="101">
        <v>2.3989991582323536E-3</v>
      </c>
      <c r="BA80" s="101">
        <v>3.1518263694362012E-3</v>
      </c>
      <c r="BB80" s="101">
        <v>1.4650247835403662E-3</v>
      </c>
      <c r="BC80" s="101">
        <v>1.4965660317913551E-3</v>
      </c>
      <c r="BD80" s="101">
        <v>1.8540710986694039E-3</v>
      </c>
      <c r="BE80" s="101">
        <v>2.121760422817131E-3</v>
      </c>
      <c r="BF80" s="101">
        <v>2.739227333622864E-3</v>
      </c>
      <c r="BG80" s="101">
        <v>4.6987103268922468E-3</v>
      </c>
      <c r="BH80" s="101">
        <v>4.5820127523435398E-3</v>
      </c>
      <c r="BI80" s="101">
        <v>3.8914164455678107E-4</v>
      </c>
      <c r="BJ80" s="101">
        <v>2.8666153448349387E-3</v>
      </c>
      <c r="BK80" s="101">
        <v>2.2399037248461671E-3</v>
      </c>
      <c r="BL80" s="101">
        <v>6.6935118241370902E-3</v>
      </c>
      <c r="BM80" s="101">
        <v>2.9392598738623688E-3</v>
      </c>
      <c r="BN80" s="101">
        <v>9.2985170148789618E-3</v>
      </c>
      <c r="BO80" s="101">
        <v>2.418173360122562E-3</v>
      </c>
      <c r="BP80" s="101">
        <v>2.8591091020346567E-2</v>
      </c>
      <c r="BQ80" s="101">
        <v>0</v>
      </c>
      <c r="BR80" s="101">
        <v>1.372924054400231E-3</v>
      </c>
      <c r="BS80" s="101">
        <v>4.4891825253196649E-3</v>
      </c>
      <c r="BT80" s="101">
        <v>3.3008722562678991E-3</v>
      </c>
      <c r="BU80" s="101">
        <v>4.442423034703805E-3</v>
      </c>
      <c r="BV80" s="101">
        <v>3.4534203838562814E-3</v>
      </c>
      <c r="BW80" s="101">
        <v>4.44420260761225E-3</v>
      </c>
      <c r="BX80" s="101">
        <v>1.888678242449262E-3</v>
      </c>
      <c r="BY80" s="101">
        <v>2.8028560743549795E-3</v>
      </c>
      <c r="BZ80" s="101">
        <v>4.104270746933837E-3</v>
      </c>
      <c r="CA80" s="101">
        <v>4.9249450615641288E-3</v>
      </c>
      <c r="CB80" s="101">
        <v>1.0026232496956908</v>
      </c>
      <c r="CC80" s="101">
        <v>6.8353886382917957E-3</v>
      </c>
      <c r="CD80" s="101">
        <v>8.1226288430351241E-3</v>
      </c>
      <c r="CE80" s="101">
        <v>6.2966948673732104E-4</v>
      </c>
      <c r="CF80" s="101">
        <v>6.9979576240430689E-3</v>
      </c>
      <c r="CG80" s="101">
        <v>6.2535446326123572E-3</v>
      </c>
      <c r="CH80" s="101">
        <v>1.4907721297375113E-2</v>
      </c>
      <c r="CI80" s="101">
        <v>5.8524213074661584E-3</v>
      </c>
      <c r="CJ80" s="101">
        <v>2.1895922083510568E-2</v>
      </c>
      <c r="CK80" s="101">
        <v>5.5773647861196178E-3</v>
      </c>
      <c r="CL80" s="101">
        <v>7.7341803328106876E-2</v>
      </c>
      <c r="CM80" s="101">
        <v>0</v>
      </c>
    </row>
    <row r="81" spans="1:91" s="9" customFormat="1" x14ac:dyDescent="0.25">
      <c r="A81" s="17"/>
      <c r="B81" s="4" t="s">
        <v>196</v>
      </c>
      <c r="C81" s="4">
        <v>12</v>
      </c>
      <c r="D81" s="101">
        <v>8.4484643043646196E-3</v>
      </c>
      <c r="E81" s="101">
        <v>1.2758481538271027E-2</v>
      </c>
      <c r="F81" s="101">
        <v>1.6453306008412386E-2</v>
      </c>
      <c r="G81" s="101">
        <v>1.7465483960513124E-2</v>
      </c>
      <c r="H81" s="101">
        <v>1.5260939995679401E-2</v>
      </c>
      <c r="I81" s="101">
        <v>2.0886259784458894E-2</v>
      </c>
      <c r="J81" s="101">
        <v>1.2391725130718163E-2</v>
      </c>
      <c r="K81" s="101">
        <v>8.9440165659055246E-3</v>
      </c>
      <c r="L81" s="101">
        <v>1.1548779059787772E-2</v>
      </c>
      <c r="M81" s="101">
        <v>1.2891927012133344E-2</v>
      </c>
      <c r="N81" s="101">
        <v>1.1258831911044655E-2</v>
      </c>
      <c r="O81" s="101">
        <v>4.3213889752691484E-2</v>
      </c>
      <c r="P81" s="101">
        <v>3.4605113186433917E-2</v>
      </c>
      <c r="Q81" s="101">
        <v>2.7472850146242882E-3</v>
      </c>
      <c r="R81" s="101">
        <v>3.327124275695869E-2</v>
      </c>
      <c r="S81" s="101">
        <v>6.2178900721003945E-3</v>
      </c>
      <c r="T81" s="101">
        <v>1.646333605682709E-2</v>
      </c>
      <c r="U81" s="101">
        <v>1.3071197642838097E-2</v>
      </c>
      <c r="V81" s="101">
        <v>7.1153611232486471E-3</v>
      </c>
      <c r="W81" s="101">
        <v>1.1575031881671284E-2</v>
      </c>
      <c r="X81" s="101">
        <v>1.4326810927768155E-2</v>
      </c>
      <c r="Y81" s="101">
        <v>0</v>
      </c>
      <c r="Z81" s="101">
        <v>7.8317083931501597E-3</v>
      </c>
      <c r="AA81" s="101">
        <v>2.2800413338207461E-2</v>
      </c>
      <c r="AB81" s="101">
        <v>2.2799955005119568E-2</v>
      </c>
      <c r="AC81" s="101">
        <v>2.9668863006799003E-2</v>
      </c>
      <c r="AD81" s="101">
        <v>1.9128266282333599E-2</v>
      </c>
      <c r="AE81" s="101">
        <v>2.4388266708184343E-2</v>
      </c>
      <c r="AF81" s="101">
        <v>1.7601512070250288E-2</v>
      </c>
      <c r="AG81" s="101">
        <v>1.1111882889068763E-2</v>
      </c>
      <c r="AH81" s="101">
        <v>1.914439745115E-2</v>
      </c>
      <c r="AI81" s="101">
        <v>1.7027813905326299E-2</v>
      </c>
      <c r="AJ81" s="101">
        <v>1.6561247288129834E-2</v>
      </c>
      <c r="AK81" s="101">
        <v>0.10543860585708351</v>
      </c>
      <c r="AL81" s="101">
        <v>5.2055127338803242E-2</v>
      </c>
      <c r="AM81" s="101">
        <v>3.8388938262753059E-3</v>
      </c>
      <c r="AN81" s="101">
        <v>0.10496366260998981</v>
      </c>
      <c r="AO81" s="101">
        <v>1.0202454685817203E-2</v>
      </c>
      <c r="AP81" s="101">
        <v>2.4079888988910485E-2</v>
      </c>
      <c r="AQ81" s="101">
        <v>2.1827878866533385E-2</v>
      </c>
      <c r="AR81" s="101">
        <v>1.1248539694485318E-2</v>
      </c>
      <c r="AS81" s="101">
        <v>2.2779035909088047E-2</v>
      </c>
      <c r="AT81" s="101">
        <v>2.349042614869027E-2</v>
      </c>
      <c r="AU81" s="101">
        <v>0</v>
      </c>
      <c r="AV81" s="101">
        <v>7.6320339510724611E-3</v>
      </c>
      <c r="AW81" s="101">
        <v>2.261533092435156E-2</v>
      </c>
      <c r="AX81" s="101">
        <v>2.293312804212759E-2</v>
      </c>
      <c r="AY81" s="101">
        <v>2.9486040197191407E-2</v>
      </c>
      <c r="AZ81" s="101">
        <v>2.2178321627271087E-2</v>
      </c>
      <c r="BA81" s="101">
        <v>2.6414901280230024E-2</v>
      </c>
      <c r="BB81" s="101">
        <v>1.8815081613548414E-2</v>
      </c>
      <c r="BC81" s="101">
        <v>1.1995858260262672E-2</v>
      </c>
      <c r="BD81" s="101">
        <v>2.0496502016424389E-2</v>
      </c>
      <c r="BE81" s="101">
        <v>1.8115766679731714E-2</v>
      </c>
      <c r="BF81" s="101">
        <v>1.8024467052687957E-2</v>
      </c>
      <c r="BG81" s="101">
        <v>0.13253163467880646</v>
      </c>
      <c r="BH81" s="101">
        <v>5.6846771073450132E-2</v>
      </c>
      <c r="BI81" s="101">
        <v>4.0925158925500171E-3</v>
      </c>
      <c r="BJ81" s="101">
        <v>5.3411603387884608E-2</v>
      </c>
      <c r="BK81" s="101">
        <v>1.1097501254864413E-2</v>
      </c>
      <c r="BL81" s="101">
        <v>2.677079878368166E-2</v>
      </c>
      <c r="BM81" s="101">
        <v>1.9979324967204587E-2</v>
      </c>
      <c r="BN81" s="101">
        <v>1.3754167214667046E-2</v>
      </c>
      <c r="BO81" s="101">
        <v>2.2691628289398556E-2</v>
      </c>
      <c r="BP81" s="101">
        <v>2.5632425799361851E-2</v>
      </c>
      <c r="BQ81" s="101">
        <v>0</v>
      </c>
      <c r="BR81" s="101">
        <v>9.5309025855312441E-3</v>
      </c>
      <c r="BS81" s="101">
        <v>2.6387750989648358E-2</v>
      </c>
      <c r="BT81" s="101">
        <v>2.6046716882384444E-2</v>
      </c>
      <c r="BU81" s="101">
        <v>3.3498686660924509E-2</v>
      </c>
      <c r="BV81" s="101">
        <v>2.3841865593396024E-2</v>
      </c>
      <c r="BW81" s="101">
        <v>2.8443854963196794E-2</v>
      </c>
      <c r="BX81" s="101">
        <v>1.9822738797095365E-2</v>
      </c>
      <c r="BY81" s="101">
        <v>1.5021263141479042E-2</v>
      </c>
      <c r="BZ81" s="101">
        <v>2.9009221981376249E-2</v>
      </c>
      <c r="CA81" s="101">
        <v>2.4679257517700573E-2</v>
      </c>
      <c r="CB81" s="101">
        <v>1.6183294932047787E-2</v>
      </c>
      <c r="CC81" s="101">
        <v>1.1599253091511268</v>
      </c>
      <c r="CD81" s="101">
        <v>6.3749386330603328E-2</v>
      </c>
      <c r="CE81" s="101">
        <v>5.3882331099274813E-3</v>
      </c>
      <c r="CF81" s="101">
        <v>0.14667133845184366</v>
      </c>
      <c r="CG81" s="101">
        <v>1.9697743409228443E-2</v>
      </c>
      <c r="CH81" s="101">
        <v>3.2969909889318465E-2</v>
      </c>
      <c r="CI81" s="101">
        <v>2.4961155169348295E-2</v>
      </c>
      <c r="CJ81" s="101">
        <v>1.993185265483479E-2</v>
      </c>
      <c r="CK81" s="101">
        <v>3.3437566920302642E-2</v>
      </c>
      <c r="CL81" s="101">
        <v>3.4095909334407391E-2</v>
      </c>
      <c r="CM81" s="101">
        <v>0</v>
      </c>
    </row>
    <row r="82" spans="1:91" s="9" customFormat="1" x14ac:dyDescent="0.25">
      <c r="A82" s="17"/>
      <c r="B82" s="4" t="s">
        <v>197</v>
      </c>
      <c r="C82" s="4">
        <v>13</v>
      </c>
      <c r="D82" s="101">
        <v>3.1950351696479057E-2</v>
      </c>
      <c r="E82" s="101">
        <v>2.6443699853668047E-2</v>
      </c>
      <c r="F82" s="101">
        <v>3.7574490533081553E-2</v>
      </c>
      <c r="G82" s="101">
        <v>3.2627751371804403E-2</v>
      </c>
      <c r="H82" s="101">
        <v>3.1958503793253989E-2</v>
      </c>
      <c r="I82" s="101">
        <v>4.2143344377536356E-2</v>
      </c>
      <c r="J82" s="101">
        <v>2.506602856125037E-2</v>
      </c>
      <c r="K82" s="101">
        <v>2.1836826798480362E-2</v>
      </c>
      <c r="L82" s="101">
        <v>2.2388796780720994E-2</v>
      </c>
      <c r="M82" s="101">
        <v>2.8347675668730872E-2</v>
      </c>
      <c r="N82" s="101">
        <v>2.8634291909164129E-2</v>
      </c>
      <c r="O82" s="101">
        <v>3.4665159609421285E-2</v>
      </c>
      <c r="P82" s="101">
        <v>8.5926257239389542E-2</v>
      </c>
      <c r="Q82" s="101">
        <v>2.1566929918803168E-2</v>
      </c>
      <c r="R82" s="101">
        <v>1.856145950707919E-2</v>
      </c>
      <c r="S82" s="101">
        <v>1.475164390633343E-2</v>
      </c>
      <c r="T82" s="101">
        <v>5.3980066877472845E-2</v>
      </c>
      <c r="U82" s="101">
        <v>1.2769341197740702E-2</v>
      </c>
      <c r="V82" s="101">
        <v>2.1805534111075112E-2</v>
      </c>
      <c r="W82" s="101">
        <v>2.2876337312970018E-2</v>
      </c>
      <c r="X82" s="101">
        <v>2.0167716911102539E-2</v>
      </c>
      <c r="Y82" s="101">
        <v>0</v>
      </c>
      <c r="Z82" s="101">
        <v>2.4679414797290335E-2</v>
      </c>
      <c r="AA82" s="101">
        <v>2.9062009775283473E-2</v>
      </c>
      <c r="AB82" s="101">
        <v>3.9211094009733022E-2</v>
      </c>
      <c r="AC82" s="101">
        <v>3.4422899421261977E-2</v>
      </c>
      <c r="AD82" s="101">
        <v>3.4347425687294479E-2</v>
      </c>
      <c r="AE82" s="101">
        <v>4.0108135596299797E-2</v>
      </c>
      <c r="AF82" s="101">
        <v>2.6108469651072441E-2</v>
      </c>
      <c r="AG82" s="101">
        <v>2.2161061389417903E-2</v>
      </c>
      <c r="AH82" s="101">
        <v>2.4550208005852739E-2</v>
      </c>
      <c r="AI82" s="101">
        <v>2.9618689258301863E-2</v>
      </c>
      <c r="AJ82" s="101">
        <v>3.0552029395246576E-2</v>
      </c>
      <c r="AK82" s="101">
        <v>3.3273345197530849E-2</v>
      </c>
      <c r="AL82" s="101">
        <v>9.5930746036041764E-2</v>
      </c>
      <c r="AM82" s="101">
        <v>2.3949509796032796E-2</v>
      </c>
      <c r="AN82" s="101">
        <v>2.2018165710806257E-2</v>
      </c>
      <c r="AO82" s="101">
        <v>1.5370301184230807E-2</v>
      </c>
      <c r="AP82" s="101">
        <v>5.9814237971199571E-2</v>
      </c>
      <c r="AQ82" s="101">
        <v>1.2631993960556007E-2</v>
      </c>
      <c r="AR82" s="101">
        <v>2.291142371391491E-2</v>
      </c>
      <c r="AS82" s="101">
        <v>2.5464999796903819E-2</v>
      </c>
      <c r="AT82" s="101">
        <v>2.2165815230521503E-2</v>
      </c>
      <c r="AU82" s="101">
        <v>0</v>
      </c>
      <c r="AV82" s="101">
        <v>2.3148883533609162E-2</v>
      </c>
      <c r="AW82" s="101">
        <v>4.4457897530007506E-2</v>
      </c>
      <c r="AX82" s="101">
        <v>4.334989752546585E-2</v>
      </c>
      <c r="AY82" s="101">
        <v>3.9100917681998436E-2</v>
      </c>
      <c r="AZ82" s="101">
        <v>4.0108435082740243E-2</v>
      </c>
      <c r="BA82" s="101">
        <v>4.6726989663880267E-2</v>
      </c>
      <c r="BB82" s="101">
        <v>2.9980122572806637E-2</v>
      </c>
      <c r="BC82" s="101">
        <v>2.5084074380686067E-2</v>
      </c>
      <c r="BD82" s="101">
        <v>2.8262488466626788E-2</v>
      </c>
      <c r="BE82" s="101">
        <v>3.4825471356448687E-2</v>
      </c>
      <c r="BF82" s="101">
        <v>3.4667323036861999E-2</v>
      </c>
      <c r="BG82" s="101">
        <v>4.6102876085499782E-2</v>
      </c>
      <c r="BH82" s="101">
        <v>0.10909812802978987</v>
      </c>
      <c r="BI82" s="101">
        <v>2.7208335933064626E-2</v>
      </c>
      <c r="BJ82" s="101">
        <v>2.3012984299930987E-2</v>
      </c>
      <c r="BK82" s="101">
        <v>1.7808614029594425E-2</v>
      </c>
      <c r="BL82" s="101">
        <v>6.8230297632695128E-2</v>
      </c>
      <c r="BM82" s="101">
        <v>1.0958284874113038E-2</v>
      </c>
      <c r="BN82" s="101">
        <v>2.395684239178892E-2</v>
      </c>
      <c r="BO82" s="101">
        <v>2.9728465520650477E-2</v>
      </c>
      <c r="BP82" s="101">
        <v>2.5513425881759155E-2</v>
      </c>
      <c r="BQ82" s="101">
        <v>0</v>
      </c>
      <c r="BR82" s="101">
        <v>3.3503612987878059E-2</v>
      </c>
      <c r="BS82" s="101">
        <v>4.5077560913004286E-2</v>
      </c>
      <c r="BT82" s="101">
        <v>5.3861159227375215E-2</v>
      </c>
      <c r="BU82" s="101">
        <v>4.5199680319990491E-2</v>
      </c>
      <c r="BV82" s="101">
        <v>4.5440188377237276E-2</v>
      </c>
      <c r="BW82" s="101">
        <v>5.5512354484625361E-2</v>
      </c>
      <c r="BX82" s="101">
        <v>3.4610998790873149E-2</v>
      </c>
      <c r="BY82" s="101">
        <v>3.4324849226781771E-2</v>
      </c>
      <c r="BZ82" s="101">
        <v>4.3497865760068574E-2</v>
      </c>
      <c r="CA82" s="101">
        <v>4.8818712008934846E-2</v>
      </c>
      <c r="CB82" s="101">
        <v>3.5292201879225701E-2</v>
      </c>
      <c r="CC82" s="101">
        <v>5.132012659220108E-2</v>
      </c>
      <c r="CD82" s="101">
        <v>1.1468726758900678</v>
      </c>
      <c r="CE82" s="101">
        <v>4.4936609979029589E-2</v>
      </c>
      <c r="CF82" s="101">
        <v>3.7257270535760931E-2</v>
      </c>
      <c r="CG82" s="101">
        <v>3.4165878741492843E-2</v>
      </c>
      <c r="CH82" s="101">
        <v>0.10142272769310696</v>
      </c>
      <c r="CI82" s="101">
        <v>1.5064071721439623E-2</v>
      </c>
      <c r="CJ82" s="101">
        <v>2.5629796814863801E-2</v>
      </c>
      <c r="CK82" s="101">
        <v>4.440767541154407E-2</v>
      </c>
      <c r="CL82" s="101">
        <v>3.5196947522096553E-2</v>
      </c>
      <c r="CM82" s="101">
        <v>0</v>
      </c>
    </row>
    <row r="83" spans="1:91" s="9" customFormat="1" x14ac:dyDescent="0.25">
      <c r="A83" s="17"/>
      <c r="B83" s="4" t="s">
        <v>58</v>
      </c>
      <c r="C83" s="4">
        <v>14</v>
      </c>
      <c r="D83" s="101">
        <v>2.9964299060082091E-3</v>
      </c>
      <c r="E83" s="101">
        <v>2.6147487528388512E-3</v>
      </c>
      <c r="F83" s="101">
        <v>5.1562915428464938E-3</v>
      </c>
      <c r="G83" s="101">
        <v>5.2678141747799865E-3</v>
      </c>
      <c r="H83" s="101">
        <v>4.5695960958423154E-3</v>
      </c>
      <c r="I83" s="101">
        <v>5.0854671451507931E-3</v>
      </c>
      <c r="J83" s="101">
        <v>2.5664102486197956E-3</v>
      </c>
      <c r="K83" s="101">
        <v>2.9593060159459018E-3</v>
      </c>
      <c r="L83" s="101">
        <v>2.391626317805384E-3</v>
      </c>
      <c r="M83" s="101">
        <v>2.764380861822058E-3</v>
      </c>
      <c r="N83" s="101">
        <v>4.5438223168746596E-3</v>
      </c>
      <c r="O83" s="101">
        <v>2.9980443143515396E-3</v>
      </c>
      <c r="P83" s="101">
        <v>2.3141430487181583E-3</v>
      </c>
      <c r="Q83" s="101">
        <v>4.9103976036829575E-4</v>
      </c>
      <c r="R83" s="101">
        <v>2.1130557138500528E-3</v>
      </c>
      <c r="S83" s="101">
        <v>1.2502608815174211E-3</v>
      </c>
      <c r="T83" s="101">
        <v>1.608996594655852E-3</v>
      </c>
      <c r="U83" s="101">
        <v>1.6342687704724317E-3</v>
      </c>
      <c r="V83" s="101">
        <v>2.510325094347305E-3</v>
      </c>
      <c r="W83" s="101">
        <v>4.2021471541809578E-3</v>
      </c>
      <c r="X83" s="101">
        <v>2.5734121718196099E-3</v>
      </c>
      <c r="Y83" s="101">
        <v>0</v>
      </c>
      <c r="Z83" s="101">
        <v>2.5375856281477549E-3</v>
      </c>
      <c r="AA83" s="101">
        <v>4.0590083512243033E-3</v>
      </c>
      <c r="AB83" s="101">
        <v>5.9346768264632735E-3</v>
      </c>
      <c r="AC83" s="101">
        <v>5.8496625467071408E-3</v>
      </c>
      <c r="AD83" s="101">
        <v>4.9030588165223125E-3</v>
      </c>
      <c r="AE83" s="101">
        <v>4.7638828185206511E-3</v>
      </c>
      <c r="AF83" s="101">
        <v>3.3429060148287334E-3</v>
      </c>
      <c r="AG83" s="101">
        <v>3.1786460183115439E-3</v>
      </c>
      <c r="AH83" s="101">
        <v>7.0906578132545993E-3</v>
      </c>
      <c r="AI83" s="101">
        <v>4.1466325361190015E-3</v>
      </c>
      <c r="AJ83" s="101">
        <v>8.7166025820367699E-3</v>
      </c>
      <c r="AK83" s="101">
        <v>6.0079921759569254E-3</v>
      </c>
      <c r="AL83" s="101">
        <v>4.7203910949757E-3</v>
      </c>
      <c r="AM83" s="101">
        <v>9.8640457911139401E-4</v>
      </c>
      <c r="AN83" s="101">
        <v>5.4686299528412738E-3</v>
      </c>
      <c r="AO83" s="101">
        <v>2.4619579155780317E-3</v>
      </c>
      <c r="AP83" s="101">
        <v>2.6561352873878535E-3</v>
      </c>
      <c r="AQ83" s="101">
        <v>4.2526154820060197E-3</v>
      </c>
      <c r="AR83" s="101">
        <v>3.897586394488472E-3</v>
      </c>
      <c r="AS83" s="101">
        <v>1.7770495216322013E-2</v>
      </c>
      <c r="AT83" s="101">
        <v>5.8655273983764617E-3</v>
      </c>
      <c r="AU83" s="101">
        <v>0</v>
      </c>
      <c r="AV83" s="101">
        <v>3.2089836619960503E-3</v>
      </c>
      <c r="AW83" s="101">
        <v>6.8513060604428813E-3</v>
      </c>
      <c r="AX83" s="101">
        <v>8.2002179135322907E-3</v>
      </c>
      <c r="AY83" s="101">
        <v>8.4879482007806512E-3</v>
      </c>
      <c r="AZ83" s="101">
        <v>7.9772242202728778E-3</v>
      </c>
      <c r="BA83" s="101">
        <v>8.5795902341984E-3</v>
      </c>
      <c r="BB83" s="101">
        <v>6.1200749306125641E-3</v>
      </c>
      <c r="BC83" s="101">
        <v>4.9460616909987659E-3</v>
      </c>
      <c r="BD83" s="101">
        <v>1.8871382574877662E-2</v>
      </c>
      <c r="BE83" s="101">
        <v>7.5613010926679214E-3</v>
      </c>
      <c r="BF83" s="101">
        <v>2.066358648883887E-2</v>
      </c>
      <c r="BG83" s="101">
        <v>1.4268637697703939E-2</v>
      </c>
      <c r="BH83" s="101">
        <v>9.4555329166533253E-3</v>
      </c>
      <c r="BI83" s="101">
        <v>2.1868897758884572E-3</v>
      </c>
      <c r="BJ83" s="101">
        <v>1.1681019222827474E-2</v>
      </c>
      <c r="BK83" s="101">
        <v>5.9416800324527171E-3</v>
      </c>
      <c r="BL83" s="101">
        <v>5.2044934411451787E-3</v>
      </c>
      <c r="BM83" s="101">
        <v>6.388629566461781E-3</v>
      </c>
      <c r="BN83" s="101">
        <v>7.6258039876557744E-3</v>
      </c>
      <c r="BO83" s="101">
        <v>5.316624126712282E-2</v>
      </c>
      <c r="BP83" s="101">
        <v>1.4029011356269251E-2</v>
      </c>
      <c r="BQ83" s="101">
        <v>0</v>
      </c>
      <c r="BR83" s="101">
        <v>4.4889040972229573E-3</v>
      </c>
      <c r="BS83" s="101">
        <v>7.0828192593302653E-3</v>
      </c>
      <c r="BT83" s="101">
        <v>9.9097275054705683E-3</v>
      </c>
      <c r="BU83" s="101">
        <v>9.6736466369071062E-3</v>
      </c>
      <c r="BV83" s="101">
        <v>8.7884146212127041E-3</v>
      </c>
      <c r="BW83" s="101">
        <v>1.022278617499593E-2</v>
      </c>
      <c r="BX83" s="101">
        <v>7.1097093495273017E-3</v>
      </c>
      <c r="BY83" s="101">
        <v>6.7056157150403818E-3</v>
      </c>
      <c r="BZ83" s="101">
        <v>3.2085690524828313E-2</v>
      </c>
      <c r="CA83" s="101">
        <v>1.1552250561233723E-2</v>
      </c>
      <c r="CB83" s="101">
        <v>2.2447056568439525E-2</v>
      </c>
      <c r="CC83" s="101">
        <v>1.7134309079045552E-2</v>
      </c>
      <c r="CD83" s="101">
        <v>1.2092925994542567E-2</v>
      </c>
      <c r="CE83" s="101">
        <v>1.0035359956374093</v>
      </c>
      <c r="CF83" s="101">
        <v>2.0473653922699061E-2</v>
      </c>
      <c r="CG83" s="101">
        <v>1.2038518892252313E-2</v>
      </c>
      <c r="CH83" s="101">
        <v>7.1362986744985136E-3</v>
      </c>
      <c r="CI83" s="101">
        <v>1.1026342080957239E-2</v>
      </c>
      <c r="CJ83" s="101">
        <v>9.0758313209262729E-3</v>
      </c>
      <c r="CK83" s="101">
        <v>9.0497600099489983E-2</v>
      </c>
      <c r="CL83" s="101">
        <v>2.1397695910940821E-2</v>
      </c>
      <c r="CM83" s="101">
        <v>0</v>
      </c>
    </row>
    <row r="84" spans="1:91" s="9" customFormat="1" x14ac:dyDescent="0.25">
      <c r="A84" s="17"/>
      <c r="B84" s="4" t="s">
        <v>198</v>
      </c>
      <c r="C84" s="4">
        <v>15</v>
      </c>
      <c r="D84" s="101">
        <v>1.9199833625412895E-2</v>
      </c>
      <c r="E84" s="101">
        <v>3.3797964626422143E-2</v>
      </c>
      <c r="F84" s="101">
        <v>3.6915482203806756E-2</v>
      </c>
      <c r="G84" s="101">
        <v>3.9670645790753162E-2</v>
      </c>
      <c r="H84" s="101">
        <v>3.9203978584114105E-2</v>
      </c>
      <c r="I84" s="101">
        <v>4.4057729299144345E-2</v>
      </c>
      <c r="J84" s="101">
        <v>2.1744670534184666E-2</v>
      </c>
      <c r="K84" s="101">
        <v>2.2385448768434811E-2</v>
      </c>
      <c r="L84" s="101">
        <v>1.6035996880081508E-2</v>
      </c>
      <c r="M84" s="101">
        <v>2.1252690224100191E-2</v>
      </c>
      <c r="N84" s="101">
        <v>2.6402939024825645E-2</v>
      </c>
      <c r="O84" s="101">
        <v>2.2165985246077505E-2</v>
      </c>
      <c r="P84" s="101">
        <v>1.9771258662867462E-2</v>
      </c>
      <c r="Q84" s="101">
        <v>3.4168051235893698E-3</v>
      </c>
      <c r="R84" s="101">
        <v>1.9606895304422414E-2</v>
      </c>
      <c r="S84" s="101">
        <v>9.6605729650213572E-3</v>
      </c>
      <c r="T84" s="101">
        <v>1.1027503534877834E-2</v>
      </c>
      <c r="U84" s="101">
        <v>1.0340372686591163E-2</v>
      </c>
      <c r="V84" s="101">
        <v>1.3848499019255962E-2</v>
      </c>
      <c r="W84" s="101">
        <v>1.92586415073474E-2</v>
      </c>
      <c r="X84" s="101">
        <v>1.7073303896896597E-2</v>
      </c>
      <c r="Y84" s="101">
        <v>0</v>
      </c>
      <c r="Z84" s="101">
        <v>1.9146957956422052E-2</v>
      </c>
      <c r="AA84" s="101">
        <v>7.7585755226033545E-2</v>
      </c>
      <c r="AB84" s="101">
        <v>5.8995577695433843E-2</v>
      </c>
      <c r="AC84" s="101">
        <v>6.3216471638316396E-2</v>
      </c>
      <c r="AD84" s="101">
        <v>6.0371945866831499E-2</v>
      </c>
      <c r="AE84" s="101">
        <v>4.6595384177944794E-2</v>
      </c>
      <c r="AF84" s="101">
        <v>3.5422595117272276E-2</v>
      </c>
      <c r="AG84" s="101">
        <v>2.7920979823518231E-2</v>
      </c>
      <c r="AH84" s="101">
        <v>3.64469259087222E-2</v>
      </c>
      <c r="AI84" s="101">
        <v>3.0675023309176926E-2</v>
      </c>
      <c r="AJ84" s="101">
        <v>3.398521926006369E-2</v>
      </c>
      <c r="AK84" s="101">
        <v>4.9362119315133859E-2</v>
      </c>
      <c r="AL84" s="101">
        <v>4.7968587497032082E-2</v>
      </c>
      <c r="AM84" s="101">
        <v>6.3285096327394871E-3</v>
      </c>
      <c r="AN84" s="101">
        <v>5.0017569766357031E-2</v>
      </c>
      <c r="AO84" s="101">
        <v>1.9173205423939438E-2</v>
      </c>
      <c r="AP84" s="101">
        <v>1.8626177731600971E-2</v>
      </c>
      <c r="AQ84" s="101">
        <v>2.0517228695665763E-2</v>
      </c>
      <c r="AR84" s="101">
        <v>2.1087707532813568E-2</v>
      </c>
      <c r="AS84" s="101">
        <v>5.1400335208147581E-2</v>
      </c>
      <c r="AT84" s="101">
        <v>3.4841711492922527E-2</v>
      </c>
      <c r="AU84" s="101">
        <v>0</v>
      </c>
      <c r="AV84" s="101">
        <v>2.0847628312993336E-2</v>
      </c>
      <c r="AW84" s="101">
        <v>7.203874221456516E-2</v>
      </c>
      <c r="AX84" s="101">
        <v>5.9514835570740873E-2</v>
      </c>
      <c r="AY84" s="101">
        <v>7.1264373563034791E-2</v>
      </c>
      <c r="AZ84" s="101">
        <v>6.1296718766416826E-2</v>
      </c>
      <c r="BA84" s="101">
        <v>6.6581707253932726E-2</v>
      </c>
      <c r="BB84" s="101">
        <v>4.3822891617566362E-2</v>
      </c>
      <c r="BC84" s="101">
        <v>3.3318803076839133E-2</v>
      </c>
      <c r="BD84" s="101">
        <v>3.8959116982820938E-2</v>
      </c>
      <c r="BE84" s="101">
        <v>4.0480585938176869E-2</v>
      </c>
      <c r="BF84" s="101">
        <v>3.8654308347417357E-2</v>
      </c>
      <c r="BG84" s="101">
        <v>6.8057231809171795E-2</v>
      </c>
      <c r="BH84" s="101">
        <v>4.9159567084852196E-2</v>
      </c>
      <c r="BI84" s="101">
        <v>6.1758207174053819E-3</v>
      </c>
      <c r="BJ84" s="101">
        <v>5.4433814836692095E-2</v>
      </c>
      <c r="BK84" s="101">
        <v>1.8847062465249479E-2</v>
      </c>
      <c r="BL84" s="101">
        <v>2.3940763017782463E-2</v>
      </c>
      <c r="BM84" s="101">
        <v>1.9256381640447507E-2</v>
      </c>
      <c r="BN84" s="101">
        <v>2.2469844195874857E-2</v>
      </c>
      <c r="BO84" s="101">
        <v>6.0070444270854423E-2</v>
      </c>
      <c r="BP84" s="101">
        <v>3.5435013765174696E-2</v>
      </c>
      <c r="BQ84" s="101">
        <v>0</v>
      </c>
      <c r="BR84" s="101">
        <v>2.786732179815753E-2</v>
      </c>
      <c r="BS84" s="101">
        <v>0.11960969161617745</v>
      </c>
      <c r="BT84" s="101">
        <v>7.9337596513561814E-2</v>
      </c>
      <c r="BU84" s="101">
        <v>9.1675205082432321E-2</v>
      </c>
      <c r="BV84" s="101">
        <v>7.917082006702604E-2</v>
      </c>
      <c r="BW84" s="101">
        <v>8.2073609480532342E-2</v>
      </c>
      <c r="BX84" s="101">
        <v>5.9202105922606919E-2</v>
      </c>
      <c r="BY84" s="101">
        <v>4.8708924675906158E-2</v>
      </c>
      <c r="BZ84" s="101">
        <v>6.7968533987749477E-2</v>
      </c>
      <c r="CA84" s="101">
        <v>6.4758965038678312E-2</v>
      </c>
      <c r="CB84" s="101">
        <v>3.9631524057952318E-2</v>
      </c>
      <c r="CC84" s="101">
        <v>8.9079785821595314E-2</v>
      </c>
      <c r="CD84" s="101">
        <v>6.9108751927352802E-2</v>
      </c>
      <c r="CE84" s="101">
        <v>1.0089807279071767E-2</v>
      </c>
      <c r="CF84" s="101">
        <v>1.1082222934582433</v>
      </c>
      <c r="CG84" s="101">
        <v>4.0976137366697592E-2</v>
      </c>
      <c r="CH84" s="101">
        <v>3.4657823690378085E-2</v>
      </c>
      <c r="CI84" s="101">
        <v>3.0402054621088824E-2</v>
      </c>
      <c r="CJ84" s="101">
        <v>3.3569349208047938E-2</v>
      </c>
      <c r="CK84" s="101">
        <v>0.10166043845628879</v>
      </c>
      <c r="CL84" s="101">
        <v>5.5468475976889489E-2</v>
      </c>
      <c r="CM84" s="101">
        <v>0</v>
      </c>
    </row>
    <row r="85" spans="1:91" s="9" customFormat="1" x14ac:dyDescent="0.25">
      <c r="A85" s="17"/>
      <c r="B85" s="4" t="s">
        <v>199</v>
      </c>
      <c r="C85" s="4">
        <v>16</v>
      </c>
      <c r="D85" s="101">
        <v>6.5606990203300247E-3</v>
      </c>
      <c r="E85" s="101">
        <v>6.2769391433078617E-3</v>
      </c>
      <c r="F85" s="101">
        <v>1.0645817431600818E-2</v>
      </c>
      <c r="G85" s="101">
        <v>1.2327737265303363E-2</v>
      </c>
      <c r="H85" s="101">
        <v>1.0451242860341901E-2</v>
      </c>
      <c r="I85" s="101">
        <v>1.4546712282022093E-2</v>
      </c>
      <c r="J85" s="101">
        <v>6.6768574690868809E-3</v>
      </c>
      <c r="K85" s="101">
        <v>6.6574260598705236E-3</v>
      </c>
      <c r="L85" s="101">
        <v>4.9935215770903129E-3</v>
      </c>
      <c r="M85" s="101">
        <v>6.9582612169499661E-3</v>
      </c>
      <c r="N85" s="101">
        <v>8.6093932826101262E-3</v>
      </c>
      <c r="O85" s="101">
        <v>9.9329347133804962E-3</v>
      </c>
      <c r="P85" s="101">
        <v>9.4624217292337831E-3</v>
      </c>
      <c r="Q85" s="101">
        <v>1.6037064988286527E-3</v>
      </c>
      <c r="R85" s="101">
        <v>5.570877862370688E-3</v>
      </c>
      <c r="S85" s="101">
        <v>3.2895654393936156E-3</v>
      </c>
      <c r="T85" s="101">
        <v>6.5459914957968343E-3</v>
      </c>
      <c r="U85" s="101">
        <v>4.5519408450514403E-3</v>
      </c>
      <c r="V85" s="101">
        <v>5.3337695270207208E-3</v>
      </c>
      <c r="W85" s="101">
        <v>5.0587701057990386E-3</v>
      </c>
      <c r="X85" s="101">
        <v>5.8774886365133006E-3</v>
      </c>
      <c r="Y85" s="101">
        <v>0</v>
      </c>
      <c r="Z85" s="101">
        <v>5.5357737000425464E-3</v>
      </c>
      <c r="AA85" s="101">
        <v>9.3303782173466947E-3</v>
      </c>
      <c r="AB85" s="101">
        <v>1.2335600887463181E-2</v>
      </c>
      <c r="AC85" s="101">
        <v>1.4929471437570936E-2</v>
      </c>
      <c r="AD85" s="101">
        <v>1.1941354117206876E-2</v>
      </c>
      <c r="AE85" s="101">
        <v>1.2586877689479043E-2</v>
      </c>
      <c r="AF85" s="101">
        <v>9.2745158032700222E-3</v>
      </c>
      <c r="AG85" s="101">
        <v>7.0313464384490366E-3</v>
      </c>
      <c r="AH85" s="101">
        <v>9.2582864394143913E-3</v>
      </c>
      <c r="AI85" s="101">
        <v>1.0813387746243502E-2</v>
      </c>
      <c r="AJ85" s="101">
        <v>1.122715008828722E-2</v>
      </c>
      <c r="AK85" s="101">
        <v>2.1010066469418023E-2</v>
      </c>
      <c r="AL85" s="101">
        <v>1.8243051589617743E-2</v>
      </c>
      <c r="AM85" s="101">
        <v>2.1365681973340672E-3</v>
      </c>
      <c r="AN85" s="101">
        <v>1.272189723575356E-2</v>
      </c>
      <c r="AO85" s="101">
        <v>5.2685161938437241E-3</v>
      </c>
      <c r="AP85" s="101">
        <v>1.2987684564344869E-2</v>
      </c>
      <c r="AQ85" s="101">
        <v>1.1245386101950978E-2</v>
      </c>
      <c r="AR85" s="101">
        <v>7.812754584639774E-3</v>
      </c>
      <c r="AS85" s="101">
        <v>9.9212233220051221E-3</v>
      </c>
      <c r="AT85" s="101">
        <v>1.0896445906515725E-2</v>
      </c>
      <c r="AU85" s="101">
        <v>0</v>
      </c>
      <c r="AV85" s="101">
        <v>7.1668291342838111E-3</v>
      </c>
      <c r="AW85" s="101">
        <v>2.1540163194592222E-2</v>
      </c>
      <c r="AX85" s="101">
        <v>1.8121483089659912E-2</v>
      </c>
      <c r="AY85" s="101">
        <v>2.4317517160325978E-2</v>
      </c>
      <c r="AZ85" s="101">
        <v>2.0589884191404801E-2</v>
      </c>
      <c r="BA85" s="101">
        <v>2.5685098293961092E-2</v>
      </c>
      <c r="BB85" s="101">
        <v>1.7641656992424887E-2</v>
      </c>
      <c r="BC85" s="101">
        <v>1.1383333367075869E-2</v>
      </c>
      <c r="BD85" s="101">
        <v>2.4265328760261214E-2</v>
      </c>
      <c r="BE85" s="101">
        <v>2.0470527524184545E-2</v>
      </c>
      <c r="BF85" s="101">
        <v>2.3581065927574911E-2</v>
      </c>
      <c r="BG85" s="101">
        <v>7.2783631010128233E-2</v>
      </c>
      <c r="BH85" s="101">
        <v>4.4707661264302825E-2</v>
      </c>
      <c r="BI85" s="101">
        <v>3.7901478925867296E-3</v>
      </c>
      <c r="BJ85" s="101">
        <v>1.9528661129975658E-2</v>
      </c>
      <c r="BK85" s="101">
        <v>1.5038333033706811E-2</v>
      </c>
      <c r="BL85" s="101">
        <v>3.5020322313396184E-2</v>
      </c>
      <c r="BM85" s="101">
        <v>3.368939367471583E-2</v>
      </c>
      <c r="BN85" s="101">
        <v>2.4113255656110992E-2</v>
      </c>
      <c r="BO85" s="101">
        <v>2.7220452048167858E-2</v>
      </c>
      <c r="BP85" s="101">
        <v>3.220267604768591E-2</v>
      </c>
      <c r="BQ85" s="101">
        <v>0</v>
      </c>
      <c r="BR85" s="101">
        <v>9.4835931757286454E-3</v>
      </c>
      <c r="BS85" s="101">
        <v>2.0185357696178997E-2</v>
      </c>
      <c r="BT85" s="101">
        <v>2.1594356113750896E-2</v>
      </c>
      <c r="BU85" s="101">
        <v>2.9134953896768467E-2</v>
      </c>
      <c r="BV85" s="101">
        <v>2.2790979578696805E-2</v>
      </c>
      <c r="BW85" s="101">
        <v>3.0385954270463485E-2</v>
      </c>
      <c r="BX85" s="101">
        <v>2.0750315535774957E-2</v>
      </c>
      <c r="BY85" s="101">
        <v>1.5020837242712855E-2</v>
      </c>
      <c r="BZ85" s="101">
        <v>3.8484982450354636E-2</v>
      </c>
      <c r="CA85" s="101">
        <v>3.2247813376060315E-2</v>
      </c>
      <c r="CB85" s="101">
        <v>2.2430247446540673E-2</v>
      </c>
      <c r="CC85" s="101">
        <v>8.1800020529304004E-2</v>
      </c>
      <c r="CD85" s="101">
        <v>5.7559796311130278E-2</v>
      </c>
      <c r="CE85" s="101">
        <v>5.3522445368378423E-3</v>
      </c>
      <c r="CF85" s="101">
        <v>3.279725542745715E-2</v>
      </c>
      <c r="CG85" s="101">
        <v>1.0292967752618383</v>
      </c>
      <c r="CH85" s="101">
        <v>5.1007544182288068E-2</v>
      </c>
      <c r="CI85" s="101">
        <v>4.7241218227048132E-2</v>
      </c>
      <c r="CJ85" s="101">
        <v>4.5183290142856547E-2</v>
      </c>
      <c r="CK85" s="101">
        <v>4.2311049397518674E-2</v>
      </c>
      <c r="CL85" s="101">
        <v>4.7770793810712787E-2</v>
      </c>
      <c r="CM85" s="101">
        <v>0</v>
      </c>
    </row>
    <row r="86" spans="1:91" s="9" customFormat="1" x14ac:dyDescent="0.25">
      <c r="A86" s="17"/>
      <c r="B86" s="4" t="s">
        <v>65</v>
      </c>
      <c r="C86" s="4">
        <v>17</v>
      </c>
      <c r="D86" s="101">
        <v>1.1470330628712423E-3</v>
      </c>
      <c r="E86" s="101">
        <v>1.1222512270650581E-3</v>
      </c>
      <c r="F86" s="101">
        <v>2.0401392544602266E-3</v>
      </c>
      <c r="G86" s="101">
        <v>2.1607036124792929E-3</v>
      </c>
      <c r="H86" s="101">
        <v>1.9699789838695577E-3</v>
      </c>
      <c r="I86" s="101">
        <v>2.5582964399537647E-3</v>
      </c>
      <c r="J86" s="101">
        <v>1.0120352010628377E-3</v>
      </c>
      <c r="K86" s="101">
        <v>1.1922364445512879E-3</v>
      </c>
      <c r="L86" s="101">
        <v>6.4633349287420523E-4</v>
      </c>
      <c r="M86" s="101">
        <v>1.0262880264931779E-3</v>
      </c>
      <c r="N86" s="101">
        <v>1.5425139072991175E-3</v>
      </c>
      <c r="O86" s="101">
        <v>8.8336686654185467E-4</v>
      </c>
      <c r="P86" s="101">
        <v>7.9942430390938027E-4</v>
      </c>
      <c r="Q86" s="101">
        <v>1.6605161713491301E-4</v>
      </c>
      <c r="R86" s="101">
        <v>6.4701131641862217E-4</v>
      </c>
      <c r="S86" s="101">
        <v>4.298523100550779E-4</v>
      </c>
      <c r="T86" s="101">
        <v>5.8305328739007283E-4</v>
      </c>
      <c r="U86" s="101">
        <v>4.3496475460275071E-4</v>
      </c>
      <c r="V86" s="101">
        <v>7.5572353187744739E-4</v>
      </c>
      <c r="W86" s="101">
        <v>6.8569785302871286E-4</v>
      </c>
      <c r="X86" s="101">
        <v>8.0739736511907436E-4</v>
      </c>
      <c r="Y86" s="101">
        <v>0</v>
      </c>
      <c r="Z86" s="101">
        <v>9.0328013609325506E-4</v>
      </c>
      <c r="AA86" s="101">
        <v>1.4741189208639352E-3</v>
      </c>
      <c r="AB86" s="101">
        <v>2.0923310271803454E-3</v>
      </c>
      <c r="AC86" s="101">
        <v>2.1374101356286036E-3</v>
      </c>
      <c r="AD86" s="101">
        <v>2.2825234675667052E-3</v>
      </c>
      <c r="AE86" s="101">
        <v>1.6914877209705352E-3</v>
      </c>
      <c r="AF86" s="101">
        <v>9.3397637897111566E-4</v>
      </c>
      <c r="AG86" s="101">
        <v>1.0684602324851332E-3</v>
      </c>
      <c r="AH86" s="101">
        <v>7.5291452864904656E-4</v>
      </c>
      <c r="AI86" s="101">
        <v>1.0916932487074484E-3</v>
      </c>
      <c r="AJ86" s="101">
        <v>1.4161954783428951E-3</v>
      </c>
      <c r="AK86" s="101">
        <v>1.2135440290910004E-3</v>
      </c>
      <c r="AL86" s="101">
        <v>1.0573396132964393E-3</v>
      </c>
      <c r="AM86" s="101">
        <v>1.8524439189614552E-4</v>
      </c>
      <c r="AN86" s="101">
        <v>1.1162493482205903E-3</v>
      </c>
      <c r="AO86" s="101">
        <v>4.1830895040874958E-4</v>
      </c>
      <c r="AP86" s="101">
        <v>6.5212444753506003E-4</v>
      </c>
      <c r="AQ86" s="101">
        <v>4.975408799523512E-4</v>
      </c>
      <c r="AR86" s="101">
        <v>7.5033667697132155E-4</v>
      </c>
      <c r="AS86" s="101">
        <v>8.4035987897419383E-4</v>
      </c>
      <c r="AT86" s="101">
        <v>9.4899391033412067E-4</v>
      </c>
      <c r="AU86" s="101">
        <v>0</v>
      </c>
      <c r="AV86" s="101">
        <v>1.1897408578009036E-3</v>
      </c>
      <c r="AW86" s="101">
        <v>2.2800088920544126E-3</v>
      </c>
      <c r="AX86" s="101">
        <v>2.5422671776309611E-3</v>
      </c>
      <c r="AY86" s="101">
        <v>2.823828811785271E-3</v>
      </c>
      <c r="AZ86" s="101">
        <v>2.5352873091357975E-3</v>
      </c>
      <c r="BA86" s="101">
        <v>2.8083394502124203E-3</v>
      </c>
      <c r="BB86" s="101">
        <v>1.3234204400420259E-3</v>
      </c>
      <c r="BC86" s="101">
        <v>1.36114878485805E-3</v>
      </c>
      <c r="BD86" s="101">
        <v>1.0820407850841397E-3</v>
      </c>
      <c r="BE86" s="101">
        <v>1.6616256449315519E-3</v>
      </c>
      <c r="BF86" s="101">
        <v>1.9108429092942697E-3</v>
      </c>
      <c r="BG86" s="101">
        <v>1.9406878266991928E-3</v>
      </c>
      <c r="BH86" s="101">
        <v>1.3820746090611893E-3</v>
      </c>
      <c r="BI86" s="101">
        <v>2.2507619109039733E-4</v>
      </c>
      <c r="BJ86" s="101">
        <v>1.1319684750057517E-3</v>
      </c>
      <c r="BK86" s="101">
        <v>5.9987773131962808E-4</v>
      </c>
      <c r="BL86" s="101">
        <v>9.0703220966589922E-4</v>
      </c>
      <c r="BM86" s="101">
        <v>6.3455044334800143E-4</v>
      </c>
      <c r="BN86" s="101">
        <v>1.0537530270244098E-3</v>
      </c>
      <c r="BO86" s="101">
        <v>1.3196833750810908E-3</v>
      </c>
      <c r="BP86" s="101">
        <v>1.4117638422004686E-3</v>
      </c>
      <c r="BQ86" s="101">
        <v>0</v>
      </c>
      <c r="BR86" s="101">
        <v>2.4403422436034303E-3</v>
      </c>
      <c r="BS86" s="101">
        <v>6.0056723639039791E-3</v>
      </c>
      <c r="BT86" s="101">
        <v>6.1134542907698422E-3</v>
      </c>
      <c r="BU86" s="101">
        <v>6.2917056229310781E-3</v>
      </c>
      <c r="BV86" s="101">
        <v>5.6882737089302797E-3</v>
      </c>
      <c r="BW86" s="101">
        <v>5.92123211233572E-3</v>
      </c>
      <c r="BX86" s="101">
        <v>3.3957381577404484E-3</v>
      </c>
      <c r="BY86" s="101">
        <v>2.850587909419609E-3</v>
      </c>
      <c r="BZ86" s="101">
        <v>4.9875337623633016E-3</v>
      </c>
      <c r="CA86" s="101">
        <v>4.8911752259566095E-3</v>
      </c>
      <c r="CB86" s="101">
        <v>3.0938235440381929E-3</v>
      </c>
      <c r="CC86" s="101">
        <v>5.8935753840728706E-3</v>
      </c>
      <c r="CD86" s="101">
        <v>4.8741175378237958E-3</v>
      </c>
      <c r="CE86" s="101">
        <v>6.7295989079344453E-4</v>
      </c>
      <c r="CF86" s="101">
        <v>6.6708287867636058E-3</v>
      </c>
      <c r="CG86" s="101">
        <v>3.1545378838762727E-3</v>
      </c>
      <c r="CH86" s="101">
        <v>1.0030190748031875</v>
      </c>
      <c r="CI86" s="101">
        <v>2.4032413630680457E-3</v>
      </c>
      <c r="CJ86" s="101">
        <v>2.8610742137323191E-3</v>
      </c>
      <c r="CK86" s="101">
        <v>7.9489979663233748E-3</v>
      </c>
      <c r="CL86" s="101">
        <v>6.3590257397258916E-3</v>
      </c>
      <c r="CM86" s="101">
        <v>0</v>
      </c>
    </row>
    <row r="87" spans="1:91" s="9" customFormat="1" x14ac:dyDescent="0.25">
      <c r="A87" s="17"/>
      <c r="B87" s="4" t="s">
        <v>200</v>
      </c>
      <c r="C87" s="4">
        <v>18</v>
      </c>
      <c r="D87" s="101">
        <v>6.0011516862918833E-4</v>
      </c>
      <c r="E87" s="101">
        <v>8.3788352266581209E-4</v>
      </c>
      <c r="F87" s="101">
        <v>1.075162666455028E-3</v>
      </c>
      <c r="G87" s="101">
        <v>1.3834948051078863E-3</v>
      </c>
      <c r="H87" s="101">
        <v>1.19082006625414E-3</v>
      </c>
      <c r="I87" s="101">
        <v>1.4828710455593356E-3</v>
      </c>
      <c r="J87" s="101">
        <v>6.5285814890773855E-4</v>
      </c>
      <c r="K87" s="101">
        <v>6.434928230042591E-4</v>
      </c>
      <c r="L87" s="101">
        <v>5.2892522356825893E-4</v>
      </c>
      <c r="M87" s="101">
        <v>7.6477085767420955E-4</v>
      </c>
      <c r="N87" s="101">
        <v>7.682937589931515E-4</v>
      </c>
      <c r="O87" s="101">
        <v>8.6324231692104752E-4</v>
      </c>
      <c r="P87" s="101">
        <v>9.1947824497981914E-4</v>
      </c>
      <c r="Q87" s="101">
        <v>1.4496504353147724E-4</v>
      </c>
      <c r="R87" s="101">
        <v>1.2729577465471543E-3</v>
      </c>
      <c r="S87" s="101">
        <v>5.1332303808585174E-4</v>
      </c>
      <c r="T87" s="101">
        <v>5.1155343009041693E-4</v>
      </c>
      <c r="U87" s="101">
        <v>3.7047037546785475E-4</v>
      </c>
      <c r="V87" s="101">
        <v>5.1793468184720181E-4</v>
      </c>
      <c r="W87" s="101">
        <v>5.3649551369622966E-4</v>
      </c>
      <c r="X87" s="101">
        <v>6.6860025606150847E-4</v>
      </c>
      <c r="Y87" s="101">
        <v>0</v>
      </c>
      <c r="Z87" s="101">
        <v>5.0970643034958243E-4</v>
      </c>
      <c r="AA87" s="101">
        <v>1.3209895433580151E-3</v>
      </c>
      <c r="AB87" s="101">
        <v>1.2752813023778793E-3</v>
      </c>
      <c r="AC87" s="101">
        <v>1.6694532041440515E-3</v>
      </c>
      <c r="AD87" s="101">
        <v>1.387460542410286E-3</v>
      </c>
      <c r="AE87" s="101">
        <v>1.2628401677767668E-3</v>
      </c>
      <c r="AF87" s="101">
        <v>7.4637348923776482E-4</v>
      </c>
      <c r="AG87" s="101">
        <v>6.6063851111374471E-4</v>
      </c>
      <c r="AH87" s="101">
        <v>7.3624099817406151E-4</v>
      </c>
      <c r="AI87" s="101">
        <v>8.8492677451622553E-4</v>
      </c>
      <c r="AJ87" s="101">
        <v>8.2805828342220184E-4</v>
      </c>
      <c r="AK87" s="101">
        <v>1.1148169584513671E-3</v>
      </c>
      <c r="AL87" s="101">
        <v>1.2582703001884086E-3</v>
      </c>
      <c r="AM87" s="101">
        <v>1.7935997828792688E-4</v>
      </c>
      <c r="AN87" s="101">
        <v>1.5948003680195232E-3</v>
      </c>
      <c r="AO87" s="101">
        <v>5.7322334054916361E-4</v>
      </c>
      <c r="AP87" s="101">
        <v>6.2928189754681355E-4</v>
      </c>
      <c r="AQ87" s="101">
        <v>5.0146352623081094E-4</v>
      </c>
      <c r="AR87" s="101">
        <v>5.8708254175962344E-4</v>
      </c>
      <c r="AS87" s="101">
        <v>8.4364596883197479E-4</v>
      </c>
      <c r="AT87" s="101">
        <v>9.0913278544156877E-4</v>
      </c>
      <c r="AU87" s="101">
        <v>0</v>
      </c>
      <c r="AV87" s="101">
        <v>6.4104096241695283E-4</v>
      </c>
      <c r="AW87" s="101">
        <v>2.2574763440878307E-3</v>
      </c>
      <c r="AX87" s="101">
        <v>1.5866269767775836E-3</v>
      </c>
      <c r="AY87" s="101">
        <v>1.9001689171386476E-3</v>
      </c>
      <c r="AZ87" s="101">
        <v>1.7394222038477833E-3</v>
      </c>
      <c r="BA87" s="101">
        <v>2.0478418451108579E-3</v>
      </c>
      <c r="BB87" s="101">
        <v>1.0321684667025711E-3</v>
      </c>
      <c r="BC87" s="101">
        <v>8.5687913807114767E-4</v>
      </c>
      <c r="BD87" s="101">
        <v>1.3057251274245325E-3</v>
      </c>
      <c r="BE87" s="101">
        <v>2.5034763789277786E-3</v>
      </c>
      <c r="BF87" s="101">
        <v>1.1367804431397857E-3</v>
      </c>
      <c r="BG87" s="101">
        <v>1.9287796821045723E-3</v>
      </c>
      <c r="BH87" s="101">
        <v>3.2365442793342246E-3</v>
      </c>
      <c r="BI87" s="101">
        <v>2.3080336603846044E-4</v>
      </c>
      <c r="BJ87" s="101">
        <v>4.8058036625190483E-3</v>
      </c>
      <c r="BK87" s="101">
        <v>2.7181565459923904E-3</v>
      </c>
      <c r="BL87" s="101">
        <v>1.2330961778089945E-3</v>
      </c>
      <c r="BM87" s="101">
        <v>1.343383165543194E-3</v>
      </c>
      <c r="BN87" s="101">
        <v>1.1144961300809273E-3</v>
      </c>
      <c r="BO87" s="101">
        <v>1.2207549520756634E-3</v>
      </c>
      <c r="BP87" s="101">
        <v>2.3606172089864997E-3</v>
      </c>
      <c r="BQ87" s="101">
        <v>0</v>
      </c>
      <c r="BR87" s="101">
        <v>8.6254807655565102E-4</v>
      </c>
      <c r="BS87" s="101">
        <v>2.8732054987958377E-3</v>
      </c>
      <c r="BT87" s="101">
        <v>1.9805199579769109E-3</v>
      </c>
      <c r="BU87" s="101">
        <v>2.6652853244475039E-3</v>
      </c>
      <c r="BV87" s="101">
        <v>2.2649257403456391E-3</v>
      </c>
      <c r="BW87" s="101">
        <v>2.6625825580646766E-3</v>
      </c>
      <c r="BX87" s="101">
        <v>1.1933081703786412E-3</v>
      </c>
      <c r="BY87" s="101">
        <v>1.1345669557727982E-3</v>
      </c>
      <c r="BZ87" s="101">
        <v>2.2197600216251365E-3</v>
      </c>
      <c r="CA87" s="101">
        <v>4.1453314549578686E-3</v>
      </c>
      <c r="CB87" s="101">
        <v>1.1214833632858814E-3</v>
      </c>
      <c r="CC87" s="101">
        <v>2.3197614082761438E-3</v>
      </c>
      <c r="CD87" s="101">
        <v>4.8988540889927726E-3</v>
      </c>
      <c r="CE87" s="101">
        <v>3.1577397688972421E-4</v>
      </c>
      <c r="CF87" s="101">
        <v>1.1052682176632295E-2</v>
      </c>
      <c r="CG87" s="101">
        <v>6.8605894774954245E-3</v>
      </c>
      <c r="CH87" s="101">
        <v>1.8377981514507639E-3</v>
      </c>
      <c r="CI87" s="101">
        <v>1.0020513511195019</v>
      </c>
      <c r="CJ87" s="101">
        <v>2.5556819621383653E-3</v>
      </c>
      <c r="CK87" s="101">
        <v>1.8329566030438115E-3</v>
      </c>
      <c r="CL87" s="101">
        <v>4.1945835967427099E-3</v>
      </c>
      <c r="CM87" s="101">
        <v>0</v>
      </c>
    </row>
    <row r="88" spans="1:91" s="9" customFormat="1" x14ac:dyDescent="0.25">
      <c r="A88" s="17"/>
      <c r="B88" s="4" t="s">
        <v>201</v>
      </c>
      <c r="C88" s="4">
        <v>19</v>
      </c>
      <c r="D88" s="101">
        <v>2.2233239527047196E-5</v>
      </c>
      <c r="E88" s="101">
        <v>3.0093140132948663E-5</v>
      </c>
      <c r="F88" s="101">
        <v>4.6690634041624808E-5</v>
      </c>
      <c r="G88" s="101">
        <v>8.7608584913819641E-5</v>
      </c>
      <c r="H88" s="101">
        <v>6.1357110760783658E-5</v>
      </c>
      <c r="I88" s="101">
        <v>6.2887762476245237E-5</v>
      </c>
      <c r="J88" s="101">
        <v>3.005249081247977E-5</v>
      </c>
      <c r="K88" s="101">
        <v>2.6636871322615466E-5</v>
      </c>
      <c r="L88" s="101">
        <v>2.4767359528626199E-5</v>
      </c>
      <c r="M88" s="101">
        <v>2.5513993492721834E-5</v>
      </c>
      <c r="N88" s="101">
        <v>3.3565182066887345E-5</v>
      </c>
      <c r="O88" s="101">
        <v>4.6667623042835828E-5</v>
      </c>
      <c r="P88" s="101">
        <v>2.0491805938020091E-5</v>
      </c>
      <c r="Q88" s="101">
        <v>3.5301437515876917E-6</v>
      </c>
      <c r="R88" s="101">
        <v>9.9306372508863749E-5</v>
      </c>
      <c r="S88" s="101">
        <v>1.132318007832582E-5</v>
      </c>
      <c r="T88" s="101">
        <v>1.6878774524525268E-5</v>
      </c>
      <c r="U88" s="101">
        <v>1.4816787459474667E-5</v>
      </c>
      <c r="V88" s="101">
        <v>4.5549824388073428E-3</v>
      </c>
      <c r="W88" s="101">
        <v>3.2563062792748059E-5</v>
      </c>
      <c r="X88" s="101">
        <v>2.1201366851777657E-5</v>
      </c>
      <c r="Y88" s="101">
        <v>0</v>
      </c>
      <c r="Z88" s="101">
        <v>1.8160579237506059E-5</v>
      </c>
      <c r="AA88" s="101">
        <v>3.4091762763102445E-5</v>
      </c>
      <c r="AB88" s="101">
        <v>4.845191448929519E-5</v>
      </c>
      <c r="AC88" s="101">
        <v>1.0722921976520405E-4</v>
      </c>
      <c r="AD88" s="101">
        <v>5.2841625011256256E-5</v>
      </c>
      <c r="AE88" s="101">
        <v>5.8560380914856564E-5</v>
      </c>
      <c r="AF88" s="101">
        <v>3.0684319183928053E-5</v>
      </c>
      <c r="AG88" s="101">
        <v>2.553312078346847E-5</v>
      </c>
      <c r="AH88" s="101">
        <v>3.3051761941067232E-5</v>
      </c>
      <c r="AI88" s="101">
        <v>2.7320874834042918E-5</v>
      </c>
      <c r="AJ88" s="101">
        <v>3.9127645718216987E-5</v>
      </c>
      <c r="AK88" s="101">
        <v>5.2942698927109923E-5</v>
      </c>
      <c r="AL88" s="101">
        <v>2.6360585307376898E-5</v>
      </c>
      <c r="AM88" s="101">
        <v>4.4207590689639043E-6</v>
      </c>
      <c r="AN88" s="101">
        <v>1.2838727221721412E-4</v>
      </c>
      <c r="AO88" s="101">
        <v>1.2748117607926589E-5</v>
      </c>
      <c r="AP88" s="101">
        <v>2.4348359717849306E-5</v>
      </c>
      <c r="AQ88" s="101">
        <v>1.9394106259533081E-5</v>
      </c>
      <c r="AR88" s="101">
        <v>1.0270677202482622E-2</v>
      </c>
      <c r="AS88" s="101">
        <v>5.487513507066569E-5</v>
      </c>
      <c r="AT88" s="101">
        <v>2.7242280358527678E-5</v>
      </c>
      <c r="AU88" s="101">
        <v>0</v>
      </c>
      <c r="AV88" s="101">
        <v>2.2375345636525204E-5</v>
      </c>
      <c r="AW88" s="101">
        <v>5.0183601261480427E-5</v>
      </c>
      <c r="AX88" s="101">
        <v>5.902171525176001E-5</v>
      </c>
      <c r="AY88" s="101">
        <v>1.1583908580953645E-4</v>
      </c>
      <c r="AZ88" s="101">
        <v>7.2559512644153603E-5</v>
      </c>
      <c r="BA88" s="101">
        <v>7.5989093679523008E-5</v>
      </c>
      <c r="BB88" s="101">
        <v>4.3523146601304667E-5</v>
      </c>
      <c r="BC88" s="101">
        <v>3.416602416981054E-5</v>
      </c>
      <c r="BD88" s="101">
        <v>8.7854662676956104E-5</v>
      </c>
      <c r="BE88" s="101">
        <v>4.4326849232128699E-5</v>
      </c>
      <c r="BF88" s="101">
        <v>9.5746622569640969E-5</v>
      </c>
      <c r="BG88" s="101">
        <v>8.9096617294327513E-5</v>
      </c>
      <c r="BH88" s="101">
        <v>4.7862857852166029E-5</v>
      </c>
      <c r="BI88" s="101">
        <v>1.0003919447974177E-5</v>
      </c>
      <c r="BJ88" s="101">
        <v>1.13688401771473E-4</v>
      </c>
      <c r="BK88" s="101">
        <v>2.9009264680374355E-5</v>
      </c>
      <c r="BL88" s="101">
        <v>7.6601708516773457E-5</v>
      </c>
      <c r="BM88" s="101">
        <v>3.8889798226482396E-5</v>
      </c>
      <c r="BN88" s="101">
        <v>4.7666724816360001E-2</v>
      </c>
      <c r="BO88" s="101">
        <v>2.1994447838196237E-4</v>
      </c>
      <c r="BP88" s="101">
        <v>6.5537004818939104E-5</v>
      </c>
      <c r="BQ88" s="101">
        <v>0</v>
      </c>
      <c r="BR88" s="101">
        <v>2.9723446985720664E-5</v>
      </c>
      <c r="BS88" s="101">
        <v>6.2802415854006652E-5</v>
      </c>
      <c r="BT88" s="101">
        <v>6.8665971188997137E-5</v>
      </c>
      <c r="BU88" s="101">
        <v>1.1751287747412504E-4</v>
      </c>
      <c r="BV88" s="101">
        <v>7.8993753392835091E-5</v>
      </c>
      <c r="BW88" s="101">
        <v>8.5036760536459375E-5</v>
      </c>
      <c r="BX88" s="101">
        <v>4.7501318547128309E-5</v>
      </c>
      <c r="BY88" s="101">
        <v>4.380680936240386E-5</v>
      </c>
      <c r="BZ88" s="101">
        <v>1.5173169105974038E-4</v>
      </c>
      <c r="CA88" s="101">
        <v>6.376902152183586E-5</v>
      </c>
      <c r="CB88" s="101">
        <v>1.0660006070319634E-4</v>
      </c>
      <c r="CC88" s="101">
        <v>1.0511074126277112E-4</v>
      </c>
      <c r="CD88" s="101">
        <v>6.0751252290252215E-5</v>
      </c>
      <c r="CE88" s="101">
        <v>1.6434862007020989E-5</v>
      </c>
      <c r="CF88" s="101">
        <v>1.6793470926009768E-4</v>
      </c>
      <c r="CG88" s="101">
        <v>5.8630584797620837E-5</v>
      </c>
      <c r="CH88" s="101">
        <v>1.2236683448359681E-4</v>
      </c>
      <c r="CI88" s="101">
        <v>6.4127914214330301E-5</v>
      </c>
      <c r="CJ88" s="101">
        <v>1.0532346158006909</v>
      </c>
      <c r="CK88" s="101">
        <v>3.9481645588649726E-4</v>
      </c>
      <c r="CL88" s="101">
        <v>1.0097999830652536E-4</v>
      </c>
      <c r="CM88" s="101">
        <v>0</v>
      </c>
    </row>
    <row r="89" spans="1:91" s="9" customFormat="1" x14ac:dyDescent="0.25">
      <c r="A89" s="17"/>
      <c r="B89" s="4" t="s">
        <v>202</v>
      </c>
      <c r="C89" s="4">
        <v>20</v>
      </c>
      <c r="D89" s="101">
        <v>2.2256274778320628E-4</v>
      </c>
      <c r="E89" s="101">
        <v>2.5248265035144127E-4</v>
      </c>
      <c r="F89" s="101">
        <v>4.1118561154003535E-4</v>
      </c>
      <c r="G89" s="101">
        <v>4.233173329363574E-4</v>
      </c>
      <c r="H89" s="101">
        <v>3.9637315012420457E-4</v>
      </c>
      <c r="I89" s="101">
        <v>5.1123508277736989E-4</v>
      </c>
      <c r="J89" s="101">
        <v>2.3143707410723744E-4</v>
      </c>
      <c r="K89" s="101">
        <v>2.1271177146518934E-4</v>
      </c>
      <c r="L89" s="101">
        <v>2.5870251157154411E-4</v>
      </c>
      <c r="M89" s="101">
        <v>2.4413404559548728E-4</v>
      </c>
      <c r="N89" s="101">
        <v>3.0484863511388291E-4</v>
      </c>
      <c r="O89" s="101">
        <v>1.7849693429318983E-3</v>
      </c>
      <c r="P89" s="101">
        <v>4.9608386554976915E-4</v>
      </c>
      <c r="Q89" s="101">
        <v>5.2243010051768094E-5</v>
      </c>
      <c r="R89" s="101">
        <v>5.1207818877971204E-4</v>
      </c>
      <c r="S89" s="101">
        <v>1.4393967536532494E-4</v>
      </c>
      <c r="T89" s="101">
        <v>3.8711726747192289E-4</v>
      </c>
      <c r="U89" s="101">
        <v>2.583713693813729E-4</v>
      </c>
      <c r="V89" s="101">
        <v>1.7565913647628534E-4</v>
      </c>
      <c r="W89" s="101">
        <v>3.7656379411359527E-3</v>
      </c>
      <c r="X89" s="101">
        <v>1.6703875644544768E-3</v>
      </c>
      <c r="Y89" s="101">
        <v>0</v>
      </c>
      <c r="Z89" s="101">
        <v>1.5153996718059851E-4</v>
      </c>
      <c r="AA89" s="101">
        <v>3.1362247791022377E-4</v>
      </c>
      <c r="AB89" s="101">
        <v>3.8539252904290744E-4</v>
      </c>
      <c r="AC89" s="101">
        <v>4.614438044514986E-4</v>
      </c>
      <c r="AD89" s="101">
        <v>3.3869361328829861E-4</v>
      </c>
      <c r="AE89" s="101">
        <v>3.5866098751726361E-4</v>
      </c>
      <c r="AF89" s="101">
        <v>2.2885379786313279E-4</v>
      </c>
      <c r="AG89" s="101">
        <v>1.9395611036009258E-4</v>
      </c>
      <c r="AH89" s="101">
        <v>2.3282213693124343E-4</v>
      </c>
      <c r="AI89" s="101">
        <v>2.3905724694914688E-4</v>
      </c>
      <c r="AJ89" s="101">
        <v>2.7964672115803822E-4</v>
      </c>
      <c r="AK89" s="101">
        <v>1.0696547271426967E-3</v>
      </c>
      <c r="AL89" s="101">
        <v>5.2207793397899779E-4</v>
      </c>
      <c r="AM89" s="101">
        <v>5.2378375988960939E-5</v>
      </c>
      <c r="AN89" s="101">
        <v>9.3509859726520885E-4</v>
      </c>
      <c r="AO89" s="101">
        <v>1.2588723758973528E-4</v>
      </c>
      <c r="AP89" s="101">
        <v>2.766666154577341E-4</v>
      </c>
      <c r="AQ89" s="101">
        <v>2.2454742159818306E-4</v>
      </c>
      <c r="AR89" s="101">
        <v>1.7099813312488639E-4</v>
      </c>
      <c r="AS89" s="101">
        <v>7.2607692199662551E-4</v>
      </c>
      <c r="AT89" s="101">
        <v>4.5969373362867843E-4</v>
      </c>
      <c r="AU89" s="101">
        <v>0</v>
      </c>
      <c r="AV89" s="101">
        <v>2.0279747842891384E-4</v>
      </c>
      <c r="AW89" s="101">
        <v>4.6728336614953656E-4</v>
      </c>
      <c r="AX89" s="101">
        <v>6.1499474536998329E-4</v>
      </c>
      <c r="AY89" s="101">
        <v>7.2924555788773287E-4</v>
      </c>
      <c r="AZ89" s="101">
        <v>6.1890531414202511E-4</v>
      </c>
      <c r="BA89" s="101">
        <v>7.2803350703124869E-4</v>
      </c>
      <c r="BB89" s="101">
        <v>3.5662833077873681E-4</v>
      </c>
      <c r="BC89" s="101">
        <v>2.9749614465824172E-4</v>
      </c>
      <c r="BD89" s="101">
        <v>5.4389962227633217E-4</v>
      </c>
      <c r="BE89" s="101">
        <v>3.8136049664510733E-4</v>
      </c>
      <c r="BF89" s="101">
        <v>5.8015230849192646E-4</v>
      </c>
      <c r="BG89" s="101">
        <v>7.7251461423375814E-3</v>
      </c>
      <c r="BH89" s="101">
        <v>9.4884830891691708E-4</v>
      </c>
      <c r="BI89" s="101">
        <v>8.7081665038546709E-5</v>
      </c>
      <c r="BJ89" s="101">
        <v>1.015099410738862E-3</v>
      </c>
      <c r="BK89" s="101">
        <v>2.7641271176545313E-4</v>
      </c>
      <c r="BL89" s="101">
        <v>8.6497194226109453E-4</v>
      </c>
      <c r="BM89" s="101">
        <v>4.4233494922856078E-4</v>
      </c>
      <c r="BN89" s="101">
        <v>3.5448704932689002E-4</v>
      </c>
      <c r="BO89" s="101">
        <v>1.1161689100462826E-2</v>
      </c>
      <c r="BP89" s="101">
        <v>4.761005602559187E-3</v>
      </c>
      <c r="BQ89" s="101">
        <v>0</v>
      </c>
      <c r="BR89" s="101">
        <v>2.7600026827710679E-4</v>
      </c>
      <c r="BS89" s="101">
        <v>4.981375739814784E-4</v>
      </c>
      <c r="BT89" s="101">
        <v>7.4047321581993284E-4</v>
      </c>
      <c r="BU89" s="101">
        <v>8.9970743486039219E-4</v>
      </c>
      <c r="BV89" s="101">
        <v>6.6158426840093288E-4</v>
      </c>
      <c r="BW89" s="101">
        <v>8.7707726932126427E-4</v>
      </c>
      <c r="BX89" s="101">
        <v>3.7732673901361814E-4</v>
      </c>
      <c r="BY89" s="101">
        <v>3.8475769168546146E-4</v>
      </c>
      <c r="BZ89" s="101">
        <v>8.6129354613544433E-4</v>
      </c>
      <c r="CA89" s="101">
        <v>5.2800567329063192E-4</v>
      </c>
      <c r="CB89" s="101">
        <v>5.1984839857992465E-4</v>
      </c>
      <c r="CC89" s="101">
        <v>8.7173858082607112E-3</v>
      </c>
      <c r="CD89" s="101">
        <v>1.1297571742847512E-3</v>
      </c>
      <c r="CE89" s="101">
        <v>1.2322665406281659E-4</v>
      </c>
      <c r="CF89" s="101">
        <v>1.8637616650240278E-3</v>
      </c>
      <c r="CG89" s="101">
        <v>5.1931359671267253E-4</v>
      </c>
      <c r="CH89" s="101">
        <v>1.3109246140660168E-3</v>
      </c>
      <c r="CI89" s="101">
        <v>6.2618223600807254E-4</v>
      </c>
      <c r="CJ89" s="101">
        <v>5.7542785457829636E-4</v>
      </c>
      <c r="CK89" s="101">
        <v>1.0211118261956873</v>
      </c>
      <c r="CL89" s="101">
        <v>8.5859777973172017E-3</v>
      </c>
      <c r="CM89" s="101">
        <v>0</v>
      </c>
    </row>
    <row r="90" spans="1:91" s="9" customFormat="1" x14ac:dyDescent="0.25">
      <c r="A90" s="17"/>
      <c r="B90" s="4" t="s">
        <v>203</v>
      </c>
      <c r="C90" s="4">
        <v>21</v>
      </c>
      <c r="D90" s="101">
        <v>9.0856045472482788E-4</v>
      </c>
      <c r="E90" s="101">
        <v>1.0482007292800519E-3</v>
      </c>
      <c r="F90" s="101">
        <v>1.4670274161891256E-3</v>
      </c>
      <c r="G90" s="101">
        <v>1.684762774509655E-3</v>
      </c>
      <c r="H90" s="101">
        <v>1.4855968650409252E-3</v>
      </c>
      <c r="I90" s="101">
        <v>2.2342960328791952E-3</v>
      </c>
      <c r="J90" s="101">
        <v>7.9391995335292376E-4</v>
      </c>
      <c r="K90" s="101">
        <v>8.6848564077765186E-4</v>
      </c>
      <c r="L90" s="101">
        <v>6.4492100061131299E-4</v>
      </c>
      <c r="M90" s="101">
        <v>9.6502173812844014E-4</v>
      </c>
      <c r="N90" s="101">
        <v>1.1144297179331193E-3</v>
      </c>
      <c r="O90" s="101">
        <v>1.8970298030656012E-3</v>
      </c>
      <c r="P90" s="101">
        <v>1.1198310413177192E-3</v>
      </c>
      <c r="Q90" s="101">
        <v>1.6585130750410476E-4</v>
      </c>
      <c r="R90" s="101">
        <v>8.6502452625723846E-4</v>
      </c>
      <c r="S90" s="101">
        <v>4.9152318286406027E-4</v>
      </c>
      <c r="T90" s="101">
        <v>6.2291014398756705E-4</v>
      </c>
      <c r="U90" s="101">
        <v>5.2915876947690771E-4</v>
      </c>
      <c r="V90" s="101">
        <v>1.1098312220592171E-3</v>
      </c>
      <c r="W90" s="101">
        <v>5.4976953210569531E-4</v>
      </c>
      <c r="X90" s="101">
        <v>7.7469389938115865E-4</v>
      </c>
      <c r="Y90" s="101">
        <v>0</v>
      </c>
      <c r="Z90" s="101">
        <v>6.6633042179512023E-4</v>
      </c>
      <c r="AA90" s="101">
        <v>1.2351584298086441E-3</v>
      </c>
      <c r="AB90" s="101">
        <v>1.4970092063527475E-3</v>
      </c>
      <c r="AC90" s="101">
        <v>1.6567850192332153E-3</v>
      </c>
      <c r="AD90" s="101">
        <v>1.6824853453802282E-3</v>
      </c>
      <c r="AE90" s="101">
        <v>1.468430474905527E-3</v>
      </c>
      <c r="AF90" s="101">
        <v>7.604282532731279E-4</v>
      </c>
      <c r="AG90" s="101">
        <v>8.0268302134617884E-4</v>
      </c>
      <c r="AH90" s="101">
        <v>6.8284755982369434E-4</v>
      </c>
      <c r="AI90" s="101">
        <v>9.2106921269932761E-4</v>
      </c>
      <c r="AJ90" s="101">
        <v>1.0551086722592376E-3</v>
      </c>
      <c r="AK90" s="101">
        <v>1.974187542713043E-3</v>
      </c>
      <c r="AL90" s="101">
        <v>1.2849070933234979E-3</v>
      </c>
      <c r="AM90" s="101">
        <v>1.7960190313307301E-4</v>
      </c>
      <c r="AN90" s="101">
        <v>1.7178008688134916E-3</v>
      </c>
      <c r="AO90" s="101">
        <v>3.9707783441398069E-4</v>
      </c>
      <c r="AP90" s="101">
        <v>7.0505646725829956E-4</v>
      </c>
      <c r="AQ90" s="101">
        <v>5.5127450446335925E-4</v>
      </c>
      <c r="AR90" s="101">
        <v>8.1845132262514805E-4</v>
      </c>
      <c r="AS90" s="101">
        <v>7.0265400757398954E-4</v>
      </c>
      <c r="AT90" s="101">
        <v>8.6973005563134283E-4</v>
      </c>
      <c r="AU90" s="101">
        <v>0</v>
      </c>
      <c r="AV90" s="101">
        <v>1.075905978580388E-3</v>
      </c>
      <c r="AW90" s="101">
        <v>3.583664027915697E-3</v>
      </c>
      <c r="AX90" s="101">
        <v>2.3726737908071329E-3</v>
      </c>
      <c r="AY90" s="101">
        <v>3.3673733548729009E-3</v>
      </c>
      <c r="AZ90" s="101">
        <v>2.7155904318615968E-3</v>
      </c>
      <c r="BA90" s="101">
        <v>3.5717268009935301E-3</v>
      </c>
      <c r="BB90" s="101">
        <v>1.1361773910332582E-3</v>
      </c>
      <c r="BC90" s="101">
        <v>1.1888252130898285E-3</v>
      </c>
      <c r="BD90" s="101">
        <v>1.9881201577525995E-3</v>
      </c>
      <c r="BE90" s="101">
        <v>2.6355481115322636E-3</v>
      </c>
      <c r="BF90" s="101">
        <v>2.4332247963525918E-3</v>
      </c>
      <c r="BG90" s="101">
        <v>1.0220134021448867E-2</v>
      </c>
      <c r="BH90" s="101">
        <v>3.4220349057307088E-3</v>
      </c>
      <c r="BI90" s="101">
        <v>3.1796640664548653E-4</v>
      </c>
      <c r="BJ90" s="101">
        <v>2.3262247694037729E-3</v>
      </c>
      <c r="BK90" s="101">
        <v>1.8080751116850192E-3</v>
      </c>
      <c r="BL90" s="101">
        <v>1.3736535397444818E-3</v>
      </c>
      <c r="BM90" s="101">
        <v>1.1619821277291931E-3</v>
      </c>
      <c r="BN90" s="101">
        <v>5.6161106840182445E-3</v>
      </c>
      <c r="BO90" s="101">
        <v>1.2558041193748068E-3</v>
      </c>
      <c r="BP90" s="101">
        <v>2.4366004924154957E-3</v>
      </c>
      <c r="BQ90" s="101">
        <v>0</v>
      </c>
      <c r="BR90" s="101">
        <v>1.5700631471012043E-3</v>
      </c>
      <c r="BS90" s="101">
        <v>4.8217401253108014E-3</v>
      </c>
      <c r="BT90" s="101">
        <v>3.102337406522865E-3</v>
      </c>
      <c r="BU90" s="101">
        <v>4.30560157788786E-3</v>
      </c>
      <c r="BV90" s="101">
        <v>3.3943580882097504E-3</v>
      </c>
      <c r="BW90" s="101">
        <v>4.7676988218656787E-3</v>
      </c>
      <c r="BX90" s="101">
        <v>1.1862381633755243E-3</v>
      </c>
      <c r="BY90" s="101">
        <v>1.5850995745461151E-3</v>
      </c>
      <c r="BZ90" s="101">
        <v>3.5718083283403411E-3</v>
      </c>
      <c r="CA90" s="101">
        <v>4.8264631332116201E-3</v>
      </c>
      <c r="CB90" s="101">
        <v>2.4390978914124711E-3</v>
      </c>
      <c r="CC90" s="101">
        <v>1.4167647837969987E-2</v>
      </c>
      <c r="CD90" s="101">
        <v>4.9509132948374101E-3</v>
      </c>
      <c r="CE90" s="101">
        <v>4.8804080546857478E-4</v>
      </c>
      <c r="CF90" s="101">
        <v>4.7472301916465084E-3</v>
      </c>
      <c r="CG90" s="101">
        <v>4.3361116154813284E-3</v>
      </c>
      <c r="CH90" s="101">
        <v>1.9273179921840097E-3</v>
      </c>
      <c r="CI90" s="101">
        <v>1.9503697213445032E-3</v>
      </c>
      <c r="CJ90" s="101">
        <v>9.601102156915009E-3</v>
      </c>
      <c r="CK90" s="101">
        <v>1.8793921474239616E-3</v>
      </c>
      <c r="CL90" s="101">
        <v>1.0040388141377909</v>
      </c>
      <c r="CM90" s="101">
        <v>0</v>
      </c>
    </row>
    <row r="91" spans="1:91" s="9" customFormat="1" x14ac:dyDescent="0.25">
      <c r="A91" s="2"/>
      <c r="B91" s="4" t="s">
        <v>72</v>
      </c>
      <c r="C91" s="4">
        <v>22</v>
      </c>
      <c r="D91" s="101">
        <v>0</v>
      </c>
      <c r="E91" s="101">
        <v>0</v>
      </c>
      <c r="F91" s="101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101">
        <v>0</v>
      </c>
      <c r="S91" s="101">
        <v>0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  <c r="AT91" s="101">
        <v>0</v>
      </c>
      <c r="AU91" s="101">
        <v>0</v>
      </c>
      <c r="AV91" s="101">
        <v>0</v>
      </c>
      <c r="AW91" s="101">
        <v>0</v>
      </c>
      <c r="AX91" s="101">
        <v>0</v>
      </c>
      <c r="AY91" s="101">
        <v>0</v>
      </c>
      <c r="AZ91" s="101">
        <v>0</v>
      </c>
      <c r="BA91" s="101">
        <v>0</v>
      </c>
      <c r="BB91" s="101">
        <v>0</v>
      </c>
      <c r="BC91" s="101">
        <v>0</v>
      </c>
      <c r="BD91" s="101">
        <v>0</v>
      </c>
      <c r="BE91" s="101">
        <v>0</v>
      </c>
      <c r="BF91" s="101">
        <v>0</v>
      </c>
      <c r="BG91" s="101">
        <v>0</v>
      </c>
      <c r="BH91" s="101">
        <v>0</v>
      </c>
      <c r="BI91" s="101">
        <v>0</v>
      </c>
      <c r="BJ91" s="101">
        <v>0</v>
      </c>
      <c r="BK91" s="101">
        <v>0</v>
      </c>
      <c r="BL91" s="101">
        <v>0</v>
      </c>
      <c r="BM91" s="101">
        <v>0</v>
      </c>
      <c r="BN91" s="101">
        <v>0</v>
      </c>
      <c r="BO91" s="101">
        <v>0</v>
      </c>
      <c r="BP91" s="101">
        <v>0</v>
      </c>
      <c r="BQ91" s="101">
        <v>0</v>
      </c>
      <c r="BR91" s="101">
        <v>0</v>
      </c>
      <c r="BS91" s="101">
        <v>0</v>
      </c>
      <c r="BT91" s="101">
        <v>0</v>
      </c>
      <c r="BU91" s="101">
        <v>0</v>
      </c>
      <c r="BV91" s="101">
        <v>0</v>
      </c>
      <c r="BW91" s="101">
        <v>0</v>
      </c>
      <c r="BX91" s="101">
        <v>0</v>
      </c>
      <c r="BY91" s="101">
        <v>0</v>
      </c>
      <c r="BZ91" s="101">
        <v>0</v>
      </c>
      <c r="CA91" s="101">
        <v>0</v>
      </c>
      <c r="CB91" s="101">
        <v>0</v>
      </c>
      <c r="CC91" s="101">
        <v>0</v>
      </c>
      <c r="CD91" s="101">
        <v>0</v>
      </c>
      <c r="CE91" s="101">
        <v>0</v>
      </c>
      <c r="CF91" s="101">
        <v>0</v>
      </c>
      <c r="CG91" s="101">
        <v>0</v>
      </c>
      <c r="CH91" s="101">
        <v>0</v>
      </c>
      <c r="CI91" s="101">
        <v>0</v>
      </c>
      <c r="CJ91" s="101">
        <v>0</v>
      </c>
      <c r="CK91" s="101">
        <v>0</v>
      </c>
      <c r="CL91" s="101">
        <v>0</v>
      </c>
      <c r="CM91" s="101">
        <v>1</v>
      </c>
    </row>
    <row r="93" spans="1:91" x14ac:dyDescent="0.25">
      <c r="B93" s="4" t="s">
        <v>156</v>
      </c>
      <c r="D93" s="18">
        <v>1.8391356500039358</v>
      </c>
      <c r="E93" s="18">
        <v>1.828688238960221</v>
      </c>
      <c r="F93" s="18">
        <v>2.4284334096490237</v>
      </c>
      <c r="G93" s="18">
        <v>2.1376767030527319</v>
      </c>
      <c r="H93" s="18">
        <v>2.2162150206486881</v>
      </c>
      <c r="I93" s="18">
        <v>2.3153276395973168</v>
      </c>
      <c r="J93" s="18">
        <v>1.6863240129200747</v>
      </c>
      <c r="K93" s="18">
        <v>1.776741502474148</v>
      </c>
      <c r="L93" s="18">
        <v>1.4849379870851591</v>
      </c>
      <c r="M93" s="18">
        <v>1.8247175874730388</v>
      </c>
      <c r="N93" s="18">
        <v>2.0035046618600885</v>
      </c>
      <c r="O93" s="18">
        <v>1.7675238829895052</v>
      </c>
      <c r="P93" s="18">
        <v>1.5307700330861789</v>
      </c>
      <c r="Q93" s="18">
        <v>1.0993833374916746</v>
      </c>
      <c r="R93" s="18">
        <v>1.4859648310125928</v>
      </c>
      <c r="S93" s="18">
        <v>1.2881008306997137</v>
      </c>
      <c r="T93" s="18">
        <v>1.4120675680514023</v>
      </c>
      <c r="U93" s="18">
        <v>1.3419894894170512</v>
      </c>
      <c r="V93" s="18">
        <v>1.5732357618680868</v>
      </c>
      <c r="W93" s="18">
        <v>1.5333342956187657</v>
      </c>
      <c r="X93" s="18">
        <v>1.6512126831041838</v>
      </c>
      <c r="Y93" s="18">
        <v>1</v>
      </c>
      <c r="Z93" s="18">
        <v>1.6641059998035888</v>
      </c>
      <c r="AA93" s="18">
        <v>1.796446197927148</v>
      </c>
      <c r="AB93" s="18">
        <v>2.4174360583544852</v>
      </c>
      <c r="AC93" s="18">
        <v>2.2312884565164559</v>
      </c>
      <c r="AD93" s="18">
        <v>2.3142454293190231</v>
      </c>
      <c r="AE93" s="18">
        <v>2.2832073131784294</v>
      </c>
      <c r="AF93" s="18">
        <v>1.6670719419305557</v>
      </c>
      <c r="AG93" s="18">
        <v>1.7578691490421492</v>
      </c>
      <c r="AH93" s="18">
        <v>1.4767434315553611</v>
      </c>
      <c r="AI93" s="18">
        <v>1.7832788688344798</v>
      </c>
      <c r="AJ93" s="18">
        <v>1.9717935218894096</v>
      </c>
      <c r="AK93" s="18">
        <v>1.6539768876233085</v>
      </c>
      <c r="AL93" s="18">
        <v>1.5234307399977705</v>
      </c>
      <c r="AM93" s="18">
        <v>1.0966763367970573</v>
      </c>
      <c r="AN93" s="18">
        <v>1.5092336839078611</v>
      </c>
      <c r="AO93" s="18">
        <v>1.2603989581556361</v>
      </c>
      <c r="AP93" s="18">
        <v>1.4042859882612129</v>
      </c>
      <c r="AQ93" s="18">
        <v>1.3203401526467862</v>
      </c>
      <c r="AR93" s="18">
        <v>1.5556388961185155</v>
      </c>
      <c r="AS93" s="18">
        <v>1.5305160084895653</v>
      </c>
      <c r="AT93" s="18">
        <v>1.6424751519954719</v>
      </c>
      <c r="AU93" s="18">
        <v>1</v>
      </c>
      <c r="AV93" s="18">
        <v>1.6208057745746867</v>
      </c>
      <c r="AW93" s="18">
        <v>2.0443149621834085</v>
      </c>
      <c r="AX93" s="18">
        <v>2.4427676002446495</v>
      </c>
      <c r="AY93" s="18">
        <v>2.2015820405091699</v>
      </c>
      <c r="AZ93" s="18">
        <v>2.2143987817786712</v>
      </c>
      <c r="BA93" s="18">
        <v>2.2741484553820688</v>
      </c>
      <c r="BB93" s="18">
        <v>1.6802079742641627</v>
      </c>
      <c r="BC93" s="18">
        <v>1.7612979720179389</v>
      </c>
      <c r="BD93" s="18">
        <v>1.4862041199850939</v>
      </c>
      <c r="BE93" s="18">
        <v>1.8353710784158339</v>
      </c>
      <c r="BF93" s="18">
        <v>1.9833859501514284</v>
      </c>
      <c r="BG93" s="18">
        <v>1.8093449153471042</v>
      </c>
      <c r="BH93" s="18">
        <v>1.5328932625376446</v>
      </c>
      <c r="BI93" s="18">
        <v>1.0984083189608429</v>
      </c>
      <c r="BJ93" s="18">
        <v>1.4485587162388409</v>
      </c>
      <c r="BK93" s="18">
        <v>1.2722472344639937</v>
      </c>
      <c r="BL93" s="18">
        <v>1.4131094854345685</v>
      </c>
      <c r="BM93" s="18">
        <v>1.2875302320813315</v>
      </c>
      <c r="BN93" s="18">
        <v>1.5522472866135901</v>
      </c>
      <c r="BO93" s="18">
        <v>1.5368617523943862</v>
      </c>
      <c r="BP93" s="18">
        <v>1.6503725248846024</v>
      </c>
      <c r="BQ93" s="18">
        <v>1</v>
      </c>
      <c r="BR93" s="18">
        <v>1.7053333849576851</v>
      </c>
      <c r="BS93" s="18">
        <v>1.7962093908212029</v>
      </c>
      <c r="BT93" s="18">
        <v>2.4135093558194547</v>
      </c>
      <c r="BU93" s="18">
        <v>2.1055319116688334</v>
      </c>
      <c r="BV93" s="18">
        <v>2.1608874804821747</v>
      </c>
      <c r="BW93" s="18">
        <v>2.2019431830308993</v>
      </c>
      <c r="BX93" s="18">
        <v>1.5814452673276842</v>
      </c>
      <c r="BY93" s="18">
        <v>1.8053366796421968</v>
      </c>
      <c r="BZ93" s="18">
        <v>1.5448131691708582</v>
      </c>
      <c r="CA93" s="18">
        <v>1.8482185697750291</v>
      </c>
      <c r="CB93" s="18">
        <v>1.8286556015626583</v>
      </c>
      <c r="CC93" s="18">
        <v>1.6715098599359643</v>
      </c>
      <c r="CD93" s="18">
        <v>1.490782784052582</v>
      </c>
      <c r="CE93" s="18">
        <v>1.1099073718027184</v>
      </c>
      <c r="CF93" s="18">
        <v>1.5746642799136727</v>
      </c>
      <c r="CG93" s="18">
        <v>1.3749555709289365</v>
      </c>
      <c r="CH93" s="18">
        <v>1.4200054254874486</v>
      </c>
      <c r="CI93" s="18">
        <v>1.2851458063238954</v>
      </c>
      <c r="CJ93" s="18">
        <v>1.5226438514128251</v>
      </c>
      <c r="CK93" s="18">
        <v>1.5931226315461786</v>
      </c>
      <c r="CL93" s="18">
        <v>1.6875915732893543</v>
      </c>
      <c r="CM93" s="18">
        <v>1</v>
      </c>
    </row>
    <row r="94" spans="1:91" x14ac:dyDescent="0.25">
      <c r="B94" s="4" t="s">
        <v>157</v>
      </c>
      <c r="D94" s="18">
        <v>1.2115057436043029</v>
      </c>
      <c r="E94" s="18">
        <v>1.3853677855082551</v>
      </c>
      <c r="F94" s="18">
        <v>1.3467995268455268</v>
      </c>
      <c r="G94" s="18">
        <v>1.2564964187413568</v>
      </c>
      <c r="H94" s="18">
        <v>1.3011082921553894</v>
      </c>
      <c r="I94" s="18">
        <v>1.194623700281136</v>
      </c>
      <c r="J94" s="18">
        <v>1.221801082191361</v>
      </c>
      <c r="K94" s="18">
        <v>1.1889777840907751</v>
      </c>
      <c r="L94" s="18">
        <v>1.2229352577686403</v>
      </c>
      <c r="M94" s="18">
        <v>1.3057280759138217</v>
      </c>
      <c r="N94" s="18">
        <v>1.258639411447033</v>
      </c>
      <c r="O94" s="18">
        <v>1.4656599107652659</v>
      </c>
      <c r="P94" s="18">
        <v>1.2796078900975307</v>
      </c>
      <c r="Q94" s="18">
        <v>1.0392433403419317</v>
      </c>
      <c r="R94" s="18">
        <v>1.2748880653766168</v>
      </c>
      <c r="S94" s="18">
        <v>1.1138043039445615</v>
      </c>
      <c r="T94" s="18">
        <v>1.1932996426499998</v>
      </c>
      <c r="U94" s="18">
        <v>1.1809595827105372</v>
      </c>
      <c r="V94" s="18">
        <v>1.2629182105708214</v>
      </c>
      <c r="W94" s="18">
        <v>1.2984318638631829</v>
      </c>
      <c r="X94" s="18">
        <v>1.3302009447181278</v>
      </c>
      <c r="Y94" s="18">
        <v>1</v>
      </c>
      <c r="Z94" s="18">
        <v>1.2520155054115729</v>
      </c>
      <c r="AA94" s="18">
        <v>1.2933898975098899</v>
      </c>
      <c r="AB94" s="18">
        <v>1.3836927128665331</v>
      </c>
      <c r="AC94" s="18">
        <v>1.4814174847426085</v>
      </c>
      <c r="AD94" s="18">
        <v>1.4806629026436287</v>
      </c>
      <c r="AE94" s="18">
        <v>1.681099461430529</v>
      </c>
      <c r="AF94" s="18">
        <v>1.3237001606200449</v>
      </c>
      <c r="AG94" s="18">
        <v>1.326701297797853</v>
      </c>
      <c r="AH94" s="18">
        <v>1.2125950786455819</v>
      </c>
      <c r="AI94" s="18">
        <v>1.3881809259397344</v>
      </c>
      <c r="AJ94" s="18">
        <v>1.3638039098978731</v>
      </c>
      <c r="AK94" s="18">
        <v>1.2446116604116118</v>
      </c>
      <c r="AL94" s="18">
        <v>1.1880281508877402</v>
      </c>
      <c r="AM94" s="18">
        <v>1.0334874578388051</v>
      </c>
      <c r="AN94" s="18">
        <v>1.1550423949601696</v>
      </c>
      <c r="AO94" s="18">
        <v>1.1138451791481192</v>
      </c>
      <c r="AP94" s="18">
        <v>1.1725473986062007</v>
      </c>
      <c r="AQ94" s="18">
        <v>1.1444958721109495</v>
      </c>
      <c r="AR94" s="18">
        <v>1.2579457698730796</v>
      </c>
      <c r="AS94" s="18">
        <v>1.252333512286713</v>
      </c>
      <c r="AT94" s="18">
        <v>1.2908191108576859</v>
      </c>
      <c r="AU94" s="18">
        <v>1</v>
      </c>
      <c r="AV94" s="18">
        <v>1.1259705744851518</v>
      </c>
      <c r="AW94" s="18">
        <v>1.2525812166251118</v>
      </c>
      <c r="AX94" s="18">
        <v>1.4073574020121742</v>
      </c>
      <c r="AY94" s="18">
        <v>1.2480269409830016</v>
      </c>
      <c r="AZ94" s="18">
        <v>1.2786705904249636</v>
      </c>
      <c r="BA94" s="18">
        <v>1.2827826369015924</v>
      </c>
      <c r="BB94" s="18">
        <v>1.2126660241533582</v>
      </c>
      <c r="BC94" s="18">
        <v>1.244303520489108</v>
      </c>
      <c r="BD94" s="18">
        <v>1.1325410242611094</v>
      </c>
      <c r="BE94" s="18">
        <v>1.1775478940027755</v>
      </c>
      <c r="BF94" s="18">
        <v>1.2361743602686666</v>
      </c>
      <c r="BG94" s="18">
        <v>1.2402209647249807</v>
      </c>
      <c r="BH94" s="18">
        <v>1.1383360831396636</v>
      </c>
      <c r="BI94" s="18">
        <v>1.0280997379538519</v>
      </c>
      <c r="BJ94" s="18">
        <v>1.1448838974932545</v>
      </c>
      <c r="BK94" s="18">
        <v>1.0776617051195134</v>
      </c>
      <c r="BL94" s="18">
        <v>1.1182710788509242</v>
      </c>
      <c r="BM94" s="18">
        <v>1.0743118827381701</v>
      </c>
      <c r="BN94" s="18">
        <v>1.1547122503178009</v>
      </c>
      <c r="BO94" s="18">
        <v>1.1491765111674843</v>
      </c>
      <c r="BP94" s="18">
        <v>1.1758224538395821</v>
      </c>
      <c r="BQ94" s="18">
        <v>1</v>
      </c>
      <c r="BR94" s="18">
        <v>1.6785070015040229</v>
      </c>
      <c r="BS94" s="18">
        <v>1.774852384925703</v>
      </c>
      <c r="BT94" s="18">
        <v>2.3658347489754759</v>
      </c>
      <c r="BU94" s="18">
        <v>2.080223392531944</v>
      </c>
      <c r="BV94" s="18">
        <v>2.1194753480905706</v>
      </c>
      <c r="BW94" s="18">
        <v>2.1699182253916542</v>
      </c>
      <c r="BX94" s="18">
        <v>1.5659793722226178</v>
      </c>
      <c r="BY94" s="18">
        <v>1.7812570231710116</v>
      </c>
      <c r="BZ94" s="18">
        <v>1.5319182242674774</v>
      </c>
      <c r="CA94" s="18">
        <v>1.8172878861341935</v>
      </c>
      <c r="CB94" s="18">
        <v>1.8001029162087976</v>
      </c>
      <c r="CC94" s="18">
        <v>1.6606734350509065</v>
      </c>
      <c r="CD94" s="18">
        <v>1.4841373043631758</v>
      </c>
      <c r="CE94" s="18">
        <v>1.1081766089445353</v>
      </c>
      <c r="CF94" s="18">
        <v>1.5651117841891065</v>
      </c>
      <c r="CG94" s="18">
        <v>1.3668366863057588</v>
      </c>
      <c r="CH94" s="18">
        <v>1.412220193927892</v>
      </c>
      <c r="CI94" s="18">
        <v>1.2791519044191062</v>
      </c>
      <c r="CJ94" s="18">
        <v>1.5108319851439451</v>
      </c>
      <c r="CK94" s="18">
        <v>1.5811503209989533</v>
      </c>
      <c r="CL94" s="18">
        <v>1.6672411468640091</v>
      </c>
      <c r="CM94" s="18">
        <v>1</v>
      </c>
    </row>
    <row r="95" spans="1:91" x14ac:dyDescent="0.25">
      <c r="B95" s="4" t="s">
        <v>158</v>
      </c>
      <c r="D95" s="18">
        <v>0.6276299063996329</v>
      </c>
      <c r="E95" s="18">
        <v>0.44332045345196591</v>
      </c>
      <c r="F95" s="18">
        <v>1.0816338828034968</v>
      </c>
      <c r="G95" s="18">
        <v>0.88118028431137518</v>
      </c>
      <c r="H95" s="18">
        <v>0.91510672849329877</v>
      </c>
      <c r="I95" s="18">
        <v>1.1207039393161808</v>
      </c>
      <c r="J95" s="18">
        <v>0.46452293072871376</v>
      </c>
      <c r="K95" s="18">
        <v>0.58776371838337282</v>
      </c>
      <c r="L95" s="18">
        <v>0.2620027293165188</v>
      </c>
      <c r="M95" s="18">
        <v>0.51898951155921713</v>
      </c>
      <c r="N95" s="18">
        <v>0.74486525041305551</v>
      </c>
      <c r="O95" s="18">
        <v>0.30186397222423933</v>
      </c>
      <c r="P95" s="18">
        <v>0.25116214298864814</v>
      </c>
      <c r="Q95" s="18">
        <v>6.0139997149742941E-2</v>
      </c>
      <c r="R95" s="18">
        <v>0.21107676563597599</v>
      </c>
      <c r="S95" s="18">
        <v>0.17429652675515217</v>
      </c>
      <c r="T95" s="18">
        <v>0.21876792540140255</v>
      </c>
      <c r="U95" s="18">
        <v>0.16102990670651396</v>
      </c>
      <c r="V95" s="18">
        <v>0.31031755129726535</v>
      </c>
      <c r="W95" s="18">
        <v>0.23490243175558279</v>
      </c>
      <c r="X95" s="18">
        <v>0.32101173838605601</v>
      </c>
      <c r="Y95" s="18">
        <v>0</v>
      </c>
      <c r="Z95" s="18">
        <v>0.41209049439201584</v>
      </c>
      <c r="AA95" s="18">
        <v>0.50305630041725813</v>
      </c>
      <c r="AB95" s="18">
        <v>1.0337433454879521</v>
      </c>
      <c r="AC95" s="18">
        <v>0.74987097177384743</v>
      </c>
      <c r="AD95" s="18">
        <v>0.83358252667539445</v>
      </c>
      <c r="AE95" s="18">
        <v>0.60210785174790038</v>
      </c>
      <c r="AF95" s="18">
        <v>0.34337178131051083</v>
      </c>
      <c r="AG95" s="18">
        <v>0.43116785124429624</v>
      </c>
      <c r="AH95" s="18">
        <v>0.26414835290977923</v>
      </c>
      <c r="AI95" s="18">
        <v>0.39509794289474542</v>
      </c>
      <c r="AJ95" s="18">
        <v>0.60798961199153645</v>
      </c>
      <c r="AK95" s="18">
        <v>0.40936522721169677</v>
      </c>
      <c r="AL95" s="18">
        <v>0.33540258911003029</v>
      </c>
      <c r="AM95" s="18">
        <v>6.3188878958252204E-2</v>
      </c>
      <c r="AN95" s="18">
        <v>0.35419128894769147</v>
      </c>
      <c r="AO95" s="18">
        <v>0.14655377900751687</v>
      </c>
      <c r="AP95" s="18">
        <v>0.23173858965501215</v>
      </c>
      <c r="AQ95" s="18">
        <v>0.17584428053583667</v>
      </c>
      <c r="AR95" s="18">
        <v>0.29769312624543587</v>
      </c>
      <c r="AS95" s="18">
        <v>0.27818249620285229</v>
      </c>
      <c r="AT95" s="18">
        <v>0.35165604113778604</v>
      </c>
      <c r="AU95" s="18">
        <v>0</v>
      </c>
      <c r="AV95" s="18">
        <v>0.49483520008953485</v>
      </c>
      <c r="AW95" s="18">
        <v>0.79173374555829668</v>
      </c>
      <c r="AX95" s="18">
        <v>1.0354101982324753</v>
      </c>
      <c r="AY95" s="18">
        <v>0.95355509952616835</v>
      </c>
      <c r="AZ95" s="18">
        <v>0.93572819135370766</v>
      </c>
      <c r="BA95" s="18">
        <v>0.99136581848047634</v>
      </c>
      <c r="BB95" s="18">
        <v>0.46754195011080446</v>
      </c>
      <c r="BC95" s="18">
        <v>0.51699445152883095</v>
      </c>
      <c r="BD95" s="18">
        <v>0.35366309572398458</v>
      </c>
      <c r="BE95" s="18">
        <v>0.65782318441305843</v>
      </c>
      <c r="BF95" s="18">
        <v>0.74721158988276182</v>
      </c>
      <c r="BG95" s="18">
        <v>0.56912395062212351</v>
      </c>
      <c r="BH95" s="18">
        <v>0.39455717939798096</v>
      </c>
      <c r="BI95" s="18">
        <v>7.0308581006991E-2</v>
      </c>
      <c r="BJ95" s="18">
        <v>0.30367481874558644</v>
      </c>
      <c r="BK95" s="18">
        <v>0.19458552934448026</v>
      </c>
      <c r="BL95" s="18">
        <v>0.29483840658364424</v>
      </c>
      <c r="BM95" s="18">
        <v>0.21321834934316142</v>
      </c>
      <c r="BN95" s="18">
        <v>0.39753503629578923</v>
      </c>
      <c r="BO95" s="18">
        <v>0.38768524122690184</v>
      </c>
      <c r="BP95" s="18">
        <v>0.47455007104502034</v>
      </c>
      <c r="BQ95" s="18">
        <v>0</v>
      </c>
      <c r="BR95" s="18">
        <v>2.6826383453662173E-2</v>
      </c>
      <c r="BS95" s="18">
        <v>2.1357005895499936E-2</v>
      </c>
      <c r="BT95" s="18">
        <v>4.767460684397884E-2</v>
      </c>
      <c r="BU95" s="18">
        <v>2.5308519136889362E-2</v>
      </c>
      <c r="BV95" s="18">
        <v>4.1412132391604128E-2</v>
      </c>
      <c r="BW95" s="18">
        <v>3.2024957639245066E-2</v>
      </c>
      <c r="BX95" s="18">
        <v>1.5465895105066352E-2</v>
      </c>
      <c r="BY95" s="18">
        <v>2.4079656471185151E-2</v>
      </c>
      <c r="BZ95" s="18">
        <v>1.2894944903380834E-2</v>
      </c>
      <c r="CA95" s="18">
        <v>3.0930683640835621E-2</v>
      </c>
      <c r="CB95" s="18">
        <v>2.8552685353860685E-2</v>
      </c>
      <c r="CC95" s="18">
        <v>1.0836424885057871E-2</v>
      </c>
      <c r="CD95" s="18">
        <v>6.6454796894062085E-3</v>
      </c>
      <c r="CE95" s="18">
        <v>1.730762858183077E-3</v>
      </c>
      <c r="CF95" s="18">
        <v>9.55249572456629E-3</v>
      </c>
      <c r="CG95" s="18">
        <v>8.118884623177669E-3</v>
      </c>
      <c r="CH95" s="18">
        <v>7.7852315595565713E-3</v>
      </c>
      <c r="CI95" s="18">
        <v>5.9939019047892117E-3</v>
      </c>
      <c r="CJ95" s="18">
        <v>1.1811866268879978E-2</v>
      </c>
      <c r="CK95" s="18">
        <v>1.1972310547225362E-2</v>
      </c>
      <c r="CL95" s="18">
        <v>2.0350426425345125E-2</v>
      </c>
      <c r="CM95" s="18">
        <v>0</v>
      </c>
    </row>
    <row r="96" spans="1:91" x14ac:dyDescent="0.25">
      <c r="B96" s="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</row>
    <row r="97" spans="2:91" ht="15.75" thickBot="1" x14ac:dyDescent="0.3">
      <c r="B97" s="4" t="s">
        <v>159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</row>
    <row r="98" spans="2:91" ht="15.75" thickBot="1" x14ac:dyDescent="0.3">
      <c r="B98" s="4" t="s">
        <v>157</v>
      </c>
      <c r="D98" s="35">
        <f>D94/D$93</f>
        <v>0.65873647960753201</v>
      </c>
      <c r="E98" s="35">
        <f t="shared" ref="E98:BP98" si="0">E94/E$93</f>
        <v>0.757574613317339</v>
      </c>
      <c r="F98" s="35">
        <f t="shared" si="0"/>
        <v>0.55459602947901165</v>
      </c>
      <c r="G98" s="35">
        <f t="shared" si="0"/>
        <v>0.58778599071927184</v>
      </c>
      <c r="H98" s="35">
        <f t="shared" si="0"/>
        <v>0.58708576561066439</v>
      </c>
      <c r="I98" s="35">
        <f t="shared" si="0"/>
        <v>0.51596313189130572</v>
      </c>
      <c r="J98" s="35">
        <f t="shared" si="0"/>
        <v>0.72453518590158961</v>
      </c>
      <c r="K98" s="35">
        <f t="shared" si="0"/>
        <v>0.66919007769847205</v>
      </c>
      <c r="L98" s="35">
        <f t="shared" si="0"/>
        <v>0.82355981758483132</v>
      </c>
      <c r="M98" s="35">
        <f t="shared" si="0"/>
        <v>0.71557817213898833</v>
      </c>
      <c r="N98" s="35">
        <f t="shared" si="0"/>
        <v>0.62821885838712765</v>
      </c>
      <c r="O98" s="35">
        <f t="shared" si="0"/>
        <v>0.82921646766453816</v>
      </c>
      <c r="P98" s="35">
        <f t="shared" si="0"/>
        <v>0.83592431419481006</v>
      </c>
      <c r="Q98" s="35">
        <f t="shared" si="0"/>
        <v>0.94529660847238517</v>
      </c>
      <c r="R98" s="35">
        <f t="shared" si="0"/>
        <v>0.85795305431815616</v>
      </c>
      <c r="S98" s="35">
        <f t="shared" si="0"/>
        <v>0.86468720258454301</v>
      </c>
      <c r="T98" s="35">
        <f t="shared" si="0"/>
        <v>0.84507262233683789</v>
      </c>
      <c r="U98" s="35">
        <f t="shared" si="0"/>
        <v>0.88000658129113662</v>
      </c>
      <c r="V98" s="35">
        <f t="shared" si="0"/>
        <v>0.80275203576049592</v>
      </c>
      <c r="W98" s="35">
        <f t="shared" si="0"/>
        <v>0.8468028580416056</v>
      </c>
      <c r="X98" s="35">
        <f t="shared" si="0"/>
        <v>0.80559031451807128</v>
      </c>
      <c r="Y98" s="35">
        <f t="shared" si="0"/>
        <v>1</v>
      </c>
      <c r="Z98" s="35">
        <f t="shared" si="0"/>
        <v>0.75236523728617399</v>
      </c>
      <c r="AA98" s="35">
        <f t="shared" si="0"/>
        <v>0.7199714074389113</v>
      </c>
      <c r="AB98" s="35">
        <f t="shared" si="0"/>
        <v>0.5723802737551591</v>
      </c>
      <c r="AC98" s="35">
        <f t="shared" si="0"/>
        <v>0.66392916631471088</v>
      </c>
      <c r="AD98" s="35">
        <f t="shared" si="0"/>
        <v>0.63980374937126705</v>
      </c>
      <c r="AE98" s="35">
        <f t="shared" si="0"/>
        <v>0.73628857604274567</v>
      </c>
      <c r="AF98" s="35">
        <f t="shared" si="0"/>
        <v>0.79402701666679809</v>
      </c>
      <c r="AG98" s="35">
        <f t="shared" si="0"/>
        <v>0.75472130478014443</v>
      </c>
      <c r="AH98" s="35">
        <f t="shared" si="0"/>
        <v>0.82112779561743621</v>
      </c>
      <c r="AI98" s="35">
        <f t="shared" si="0"/>
        <v>0.7784429851103577</v>
      </c>
      <c r="AJ98" s="35">
        <f t="shared" si="0"/>
        <v>0.6916565526551941</v>
      </c>
      <c r="AK98" s="35">
        <f t="shared" si="0"/>
        <v>0.75249640410638596</v>
      </c>
      <c r="AL98" s="35">
        <f t="shared" si="0"/>
        <v>0.7798373235461159</v>
      </c>
      <c r="AM98" s="35">
        <f t="shared" si="0"/>
        <v>0.94238146950193069</v>
      </c>
      <c r="AN98" s="35">
        <f t="shared" si="0"/>
        <v>0.76531713231407383</v>
      </c>
      <c r="AO98" s="35">
        <f t="shared" si="0"/>
        <v>0.88372429375697703</v>
      </c>
      <c r="AP98" s="35">
        <f t="shared" si="0"/>
        <v>0.83497763874867759</v>
      </c>
      <c r="AQ98" s="35">
        <f t="shared" si="0"/>
        <v>0.86681895556737032</v>
      </c>
      <c r="AR98" s="35">
        <f t="shared" si="0"/>
        <v>0.80863609994053764</v>
      </c>
      <c r="AS98" s="35">
        <f t="shared" si="0"/>
        <v>0.81824267458830124</v>
      </c>
      <c r="AT98" s="35">
        <f t="shared" si="0"/>
        <v>0.78589871468645789</v>
      </c>
      <c r="AU98" s="35">
        <f t="shared" si="0"/>
        <v>1</v>
      </c>
      <c r="AV98" s="35">
        <f t="shared" si="0"/>
        <v>0.69469802745527365</v>
      </c>
      <c r="AW98" s="35">
        <f t="shared" si="0"/>
        <v>0.61271440056736948</v>
      </c>
      <c r="AX98" s="35">
        <f t="shared" si="0"/>
        <v>0.57613233525416974</v>
      </c>
      <c r="AY98" s="35">
        <f t="shared" si="0"/>
        <v>0.56687732640404564</v>
      </c>
      <c r="AZ98" s="35">
        <f t="shared" si="0"/>
        <v>0.57743465221647983</v>
      </c>
      <c r="BA98" s="35">
        <f t="shared" si="0"/>
        <v>0.56407163475441546</v>
      </c>
      <c r="BB98" s="35">
        <f t="shared" si="0"/>
        <v>0.72173566768389985</v>
      </c>
      <c r="BC98" s="35">
        <f t="shared" si="0"/>
        <v>0.70646962652406586</v>
      </c>
      <c r="BD98" s="35">
        <f t="shared" si="0"/>
        <v>0.76203598754151503</v>
      </c>
      <c r="BE98" s="35">
        <f t="shared" si="0"/>
        <v>0.64158573045574729</v>
      </c>
      <c r="BF98" s="35">
        <f t="shared" si="0"/>
        <v>0.62326465515916685</v>
      </c>
      <c r="BG98" s="35">
        <f t="shared" si="0"/>
        <v>0.68545303562922777</v>
      </c>
      <c r="BH98" s="35">
        <f t="shared" si="0"/>
        <v>0.74260622768684681</v>
      </c>
      <c r="BI98" s="35">
        <f t="shared" si="0"/>
        <v>0.93599048751423608</v>
      </c>
      <c r="BJ98" s="35">
        <f t="shared" si="0"/>
        <v>0.79036071141522435</v>
      </c>
      <c r="BK98" s="35">
        <f t="shared" si="0"/>
        <v>0.84705368259144975</v>
      </c>
      <c r="BL98" s="35">
        <f t="shared" si="0"/>
        <v>0.79135487404008642</v>
      </c>
      <c r="BM98" s="35">
        <f t="shared" si="0"/>
        <v>0.83439740362563175</v>
      </c>
      <c r="BN98" s="35">
        <f t="shared" si="0"/>
        <v>0.74389709698700224</v>
      </c>
      <c r="BO98" s="35">
        <f t="shared" si="0"/>
        <v>0.74774228025201395</v>
      </c>
      <c r="BP98" s="35">
        <f t="shared" si="0"/>
        <v>0.71245881527372013</v>
      </c>
      <c r="BQ98" s="35">
        <f t="shared" ref="BQ98:CM98" si="1">BQ94/BQ$93</f>
        <v>1</v>
      </c>
      <c r="BR98" s="35">
        <f t="shared" si="1"/>
        <v>0.98426912667617317</v>
      </c>
      <c r="BS98" s="35">
        <f t="shared" si="1"/>
        <v>0.98810995755581932</v>
      </c>
      <c r="BT98" s="35">
        <f t="shared" si="1"/>
        <v>0.98024676940695266</v>
      </c>
      <c r="BU98" s="35">
        <f t="shared" si="1"/>
        <v>0.98797998786120034</v>
      </c>
      <c r="BV98" s="35">
        <f t="shared" si="1"/>
        <v>0.9808355905776438</v>
      </c>
      <c r="BW98" s="35">
        <f t="shared" si="1"/>
        <v>0.9854560472377113</v>
      </c>
      <c r="BX98" s="35">
        <f t="shared" si="1"/>
        <v>0.99022040444611747</v>
      </c>
      <c r="BY98" s="35">
        <f t="shared" si="1"/>
        <v>0.98666195799225798</v>
      </c>
      <c r="BZ98" s="35">
        <f t="shared" si="1"/>
        <v>0.99165274794342806</v>
      </c>
      <c r="CA98" s="35">
        <f t="shared" si="1"/>
        <v>0.98326459643536612</v>
      </c>
      <c r="CB98" s="35">
        <f t="shared" si="1"/>
        <v>0.98438596894381791</v>
      </c>
      <c r="CC98" s="35">
        <f t="shared" si="1"/>
        <v>0.99351698416815026</v>
      </c>
      <c r="CD98" s="35">
        <f t="shared" si="1"/>
        <v>0.99554228841351322</v>
      </c>
      <c r="CE98" s="35">
        <f t="shared" si="1"/>
        <v>0.99844062405372447</v>
      </c>
      <c r="CF98" s="35">
        <f t="shared" si="1"/>
        <v>0.99393363026873893</v>
      </c>
      <c r="CG98" s="35">
        <f t="shared" si="1"/>
        <v>0.99409516584038238</v>
      </c>
      <c r="CH98" s="35">
        <f t="shared" si="1"/>
        <v>0.99451746351118053</v>
      </c>
      <c r="CI98" s="35">
        <f t="shared" si="1"/>
        <v>0.99533601411194383</v>
      </c>
      <c r="CJ98" s="35">
        <f t="shared" si="1"/>
        <v>0.99224252850860695</v>
      </c>
      <c r="CK98" s="35">
        <f t="shared" si="1"/>
        <v>0.99248500378429383</v>
      </c>
      <c r="CL98" s="35">
        <f t="shared" si="1"/>
        <v>0.98794114242602005</v>
      </c>
      <c r="CM98" s="35">
        <f t="shared" si="1"/>
        <v>1</v>
      </c>
    </row>
    <row r="99" spans="2:91" ht="15.75" thickBot="1" x14ac:dyDescent="0.3">
      <c r="B99" s="4" t="s">
        <v>158</v>
      </c>
      <c r="D99" s="35">
        <f>D95/D$93</f>
        <v>0.34126352039246793</v>
      </c>
      <c r="E99" s="35">
        <f t="shared" ref="E99:BP99" si="2">E95/E$93</f>
        <v>0.24242538668266098</v>
      </c>
      <c r="F99" s="35">
        <f t="shared" si="2"/>
        <v>0.44540397052098829</v>
      </c>
      <c r="G99" s="35">
        <f t="shared" si="2"/>
        <v>0.41221400928072816</v>
      </c>
      <c r="H99" s="35">
        <f t="shared" si="2"/>
        <v>0.41291423438933567</v>
      </c>
      <c r="I99" s="35">
        <f t="shared" si="2"/>
        <v>0.48403686810869428</v>
      </c>
      <c r="J99" s="35">
        <f t="shared" si="2"/>
        <v>0.27546481409841039</v>
      </c>
      <c r="K99" s="35">
        <f t="shared" si="2"/>
        <v>0.33080992230152789</v>
      </c>
      <c r="L99" s="35">
        <f t="shared" si="2"/>
        <v>0.17644018241516862</v>
      </c>
      <c r="M99" s="35">
        <f t="shared" si="2"/>
        <v>0.28442182786101167</v>
      </c>
      <c r="N99" s="35">
        <f t="shared" si="2"/>
        <v>0.37178114161287235</v>
      </c>
      <c r="O99" s="35">
        <f t="shared" si="2"/>
        <v>0.1707835323354619</v>
      </c>
      <c r="P99" s="35">
        <f t="shared" si="2"/>
        <v>0.16407568580518997</v>
      </c>
      <c r="Q99" s="35">
        <f t="shared" si="2"/>
        <v>5.4703391527614789E-2</v>
      </c>
      <c r="R99" s="35">
        <f t="shared" si="2"/>
        <v>0.14204694568184381</v>
      </c>
      <c r="S99" s="35">
        <f t="shared" si="2"/>
        <v>0.13531279741545696</v>
      </c>
      <c r="T99" s="35">
        <f t="shared" si="2"/>
        <v>0.15492737766316217</v>
      </c>
      <c r="U99" s="35">
        <f t="shared" si="2"/>
        <v>0.11999341870886335</v>
      </c>
      <c r="V99" s="35">
        <f t="shared" si="2"/>
        <v>0.19724796423950408</v>
      </c>
      <c r="W99" s="35">
        <f t="shared" si="2"/>
        <v>0.15319714195839443</v>
      </c>
      <c r="X99" s="35">
        <f t="shared" si="2"/>
        <v>0.19440968548192872</v>
      </c>
      <c r="Y99" s="35">
        <f t="shared" si="2"/>
        <v>0</v>
      </c>
      <c r="Z99" s="35">
        <f t="shared" si="2"/>
        <v>0.24763476271382598</v>
      </c>
      <c r="AA99" s="35">
        <f t="shared" si="2"/>
        <v>0.28002859256108864</v>
      </c>
      <c r="AB99" s="35">
        <f t="shared" si="2"/>
        <v>0.42761972624484085</v>
      </c>
      <c r="AC99" s="35">
        <f t="shared" si="2"/>
        <v>0.33607083368528917</v>
      </c>
      <c r="AD99" s="35">
        <f t="shared" si="2"/>
        <v>0.36019625062873289</v>
      </c>
      <c r="AE99" s="35">
        <f t="shared" si="2"/>
        <v>0.26371142395725433</v>
      </c>
      <c r="AF99" s="35">
        <f t="shared" si="2"/>
        <v>0.20597298333320185</v>
      </c>
      <c r="AG99" s="35">
        <f t="shared" si="2"/>
        <v>0.2452786952198556</v>
      </c>
      <c r="AH99" s="35">
        <f t="shared" si="2"/>
        <v>0.17887220438256385</v>
      </c>
      <c r="AI99" s="35">
        <f t="shared" si="2"/>
        <v>0.22155701488964236</v>
      </c>
      <c r="AJ99" s="35">
        <f t="shared" si="2"/>
        <v>0.30834344734480584</v>
      </c>
      <c r="AK99" s="35">
        <f t="shared" si="2"/>
        <v>0.24750359589361401</v>
      </c>
      <c r="AL99" s="35">
        <f t="shared" si="2"/>
        <v>0.22016267645388404</v>
      </c>
      <c r="AM99" s="35">
        <f t="shared" si="2"/>
        <v>5.761853049806933E-2</v>
      </c>
      <c r="AN99" s="35">
        <f t="shared" si="2"/>
        <v>0.23468286768592617</v>
      </c>
      <c r="AO99" s="35">
        <f t="shared" si="2"/>
        <v>0.11627570624302291</v>
      </c>
      <c r="AP99" s="35">
        <f t="shared" si="2"/>
        <v>0.16502236125132239</v>
      </c>
      <c r="AQ99" s="35">
        <f t="shared" si="2"/>
        <v>0.13318104443262968</v>
      </c>
      <c r="AR99" s="35">
        <f t="shared" si="2"/>
        <v>0.1913639000594623</v>
      </c>
      <c r="AS99" s="35">
        <f t="shared" si="2"/>
        <v>0.18175732541169881</v>
      </c>
      <c r="AT99" s="35">
        <f t="shared" si="2"/>
        <v>0.21410128531354214</v>
      </c>
      <c r="AU99" s="35">
        <f t="shared" si="2"/>
        <v>0</v>
      </c>
      <c r="AV99" s="35">
        <f t="shared" si="2"/>
        <v>0.3053019725447263</v>
      </c>
      <c r="AW99" s="35">
        <f t="shared" si="2"/>
        <v>0.38728559943263047</v>
      </c>
      <c r="AX99" s="35">
        <f t="shared" si="2"/>
        <v>0.42386766474583021</v>
      </c>
      <c r="AY99" s="35">
        <f t="shared" si="2"/>
        <v>0.43312267359595436</v>
      </c>
      <c r="AZ99" s="35">
        <f t="shared" si="2"/>
        <v>0.42256534778352023</v>
      </c>
      <c r="BA99" s="35">
        <f t="shared" si="2"/>
        <v>0.43592836524558454</v>
      </c>
      <c r="BB99" s="35">
        <f t="shared" si="2"/>
        <v>0.2782643323161002</v>
      </c>
      <c r="BC99" s="35">
        <f t="shared" si="2"/>
        <v>0.29353037347593408</v>
      </c>
      <c r="BD99" s="35">
        <f t="shared" si="2"/>
        <v>0.23796401245848497</v>
      </c>
      <c r="BE99" s="35">
        <f t="shared" si="2"/>
        <v>0.35841426954425271</v>
      </c>
      <c r="BF99" s="35">
        <f t="shared" si="2"/>
        <v>0.3767353448408331</v>
      </c>
      <c r="BG99" s="35">
        <f t="shared" si="2"/>
        <v>0.31454696437077223</v>
      </c>
      <c r="BH99" s="35">
        <f t="shared" si="2"/>
        <v>0.25739377231315314</v>
      </c>
      <c r="BI99" s="35">
        <f t="shared" si="2"/>
        <v>6.4009512485763892E-2</v>
      </c>
      <c r="BJ99" s="35">
        <f t="shared" si="2"/>
        <v>0.2096392885847756</v>
      </c>
      <c r="BK99" s="35">
        <f t="shared" si="2"/>
        <v>0.15294631740855028</v>
      </c>
      <c r="BL99" s="35">
        <f t="shared" si="2"/>
        <v>0.20864512595991361</v>
      </c>
      <c r="BM99" s="35">
        <f t="shared" si="2"/>
        <v>0.16560259637436825</v>
      </c>
      <c r="BN99" s="35">
        <f t="shared" si="2"/>
        <v>0.25610290301299776</v>
      </c>
      <c r="BO99" s="35">
        <f t="shared" si="2"/>
        <v>0.25225771974798611</v>
      </c>
      <c r="BP99" s="35">
        <f t="shared" si="2"/>
        <v>0.28754118472627982</v>
      </c>
      <c r="BQ99" s="35">
        <f t="shared" ref="BQ99:CM99" si="3">BQ95/BQ$93</f>
        <v>0</v>
      </c>
      <c r="BR99" s="35">
        <f t="shared" si="3"/>
        <v>1.573087332382684E-2</v>
      </c>
      <c r="BS99" s="35">
        <f t="shared" si="3"/>
        <v>1.189004244418063E-2</v>
      </c>
      <c r="BT99" s="35">
        <f t="shared" si="3"/>
        <v>1.9753230593047344E-2</v>
      </c>
      <c r="BU99" s="35">
        <f t="shared" si="3"/>
        <v>1.2020012138799628E-2</v>
      </c>
      <c r="BV99" s="35">
        <f t="shared" si="3"/>
        <v>1.9164409422356195E-2</v>
      </c>
      <c r="BW99" s="35">
        <f t="shared" si="3"/>
        <v>1.4543952762288721E-2</v>
      </c>
      <c r="BX99" s="35">
        <f t="shared" si="3"/>
        <v>9.7795955538825061E-3</v>
      </c>
      <c r="BY99" s="35">
        <f t="shared" si="3"/>
        <v>1.3338042007742038E-2</v>
      </c>
      <c r="BZ99" s="35">
        <f t="shared" si="3"/>
        <v>8.3472520565719219E-3</v>
      </c>
      <c r="CA99" s="35">
        <f t="shared" si="3"/>
        <v>1.6735403564633915E-2</v>
      </c>
      <c r="CB99" s="35">
        <f t="shared" si="3"/>
        <v>1.5614031056182089E-2</v>
      </c>
      <c r="CC99" s="35">
        <f t="shared" si="3"/>
        <v>6.4830158318497835E-3</v>
      </c>
      <c r="CD99" s="35">
        <f t="shared" si="3"/>
        <v>4.4577115864867763E-3</v>
      </c>
      <c r="CE99" s="35">
        <f t="shared" si="3"/>
        <v>1.5593759462755538E-3</v>
      </c>
      <c r="CF99" s="35">
        <f t="shared" si="3"/>
        <v>6.0663697312610555E-3</v>
      </c>
      <c r="CG99" s="35">
        <f t="shared" si="3"/>
        <v>5.9048341596175747E-3</v>
      </c>
      <c r="CH99" s="35">
        <f t="shared" si="3"/>
        <v>5.4825364888194819E-3</v>
      </c>
      <c r="CI99" s="35">
        <f t="shared" si="3"/>
        <v>4.6639858880561666E-3</v>
      </c>
      <c r="CJ99" s="35">
        <f t="shared" si="3"/>
        <v>7.7574714913930974E-3</v>
      </c>
      <c r="CK99" s="35">
        <f t="shared" si="3"/>
        <v>7.5149962157061538E-3</v>
      </c>
      <c r="CL99" s="35">
        <f t="shared" si="3"/>
        <v>1.2058857573979983E-2</v>
      </c>
      <c r="CM99" s="35">
        <f t="shared" si="3"/>
        <v>0</v>
      </c>
    </row>
    <row r="100" spans="2:91" x14ac:dyDescent="0.25">
      <c r="B100" s="4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</row>
    <row r="101" spans="2:91" ht="15.75" thickBot="1" x14ac:dyDescent="0.3">
      <c r="B101" s="4" t="s">
        <v>160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</row>
    <row r="102" spans="2:91" ht="15.75" thickBot="1" x14ac:dyDescent="0.3">
      <c r="B102" s="4" t="s">
        <v>157</v>
      </c>
      <c r="D102" s="35">
        <f>IFERROR((D94-1)/(D$93-1),0)</f>
        <v>0.25205191032380858</v>
      </c>
      <c r="E102" s="35">
        <f t="shared" ref="E102:BP102" si="4">IFERROR((E94-1)/(E$93-1),0)</f>
        <v>0.46503349195806998</v>
      </c>
      <c r="F102" s="35">
        <f t="shared" si="4"/>
        <v>0.24278312485755846</v>
      </c>
      <c r="G102" s="35">
        <f t="shared" si="4"/>
        <v>0.22545633399462167</v>
      </c>
      <c r="H102" s="35">
        <f t="shared" si="4"/>
        <v>0.24757817248037961</v>
      </c>
      <c r="I102" s="35">
        <f t="shared" si="4"/>
        <v>0.14796594735948784</v>
      </c>
      <c r="J102" s="35">
        <f t="shared" si="4"/>
        <v>0.32317255117983262</v>
      </c>
      <c r="K102" s="35">
        <f t="shared" si="4"/>
        <v>0.243295592534744</v>
      </c>
      <c r="L102" s="35">
        <f t="shared" si="4"/>
        <v>0.45971910575339409</v>
      </c>
      <c r="M102" s="35">
        <f t="shared" si="4"/>
        <v>0.37070638550413643</v>
      </c>
      <c r="N102" s="35">
        <f t="shared" si="4"/>
        <v>0.2577361334501635</v>
      </c>
      <c r="O102" s="35">
        <f t="shared" si="4"/>
        <v>0.60670413140959301</v>
      </c>
      <c r="P102" s="35">
        <f t="shared" si="4"/>
        <v>0.52679667778480621</v>
      </c>
      <c r="Q102" s="35">
        <f t="shared" si="4"/>
        <v>0.39486840885393992</v>
      </c>
      <c r="R102" s="35">
        <f t="shared" si="4"/>
        <v>0.56565423634430378</v>
      </c>
      <c r="S102" s="35">
        <f t="shared" si="4"/>
        <v>0.39501553559621383</v>
      </c>
      <c r="T102" s="35">
        <f t="shared" si="4"/>
        <v>0.4690969579675513</v>
      </c>
      <c r="U102" s="35">
        <f t="shared" si="4"/>
        <v>0.52913784870698077</v>
      </c>
      <c r="V102" s="35">
        <f t="shared" si="4"/>
        <v>0.45865632966445014</v>
      </c>
      <c r="W102" s="35">
        <f t="shared" si="4"/>
        <v>0.5595587351399316</v>
      </c>
      <c r="X102" s="35">
        <f t="shared" si="4"/>
        <v>0.50705545712674771</v>
      </c>
      <c r="Y102" s="35">
        <f t="shared" si="4"/>
        <v>0</v>
      </c>
      <c r="Z102" s="35">
        <f t="shared" si="4"/>
        <v>0.37948084415154693</v>
      </c>
      <c r="AA102" s="35">
        <f t="shared" si="4"/>
        <v>0.36837378127169695</v>
      </c>
      <c r="AB102" s="35">
        <f t="shared" si="4"/>
        <v>0.27069490056007572</v>
      </c>
      <c r="AC102" s="35">
        <f t="shared" si="4"/>
        <v>0.39098676040919617</v>
      </c>
      <c r="AD102" s="35">
        <f t="shared" si="4"/>
        <v>0.36573298405358301</v>
      </c>
      <c r="AE102" s="35">
        <f t="shared" si="4"/>
        <v>0.53077897424344123</v>
      </c>
      <c r="AF102" s="35">
        <f t="shared" si="4"/>
        <v>0.48525524800703296</v>
      </c>
      <c r="AG102" s="35">
        <f t="shared" si="4"/>
        <v>0.43107876631574477</v>
      </c>
      <c r="AH102" s="35">
        <f t="shared" si="4"/>
        <v>0.44593184630147259</v>
      </c>
      <c r="AI102" s="35">
        <f t="shared" si="4"/>
        <v>0.49558457579399307</v>
      </c>
      <c r="AJ102" s="35">
        <f t="shared" si="4"/>
        <v>0.37436338245036599</v>
      </c>
      <c r="AK102" s="35">
        <f t="shared" si="4"/>
        <v>0.37403716406642856</v>
      </c>
      <c r="AL102" s="35">
        <f t="shared" si="4"/>
        <v>0.35922259913229604</v>
      </c>
      <c r="AM102" s="35">
        <f t="shared" si="4"/>
        <v>0.3463873264985402</v>
      </c>
      <c r="AN102" s="35">
        <f t="shared" si="4"/>
        <v>0.30446217494957073</v>
      </c>
      <c r="AO102" s="35">
        <f t="shared" si="4"/>
        <v>0.43719521750189128</v>
      </c>
      <c r="AP102" s="35">
        <f t="shared" si="4"/>
        <v>0.4267953963685634</v>
      </c>
      <c r="AQ102" s="35">
        <f t="shared" si="4"/>
        <v>0.45107012317083367</v>
      </c>
      <c r="AR102" s="35">
        <f t="shared" si="4"/>
        <v>0.4642327448186076</v>
      </c>
      <c r="AS102" s="35">
        <f t="shared" si="4"/>
        <v>0.47563788509442523</v>
      </c>
      <c r="AT102" s="35">
        <f t="shared" si="4"/>
        <v>0.45265425433875073</v>
      </c>
      <c r="AU102" s="35">
        <f t="shared" si="4"/>
        <v>0</v>
      </c>
      <c r="AV102" s="35">
        <f t="shared" si="4"/>
        <v>0.20291463070145266</v>
      </c>
      <c r="AW102" s="35">
        <f t="shared" si="4"/>
        <v>0.24186306408655289</v>
      </c>
      <c r="AX102" s="35">
        <f t="shared" si="4"/>
        <v>0.28234443436565859</v>
      </c>
      <c r="AY102" s="35">
        <f t="shared" si="4"/>
        <v>0.2064169841269434</v>
      </c>
      <c r="AZ102" s="35">
        <f t="shared" si="4"/>
        <v>0.22947206025421749</v>
      </c>
      <c r="BA102" s="35">
        <f t="shared" si="4"/>
        <v>0.22193853134389796</v>
      </c>
      <c r="BB102" s="35">
        <f t="shared" si="4"/>
        <v>0.3126485313310487</v>
      </c>
      <c r="BC102" s="35">
        <f t="shared" si="4"/>
        <v>0.32090394230467134</v>
      </c>
      <c r="BD102" s="35">
        <f t="shared" si="4"/>
        <v>0.27260366338560194</v>
      </c>
      <c r="BE102" s="35">
        <f t="shared" si="4"/>
        <v>0.21253775548403064</v>
      </c>
      <c r="BF102" s="35">
        <f t="shared" si="4"/>
        <v>0.24016446465632221</v>
      </c>
      <c r="BG102" s="35">
        <f t="shared" si="4"/>
        <v>0.29680913559821026</v>
      </c>
      <c r="BH102" s="35">
        <f t="shared" si="4"/>
        <v>0.25959435568936529</v>
      </c>
      <c r="BI102" s="35">
        <f t="shared" si="4"/>
        <v>0.28554230222175536</v>
      </c>
      <c r="BJ102" s="35">
        <f t="shared" si="4"/>
        <v>0.32299873405226431</v>
      </c>
      <c r="BK102" s="35">
        <f t="shared" si="4"/>
        <v>0.28526168602746504</v>
      </c>
      <c r="BL102" s="35">
        <f t="shared" si="4"/>
        <v>0.28629475483117889</v>
      </c>
      <c r="BM102" s="35">
        <f t="shared" si="4"/>
        <v>0.25844893665703328</v>
      </c>
      <c r="BN102" s="35">
        <f t="shared" si="4"/>
        <v>0.28015031321657491</v>
      </c>
      <c r="BO102" s="35">
        <f t="shared" si="4"/>
        <v>0.27786764563160232</v>
      </c>
      <c r="BP102" s="35">
        <f t="shared" si="4"/>
        <v>0.27034114620813476</v>
      </c>
      <c r="BQ102" s="35">
        <f t="shared" ref="BQ102:CM102" si="5">IFERROR((BQ94-1)/(BQ$93-1),0)</f>
        <v>0</v>
      </c>
      <c r="BR102" s="35">
        <f t="shared" si="5"/>
        <v>0.9619663778494314</v>
      </c>
      <c r="BS102" s="35">
        <f t="shared" si="5"/>
        <v>0.97317664656847047</v>
      </c>
      <c r="BT102" s="35">
        <f t="shared" si="5"/>
        <v>0.96627216746199718</v>
      </c>
      <c r="BU102" s="35">
        <f t="shared" si="5"/>
        <v>0.97710738254612173</v>
      </c>
      <c r="BV102" s="35">
        <f t="shared" si="5"/>
        <v>0.96432717805311885</v>
      </c>
      <c r="BW102" s="35">
        <f t="shared" si="5"/>
        <v>0.97335568095782299</v>
      </c>
      <c r="BX102" s="35">
        <f t="shared" si="5"/>
        <v>0.97340094420899248</v>
      </c>
      <c r="BY102" s="35">
        <f t="shared" si="5"/>
        <v>0.97009988855607132</v>
      </c>
      <c r="BZ102" s="35">
        <f t="shared" si="5"/>
        <v>0.97633143684282553</v>
      </c>
      <c r="CA102" s="35">
        <f t="shared" si="5"/>
        <v>0.96353453609364004</v>
      </c>
      <c r="CB102" s="35">
        <f t="shared" si="5"/>
        <v>0.9655433628880119</v>
      </c>
      <c r="CC102" s="35">
        <f t="shared" si="5"/>
        <v>0.98386259751109051</v>
      </c>
      <c r="CD102" s="35">
        <f t="shared" si="5"/>
        <v>0.98645942786637308</v>
      </c>
      <c r="CE102" s="35">
        <f t="shared" si="5"/>
        <v>0.98425253165647741</v>
      </c>
      <c r="CF102" s="35">
        <f t="shared" si="5"/>
        <v>0.98337725858652414</v>
      </c>
      <c r="CG102" s="35">
        <f t="shared" si="5"/>
        <v>0.97834707562001688</v>
      </c>
      <c r="CH102" s="35">
        <f t="shared" si="5"/>
        <v>0.9814639738271923</v>
      </c>
      <c r="CI102" s="35">
        <f t="shared" si="5"/>
        <v>0.97897951934814442</v>
      </c>
      <c r="CJ102" s="35">
        <f t="shared" si="5"/>
        <v>0.97739977953065016</v>
      </c>
      <c r="CK102" s="35">
        <f t="shared" si="5"/>
        <v>0.97981478043416514</v>
      </c>
      <c r="CL102" s="35">
        <f t="shared" si="5"/>
        <v>0.97040332194882617</v>
      </c>
      <c r="CM102" s="35">
        <f t="shared" si="5"/>
        <v>0</v>
      </c>
    </row>
    <row r="103" spans="2:91" ht="15.75" thickBot="1" x14ac:dyDescent="0.3">
      <c r="B103" s="4" t="s">
        <v>158</v>
      </c>
      <c r="D103" s="35">
        <f>IFERROR((D95)/(D$93-1),0)</f>
        <v>0.74794808967619142</v>
      </c>
      <c r="E103" s="35">
        <f t="shared" ref="E103:BP103" si="6">IFERROR((E95)/(E$93-1),0)</f>
        <v>0.53496650804193002</v>
      </c>
      <c r="F103" s="35">
        <f t="shared" si="6"/>
        <v>0.75721687514244151</v>
      </c>
      <c r="G103" s="35">
        <f t="shared" si="6"/>
        <v>0.77454366600537827</v>
      </c>
      <c r="H103" s="35">
        <f t="shared" si="6"/>
        <v>0.75242182751962039</v>
      </c>
      <c r="I103" s="35">
        <f t="shared" si="6"/>
        <v>0.85203405264051213</v>
      </c>
      <c r="J103" s="35">
        <f t="shared" si="6"/>
        <v>0.67682744882016732</v>
      </c>
      <c r="K103" s="35">
        <f t="shared" si="6"/>
        <v>0.75670440746525602</v>
      </c>
      <c r="L103" s="35">
        <f t="shared" si="6"/>
        <v>0.54028089424660597</v>
      </c>
      <c r="M103" s="35">
        <f t="shared" si="6"/>
        <v>0.62929361449586363</v>
      </c>
      <c r="N103" s="35">
        <f t="shared" si="6"/>
        <v>0.74226386654983656</v>
      </c>
      <c r="O103" s="35">
        <f t="shared" si="6"/>
        <v>0.39329586859040694</v>
      </c>
      <c r="P103" s="35">
        <f t="shared" si="6"/>
        <v>0.47320332221519373</v>
      </c>
      <c r="Q103" s="35">
        <f t="shared" si="6"/>
        <v>0.60513159114606008</v>
      </c>
      <c r="R103" s="35">
        <f t="shared" si="6"/>
        <v>0.43434576365569622</v>
      </c>
      <c r="S103" s="35">
        <f t="shared" si="6"/>
        <v>0.60498446440378617</v>
      </c>
      <c r="T103" s="35">
        <f t="shared" si="6"/>
        <v>0.53090304203244865</v>
      </c>
      <c r="U103" s="35">
        <f t="shared" si="6"/>
        <v>0.47086215129301923</v>
      </c>
      <c r="V103" s="35">
        <f t="shared" si="6"/>
        <v>0.54134367033554986</v>
      </c>
      <c r="W103" s="35">
        <f t="shared" si="6"/>
        <v>0.4404412648600684</v>
      </c>
      <c r="X103" s="35">
        <f t="shared" si="6"/>
        <v>0.49294454287325234</v>
      </c>
      <c r="Y103" s="35">
        <f t="shared" si="6"/>
        <v>0</v>
      </c>
      <c r="Z103" s="35">
        <f t="shared" si="6"/>
        <v>0.62051915584845307</v>
      </c>
      <c r="AA103" s="35">
        <f t="shared" si="6"/>
        <v>0.63162621872830305</v>
      </c>
      <c r="AB103" s="35">
        <f t="shared" si="6"/>
        <v>0.72930509943992428</v>
      </c>
      <c r="AC103" s="35">
        <f t="shared" si="6"/>
        <v>0.60901323959080389</v>
      </c>
      <c r="AD103" s="35">
        <f t="shared" si="6"/>
        <v>0.63426701594641699</v>
      </c>
      <c r="AE103" s="35">
        <f t="shared" si="6"/>
        <v>0.46922102575655877</v>
      </c>
      <c r="AF103" s="35">
        <f t="shared" si="6"/>
        <v>0.51474475199296699</v>
      </c>
      <c r="AG103" s="35">
        <f t="shared" si="6"/>
        <v>0.56892123368425529</v>
      </c>
      <c r="AH103" s="35">
        <f t="shared" si="6"/>
        <v>0.55406815369852747</v>
      </c>
      <c r="AI103" s="35">
        <f t="shared" si="6"/>
        <v>0.50441542420600693</v>
      </c>
      <c r="AJ103" s="35">
        <f t="shared" si="6"/>
        <v>0.62563661754963407</v>
      </c>
      <c r="AK103" s="35">
        <f t="shared" si="6"/>
        <v>0.62596283593357149</v>
      </c>
      <c r="AL103" s="35">
        <f t="shared" si="6"/>
        <v>0.64077740086770396</v>
      </c>
      <c r="AM103" s="35">
        <f t="shared" si="6"/>
        <v>0.6536126735014598</v>
      </c>
      <c r="AN103" s="35">
        <f t="shared" si="6"/>
        <v>0.69553782505042927</v>
      </c>
      <c r="AO103" s="35">
        <f t="shared" si="6"/>
        <v>0.56280478249810872</v>
      </c>
      <c r="AP103" s="35">
        <f t="shared" si="6"/>
        <v>0.57320460363143655</v>
      </c>
      <c r="AQ103" s="35">
        <f t="shared" si="6"/>
        <v>0.54892987682916627</v>
      </c>
      <c r="AR103" s="35">
        <f t="shared" si="6"/>
        <v>0.53576725518139245</v>
      </c>
      <c r="AS103" s="35">
        <f t="shared" si="6"/>
        <v>0.52436211490557472</v>
      </c>
      <c r="AT103" s="35">
        <f t="shared" si="6"/>
        <v>0.54734574566124927</v>
      </c>
      <c r="AU103" s="35">
        <f t="shared" si="6"/>
        <v>0</v>
      </c>
      <c r="AV103" s="35">
        <f t="shared" si="6"/>
        <v>0.79708536929854734</v>
      </c>
      <c r="AW103" s="35">
        <f t="shared" si="6"/>
        <v>0.75813693591344711</v>
      </c>
      <c r="AX103" s="35">
        <f t="shared" si="6"/>
        <v>0.71765556563434141</v>
      </c>
      <c r="AY103" s="35">
        <f t="shared" si="6"/>
        <v>0.79358301587305657</v>
      </c>
      <c r="AZ103" s="35">
        <f t="shared" si="6"/>
        <v>0.77052793974578249</v>
      </c>
      <c r="BA103" s="35">
        <f t="shared" si="6"/>
        <v>0.77806146865610204</v>
      </c>
      <c r="BB103" s="35">
        <f t="shared" si="6"/>
        <v>0.68735146866895136</v>
      </c>
      <c r="BC103" s="35">
        <f t="shared" si="6"/>
        <v>0.67909605769532866</v>
      </c>
      <c r="BD103" s="35">
        <f t="shared" si="6"/>
        <v>0.72739633661439806</v>
      </c>
      <c r="BE103" s="35">
        <f t="shared" si="6"/>
        <v>0.78746224451596936</v>
      </c>
      <c r="BF103" s="35">
        <f t="shared" si="6"/>
        <v>0.75983553534367776</v>
      </c>
      <c r="BG103" s="35">
        <f t="shared" si="6"/>
        <v>0.70319086440178968</v>
      </c>
      <c r="BH103" s="35">
        <f t="shared" si="6"/>
        <v>0.74040564431063471</v>
      </c>
      <c r="BI103" s="35">
        <f t="shared" si="6"/>
        <v>0.71445769777824464</v>
      </c>
      <c r="BJ103" s="35">
        <f t="shared" si="6"/>
        <v>0.67700126594773569</v>
      </c>
      <c r="BK103" s="35">
        <f t="shared" si="6"/>
        <v>0.71473831397253496</v>
      </c>
      <c r="BL103" s="35">
        <f t="shared" si="6"/>
        <v>0.71370524516882117</v>
      </c>
      <c r="BM103" s="35">
        <f t="shared" si="6"/>
        <v>0.74155106334296672</v>
      </c>
      <c r="BN103" s="35">
        <f t="shared" si="6"/>
        <v>0.71984968678342509</v>
      </c>
      <c r="BO103" s="35">
        <f t="shared" si="6"/>
        <v>0.72213235436839773</v>
      </c>
      <c r="BP103" s="35">
        <f t="shared" si="6"/>
        <v>0.72965885379186524</v>
      </c>
      <c r="BQ103" s="35">
        <f t="shared" ref="BQ103:CM103" si="7">IFERROR((BQ95)/(BQ$93-1),0)</f>
        <v>0</v>
      </c>
      <c r="BR103" s="35">
        <f t="shared" si="7"/>
        <v>3.8033622150568644E-2</v>
      </c>
      <c r="BS103" s="35">
        <f t="shared" si="7"/>
        <v>2.6823353431529515E-2</v>
      </c>
      <c r="BT103" s="35">
        <f t="shared" si="7"/>
        <v>3.3727832538002843E-2</v>
      </c>
      <c r="BU103" s="35">
        <f t="shared" si="7"/>
        <v>2.2892617453878286E-2</v>
      </c>
      <c r="BV103" s="35">
        <f t="shared" si="7"/>
        <v>3.5672821946881185E-2</v>
      </c>
      <c r="BW103" s="35">
        <f t="shared" si="7"/>
        <v>2.6644319042177032E-2</v>
      </c>
      <c r="BX103" s="35">
        <f t="shared" si="7"/>
        <v>2.6599055791007516E-2</v>
      </c>
      <c r="BY103" s="35">
        <f t="shared" si="7"/>
        <v>2.9900111443928651E-2</v>
      </c>
      <c r="BZ103" s="35">
        <f t="shared" si="7"/>
        <v>2.3668563157174465E-2</v>
      </c>
      <c r="CA103" s="35">
        <f t="shared" si="7"/>
        <v>3.6465463906359998E-2</v>
      </c>
      <c r="CB103" s="35">
        <f t="shared" si="7"/>
        <v>3.4456637111988063E-2</v>
      </c>
      <c r="CC103" s="35">
        <f t="shared" si="7"/>
        <v>1.6137402488909457E-2</v>
      </c>
      <c r="CD103" s="35">
        <f t="shared" si="7"/>
        <v>1.3540572133626876E-2</v>
      </c>
      <c r="CE103" s="35">
        <f t="shared" si="7"/>
        <v>1.574746834352261E-2</v>
      </c>
      <c r="CF103" s="35">
        <f t="shared" si="7"/>
        <v>1.6622741413475858E-2</v>
      </c>
      <c r="CG103" s="35">
        <f t="shared" si="7"/>
        <v>2.1652924379983146E-2</v>
      </c>
      <c r="CH103" s="35">
        <f t="shared" si="7"/>
        <v>1.8536026172807678E-2</v>
      </c>
      <c r="CI103" s="35">
        <f t="shared" si="7"/>
        <v>2.1020480651855616E-2</v>
      </c>
      <c r="CJ103" s="35">
        <f t="shared" si="7"/>
        <v>2.2600220469349862E-2</v>
      </c>
      <c r="CK103" s="35">
        <f t="shared" si="7"/>
        <v>2.0185219565834821E-2</v>
      </c>
      <c r="CL103" s="35">
        <f t="shared" si="7"/>
        <v>2.9596678051173848E-2</v>
      </c>
      <c r="CM103" s="35">
        <f t="shared" si="7"/>
        <v>0</v>
      </c>
    </row>
    <row r="104" spans="2:91" x14ac:dyDescent="0.2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</row>
    <row r="105" spans="2:91" x14ac:dyDescent="0.2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</row>
    <row r="106" spans="2:91" x14ac:dyDescent="0.2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</row>
    <row r="107" spans="2:91" x14ac:dyDescent="0.2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3"/>
  <sheetViews>
    <sheetView zoomScale="85" zoomScaleNormal="85" workbookViewId="0">
      <pane xSplit="3" ySplit="3" topLeftCell="D4" activePane="bottomRight" state="frozen"/>
      <selection activeCell="AI4" sqref="AI4"/>
      <selection pane="topRight" activeCell="AI4" sqref="AI4"/>
      <selection pane="bottomLeft" activeCell="AI4" sqref="AI4"/>
      <selection pane="bottomRight" activeCell="Y2" sqref="Y2"/>
    </sheetView>
  </sheetViews>
  <sheetFormatPr defaultColWidth="9.140625" defaultRowHeight="15" x14ac:dyDescent="0.25"/>
  <cols>
    <col min="1" max="1" width="8.85546875" style="9" customWidth="1"/>
    <col min="2" max="2" width="54.85546875" style="9" customWidth="1"/>
    <col min="3" max="3" width="8" style="9" customWidth="1"/>
    <col min="4" max="25" width="6.7109375" style="17" customWidth="1"/>
    <col min="26" max="26" width="9.140625" style="17"/>
    <col min="27" max="27" width="23.5703125" style="17" bestFit="1" customWidth="1"/>
    <col min="28" max="16384" width="9.140625" style="17"/>
  </cols>
  <sheetData>
    <row r="1" spans="1:34" s="9" customFormat="1" x14ac:dyDescent="0.25">
      <c r="A1" s="15" t="s">
        <v>170</v>
      </c>
      <c r="B1" s="6"/>
      <c r="C1" s="3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  <c r="T1" s="17"/>
      <c r="U1" s="17"/>
      <c r="V1" s="17"/>
      <c r="W1" s="17"/>
      <c r="X1" s="17"/>
      <c r="Y1" s="2"/>
    </row>
    <row r="2" spans="1:34" s="9" customFormat="1" ht="15.75" thickBot="1" x14ac:dyDescent="0.3">
      <c r="A2" s="15"/>
      <c r="B2" s="7"/>
      <c r="C2" s="4"/>
      <c r="D2" s="4" t="s">
        <v>186</v>
      </c>
      <c r="E2" s="4" t="s">
        <v>187</v>
      </c>
      <c r="F2" s="4" t="s">
        <v>188</v>
      </c>
      <c r="G2" s="4" t="s">
        <v>189</v>
      </c>
      <c r="H2" s="4" t="s">
        <v>190</v>
      </c>
      <c r="I2" s="4" t="s">
        <v>191</v>
      </c>
      <c r="J2" s="4" t="s">
        <v>192</v>
      </c>
      <c r="K2" s="4" t="s">
        <v>46</v>
      </c>
      <c r="L2" s="4" t="s">
        <v>193</v>
      </c>
      <c r="M2" s="4" t="s">
        <v>194</v>
      </c>
      <c r="N2" s="4" t="s">
        <v>195</v>
      </c>
      <c r="O2" s="4" t="s">
        <v>196</v>
      </c>
      <c r="P2" s="4" t="s">
        <v>197</v>
      </c>
      <c r="Q2" s="4" t="s">
        <v>58</v>
      </c>
      <c r="R2" s="4" t="s">
        <v>198</v>
      </c>
      <c r="S2" s="4" t="s">
        <v>199</v>
      </c>
      <c r="T2" s="4" t="s">
        <v>65</v>
      </c>
      <c r="U2" s="4" t="s">
        <v>200</v>
      </c>
      <c r="V2" s="4" t="s">
        <v>201</v>
      </c>
      <c r="W2" s="4" t="s">
        <v>202</v>
      </c>
      <c r="X2" s="4" t="s">
        <v>203</v>
      </c>
      <c r="Y2" s="4" t="s">
        <v>72</v>
      </c>
      <c r="Z2" s="4" t="s">
        <v>239</v>
      </c>
    </row>
    <row r="3" spans="1:34" s="9" customFormat="1" ht="15.75" thickBot="1" x14ac:dyDescent="0.3">
      <c r="A3" s="3"/>
      <c r="B3" s="4"/>
      <c r="C3" s="4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AA3" s="9" t="s">
        <v>237</v>
      </c>
      <c r="AB3" s="78" t="s">
        <v>215</v>
      </c>
      <c r="AC3" s="79" t="s">
        <v>216</v>
      </c>
      <c r="AD3" s="85" t="s">
        <v>211</v>
      </c>
      <c r="AE3" s="92" t="s">
        <v>217</v>
      </c>
      <c r="AF3" s="92" t="s">
        <v>218</v>
      </c>
      <c r="AG3" s="86" t="s">
        <v>219</v>
      </c>
      <c r="AH3" s="87" t="s">
        <v>220</v>
      </c>
    </row>
    <row r="4" spans="1:34" s="9" customFormat="1" x14ac:dyDescent="0.25">
      <c r="A4" s="2" t="s">
        <v>0</v>
      </c>
      <c r="B4" s="4" t="s">
        <v>186</v>
      </c>
      <c r="C4" s="4">
        <v>1</v>
      </c>
      <c r="D4" s="19">
        <f>B!D4</f>
        <v>1.0176308553732383</v>
      </c>
      <c r="E4" s="19">
        <f>B!E4</f>
        <v>1.7549987686984423E-5</v>
      </c>
      <c r="F4" s="19">
        <f>B!F4</f>
        <v>3.1788504472350616E-4</v>
      </c>
      <c r="G4" s="19">
        <f>B!G4</f>
        <v>1.820371031728704E-5</v>
      </c>
      <c r="H4" s="19">
        <f>B!H4</f>
        <v>2.4502128160510571E-4</v>
      </c>
      <c r="I4" s="19">
        <f>B!I4</f>
        <v>8.9732176705914719E-6</v>
      </c>
      <c r="J4" s="19">
        <f>B!J4</f>
        <v>2.0258058779622372E-5</v>
      </c>
      <c r="K4" s="19">
        <f>B!K4</f>
        <v>1.5648356599114237E-4</v>
      </c>
      <c r="L4" s="19">
        <f>B!L4</f>
        <v>4.2347259842978039E-5</v>
      </c>
      <c r="M4" s="19">
        <f>B!M4</f>
        <v>1.9730480910041128E-5</v>
      </c>
      <c r="N4" s="19">
        <f>B!N4</f>
        <v>3.1942623825963716E-4</v>
      </c>
      <c r="O4" s="19">
        <f>B!O4</f>
        <v>1.3716673161628396E-5</v>
      </c>
      <c r="P4" s="19">
        <f>B!P4</f>
        <v>6.3160061294964543E-6</v>
      </c>
      <c r="Q4" s="19">
        <f>B!Q4</f>
        <v>1.6095089619118691E-6</v>
      </c>
      <c r="R4" s="19">
        <f>B!R4</f>
        <v>9.683370750808301E-6</v>
      </c>
      <c r="S4" s="19">
        <f>B!S4</f>
        <v>6.4645404707448191E-6</v>
      </c>
      <c r="T4" s="19">
        <f>B!T4</f>
        <v>2.2851828571687361E-5</v>
      </c>
      <c r="U4" s="19">
        <f>B!U4</f>
        <v>2.467400835931412E-5</v>
      </c>
      <c r="V4" s="19">
        <f>B!V4</f>
        <v>2.5177969492633214E-5</v>
      </c>
      <c r="W4" s="19">
        <f>B!W4</f>
        <v>1.0796636530331932E-5</v>
      </c>
      <c r="X4" s="19">
        <f>B!X4</f>
        <v>3.4187114976779565E-5</v>
      </c>
      <c r="Y4" s="19">
        <f>B!Y4</f>
        <v>0</v>
      </c>
      <c r="AA4" s="9" t="s">
        <v>221</v>
      </c>
      <c r="AB4" s="80">
        <f t="shared" ref="AB4:AB25" si="0">SUM(D4:Y4)</f>
        <v>1.01895221187643</v>
      </c>
      <c r="AC4" s="66">
        <f>AB4/22</f>
        <v>4.6316009630746821E-2</v>
      </c>
      <c r="AD4" s="66">
        <f t="array" ref="AD4:AD25">TRANSPOSE(D28:Y28)</f>
        <v>5.5068442891104678E-2</v>
      </c>
      <c r="AE4" s="93">
        <f>AC4/$D$33</f>
        <v>0.82014236484072633</v>
      </c>
      <c r="AF4" s="94">
        <f t="shared" ref="AF4:AF25" si="1">AD4/$D$33</f>
        <v>0.97512638374669125</v>
      </c>
      <c r="AG4" s="88" t="str">
        <f>IF(AE4&gt;1,"FL","-")</f>
        <v>-</v>
      </c>
      <c r="AH4" s="89" t="str">
        <f>IF(AF4&gt;1,"BL","-")</f>
        <v>-</v>
      </c>
    </row>
    <row r="5" spans="1:34" s="9" customFormat="1" x14ac:dyDescent="0.25">
      <c r="A5" s="2"/>
      <c r="B5" s="4" t="s">
        <v>187</v>
      </c>
      <c r="C5" s="4">
        <v>2</v>
      </c>
      <c r="D5" s="19">
        <f>B!D5</f>
        <v>1.5506782790404967E-3</v>
      </c>
      <c r="E5" s="19">
        <f>B!E5</f>
        <v>1.0346843902822471</v>
      </c>
      <c r="F5" s="19">
        <f>B!F5</f>
        <v>3.0907346023225186E-3</v>
      </c>
      <c r="G5" s="19">
        <f>B!G5</f>
        <v>2.131077996633981E-3</v>
      </c>
      <c r="H5" s="19">
        <f>B!H5</f>
        <v>2.6857586854338603E-2</v>
      </c>
      <c r="I5" s="19">
        <f>B!I5</f>
        <v>3.0226113622887532E-2</v>
      </c>
      <c r="J5" s="19">
        <f>B!J5</f>
        <v>3.7779186612054475E-3</v>
      </c>
      <c r="K5" s="19">
        <f>B!K5</f>
        <v>2.2905883817004257E-3</v>
      </c>
      <c r="L5" s="19">
        <f>B!L5</f>
        <v>8.3769270492788821E-4</v>
      </c>
      <c r="M5" s="19">
        <f>B!M5</f>
        <v>2.9207275190372087E-3</v>
      </c>
      <c r="N5" s="19">
        <f>B!N5</f>
        <v>2.5621028575643968E-3</v>
      </c>
      <c r="O5" s="19">
        <f>B!O5</f>
        <v>7.2165702465218438E-4</v>
      </c>
      <c r="P5" s="19">
        <f>B!P5</f>
        <v>3.0248838036369075E-4</v>
      </c>
      <c r="Q5" s="19">
        <f>B!Q5</f>
        <v>9.9444738575213485E-5</v>
      </c>
      <c r="R5" s="19">
        <f>B!R5</f>
        <v>6.5969489824698889E-4</v>
      </c>
      <c r="S5" s="19">
        <f>B!S5</f>
        <v>4.6086321315948089E-4</v>
      </c>
      <c r="T5" s="19">
        <f>B!T5</f>
        <v>6.2316579811321643E-4</v>
      </c>
      <c r="U5" s="19">
        <f>B!U5</f>
        <v>3.1596334360154771E-4</v>
      </c>
      <c r="V5" s="19">
        <f>B!V5</f>
        <v>7.9952608184798212E-4</v>
      </c>
      <c r="W5" s="19">
        <f>B!W5</f>
        <v>9.883235958266796E-4</v>
      </c>
      <c r="X5" s="19">
        <f>B!X5</f>
        <v>9.4422419707652255E-4</v>
      </c>
      <c r="Y5" s="19">
        <f>B!Y5</f>
        <v>0</v>
      </c>
      <c r="AA5" s="9" t="s">
        <v>222</v>
      </c>
      <c r="AB5" s="81">
        <f t="shared" si="0"/>
        <v>1.1168449630333694</v>
      </c>
      <c r="AC5" s="82">
        <f t="shared" ref="AC5:AC25" si="2">AB5/22</f>
        <v>5.076568013788043E-2</v>
      </c>
      <c r="AD5" s="82">
        <v>6.2971262977647963E-2</v>
      </c>
      <c r="AE5" s="95">
        <f t="shared" ref="AE5:AE25" si="3">AC5/$D$33</f>
        <v>0.89893506139591417</v>
      </c>
      <c r="AF5" s="96">
        <f t="shared" si="1"/>
        <v>1.1150658475813673</v>
      </c>
      <c r="AG5" s="90" t="str">
        <f t="shared" ref="AG5:AG7" si="4">IF(AE5&gt;1,"FL","-")</f>
        <v>-</v>
      </c>
      <c r="AH5" s="91" t="str">
        <f t="shared" ref="AH5:AH7" si="5">IF(AF5&gt;1,"BL","-")</f>
        <v>BL</v>
      </c>
    </row>
    <row r="6" spans="1:34" s="9" customFormat="1" x14ac:dyDescent="0.25">
      <c r="A6" s="2"/>
      <c r="B6" s="4" t="s">
        <v>188</v>
      </c>
      <c r="C6" s="4">
        <v>3</v>
      </c>
      <c r="D6" s="19">
        <f>B!D6</f>
        <v>2.7452380671358374E-2</v>
      </c>
      <c r="E6" s="19">
        <f>B!E6</f>
        <v>9.0408160837688993E-4</v>
      </c>
      <c r="F6" s="19">
        <f>B!F6</f>
        <v>1.0543865525547973</v>
      </c>
      <c r="G6" s="19">
        <f>B!G6</f>
        <v>7.8703222003271905E-4</v>
      </c>
      <c r="H6" s="19">
        <f>B!H6</f>
        <v>4.4876541825431184E-3</v>
      </c>
      <c r="I6" s="19">
        <f>B!I6</f>
        <v>3.0587303441292234E-4</v>
      </c>
      <c r="J6" s="19">
        <f>B!J6</f>
        <v>5.2853525581046939E-4</v>
      </c>
      <c r="K6" s="19">
        <f>B!K6</f>
        <v>4.9088351976038622E-4</v>
      </c>
      <c r="L6" s="19">
        <f>B!L6</f>
        <v>1.8074826440114483E-3</v>
      </c>
      <c r="M6" s="19">
        <f>B!M6</f>
        <v>6.7365186595108877E-4</v>
      </c>
      <c r="N6" s="19">
        <f>B!N6</f>
        <v>3.2457525073294094E-2</v>
      </c>
      <c r="O6" s="19">
        <f>B!O6</f>
        <v>4.9871791258382803E-4</v>
      </c>
      <c r="P6" s="19">
        <f>B!P6</f>
        <v>5.5994431684950599E-4</v>
      </c>
      <c r="Q6" s="19">
        <f>B!Q6</f>
        <v>5.4655746995640112E-5</v>
      </c>
      <c r="R6" s="19">
        <f>B!R6</f>
        <v>4.5628222728642933E-4</v>
      </c>
      <c r="S6" s="19">
        <f>B!S6</f>
        <v>2.9339112439937426E-4</v>
      </c>
      <c r="T6" s="19">
        <f>B!T6</f>
        <v>1.5765095327634209E-3</v>
      </c>
      <c r="U6" s="19">
        <f>B!U6</f>
        <v>2.0490338369934368E-3</v>
      </c>
      <c r="V6" s="19">
        <f>B!V6</f>
        <v>2.6562923712683613E-3</v>
      </c>
      <c r="W6" s="19">
        <f>B!W6</f>
        <v>9.3222760322026225E-4</v>
      </c>
      <c r="X6" s="19">
        <f>B!X6</f>
        <v>5.0664464339332926E-3</v>
      </c>
      <c r="Y6" s="19">
        <f>B!Y6</f>
        <v>0</v>
      </c>
      <c r="AA6" s="9" t="s">
        <v>223</v>
      </c>
      <c r="AB6" s="81">
        <f t="shared" si="0"/>
        <v>1.1384251537366425</v>
      </c>
      <c r="AC6" s="82">
        <f t="shared" si="2"/>
        <v>5.1746597897120113E-2</v>
      </c>
      <c r="AD6" s="82">
        <v>6.1218160311160313E-2</v>
      </c>
      <c r="AE6" s="95">
        <f t="shared" si="3"/>
        <v>0.91630469701847517</v>
      </c>
      <c r="AF6" s="96">
        <f t="shared" si="1"/>
        <v>1.0840227206331579</v>
      </c>
      <c r="AG6" s="90" t="str">
        <f t="shared" si="4"/>
        <v>-</v>
      </c>
      <c r="AH6" s="91" t="str">
        <f t="shared" si="5"/>
        <v>BL</v>
      </c>
    </row>
    <row r="7" spans="1:34" s="9" customFormat="1" x14ac:dyDescent="0.25">
      <c r="A7" s="2"/>
      <c r="B7" s="4" t="s">
        <v>189</v>
      </c>
      <c r="C7" s="4">
        <v>4</v>
      </c>
      <c r="D7" s="19">
        <f>B!D7</f>
        <v>7.7977805050127502E-5</v>
      </c>
      <c r="E7" s="19">
        <f>B!E7</f>
        <v>8.3287483063389353E-4</v>
      </c>
      <c r="F7" s="19">
        <f>B!F7</f>
        <v>8.9351245714446408E-5</v>
      </c>
      <c r="G7" s="19">
        <f>B!G7</f>
        <v>1.004499789113189</v>
      </c>
      <c r="H7" s="19">
        <f>B!H7</f>
        <v>1.0412734492166809E-3</v>
      </c>
      <c r="I7" s="19">
        <f>B!I7</f>
        <v>4.8564284397676754E-4</v>
      </c>
      <c r="J7" s="19">
        <f>B!J7</f>
        <v>1.9720031482726836E-4</v>
      </c>
      <c r="K7" s="19">
        <f>B!K7</f>
        <v>4.8856617657534046E-4</v>
      </c>
      <c r="L7" s="19">
        <f>B!L7</f>
        <v>1.0865719523726962E-4</v>
      </c>
      <c r="M7" s="19">
        <f>B!M7</f>
        <v>2.2232862744170923E-4</v>
      </c>
      <c r="N7" s="19">
        <f>B!N7</f>
        <v>1.04767892298275E-4</v>
      </c>
      <c r="O7" s="19">
        <f>B!O7</f>
        <v>2.0921409678804198E-4</v>
      </c>
      <c r="P7" s="19">
        <f>B!P7</f>
        <v>4.4863999489286271E-5</v>
      </c>
      <c r="Q7" s="19">
        <f>B!Q7</f>
        <v>1.6471273018286254E-5</v>
      </c>
      <c r="R7" s="19">
        <f>B!R7</f>
        <v>1.2401414183913772E-4</v>
      </c>
      <c r="S7" s="19">
        <f>B!S7</f>
        <v>2.0062448245966336E-4</v>
      </c>
      <c r="T7" s="19">
        <f>B!T7</f>
        <v>4.8287032407468087E-5</v>
      </c>
      <c r="U7" s="19">
        <f>B!U7</f>
        <v>5.3895616828557678E-5</v>
      </c>
      <c r="V7" s="19">
        <f>B!V7</f>
        <v>5.8501925795238961E-5</v>
      </c>
      <c r="W7" s="19">
        <f>B!W7</f>
        <v>1.0409313895204268E-4</v>
      </c>
      <c r="X7" s="19">
        <f>B!X7</f>
        <v>1.7636309742658765E-4</v>
      </c>
      <c r="Y7" s="19">
        <f>B!Y7</f>
        <v>0</v>
      </c>
      <c r="AA7" s="9" t="s">
        <v>258</v>
      </c>
      <c r="AB7" s="81">
        <f t="shared" si="0"/>
        <v>1.0091847582991649</v>
      </c>
      <c r="AC7" s="82">
        <f t="shared" si="2"/>
        <v>4.5872034468143856E-2</v>
      </c>
      <c r="AD7" s="82">
        <v>5.7113473579152578E-2</v>
      </c>
      <c r="AE7" s="95">
        <f t="shared" si="3"/>
        <v>0.81228065907870783</v>
      </c>
      <c r="AF7" s="96">
        <f t="shared" si="1"/>
        <v>1.0113388363746061</v>
      </c>
      <c r="AG7" s="90" t="str">
        <f t="shared" si="4"/>
        <v>-</v>
      </c>
      <c r="AH7" s="91" t="str">
        <f t="shared" si="5"/>
        <v>BL</v>
      </c>
    </row>
    <row r="8" spans="1:34" s="9" customFormat="1" x14ac:dyDescent="0.25">
      <c r="A8" s="2"/>
      <c r="B8" s="4" t="s">
        <v>190</v>
      </c>
      <c r="C8" s="4">
        <v>5</v>
      </c>
      <c r="D8" s="19">
        <f>B!D8</f>
        <v>2.2912406967949651E-2</v>
      </c>
      <c r="E8" s="19">
        <f>B!E8</f>
        <v>3.8871990953033057E-2</v>
      </c>
      <c r="F8" s="19">
        <f>B!F8</f>
        <v>1.7907999260821157E-2</v>
      </c>
      <c r="G8" s="19">
        <f>B!G8</f>
        <v>3.6590021519205852E-2</v>
      </c>
      <c r="H8" s="19">
        <f>B!H8</f>
        <v>1.0696919452094118</v>
      </c>
      <c r="I8" s="19">
        <f>B!I8</f>
        <v>1.6893285916224271E-2</v>
      </c>
      <c r="J8" s="19">
        <f>B!J8</f>
        <v>3.3370190878412982E-2</v>
      </c>
      <c r="K8" s="19">
        <f>B!K8</f>
        <v>3.0285136615930963E-2</v>
      </c>
      <c r="L8" s="19">
        <f>B!L8</f>
        <v>1.3596246969725652E-2</v>
      </c>
      <c r="M8" s="19">
        <f>B!M8</f>
        <v>3.7430150196901664E-2</v>
      </c>
      <c r="N8" s="19">
        <f>B!N8</f>
        <v>5.4691934025132158E-2</v>
      </c>
      <c r="O8" s="19">
        <f>B!O8</f>
        <v>1.4620252865064312E-2</v>
      </c>
      <c r="P8" s="19">
        <f>B!P8</f>
        <v>5.9870909158132391E-3</v>
      </c>
      <c r="Q8" s="19">
        <f>B!Q8</f>
        <v>1.6580182540005108E-3</v>
      </c>
      <c r="R8" s="19">
        <f>B!R8</f>
        <v>1.3466084913156293E-2</v>
      </c>
      <c r="S8" s="19">
        <f>B!S8</f>
        <v>8.9682068169156214E-3</v>
      </c>
      <c r="T8" s="19">
        <f>B!T8</f>
        <v>6.1470473499236136E-3</v>
      </c>
      <c r="U8" s="19">
        <f>B!U8</f>
        <v>4.5519977567066135E-3</v>
      </c>
      <c r="V8" s="19">
        <f>B!V8</f>
        <v>1.898845104520443E-2</v>
      </c>
      <c r="W8" s="19">
        <f>B!W8</f>
        <v>2.3922070716365946E-2</v>
      </c>
      <c r="X8" s="19">
        <f>B!X8</f>
        <v>1.7724617552641004E-2</v>
      </c>
      <c r="Y8" s="19">
        <f>B!Y8</f>
        <v>0</v>
      </c>
      <c r="AA8" s="9" t="s">
        <v>259</v>
      </c>
      <c r="AB8" s="81">
        <f t="shared" si="0"/>
        <v>1.4882751466985409</v>
      </c>
      <c r="AC8" s="82">
        <f t="shared" si="2"/>
        <v>6.7648870304479136E-2</v>
      </c>
      <c r="AD8" s="82">
        <v>5.914128600706315E-2</v>
      </c>
      <c r="AE8" s="95">
        <f t="shared" si="3"/>
        <v>1.197894743365103</v>
      </c>
      <c r="AF8" s="96">
        <f t="shared" si="1"/>
        <v>1.047246396057294</v>
      </c>
      <c r="AG8" s="90" t="str">
        <f t="shared" ref="AG8:AG25" si="6">IF(AE8&gt;1,"FL","-")</f>
        <v>FL</v>
      </c>
      <c r="AH8" s="91" t="str">
        <f t="shared" ref="AH8:AH25" si="7">IF(AF8&gt;1,"BL","-")</f>
        <v>BL</v>
      </c>
    </row>
    <row r="9" spans="1:34" s="9" customFormat="1" x14ac:dyDescent="0.25">
      <c r="A9" s="2"/>
      <c r="B9" s="4" t="s">
        <v>191</v>
      </c>
      <c r="C9" s="4">
        <v>6</v>
      </c>
      <c r="D9" s="19">
        <f>B!D9</f>
        <v>4.3361045711257876E-4</v>
      </c>
      <c r="E9" s="19">
        <f>B!E9</f>
        <v>6.88726212114613E-5</v>
      </c>
      <c r="F9" s="19">
        <f>B!F9</f>
        <v>2.3405247586827222E-4</v>
      </c>
      <c r="G9" s="19">
        <f>B!G9</f>
        <v>1.3802685013168293E-4</v>
      </c>
      <c r="H9" s="19">
        <f>B!H9</f>
        <v>2.2588198519208762E-4</v>
      </c>
      <c r="I9" s="19">
        <f>B!I9</f>
        <v>1.0059522217730368</v>
      </c>
      <c r="J9" s="19">
        <f>B!J9</f>
        <v>7.6332026412950847E-4</v>
      </c>
      <c r="K9" s="19">
        <f>B!K9</f>
        <v>3.1409081217795859E-5</v>
      </c>
      <c r="L9" s="19">
        <f>B!L9</f>
        <v>2.3463653558778282E-4</v>
      </c>
      <c r="M9" s="19">
        <f>B!M9</f>
        <v>9.7676708044046751E-5</v>
      </c>
      <c r="N9" s="19">
        <f>B!N9</f>
        <v>2.1642710311989128E-4</v>
      </c>
      <c r="O9" s="19">
        <f>B!O9</f>
        <v>1.9900736503571882E-4</v>
      </c>
      <c r="P9" s="19">
        <f>B!P9</f>
        <v>9.2762369225839794E-5</v>
      </c>
      <c r="Q9" s="19">
        <f>B!Q9</f>
        <v>1.3489678406562451E-5</v>
      </c>
      <c r="R9" s="19">
        <f>B!R9</f>
        <v>7.9409870935123498E-5</v>
      </c>
      <c r="S9" s="19">
        <f>B!S9</f>
        <v>2.8589245021081225E-4</v>
      </c>
      <c r="T9" s="19">
        <f>B!T9</f>
        <v>1.4551402661088083E-4</v>
      </c>
      <c r="U9" s="19">
        <f>B!U9</f>
        <v>2.181136862503087E-4</v>
      </c>
      <c r="V9" s="19">
        <f>B!V9</f>
        <v>1.2835092756522895E-4</v>
      </c>
      <c r="W9" s="19">
        <f>B!W9</f>
        <v>3.5669177955690461E-4</v>
      </c>
      <c r="X9" s="19">
        <f>B!X9</f>
        <v>3.0730117152336149E-4</v>
      </c>
      <c r="Y9" s="19">
        <f>B!Y9</f>
        <v>0</v>
      </c>
      <c r="AA9" s="9" t="s">
        <v>224</v>
      </c>
      <c r="AB9" s="81">
        <f t="shared" si="0"/>
        <v>1.0102226691799727</v>
      </c>
      <c r="AC9" s="82">
        <f t="shared" si="2"/>
        <v>4.5919212235453304E-2</v>
      </c>
      <c r="AD9" s="82">
        <v>5.4301077285506177E-2</v>
      </c>
      <c r="AE9" s="95">
        <f t="shared" si="3"/>
        <v>0.81311606104786605</v>
      </c>
      <c r="AF9" s="96">
        <f t="shared" si="1"/>
        <v>0.96153823037401387</v>
      </c>
      <c r="AG9" s="90" t="str">
        <f t="shared" si="6"/>
        <v>-</v>
      </c>
      <c r="AH9" s="91" t="str">
        <f t="shared" si="7"/>
        <v>-</v>
      </c>
    </row>
    <row r="10" spans="1:34" s="9" customFormat="1" x14ac:dyDescent="0.25">
      <c r="A10" s="2"/>
      <c r="B10" s="4" t="s">
        <v>192</v>
      </c>
      <c r="C10" s="4">
        <v>7</v>
      </c>
      <c r="D10" s="19">
        <f>B!D10</f>
        <v>1.724656919161448E-4</v>
      </c>
      <c r="E10" s="19">
        <f>B!E10</f>
        <v>3.4380110817901086E-4</v>
      </c>
      <c r="F10" s="19">
        <f>B!F10</f>
        <v>5.8745989129666877E-4</v>
      </c>
      <c r="G10" s="19">
        <f>B!G10</f>
        <v>5.3147601075370827E-4</v>
      </c>
      <c r="H10" s="19">
        <f>B!H10</f>
        <v>1.2316065345123626E-3</v>
      </c>
      <c r="I10" s="19">
        <f>B!I10</f>
        <v>2.6425450359103536E-4</v>
      </c>
      <c r="J10" s="19">
        <f>B!J10</f>
        <v>1.0050532655550493</v>
      </c>
      <c r="K10" s="19">
        <f>B!K10</f>
        <v>2.5199195238695198E-4</v>
      </c>
      <c r="L10" s="19">
        <f>B!L10</f>
        <v>1.2034809734606687E-3</v>
      </c>
      <c r="M10" s="19">
        <f>B!M10</f>
        <v>8.4218061541853199E-4</v>
      </c>
      <c r="N10" s="19">
        <f>B!N10</f>
        <v>2.1618576351687272E-3</v>
      </c>
      <c r="O10" s="19">
        <f>B!O10</f>
        <v>6.9668170136032203E-4</v>
      </c>
      <c r="P10" s="19">
        <f>B!P10</f>
        <v>5.9969283441751575E-4</v>
      </c>
      <c r="Q10" s="19">
        <f>B!Q10</f>
        <v>1.9804294791070143E-4</v>
      </c>
      <c r="R10" s="19">
        <f>B!R10</f>
        <v>5.4391529585421522E-4</v>
      </c>
      <c r="S10" s="19">
        <f>B!S10</f>
        <v>3.8738443983520224E-3</v>
      </c>
      <c r="T10" s="19">
        <f>B!T10</f>
        <v>4.2041789051622917E-3</v>
      </c>
      <c r="U10" s="19">
        <f>B!U10</f>
        <v>1.167088966353856E-3</v>
      </c>
      <c r="V10" s="19">
        <f>B!V10</f>
        <v>2.8877302688307049E-3</v>
      </c>
      <c r="W10" s="19">
        <f>B!W10</f>
        <v>1.0582399704849607E-3</v>
      </c>
      <c r="X10" s="19">
        <f>B!X10</f>
        <v>3.5119570801653475E-3</v>
      </c>
      <c r="Y10" s="19">
        <f>B!Y10</f>
        <v>0</v>
      </c>
      <c r="AA10" s="9" t="s">
        <v>225</v>
      </c>
      <c r="AB10" s="81">
        <f t="shared" si="0"/>
        <v>1.0313852128406247</v>
      </c>
      <c r="AC10" s="82">
        <f t="shared" si="2"/>
        <v>4.6881146038210211E-2</v>
      </c>
      <c r="AD10" s="82">
        <v>5.5536412826880044E-2</v>
      </c>
      <c r="AE10" s="95">
        <f t="shared" si="3"/>
        <v>0.83014953759524024</v>
      </c>
      <c r="AF10" s="96">
        <f t="shared" si="1"/>
        <v>0.98341297779615755</v>
      </c>
      <c r="AG10" s="90" t="str">
        <f t="shared" si="6"/>
        <v>-</v>
      </c>
      <c r="AH10" s="91" t="str">
        <f t="shared" si="7"/>
        <v>-</v>
      </c>
    </row>
    <row r="11" spans="1:34" s="9" customFormat="1" x14ac:dyDescent="0.25">
      <c r="A11" s="2"/>
      <c r="B11" s="4" t="s">
        <v>46</v>
      </c>
      <c r="C11" s="4">
        <v>8</v>
      </c>
      <c r="D11" s="19">
        <f>B!D11</f>
        <v>9.0492193173546931E-4</v>
      </c>
      <c r="E11" s="19">
        <f>B!E11</f>
        <v>9.1826429312629118E-3</v>
      </c>
      <c r="F11" s="19">
        <f>B!F11</f>
        <v>9.0835755214432087E-4</v>
      </c>
      <c r="G11" s="19">
        <f>B!G11</f>
        <v>1.3381991117358218E-3</v>
      </c>
      <c r="H11" s="19">
        <f>B!H11</f>
        <v>1.1723267677886044E-3</v>
      </c>
      <c r="I11" s="19">
        <f>B!I11</f>
        <v>8.2466736166772188E-4</v>
      </c>
      <c r="J11" s="19">
        <f>B!J11</f>
        <v>4.7938948605381539E-2</v>
      </c>
      <c r="K11" s="19">
        <f>B!K11</f>
        <v>1.0597207711721879</v>
      </c>
      <c r="L11" s="19">
        <f>B!L11</f>
        <v>1.5547972001683911E-3</v>
      </c>
      <c r="M11" s="19">
        <f>B!M11</f>
        <v>3.1222689598371912E-3</v>
      </c>
      <c r="N11" s="19">
        <f>B!N11</f>
        <v>2.6241926321261349E-3</v>
      </c>
      <c r="O11" s="19">
        <f>B!O11</f>
        <v>1.7934218228645986E-2</v>
      </c>
      <c r="P11" s="19">
        <f>B!P11</f>
        <v>3.378422129765679E-3</v>
      </c>
      <c r="Q11" s="19">
        <f>B!Q11</f>
        <v>1.8343920736322657E-3</v>
      </c>
      <c r="R11" s="19">
        <f>B!R11</f>
        <v>4.0866800705427657E-3</v>
      </c>
      <c r="S11" s="19">
        <f>B!S11</f>
        <v>6.048037814389522E-3</v>
      </c>
      <c r="T11" s="19">
        <f>B!T11</f>
        <v>1.1678773171249924E-2</v>
      </c>
      <c r="U11" s="19">
        <f>B!U11</f>
        <v>3.3384887444392391E-3</v>
      </c>
      <c r="V11" s="19">
        <f>B!V11</f>
        <v>1.2711495253724706E-3</v>
      </c>
      <c r="W11" s="19">
        <f>B!W11</f>
        <v>3.4027685032781614E-3</v>
      </c>
      <c r="X11" s="19">
        <f>B!X11</f>
        <v>2.7276545691527817E-3</v>
      </c>
      <c r="Y11" s="19">
        <f>B!Y11</f>
        <v>0</v>
      </c>
      <c r="AA11" s="9" t="s">
        <v>46</v>
      </c>
      <c r="AB11" s="81">
        <f t="shared" si="0"/>
        <v>1.1849926790565051</v>
      </c>
      <c r="AC11" s="82">
        <f t="shared" si="2"/>
        <v>5.3863303593477505E-2</v>
      </c>
      <c r="AD11" s="82">
        <v>5.4044444731398869E-2</v>
      </c>
      <c r="AE11" s="95">
        <f t="shared" si="3"/>
        <v>0.95378633736967555</v>
      </c>
      <c r="AF11" s="96">
        <f t="shared" si="1"/>
        <v>0.95699390042204491</v>
      </c>
      <c r="AG11" s="90" t="str">
        <f t="shared" si="6"/>
        <v>-</v>
      </c>
      <c r="AH11" s="91" t="str">
        <f t="shared" si="7"/>
        <v>-</v>
      </c>
    </row>
    <row r="12" spans="1:34" s="9" customFormat="1" x14ac:dyDescent="0.25">
      <c r="A12" s="2"/>
      <c r="B12" s="4" t="s">
        <v>193</v>
      </c>
      <c r="C12" s="4">
        <v>9</v>
      </c>
      <c r="D12" s="19">
        <f>B!D12</f>
        <v>3.3229096257212723E-2</v>
      </c>
      <c r="E12" s="19">
        <f>B!E12</f>
        <v>2.0833862356980672E-2</v>
      </c>
      <c r="F12" s="19">
        <f>B!F12</f>
        <v>5.4658159772496696E-2</v>
      </c>
      <c r="G12" s="19">
        <f>B!G12</f>
        <v>6.0276551533659135E-2</v>
      </c>
      <c r="H12" s="19">
        <f>B!H12</f>
        <v>4.3914289596338765E-2</v>
      </c>
      <c r="I12" s="19">
        <f>B!I12</f>
        <v>1.2260618412778382E-2</v>
      </c>
      <c r="J12" s="19">
        <f>B!J12</f>
        <v>2.071050549097235E-2</v>
      </c>
      <c r="K12" s="19">
        <f>B!K12</f>
        <v>2.9084465692551242E-2</v>
      </c>
      <c r="L12" s="19">
        <f>B!L12</f>
        <v>1.0155097043472319</v>
      </c>
      <c r="M12" s="19">
        <f>B!M12</f>
        <v>2.6359027266946576E-2</v>
      </c>
      <c r="N12" s="19">
        <f>B!N12</f>
        <v>4.5227526836288424E-2</v>
      </c>
      <c r="O12" s="19">
        <f>B!O12</f>
        <v>2.2679674433461066E-2</v>
      </c>
      <c r="P12" s="19">
        <f>B!P12</f>
        <v>6.2867200838075009E-3</v>
      </c>
      <c r="Q12" s="19">
        <f>B!Q12</f>
        <v>1.7389262842322604E-3</v>
      </c>
      <c r="R12" s="19">
        <f>B!R12</f>
        <v>1.405571768895806E-2</v>
      </c>
      <c r="S12" s="19">
        <f>B!S12</f>
        <v>7.8293709961563158E-3</v>
      </c>
      <c r="T12" s="19">
        <f>B!T12</f>
        <v>6.6720878870037033E-3</v>
      </c>
      <c r="U12" s="19">
        <f>B!U12</f>
        <v>9.5461320907078498E-3</v>
      </c>
      <c r="V12" s="19">
        <f>B!V12</f>
        <v>3.5719943348134296E-2</v>
      </c>
      <c r="W12" s="19">
        <f>B!W12</f>
        <v>1.1865813205026039E-2</v>
      </c>
      <c r="X12" s="19">
        <f>B!X12</f>
        <v>1.7153186713912784E-2</v>
      </c>
      <c r="Y12" s="19">
        <f>B!Y12</f>
        <v>0</v>
      </c>
      <c r="AA12" s="9" t="s">
        <v>226</v>
      </c>
      <c r="AB12" s="81">
        <f t="shared" si="0"/>
        <v>1.4956113802948563</v>
      </c>
      <c r="AC12" s="82">
        <f t="shared" si="2"/>
        <v>6.7982335467948019E-2</v>
      </c>
      <c r="AD12" s="82">
        <v>5.5587966262210922E-2</v>
      </c>
      <c r="AE12" s="95">
        <f t="shared" si="3"/>
        <v>1.2037995894418647</v>
      </c>
      <c r="AF12" s="96">
        <f t="shared" si="1"/>
        <v>0.98432586206026007</v>
      </c>
      <c r="AG12" s="90" t="str">
        <f t="shared" si="6"/>
        <v>FL</v>
      </c>
      <c r="AH12" s="91" t="str">
        <f t="shared" si="7"/>
        <v>-</v>
      </c>
    </row>
    <row r="13" spans="1:34" s="9" customFormat="1" x14ac:dyDescent="0.25">
      <c r="A13" s="2"/>
      <c r="B13" s="4" t="s">
        <v>194</v>
      </c>
      <c r="C13" s="4">
        <v>10</v>
      </c>
      <c r="D13" s="19">
        <f>B!D13</f>
        <v>5.7582667030815313E-2</v>
      </c>
      <c r="E13" s="19">
        <f>B!E13</f>
        <v>0.1115816562995795</v>
      </c>
      <c r="F13" s="19">
        <f>B!F13</f>
        <v>0.10997256418916335</v>
      </c>
      <c r="G13" s="19">
        <f>B!G13</f>
        <v>4.5067368036924134E-2</v>
      </c>
      <c r="H13" s="19">
        <f>B!H13</f>
        <v>5.5307556298385921E-2</v>
      </c>
      <c r="I13" s="19">
        <f>B!I13</f>
        <v>3.1724449865304531E-2</v>
      </c>
      <c r="J13" s="19">
        <f>B!J13</f>
        <v>1.4645875398734305E-2</v>
      </c>
      <c r="K13" s="19">
        <f>B!K13</f>
        <v>1.7068761507098181E-2</v>
      </c>
      <c r="L13" s="19">
        <f>B!L13</f>
        <v>5.2752031487221678E-2</v>
      </c>
      <c r="M13" s="19">
        <f>B!M13</f>
        <v>1.1230465804704197</v>
      </c>
      <c r="N13" s="19">
        <f>B!N13</f>
        <v>3.4268466361222355E-2</v>
      </c>
      <c r="O13" s="19">
        <f>B!O13</f>
        <v>1.9198298623396039E-2</v>
      </c>
      <c r="P13" s="19">
        <f>B!P13</f>
        <v>2.2496028647707701E-2</v>
      </c>
      <c r="Q13" s="19">
        <f>B!Q13</f>
        <v>1.6807605481722492E-3</v>
      </c>
      <c r="R13" s="19">
        <f>B!R13</f>
        <v>1.8680725881974093E-2</v>
      </c>
      <c r="S13" s="19">
        <f>B!S13</f>
        <v>8.9930989153613368E-3</v>
      </c>
      <c r="T13" s="19">
        <f>B!T13</f>
        <v>1.551674634946564E-2</v>
      </c>
      <c r="U13" s="19">
        <f>B!U13</f>
        <v>2.57484376429679E-2</v>
      </c>
      <c r="V13" s="19">
        <f>B!V13</f>
        <v>1.127118886098317E-2</v>
      </c>
      <c r="W13" s="19">
        <f>B!W13</f>
        <v>1.7648116129996849E-2</v>
      </c>
      <c r="X13" s="19">
        <f>B!X13</f>
        <v>7.7362665690616325E-2</v>
      </c>
      <c r="Y13" s="19">
        <f>B!Y13</f>
        <v>0</v>
      </c>
      <c r="AA13" s="9" t="s">
        <v>227</v>
      </c>
      <c r="AB13" s="81">
        <f t="shared" si="0"/>
        <v>1.8716140442355103</v>
      </c>
      <c r="AC13" s="82">
        <f t="shared" si="2"/>
        <v>8.5073365647068647E-2</v>
      </c>
      <c r="AD13" s="82">
        <v>5.9351276177900987E-2</v>
      </c>
      <c r="AE13" s="95">
        <f t="shared" si="3"/>
        <v>1.5064396057217428</v>
      </c>
      <c r="AF13" s="96">
        <f t="shared" si="1"/>
        <v>1.0509648043717685</v>
      </c>
      <c r="AG13" s="90" t="str">
        <f t="shared" si="6"/>
        <v>FL</v>
      </c>
      <c r="AH13" s="91" t="str">
        <f t="shared" si="7"/>
        <v>BL</v>
      </c>
    </row>
    <row r="14" spans="1:34" s="9" customFormat="1" x14ac:dyDescent="0.25">
      <c r="A14" s="2"/>
      <c r="B14" s="4" t="s">
        <v>195</v>
      </c>
      <c r="C14" s="4">
        <v>11</v>
      </c>
      <c r="D14" s="19">
        <f>B!D14</f>
        <v>9.6249684510766199E-4</v>
      </c>
      <c r="E14" s="19">
        <f>B!E14</f>
        <v>4.2963845191851622E-3</v>
      </c>
      <c r="F14" s="19">
        <f>B!F14</f>
        <v>2.1688745883673851E-3</v>
      </c>
      <c r="G14" s="19">
        <f>B!G14</f>
        <v>2.8139423870943482E-3</v>
      </c>
      <c r="H14" s="19">
        <f>B!H14</f>
        <v>2.0652407624184663E-3</v>
      </c>
      <c r="I14" s="19">
        <f>B!I14</f>
        <v>2.4115263680105081E-3</v>
      </c>
      <c r="J14" s="19">
        <f>B!J14</f>
        <v>1.1879665726620846E-3</v>
      </c>
      <c r="K14" s="19">
        <f>B!K14</f>
        <v>1.6246866424055246E-3</v>
      </c>
      <c r="L14" s="19">
        <f>B!L14</f>
        <v>3.0008076545078857E-3</v>
      </c>
      <c r="M14" s="19">
        <f>B!M14</f>
        <v>3.8402673834889603E-3</v>
      </c>
      <c r="N14" s="19">
        <f>B!N14</f>
        <v>1.0017879803949707</v>
      </c>
      <c r="O14" s="19">
        <f>B!O14</f>
        <v>5.4769401588831658E-3</v>
      </c>
      <c r="P14" s="19">
        <f>B!P14</f>
        <v>7.6164410096713122E-3</v>
      </c>
      <c r="Q14" s="19">
        <f>B!Q14</f>
        <v>3.4165648054335188E-4</v>
      </c>
      <c r="R14" s="19">
        <f>B!R14</f>
        <v>4.5854495053295787E-3</v>
      </c>
      <c r="S14" s="19">
        <f>B!S14</f>
        <v>4.3459486074893128E-3</v>
      </c>
      <c r="T14" s="19">
        <f>B!T14</f>
        <v>1.3682084810240622E-2</v>
      </c>
      <c r="U14" s="19">
        <f>B!U14</f>
        <v>5.3415573677571314E-3</v>
      </c>
      <c r="V14" s="19">
        <f>B!V14</f>
        <v>1.6073304580360132E-2</v>
      </c>
      <c r="W14" s="19">
        <f>B!W14</f>
        <v>4.3755535411513762E-3</v>
      </c>
      <c r="X14" s="19">
        <f>B!X14</f>
        <v>7.1675189675639489E-2</v>
      </c>
      <c r="Y14" s="19">
        <f>B!Y14</f>
        <v>0</v>
      </c>
      <c r="AA14" s="9" t="s">
        <v>51</v>
      </c>
      <c r="AB14" s="81">
        <f t="shared" si="0"/>
        <v>1.1596742998552843</v>
      </c>
      <c r="AC14" s="82">
        <f t="shared" si="2"/>
        <v>5.2712468175240196E-2</v>
      </c>
      <c r="AD14" s="82">
        <v>5.7210882338501495E-2</v>
      </c>
      <c r="AE14" s="95">
        <f t="shared" si="3"/>
        <v>0.93340787884139509</v>
      </c>
      <c r="AF14" s="96">
        <f t="shared" si="1"/>
        <v>1.013063705396906</v>
      </c>
      <c r="AG14" s="90" t="str">
        <f t="shared" si="6"/>
        <v>-</v>
      </c>
      <c r="AH14" s="91" t="str">
        <f t="shared" si="7"/>
        <v>BL</v>
      </c>
    </row>
    <row r="15" spans="1:34" s="9" customFormat="1" x14ac:dyDescent="0.25">
      <c r="A15" s="2"/>
      <c r="B15" s="4" t="s">
        <v>196</v>
      </c>
      <c r="C15" s="4">
        <v>12</v>
      </c>
      <c r="D15" s="19">
        <f>B!D15</f>
        <v>3.4509059219050443E-3</v>
      </c>
      <c r="E15" s="19">
        <f>B!E15</f>
        <v>1.4746378177513083E-2</v>
      </c>
      <c r="F15" s="19">
        <f>B!F15</f>
        <v>1.2488710027121631E-2</v>
      </c>
      <c r="G15" s="19">
        <f>B!G15</f>
        <v>1.2525632243978378E-2</v>
      </c>
      <c r="H15" s="19">
        <f>B!H15</f>
        <v>1.0984434216895321E-2</v>
      </c>
      <c r="I15" s="19">
        <f>B!I15</f>
        <v>8.7469918401671658E-3</v>
      </c>
      <c r="J15" s="19">
        <f>B!J15</f>
        <v>9.6740037842332413E-3</v>
      </c>
      <c r="K15" s="19">
        <f>B!K15</f>
        <v>4.6891689083970083E-3</v>
      </c>
      <c r="L15" s="19">
        <f>B!L15</f>
        <v>1.3360492429225605E-2</v>
      </c>
      <c r="M15" s="19">
        <f>B!M15</f>
        <v>1.0191067611793361E-2</v>
      </c>
      <c r="N15" s="19">
        <f>B!N15</f>
        <v>7.7679264289292884E-3</v>
      </c>
      <c r="O15" s="19">
        <f>B!O15</f>
        <v>1.1549932778256993</v>
      </c>
      <c r="P15" s="19">
        <f>B!P15</f>
        <v>3.4142662340029176E-2</v>
      </c>
      <c r="Q15" s="19">
        <f>B!Q15</f>
        <v>2.0451144475045501E-3</v>
      </c>
      <c r="R15" s="19">
        <f>B!R15</f>
        <v>8.5420808920681712E-2</v>
      </c>
      <c r="S15" s="19">
        <f>B!S15</f>
        <v>8.0233309990645294E-3</v>
      </c>
      <c r="T15" s="19">
        <f>B!T15</f>
        <v>1.5689120417907348E-2</v>
      </c>
      <c r="U15" s="19">
        <f>B!U15</f>
        <v>1.7860250990520864E-2</v>
      </c>
      <c r="V15" s="19">
        <f>B!V15</f>
        <v>7.6648978312766338E-3</v>
      </c>
      <c r="W15" s="19">
        <f>B!W15</f>
        <v>1.7008450004736834E-2</v>
      </c>
      <c r="X15" s="19">
        <f>B!X15</f>
        <v>1.7085106399553927E-2</v>
      </c>
      <c r="Y15" s="19">
        <f>B!Y15</f>
        <v>0</v>
      </c>
      <c r="AA15" s="9" t="s">
        <v>238</v>
      </c>
      <c r="AB15" s="81">
        <f t="shared" si="0"/>
        <v>1.468558731767134</v>
      </c>
      <c r="AC15" s="82">
        <f t="shared" si="2"/>
        <v>6.6752669625778818E-2</v>
      </c>
      <c r="AD15" s="82">
        <v>6.6620905034784808E-2</v>
      </c>
      <c r="AE15" s="95">
        <f t="shared" si="3"/>
        <v>1.1820252384172241</v>
      </c>
      <c r="AF15" s="96">
        <f t="shared" si="1"/>
        <v>1.1796920123012082</v>
      </c>
      <c r="AG15" s="90" t="str">
        <f t="shared" si="6"/>
        <v>FL</v>
      </c>
      <c r="AH15" s="91" t="str">
        <f t="shared" si="7"/>
        <v>BL</v>
      </c>
    </row>
    <row r="16" spans="1:34" s="9" customFormat="1" x14ac:dyDescent="0.25">
      <c r="A16" s="2"/>
      <c r="B16" s="4" t="s">
        <v>197</v>
      </c>
      <c r="C16" s="4">
        <v>13</v>
      </c>
      <c r="D16" s="19">
        <f>B!D16</f>
        <v>1.7024303292708699E-2</v>
      </c>
      <c r="E16" s="19">
        <f>B!E16</f>
        <v>1.4979247118436992E-2</v>
      </c>
      <c r="F16" s="19">
        <f>B!F16</f>
        <v>1.3964927217703735E-2</v>
      </c>
      <c r="G16" s="19">
        <f>B!G16</f>
        <v>1.2575579116578648E-2</v>
      </c>
      <c r="H16" s="19">
        <f>B!H16</f>
        <v>1.2121840041119609E-2</v>
      </c>
      <c r="I16" s="19">
        <f>B!I16</f>
        <v>1.4725281314842093E-2</v>
      </c>
      <c r="J16" s="19">
        <f>B!J16</f>
        <v>1.3459825153615561E-2</v>
      </c>
      <c r="K16" s="19">
        <f>B!K16</f>
        <v>9.0836741742263295E-3</v>
      </c>
      <c r="L16" s="19">
        <f>B!L16</f>
        <v>1.4628189936745507E-2</v>
      </c>
      <c r="M16" s="19">
        <f>B!M16</f>
        <v>1.6197965297583654E-2</v>
      </c>
      <c r="N16" s="19">
        <f>B!N16</f>
        <v>1.1736298865811168E-2</v>
      </c>
      <c r="O16" s="19">
        <f>B!O16</f>
        <v>2.3915452086646808E-2</v>
      </c>
      <c r="P16" s="19">
        <f>B!P16</f>
        <v>1.0691579469302528</v>
      </c>
      <c r="Q16" s="19">
        <f>B!Q16</f>
        <v>1.7503285470186081E-2</v>
      </c>
      <c r="R16" s="19">
        <f>B!R16</f>
        <v>1.1833019460802724E-2</v>
      </c>
      <c r="S16" s="19">
        <f>B!S16</f>
        <v>9.5437798424670723E-3</v>
      </c>
      <c r="T16" s="19">
        <f>B!T16</f>
        <v>4.24813131953252E-2</v>
      </c>
      <c r="U16" s="19">
        <f>B!U16</f>
        <v>7.9416428644583231E-3</v>
      </c>
      <c r="V16" s="19">
        <f>B!V16</f>
        <v>1.3117825420609944E-2</v>
      </c>
      <c r="W16" s="19">
        <f>B!W16</f>
        <v>1.5303296658551683E-2</v>
      </c>
      <c r="X16" s="19">
        <f>B!X16</f>
        <v>1.1566717262751183E-2</v>
      </c>
      <c r="Y16" s="19">
        <f>B!Y16</f>
        <v>0</v>
      </c>
      <c r="AA16" s="9" t="s">
        <v>228</v>
      </c>
      <c r="AB16" s="81">
        <f t="shared" si="0"/>
        <v>1.3728614107214239</v>
      </c>
      <c r="AC16" s="82">
        <f t="shared" si="2"/>
        <v>6.2402791396428355E-2</v>
      </c>
      <c r="AD16" s="82">
        <v>5.8163995004433214E-2</v>
      </c>
      <c r="AE16" s="95">
        <f t="shared" si="3"/>
        <v>1.1049996171206005</v>
      </c>
      <c r="AF16" s="96">
        <f t="shared" si="1"/>
        <v>1.0299409813545906</v>
      </c>
      <c r="AG16" s="90" t="str">
        <f t="shared" si="6"/>
        <v>FL</v>
      </c>
      <c r="AH16" s="91" t="str">
        <f t="shared" si="7"/>
        <v>BL</v>
      </c>
    </row>
    <row r="17" spans="1:34" s="9" customFormat="1" x14ac:dyDescent="0.25">
      <c r="A17" s="17"/>
      <c r="B17" s="4" t="s">
        <v>58</v>
      </c>
      <c r="C17" s="4">
        <v>14</v>
      </c>
      <c r="D17" s="19">
        <f>B!D17</f>
        <v>2.0768209271078211E-3</v>
      </c>
      <c r="E17" s="19">
        <f>B!E17</f>
        <v>4.5043714538719644E-3</v>
      </c>
      <c r="F17" s="19">
        <f>B!F17</f>
        <v>4.6473845283611336E-3</v>
      </c>
      <c r="G17" s="19">
        <f>B!G17</f>
        <v>4.3111623633613275E-3</v>
      </c>
      <c r="H17" s="19">
        <f>B!H17</f>
        <v>4.3728087855936654E-3</v>
      </c>
      <c r="I17" s="19">
        <f>B!I17</f>
        <v>5.3121990535370768E-3</v>
      </c>
      <c r="J17" s="19">
        <f>B!J17</f>
        <v>5.3009716676039008E-3</v>
      </c>
      <c r="K17" s="19">
        <f>B!K17</f>
        <v>2.9848993982968231E-3</v>
      </c>
      <c r="L17" s="19">
        <f>B!L17</f>
        <v>2.6021059720340193E-2</v>
      </c>
      <c r="M17" s="19">
        <f>B!M17</f>
        <v>7.9699334538669408E-3</v>
      </c>
      <c r="N17" s="19">
        <f>B!N17</f>
        <v>2.2042478672297704E-2</v>
      </c>
      <c r="O17" s="19">
        <f>B!O17</f>
        <v>1.5718392383030737E-2</v>
      </c>
      <c r="P17" s="19">
        <f>B!P17</f>
        <v>1.0643678560288862E-2</v>
      </c>
      <c r="Q17" s="19">
        <f>B!Q17</f>
        <v>1.0026608205757288</v>
      </c>
      <c r="R17" s="19">
        <f>B!R17</f>
        <v>1.394785871548491E-2</v>
      </c>
      <c r="S17" s="19">
        <f>B!S17</f>
        <v>7.8439615388877382E-3</v>
      </c>
      <c r="T17" s="19">
        <f>B!T17</f>
        <v>5.2579918903082196E-3</v>
      </c>
      <c r="U17" s="19">
        <f>B!U17</f>
        <v>1.8065414351600081E-2</v>
      </c>
      <c r="V17" s="19">
        <f>B!V17</f>
        <v>8.9684639803323599E-3</v>
      </c>
      <c r="W17" s="19">
        <f>B!W17</f>
        <v>7.7793428317266253E-2</v>
      </c>
      <c r="X17" s="19">
        <f>B!X17</f>
        <v>1.7409112207772755E-2</v>
      </c>
      <c r="Y17" s="19">
        <f>B!Y17</f>
        <v>0</v>
      </c>
      <c r="AA17" s="9" t="s">
        <v>229</v>
      </c>
      <c r="AB17" s="81">
        <f t="shared" si="0"/>
        <v>1.2678532125449395</v>
      </c>
      <c r="AC17" s="82">
        <f t="shared" si="2"/>
        <v>5.7629691479315431E-2</v>
      </c>
      <c r="AD17" s="82">
        <v>4.7238333651905988E-2</v>
      </c>
      <c r="AE17" s="95">
        <f t="shared" si="3"/>
        <v>1.0204797829455217</v>
      </c>
      <c r="AF17" s="96">
        <f t="shared" si="1"/>
        <v>0.83647444979134189</v>
      </c>
      <c r="AG17" s="90" t="str">
        <f t="shared" si="6"/>
        <v>FL</v>
      </c>
      <c r="AH17" s="91" t="str">
        <f t="shared" si="7"/>
        <v>-</v>
      </c>
    </row>
    <row r="18" spans="1:34" s="9" customFormat="1" x14ac:dyDescent="0.25">
      <c r="A18" s="17"/>
      <c r="B18" s="4" t="s">
        <v>198</v>
      </c>
      <c r="C18" s="4">
        <v>15</v>
      </c>
      <c r="D18" s="19">
        <f>B!D18</f>
        <v>1.6555576033543802E-2</v>
      </c>
      <c r="E18" s="19">
        <f>B!E18</f>
        <v>0.10797388632326384</v>
      </c>
      <c r="F18" s="19">
        <f>B!F18</f>
        <v>5.2501728183837193E-2</v>
      </c>
      <c r="G18" s="19">
        <f>B!G18</f>
        <v>4.7603378936095155E-2</v>
      </c>
      <c r="H18" s="19">
        <f>B!H18</f>
        <v>4.7559980250276836E-2</v>
      </c>
      <c r="I18" s="19">
        <f>B!I18</f>
        <v>4.1498235961513016E-2</v>
      </c>
      <c r="J18" s="19">
        <f>B!J18</f>
        <v>4.5391328311715336E-2</v>
      </c>
      <c r="K18" s="19">
        <f>B!K18</f>
        <v>2.2112246836357052E-2</v>
      </c>
      <c r="L18" s="19">
        <f>B!L18</f>
        <v>4.2622908128465205E-2</v>
      </c>
      <c r="M18" s="19">
        <f>B!M18</f>
        <v>4.0313012485142269E-2</v>
      </c>
      <c r="N18" s="19">
        <f>B!N18</f>
        <v>1.9674628186473753E-2</v>
      </c>
      <c r="O18" s="19">
        <f>B!O18</f>
        <v>6.987183637520375E-2</v>
      </c>
      <c r="P18" s="19">
        <f>B!P18</f>
        <v>5.3511127721376207E-2</v>
      </c>
      <c r="Q18" s="19">
        <f>B!Q18</f>
        <v>5.4444106138156331E-3</v>
      </c>
      <c r="R18" s="19">
        <f>B!R18</f>
        <v>1.0709082700058901</v>
      </c>
      <c r="S18" s="19">
        <f>B!S18</f>
        <v>1.9246696992727831E-2</v>
      </c>
      <c r="T18" s="19">
        <f>B!T18</f>
        <v>2.2145344035102398E-2</v>
      </c>
      <c r="U18" s="19">
        <f>B!U18</f>
        <v>3.3985082225902956E-2</v>
      </c>
      <c r="V18" s="19">
        <f>B!V18</f>
        <v>1.5868067882598806E-2</v>
      </c>
      <c r="W18" s="19">
        <f>B!W18</f>
        <v>7.0229217262338481E-2</v>
      </c>
      <c r="X18" s="19">
        <f>B!X18</f>
        <v>3.3428639400110587E-2</v>
      </c>
      <c r="Y18" s="19">
        <f>B!Y18</f>
        <v>0</v>
      </c>
      <c r="AA18" s="9" t="s">
        <v>230</v>
      </c>
      <c r="AB18" s="81">
        <f t="shared" si="0"/>
        <v>1.8784456021517502</v>
      </c>
      <c r="AC18" s="82">
        <f t="shared" si="2"/>
        <v>8.5383891006897736E-2</v>
      </c>
      <c r="AD18" s="82">
        <v>5.7949457517118948E-2</v>
      </c>
      <c r="AE18" s="95">
        <f t="shared" si="3"/>
        <v>1.511938244421053</v>
      </c>
      <c r="AF18" s="96">
        <f t="shared" si="1"/>
        <v>1.026142051274135</v>
      </c>
      <c r="AG18" s="90" t="str">
        <f t="shared" si="6"/>
        <v>FL</v>
      </c>
      <c r="AH18" s="91" t="str">
        <f t="shared" si="7"/>
        <v>BL</v>
      </c>
    </row>
    <row r="19" spans="1:34" s="9" customFormat="1" x14ac:dyDescent="0.25">
      <c r="A19" s="17"/>
      <c r="B19" s="4" t="s">
        <v>199</v>
      </c>
      <c r="C19" s="4">
        <v>16</v>
      </c>
      <c r="D19" s="19">
        <f>B!D19</f>
        <v>5.4883130097484771E-3</v>
      </c>
      <c r="E19" s="19">
        <f>B!E19</f>
        <v>1.1125974813714527E-2</v>
      </c>
      <c r="F19" s="19">
        <f>B!F19</f>
        <v>1.1170269721051144E-2</v>
      </c>
      <c r="G19" s="19">
        <f>B!G19</f>
        <v>1.8108638379765302E-2</v>
      </c>
      <c r="H19" s="19">
        <f>B!H19</f>
        <v>1.2762158732349628E-2</v>
      </c>
      <c r="I19" s="19">
        <f>B!I19</f>
        <v>1.5807041218898237E-2</v>
      </c>
      <c r="J19" s="19">
        <f>B!J19</f>
        <v>1.5912784134724987E-2</v>
      </c>
      <c r="K19" s="19">
        <f>B!K19</f>
        <v>6.504573912528084E-3</v>
      </c>
      <c r="L19" s="19">
        <f>B!L19</f>
        <v>2.787187941009198E-2</v>
      </c>
      <c r="M19" s="19">
        <f>B!M19</f>
        <v>2.236490175395784E-2</v>
      </c>
      <c r="N19" s="19">
        <f>B!N19</f>
        <v>1.6763475592003328E-2</v>
      </c>
      <c r="O19" s="19">
        <f>B!O19</f>
        <v>9.1225911277531269E-2</v>
      </c>
      <c r="P19" s="19">
        <f>B!P19</f>
        <v>5.1448547090871787E-2</v>
      </c>
      <c r="Q19" s="19">
        <f>B!Q19</f>
        <v>3.0947120290114451E-3</v>
      </c>
      <c r="R19" s="19">
        <f>B!R19</f>
        <v>2.0478638812363163E-2</v>
      </c>
      <c r="S19" s="19">
        <f>B!S19</f>
        <v>1.0184176440382851</v>
      </c>
      <c r="T19" s="19">
        <f>B!T19</f>
        <v>4.1902629334370028E-2</v>
      </c>
      <c r="U19" s="19">
        <f>B!U19</f>
        <v>4.3570911827596905E-2</v>
      </c>
      <c r="V19" s="19">
        <f>B!V19</f>
        <v>1.985116101790587E-2</v>
      </c>
      <c r="W19" s="19">
        <f>B!W19</f>
        <v>3.1703750057284756E-2</v>
      </c>
      <c r="X19" s="19">
        <f>B!X19</f>
        <v>3.7609650497103998E-2</v>
      </c>
      <c r="Y19" s="19">
        <f>B!Y19</f>
        <v>0</v>
      </c>
      <c r="AA19" s="9" t="s">
        <v>231</v>
      </c>
      <c r="AB19" s="81">
        <f t="shared" si="0"/>
        <v>1.523183566661158</v>
      </c>
      <c r="AC19" s="82">
        <f t="shared" si="2"/>
        <v>6.9235616666416269E-2</v>
      </c>
      <c r="AD19" s="82">
        <v>5.062746836111643E-2</v>
      </c>
      <c r="AE19" s="95">
        <f t="shared" si="3"/>
        <v>1.225992110216362</v>
      </c>
      <c r="AF19" s="96">
        <f t="shared" si="1"/>
        <v>0.89648767151177311</v>
      </c>
      <c r="AG19" s="90" t="str">
        <f t="shared" si="6"/>
        <v>FL</v>
      </c>
      <c r="AH19" s="91" t="str">
        <f t="shared" si="7"/>
        <v>-</v>
      </c>
    </row>
    <row r="20" spans="1:34" s="9" customFormat="1" x14ac:dyDescent="0.25">
      <c r="A20" s="17"/>
      <c r="B20" s="4" t="s">
        <v>65</v>
      </c>
      <c r="C20" s="4">
        <v>17</v>
      </c>
      <c r="D20" s="19">
        <f>B!D20</f>
        <v>1.9386396208419736E-3</v>
      </c>
      <c r="E20" s="19">
        <f>B!E20</f>
        <v>5.0189409207356461E-3</v>
      </c>
      <c r="F20" s="19">
        <f>B!F20</f>
        <v>4.8645458404786047E-3</v>
      </c>
      <c r="G20" s="19">
        <f>B!G20</f>
        <v>3.430256828891939E-3</v>
      </c>
      <c r="H20" s="19">
        <f>B!H20</f>
        <v>3.9660122515148364E-3</v>
      </c>
      <c r="I20" s="19">
        <f>B!I20</f>
        <v>3.283248790731249E-3</v>
      </c>
      <c r="J20" s="19">
        <f>B!J20</f>
        <v>2.7097705272480098E-3</v>
      </c>
      <c r="K20" s="19">
        <f>B!K20</f>
        <v>1.2064497015848591E-3</v>
      </c>
      <c r="L20" s="19">
        <f>B!L20</f>
        <v>3.6394299282328938E-3</v>
      </c>
      <c r="M20" s="19">
        <f>B!M20</f>
        <v>3.4660367694880258E-3</v>
      </c>
      <c r="N20" s="19">
        <f>B!N20</f>
        <v>1.8696269262221713E-3</v>
      </c>
      <c r="O20" s="19">
        <f>B!O20</f>
        <v>5.1674347073763834E-3</v>
      </c>
      <c r="P20" s="19">
        <f>B!P20</f>
        <v>4.4018081882677565E-3</v>
      </c>
      <c r="Q20" s="19">
        <f>B!Q20</f>
        <v>4.2026556542156489E-4</v>
      </c>
      <c r="R20" s="19">
        <f>B!R20</f>
        <v>4.9181644438250462E-3</v>
      </c>
      <c r="S20" s="19">
        <f>B!S20</f>
        <v>1.8641729137044193E-3</v>
      </c>
      <c r="T20" s="19">
        <f>B!T20</f>
        <v>1.0022947721033002</v>
      </c>
      <c r="U20" s="19">
        <f>B!U20</f>
        <v>2.8561393121732514E-3</v>
      </c>
      <c r="V20" s="19">
        <f>B!V20</f>
        <v>1.7983328807006766E-3</v>
      </c>
      <c r="W20" s="19">
        <f>B!W20</f>
        <v>6.3577401900121004E-3</v>
      </c>
      <c r="X20" s="19">
        <f>B!X20</f>
        <v>5.0118020871432016E-3</v>
      </c>
      <c r="Y20" s="19">
        <f>B!Y20</f>
        <v>0</v>
      </c>
      <c r="AA20" s="9" t="s">
        <v>232</v>
      </c>
      <c r="AB20" s="81">
        <f t="shared" si="0"/>
        <v>1.0704835904978951</v>
      </c>
      <c r="AC20" s="82">
        <f t="shared" si="2"/>
        <v>4.8658345022631597E-2</v>
      </c>
      <c r="AD20" s="82">
        <v>5.4240892847727262E-2</v>
      </c>
      <c r="AE20" s="95">
        <f t="shared" si="3"/>
        <v>0.86161935093832009</v>
      </c>
      <c r="AF20" s="96">
        <f t="shared" si="1"/>
        <v>0.9604725123313731</v>
      </c>
      <c r="AG20" s="90" t="str">
        <f t="shared" si="6"/>
        <v>-</v>
      </c>
      <c r="AH20" s="91" t="str">
        <f t="shared" si="7"/>
        <v>-</v>
      </c>
    </row>
    <row r="21" spans="1:34" s="9" customFormat="1" x14ac:dyDescent="0.25">
      <c r="A21" s="17"/>
      <c r="B21" s="4" t="s">
        <v>200</v>
      </c>
      <c r="C21" s="4">
        <v>18</v>
      </c>
      <c r="D21" s="19">
        <f>B!D21</f>
        <v>3.5603352887745085E-4</v>
      </c>
      <c r="E21" s="19">
        <f>B!E21</f>
        <v>1.3163845311034328E-3</v>
      </c>
      <c r="F21" s="19">
        <f>B!F21</f>
        <v>8.5062019205099952E-4</v>
      </c>
      <c r="G21" s="19">
        <f>B!G21</f>
        <v>9.480324033336754E-4</v>
      </c>
      <c r="H21" s="19">
        <f>B!H21</f>
        <v>8.0732235434959618E-4</v>
      </c>
      <c r="I21" s="19">
        <f>B!I21</f>
        <v>1.0599080107847113E-3</v>
      </c>
      <c r="J21" s="19">
        <f>B!J21</f>
        <v>5.2010755034988666E-4</v>
      </c>
      <c r="K21" s="19">
        <f>B!K21</f>
        <v>2.8723869978459723E-4</v>
      </c>
      <c r="L21" s="19">
        <f>B!L21</f>
        <v>1.2236048457861461E-3</v>
      </c>
      <c r="M21" s="19">
        <f>B!M21</f>
        <v>2.9350240672827163E-3</v>
      </c>
      <c r="N21" s="19">
        <f>B!N21</f>
        <v>4.1502105192760014E-4</v>
      </c>
      <c r="O21" s="19">
        <f>B!O21</f>
        <v>1.4561074191235064E-3</v>
      </c>
      <c r="P21" s="19">
        <f>B!P21</f>
        <v>4.1228345848361037E-3</v>
      </c>
      <c r="Q21" s="19">
        <f>B!Q21</f>
        <v>1.1653453383760355E-4</v>
      </c>
      <c r="R21" s="19">
        <f>B!R21</f>
        <v>6.7243173650987642E-3</v>
      </c>
      <c r="S21" s="19">
        <f>B!S21</f>
        <v>4.551783791784665E-3</v>
      </c>
      <c r="T21" s="19">
        <f>B!T21</f>
        <v>1.1360929642583624E-3</v>
      </c>
      <c r="U21" s="19">
        <f>B!U21</f>
        <v>1.0012970490735262</v>
      </c>
      <c r="V21" s="19">
        <f>B!V21</f>
        <v>5.2380578491756456E-4</v>
      </c>
      <c r="W21" s="19">
        <f>B!W21</f>
        <v>8.3009527754150929E-4</v>
      </c>
      <c r="X21" s="19">
        <f>B!X21</f>
        <v>3.0236141834559488E-3</v>
      </c>
      <c r="Y21" s="19">
        <f>B!Y21</f>
        <v>0</v>
      </c>
      <c r="AA21" s="9" t="s">
        <v>200</v>
      </c>
      <c r="AB21" s="81">
        <f t="shared" si="0"/>
        <v>1.034501532214011</v>
      </c>
      <c r="AC21" s="82">
        <f t="shared" si="2"/>
        <v>4.702279691881868E-2</v>
      </c>
      <c r="AD21" s="82">
        <v>5.3679981032297146E-2</v>
      </c>
      <c r="AE21" s="95">
        <f t="shared" si="3"/>
        <v>0.83265782553131662</v>
      </c>
      <c r="AF21" s="96">
        <f t="shared" si="1"/>
        <v>0.950540146688445</v>
      </c>
      <c r="AG21" s="90" t="str">
        <f t="shared" si="6"/>
        <v>-</v>
      </c>
      <c r="AH21" s="91" t="str">
        <f t="shared" si="7"/>
        <v>-</v>
      </c>
    </row>
    <row r="22" spans="1:34" s="9" customFormat="1" x14ac:dyDescent="0.25">
      <c r="A22" s="17"/>
      <c r="B22" s="4" t="s">
        <v>201</v>
      </c>
      <c r="C22" s="4">
        <v>19</v>
      </c>
      <c r="D22" s="19">
        <f>B!D22</f>
        <v>9.4458439825678864E-6</v>
      </c>
      <c r="E22" s="19">
        <f>B!E22</f>
        <v>2.1508871142628114E-5</v>
      </c>
      <c r="F22" s="19">
        <f>B!F22</f>
        <v>2.2472247898752007E-5</v>
      </c>
      <c r="G22" s="19">
        <f>B!G22</f>
        <v>2.5720205275630781E-5</v>
      </c>
      <c r="H22" s="19">
        <f>B!H22</f>
        <v>2.3258055329493869E-5</v>
      </c>
      <c r="I22" s="19">
        <f>B!I22</f>
        <v>2.6319732137001232E-5</v>
      </c>
      <c r="J22" s="19">
        <f>B!J22</f>
        <v>2.4966726863529802E-5</v>
      </c>
      <c r="K22" s="19">
        <f>B!K22</f>
        <v>1.3528076369772084E-5</v>
      </c>
      <c r="L22" s="19">
        <f>B!L22</f>
        <v>1.147706138933176E-4</v>
      </c>
      <c r="M22" s="19">
        <f>B!M22</f>
        <v>3.5564770928029782E-5</v>
      </c>
      <c r="N22" s="19">
        <f>B!N22</f>
        <v>9.6405568372137993E-5</v>
      </c>
      <c r="O22" s="19">
        <f>B!O22</f>
        <v>7.2977240993835093E-5</v>
      </c>
      <c r="P22" s="19">
        <f>B!P22</f>
        <v>4.761817076798692E-5</v>
      </c>
      <c r="Q22" s="19">
        <f>B!Q22</f>
        <v>1.1680493470929829E-5</v>
      </c>
      <c r="R22" s="19">
        <f>B!R22</f>
        <v>7.4515892373119871E-5</v>
      </c>
      <c r="S22" s="19">
        <f>B!S22</f>
        <v>3.4649082886411472E-5</v>
      </c>
      <c r="T22" s="19">
        <f>B!T22</f>
        <v>1.0768464234639565E-4</v>
      </c>
      <c r="U22" s="19">
        <f>B!U22</f>
        <v>8.7347971528935536E-5</v>
      </c>
      <c r="V22" s="19">
        <f>B!V22</f>
        <v>1.0960830948404685</v>
      </c>
      <c r="W22" s="19">
        <f>B!W22</f>
        <v>3.3980995785985111E-4</v>
      </c>
      <c r="X22" s="19">
        <f>B!X22</f>
        <v>7.667208544245777E-5</v>
      </c>
      <c r="Y22" s="19">
        <f>B!Y22</f>
        <v>0</v>
      </c>
      <c r="AA22" s="9" t="s">
        <v>233</v>
      </c>
      <c r="AB22" s="81">
        <f t="shared" si="0"/>
        <v>1.0973500110903311</v>
      </c>
      <c r="AC22" s="82">
        <f t="shared" si="2"/>
        <v>4.9879545958651413E-2</v>
      </c>
      <c r="AD22" s="82">
        <v>5.7405373207764614E-2</v>
      </c>
      <c r="AE22" s="95">
        <f t="shared" si="3"/>
        <v>0.88324380934045588</v>
      </c>
      <c r="AF22" s="96">
        <f t="shared" si="1"/>
        <v>1.0165076592851852</v>
      </c>
      <c r="AG22" s="90" t="str">
        <f t="shared" si="6"/>
        <v>-</v>
      </c>
      <c r="AH22" s="91" t="str">
        <f t="shared" si="7"/>
        <v>BL</v>
      </c>
    </row>
    <row r="23" spans="1:34" s="9" customFormat="1" x14ac:dyDescent="0.25">
      <c r="A23" s="17"/>
      <c r="B23" s="4" t="s">
        <v>202</v>
      </c>
      <c r="C23" s="4">
        <v>20</v>
      </c>
      <c r="D23" s="19">
        <f>B!D23</f>
        <v>1.587610384290062E-4</v>
      </c>
      <c r="E23" s="19">
        <f>B!E23</f>
        <v>2.075919188240771E-4</v>
      </c>
      <c r="F23" s="19">
        <f>B!F23</f>
        <v>3.4128977359141428E-4</v>
      </c>
      <c r="G23" s="19">
        <f>B!G23</f>
        <v>2.4889087633687789E-4</v>
      </c>
      <c r="H23" s="19">
        <f>B!H23</f>
        <v>3.6321363681285704E-4</v>
      </c>
      <c r="I23" s="19">
        <f>B!I23</f>
        <v>3.069358972850795E-4</v>
      </c>
      <c r="J23" s="19">
        <f>B!J23</f>
        <v>1.4513683914261637E-4</v>
      </c>
      <c r="K23" s="19">
        <f>B!K23</f>
        <v>1.0399989387354741E-4</v>
      </c>
      <c r="L23" s="19">
        <f>B!L23</f>
        <v>4.0122053820600015E-4</v>
      </c>
      <c r="M23" s="19">
        <f>B!M23</f>
        <v>1.8388509260782566E-4</v>
      </c>
      <c r="N23" s="19">
        <f>B!N23</f>
        <v>2.4232044440855721E-4</v>
      </c>
      <c r="O23" s="19">
        <f>B!O23</f>
        <v>4.9971804500833373E-3</v>
      </c>
      <c r="P23" s="19">
        <f>B!P23</f>
        <v>5.7742464209144782E-4</v>
      </c>
      <c r="Q23" s="19">
        <f>B!Q23</f>
        <v>4.6250926711824363E-5</v>
      </c>
      <c r="R23" s="19">
        <f>B!R23</f>
        <v>7.4375946240424812E-4</v>
      </c>
      <c r="S23" s="19">
        <f>B!S23</f>
        <v>1.962932447605186E-4</v>
      </c>
      <c r="T23" s="19">
        <f>B!T23</f>
        <v>7.451739670780586E-4</v>
      </c>
      <c r="U23" s="19">
        <f>B!U23</f>
        <v>4.3965717403982751E-4</v>
      </c>
      <c r="V23" s="19">
        <f>B!V23</f>
        <v>1.4605629302494202E-4</v>
      </c>
      <c r="W23" s="19">
        <f>B!W23</f>
        <v>1.013146393445193</v>
      </c>
      <c r="X23" s="19">
        <f>B!X23</f>
        <v>5.411211826342641E-3</v>
      </c>
      <c r="Y23" s="19">
        <f>B!Y23</f>
        <v>0</v>
      </c>
      <c r="AA23" s="9" t="s">
        <v>234</v>
      </c>
      <c r="AB23" s="81">
        <f t="shared" si="0"/>
        <v>1.0291526473812478</v>
      </c>
      <c r="AC23" s="82">
        <f t="shared" si="2"/>
        <v>4.6779665790056719E-2</v>
      </c>
      <c r="AD23" s="82">
        <v>5.9019630175599219E-2</v>
      </c>
      <c r="AE23" s="95">
        <f t="shared" si="3"/>
        <v>0.828352572542146</v>
      </c>
      <c r="AF23" s="96">
        <f t="shared" si="1"/>
        <v>1.0450921711551715</v>
      </c>
      <c r="AG23" s="90" t="str">
        <f t="shared" si="6"/>
        <v>-</v>
      </c>
      <c r="AH23" s="91" t="str">
        <f t="shared" si="7"/>
        <v>BL</v>
      </c>
    </row>
    <row r="24" spans="1:34" s="9" customFormat="1" x14ac:dyDescent="0.25">
      <c r="A24" s="17"/>
      <c r="B24" s="4" t="s">
        <v>203</v>
      </c>
      <c r="C24" s="4">
        <v>21</v>
      </c>
      <c r="D24" s="19">
        <f>B!D24</f>
        <v>1.5373870766211407E-3</v>
      </c>
      <c r="E24" s="19">
        <f>B!E24</f>
        <v>3.8553938812723263E-3</v>
      </c>
      <c r="F24" s="19">
        <f>B!F24</f>
        <v>1.6255879357165944E-3</v>
      </c>
      <c r="G24" s="19">
        <f>B!G24</f>
        <v>2.5274388980616471E-3</v>
      </c>
      <c r="H24" s="19">
        <f>B!H24</f>
        <v>1.9068809093961288E-3</v>
      </c>
      <c r="I24" s="19">
        <f>B!I24</f>
        <v>2.4999115416789747E-3</v>
      </c>
      <c r="J24" s="19">
        <f>B!J24</f>
        <v>4.6820243989885088E-4</v>
      </c>
      <c r="K24" s="19">
        <f>B!K24</f>
        <v>4.9826018155160973E-4</v>
      </c>
      <c r="L24" s="19">
        <f>B!L24</f>
        <v>2.4038172457297451E-3</v>
      </c>
      <c r="M24" s="19">
        <f>B!M24</f>
        <v>3.4960945167741178E-3</v>
      </c>
      <c r="N24" s="19">
        <f>B!N24</f>
        <v>1.6090226611425523E-3</v>
      </c>
      <c r="O24" s="19">
        <f>B!O24</f>
        <v>1.5992961916544847E-2</v>
      </c>
      <c r="P24" s="19">
        <f>B!P24</f>
        <v>4.1834711755078368E-3</v>
      </c>
      <c r="Q24" s="19">
        <f>B!Q24</f>
        <v>2.6279815179409066E-4</v>
      </c>
      <c r="R24" s="19">
        <f>B!R24</f>
        <v>3.0910544328194419E-3</v>
      </c>
      <c r="S24" s="19">
        <f>B!S24</f>
        <v>2.7762481406293743E-3</v>
      </c>
      <c r="T24" s="19">
        <f>B!T24</f>
        <v>1.2222734084909957E-3</v>
      </c>
      <c r="U24" s="19">
        <f>B!U24</f>
        <v>2.5007038582240404E-3</v>
      </c>
      <c r="V24" s="19">
        <f>B!V24</f>
        <v>9.0168877341313455E-3</v>
      </c>
      <c r="W24" s="19">
        <f>B!W24</f>
        <v>1.0549878720087734E-3</v>
      </c>
      <c r="X24" s="19">
        <f>B!X24</f>
        <v>1.0028946254713869</v>
      </c>
      <c r="Y24" s="19">
        <f>B!Y24</f>
        <v>0</v>
      </c>
      <c r="AA24" s="9" t="s">
        <v>235</v>
      </c>
      <c r="AB24" s="81">
        <f t="shared" si="0"/>
        <v>1.0654240094493812</v>
      </c>
      <c r="AC24" s="82">
        <f t="shared" si="2"/>
        <v>4.8428364065880962E-2</v>
      </c>
      <c r="AD24" s="82">
        <v>6.0463679305369444E-2</v>
      </c>
      <c r="AE24" s="95">
        <f t="shared" si="3"/>
        <v>0.85754695508121714</v>
      </c>
      <c r="AF24" s="96">
        <f t="shared" si="1"/>
        <v>1.0706627217634375</v>
      </c>
      <c r="AG24" s="90" t="str">
        <f t="shared" si="6"/>
        <v>-</v>
      </c>
      <c r="AH24" s="91" t="str">
        <f t="shared" si="7"/>
        <v>BL</v>
      </c>
    </row>
    <row r="25" spans="1:34" s="9" customFormat="1" ht="15.75" thickBot="1" x14ac:dyDescent="0.3">
      <c r="A25" s="2"/>
      <c r="B25" s="4" t="s">
        <v>72</v>
      </c>
      <c r="C25" s="4">
        <v>22</v>
      </c>
      <c r="D25" s="19">
        <f>B!D25</f>
        <v>0</v>
      </c>
      <c r="E25" s="19">
        <f>B!E25</f>
        <v>0</v>
      </c>
      <c r="F25" s="19">
        <f>B!F25</f>
        <v>0</v>
      </c>
      <c r="G25" s="19">
        <f>B!G25</f>
        <v>0</v>
      </c>
      <c r="H25" s="19">
        <f>B!H25</f>
        <v>0</v>
      </c>
      <c r="I25" s="19">
        <f>B!I25</f>
        <v>0</v>
      </c>
      <c r="J25" s="19">
        <f>B!J25</f>
        <v>0</v>
      </c>
      <c r="K25" s="19">
        <f>B!K25</f>
        <v>0</v>
      </c>
      <c r="L25" s="19">
        <f>B!L25</f>
        <v>0</v>
      </c>
      <c r="M25" s="19">
        <f>B!M25</f>
        <v>0</v>
      </c>
      <c r="N25" s="19">
        <f>B!N25</f>
        <v>0</v>
      </c>
      <c r="O25" s="19">
        <f>B!O25</f>
        <v>0</v>
      </c>
      <c r="P25" s="19">
        <f>B!P25</f>
        <v>0</v>
      </c>
      <c r="Q25" s="19">
        <f>B!Q25</f>
        <v>0</v>
      </c>
      <c r="R25" s="19">
        <f>B!R25</f>
        <v>0</v>
      </c>
      <c r="S25" s="19">
        <f>B!S25</f>
        <v>0</v>
      </c>
      <c r="T25" s="19">
        <f>B!T25</f>
        <v>0</v>
      </c>
      <c r="U25" s="19">
        <f>B!U25</f>
        <v>0</v>
      </c>
      <c r="V25" s="19">
        <f>B!V25</f>
        <v>0</v>
      </c>
      <c r="W25" s="19">
        <f>B!W25</f>
        <v>0</v>
      </c>
      <c r="X25" s="19">
        <f>B!X25</f>
        <v>0</v>
      </c>
      <c r="Y25" s="19">
        <f>B!Y25</f>
        <v>1</v>
      </c>
      <c r="AA25" s="9" t="s">
        <v>236</v>
      </c>
      <c r="AB25" s="83">
        <f t="shared" si="0"/>
        <v>1</v>
      </c>
      <c r="AC25" s="84">
        <f t="shared" si="2"/>
        <v>4.5454545454545456E-2</v>
      </c>
      <c r="AD25" s="84">
        <v>4.5454545454545456E-2</v>
      </c>
      <c r="AE25" s="97">
        <f t="shared" si="3"/>
        <v>0.80488795772905808</v>
      </c>
      <c r="AF25" s="98">
        <f t="shared" si="1"/>
        <v>0.80488795772905808</v>
      </c>
      <c r="AG25" s="99" t="str">
        <f t="shared" si="6"/>
        <v>-</v>
      </c>
      <c r="AH25" s="100" t="str">
        <f t="shared" si="7"/>
        <v>-</v>
      </c>
    </row>
    <row r="26" spans="1:34" ht="15.75" thickBot="1" x14ac:dyDescent="0.3"/>
    <row r="27" spans="1:34" x14ac:dyDescent="0.25">
      <c r="B27" s="65" t="s">
        <v>210</v>
      </c>
      <c r="C27" s="66"/>
      <c r="D27" s="67">
        <f t="shared" ref="D27:Y27" si="8">SUM(D4:D25)</f>
        <v>1.2115057436043029</v>
      </c>
      <c r="E27" s="66">
        <f t="shared" si="8"/>
        <v>1.3853677855082551</v>
      </c>
      <c r="F27" s="66">
        <f t="shared" si="8"/>
        <v>1.3467995268455268</v>
      </c>
      <c r="G27" s="66">
        <f t="shared" si="8"/>
        <v>1.2564964187413568</v>
      </c>
      <c r="H27" s="66">
        <f t="shared" si="8"/>
        <v>1.3011082921553894</v>
      </c>
      <c r="I27" s="66">
        <f t="shared" si="8"/>
        <v>1.194623700281136</v>
      </c>
      <c r="J27" s="66">
        <f t="shared" si="8"/>
        <v>1.221801082191361</v>
      </c>
      <c r="K27" s="66">
        <f t="shared" si="8"/>
        <v>1.1889777840907751</v>
      </c>
      <c r="L27" s="66">
        <f t="shared" si="8"/>
        <v>1.2229352577686403</v>
      </c>
      <c r="M27" s="66">
        <f t="shared" si="8"/>
        <v>1.3057280759138217</v>
      </c>
      <c r="N27" s="66">
        <f t="shared" si="8"/>
        <v>1.258639411447033</v>
      </c>
      <c r="O27" s="66">
        <f t="shared" si="8"/>
        <v>1.4656599107652659</v>
      </c>
      <c r="P27" s="66">
        <f t="shared" si="8"/>
        <v>1.2796078900975307</v>
      </c>
      <c r="Q27" s="66">
        <f t="shared" si="8"/>
        <v>1.0392433403419317</v>
      </c>
      <c r="R27" s="66">
        <f t="shared" si="8"/>
        <v>1.2748880653766168</v>
      </c>
      <c r="S27" s="66">
        <f t="shared" si="8"/>
        <v>1.1138043039445615</v>
      </c>
      <c r="T27" s="66">
        <f t="shared" si="8"/>
        <v>1.1932996426499998</v>
      </c>
      <c r="U27" s="66">
        <f t="shared" si="8"/>
        <v>1.1809595827105372</v>
      </c>
      <c r="V27" s="66">
        <f t="shared" si="8"/>
        <v>1.2629182105708214</v>
      </c>
      <c r="W27" s="66">
        <f t="shared" si="8"/>
        <v>1.2984318638631829</v>
      </c>
      <c r="X27" s="66">
        <f t="shared" si="8"/>
        <v>1.3302009447181278</v>
      </c>
      <c r="Y27" s="68">
        <f t="shared" si="8"/>
        <v>1</v>
      </c>
    </row>
    <row r="28" spans="1:34" ht="15.75" thickBot="1" x14ac:dyDescent="0.3">
      <c r="B28" s="69" t="s">
        <v>211</v>
      </c>
      <c r="C28" s="70"/>
      <c r="D28" s="71">
        <f>D27/22</f>
        <v>5.5068442891104678E-2</v>
      </c>
      <c r="E28" s="72">
        <f t="shared" ref="E28:Y28" si="9">E27/22</f>
        <v>6.2971262977647963E-2</v>
      </c>
      <c r="F28" s="72">
        <f t="shared" si="9"/>
        <v>6.1218160311160313E-2</v>
      </c>
      <c r="G28" s="72">
        <f t="shared" si="9"/>
        <v>5.7113473579152578E-2</v>
      </c>
      <c r="H28" s="72">
        <f t="shared" si="9"/>
        <v>5.914128600706315E-2</v>
      </c>
      <c r="I28" s="72">
        <f t="shared" si="9"/>
        <v>5.4301077285506177E-2</v>
      </c>
      <c r="J28" s="72">
        <f t="shared" si="9"/>
        <v>5.5536412826880044E-2</v>
      </c>
      <c r="K28" s="72">
        <f t="shared" si="9"/>
        <v>5.4044444731398869E-2</v>
      </c>
      <c r="L28" s="72">
        <f t="shared" si="9"/>
        <v>5.5587966262210922E-2</v>
      </c>
      <c r="M28" s="72">
        <f t="shared" si="9"/>
        <v>5.9351276177900987E-2</v>
      </c>
      <c r="N28" s="72">
        <f t="shared" si="9"/>
        <v>5.7210882338501495E-2</v>
      </c>
      <c r="O28" s="72">
        <f t="shared" si="9"/>
        <v>6.6620905034784808E-2</v>
      </c>
      <c r="P28" s="72">
        <f t="shared" si="9"/>
        <v>5.8163995004433214E-2</v>
      </c>
      <c r="Q28" s="72">
        <f t="shared" si="9"/>
        <v>4.7238333651905988E-2</v>
      </c>
      <c r="R28" s="72">
        <f t="shared" si="9"/>
        <v>5.7949457517118948E-2</v>
      </c>
      <c r="S28" s="72">
        <f t="shared" si="9"/>
        <v>5.062746836111643E-2</v>
      </c>
      <c r="T28" s="72">
        <f t="shared" si="9"/>
        <v>5.4240892847727262E-2</v>
      </c>
      <c r="U28" s="72">
        <f t="shared" si="9"/>
        <v>5.3679981032297146E-2</v>
      </c>
      <c r="V28" s="72">
        <f t="shared" si="9"/>
        <v>5.7405373207764614E-2</v>
      </c>
      <c r="W28" s="72">
        <f t="shared" si="9"/>
        <v>5.9019630175599219E-2</v>
      </c>
      <c r="X28" s="72">
        <f t="shared" si="9"/>
        <v>6.0463679305369444E-2</v>
      </c>
      <c r="Y28" s="73">
        <f t="shared" si="9"/>
        <v>4.5454545454545456E-2</v>
      </c>
    </row>
    <row r="29" spans="1:34" x14ac:dyDescent="0.25">
      <c r="B29"/>
      <c r="C29"/>
      <c r="D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34" ht="15.75" thickBot="1" x14ac:dyDescent="0.3">
      <c r="B30"/>
      <c r="C30"/>
      <c r="D3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34" x14ac:dyDescent="0.25">
      <c r="B31" s="65" t="s">
        <v>212</v>
      </c>
      <c r="C31" s="74"/>
      <c r="D31" s="74">
        <f>22*22</f>
        <v>484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34" x14ac:dyDescent="0.25">
      <c r="B32" s="75" t="s">
        <v>213</v>
      </c>
      <c r="C32" s="76"/>
      <c r="D32" s="76">
        <f>SUM(D4:Y25)</f>
        <v>27.33299683358619</v>
      </c>
    </row>
    <row r="33" spans="2:4" ht="15.75" thickBot="1" x14ac:dyDescent="0.3">
      <c r="B33" s="69" t="s">
        <v>214</v>
      </c>
      <c r="C33" s="77"/>
      <c r="D33" s="73">
        <f>D32/D31</f>
        <v>5.6473133953690476E-2</v>
      </c>
    </row>
  </sheetData>
  <conditionalFormatting sqref="AE4:AF25">
    <cfRule type="colorScale" priority="2">
      <colorScale>
        <cfvo type="min"/>
        <cfvo type="max"/>
        <color rgb="FFFCFCFF"/>
        <color rgb="FF63BE7B"/>
      </colorScale>
    </cfRule>
  </conditionalFormatting>
  <conditionalFormatting sqref="AF4:AF7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ignoredErrors>
    <ignoredError sqref="AB4:AB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3"/>
  <sheetViews>
    <sheetView zoomScale="85" zoomScaleNormal="85" workbookViewId="0">
      <pane xSplit="3" ySplit="3" topLeftCell="W4" activePane="bottomRight" state="frozen"/>
      <selection activeCell="AA27" sqref="AA27"/>
      <selection pane="topRight" activeCell="AA27" sqref="AA27"/>
      <selection pane="bottomLeft" activeCell="AA27" sqref="AA27"/>
      <selection pane="bottomRight" activeCell="AB4" sqref="AB4"/>
    </sheetView>
  </sheetViews>
  <sheetFormatPr defaultColWidth="9.140625" defaultRowHeight="15" x14ac:dyDescent="0.25"/>
  <cols>
    <col min="1" max="1" width="8.85546875" style="9" customWidth="1"/>
    <col min="2" max="2" width="54.85546875" style="9" customWidth="1"/>
    <col min="3" max="3" width="8" style="9" customWidth="1"/>
    <col min="4" max="25" width="6.7109375" style="17" customWidth="1"/>
    <col min="26" max="26" width="9.140625" style="17"/>
    <col min="27" max="27" width="23.5703125" style="17" bestFit="1" customWidth="1"/>
    <col min="28" max="16384" width="9.140625" style="17"/>
  </cols>
  <sheetData>
    <row r="1" spans="1:34" s="9" customFormat="1" x14ac:dyDescent="0.25">
      <c r="A1" s="15" t="s">
        <v>170</v>
      </c>
      <c r="B1" s="6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  <c r="T1" s="17"/>
      <c r="U1" s="17"/>
      <c r="V1" s="17"/>
      <c r="W1" s="17"/>
      <c r="X1" s="17"/>
      <c r="Y1" s="2"/>
    </row>
    <row r="2" spans="1:34" s="9" customFormat="1" ht="15.75" thickBot="1" x14ac:dyDescent="0.3">
      <c r="A2" s="15"/>
      <c r="B2" s="7"/>
      <c r="C2" s="4"/>
      <c r="D2" s="4" t="s">
        <v>186</v>
      </c>
      <c r="E2" s="4" t="s">
        <v>187</v>
      </c>
      <c r="F2" s="4" t="s">
        <v>188</v>
      </c>
      <c r="G2" s="4" t="s">
        <v>189</v>
      </c>
      <c r="H2" s="4" t="s">
        <v>190</v>
      </c>
      <c r="I2" s="4" t="s">
        <v>191</v>
      </c>
      <c r="J2" s="4" t="s">
        <v>192</v>
      </c>
      <c r="K2" s="4" t="s">
        <v>46</v>
      </c>
      <c r="L2" s="4" t="s">
        <v>193</v>
      </c>
      <c r="M2" s="4" t="s">
        <v>194</v>
      </c>
      <c r="N2" s="4" t="s">
        <v>195</v>
      </c>
      <c r="O2" s="4" t="s">
        <v>196</v>
      </c>
      <c r="P2" s="4" t="s">
        <v>197</v>
      </c>
      <c r="Q2" s="4" t="s">
        <v>58</v>
      </c>
      <c r="R2" s="4" t="s">
        <v>198</v>
      </c>
      <c r="S2" s="4" t="s">
        <v>199</v>
      </c>
      <c r="T2" s="4" t="s">
        <v>65</v>
      </c>
      <c r="U2" s="4" t="s">
        <v>200</v>
      </c>
      <c r="V2" s="4" t="s">
        <v>201</v>
      </c>
      <c r="W2" s="4" t="s">
        <v>202</v>
      </c>
      <c r="X2" s="4" t="s">
        <v>203</v>
      </c>
      <c r="Y2" s="4" t="s">
        <v>72</v>
      </c>
      <c r="Z2" s="4" t="s">
        <v>239</v>
      </c>
    </row>
    <row r="3" spans="1:34" s="9" customFormat="1" ht="15.75" thickBot="1" x14ac:dyDescent="0.3">
      <c r="A3" s="3"/>
      <c r="B3" s="4"/>
      <c r="C3" s="4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AA3" s="9" t="s">
        <v>237</v>
      </c>
      <c r="AB3" s="78" t="s">
        <v>215</v>
      </c>
      <c r="AC3" s="79" t="s">
        <v>216</v>
      </c>
      <c r="AD3" s="85" t="s">
        <v>211</v>
      </c>
      <c r="AE3" s="92" t="s">
        <v>217</v>
      </c>
      <c r="AF3" s="92" t="s">
        <v>218</v>
      </c>
      <c r="AG3" s="86" t="s">
        <v>219</v>
      </c>
      <c r="AH3" s="87" t="s">
        <v>220</v>
      </c>
    </row>
    <row r="4" spans="1:34" s="9" customFormat="1" x14ac:dyDescent="0.25">
      <c r="A4" s="2" t="s">
        <v>1</v>
      </c>
      <c r="B4" s="4" t="s">
        <v>186</v>
      </c>
      <c r="C4" s="4">
        <v>1</v>
      </c>
      <c r="D4" s="19">
        <f>B!Z26</f>
        <v>1.0082495552251669</v>
      </c>
      <c r="E4" s="19">
        <f>B!AA26</f>
        <v>4.2302876580803565E-5</v>
      </c>
      <c r="F4" s="19">
        <f>B!AB26</f>
        <v>5.779390150872526E-3</v>
      </c>
      <c r="G4" s="19">
        <f>B!AC26</f>
        <v>6.1211000016532789E-5</v>
      </c>
      <c r="H4" s="19">
        <f>B!AD26</f>
        <v>3.8845687254803168E-4</v>
      </c>
      <c r="I4" s="19">
        <f>B!AE26</f>
        <v>3.1084396905046538E-5</v>
      </c>
      <c r="J4" s="19">
        <f>B!AF26</f>
        <v>5.7494445416825597E-5</v>
      </c>
      <c r="K4" s="19">
        <f>B!AG26</f>
        <v>2.2401899471657374E-4</v>
      </c>
      <c r="L4" s="19">
        <f>B!AH26</f>
        <v>1.7577437019368117E-4</v>
      </c>
      <c r="M4" s="19">
        <f>B!AI26</f>
        <v>5.6175029197017955E-5</v>
      </c>
      <c r="N4" s="19">
        <f>B!AJ26</f>
        <v>1.0267687406967645E-3</v>
      </c>
      <c r="O4" s="19">
        <f>B!AK26</f>
        <v>2.9319396965677802E-5</v>
      </c>
      <c r="P4" s="19">
        <f>B!AL26</f>
        <v>1.741467441001097E-5</v>
      </c>
      <c r="Q4" s="19">
        <f>B!AM26</f>
        <v>5.0525628780969395E-6</v>
      </c>
      <c r="R4" s="19">
        <f>B!AN26</f>
        <v>2.2266225203405166E-5</v>
      </c>
      <c r="S4" s="19">
        <f>B!AO26</f>
        <v>2.0866832439234721E-5</v>
      </c>
      <c r="T4" s="19">
        <f>B!AP26</f>
        <v>6.6132238915261865E-5</v>
      </c>
      <c r="U4" s="19">
        <f>B!AQ26</f>
        <v>7.0770477176904816E-5</v>
      </c>
      <c r="V4" s="19">
        <f>B!AR26</f>
        <v>9.0382826630507266E-5</v>
      </c>
      <c r="W4" s="19">
        <f>B!AS26</f>
        <v>2.7258276417493609E-5</v>
      </c>
      <c r="X4" s="19">
        <f>B!AT26</f>
        <v>1.3095755643642917E-4</v>
      </c>
      <c r="Y4" s="19">
        <f>B!AU26</f>
        <v>0</v>
      </c>
      <c r="AA4" s="9" t="s">
        <v>221</v>
      </c>
      <c r="AB4" s="80">
        <f t="shared" ref="AB4:AB25" si="0">SUM(D4:Y4)</f>
        <v>1.0165726531697838</v>
      </c>
      <c r="AC4" s="66">
        <f>AB4/22</f>
        <v>4.6207847871353812E-2</v>
      </c>
      <c r="AD4" s="66">
        <f t="array" ref="AD4:AD25">TRANSPOSE(D28:Y28)</f>
        <v>5.6909795700526039E-2</v>
      </c>
      <c r="AE4" s="93">
        <f>AC4/$D$33</f>
        <v>0.7975844043743876</v>
      </c>
      <c r="AF4" s="94">
        <f t="shared" ref="AF4:AF25" si="1">AD4/$D$33</f>
        <v>0.98230858172062896</v>
      </c>
      <c r="AG4" s="88" t="str">
        <f>IF(AE4&gt;1,"FL","-")</f>
        <v>-</v>
      </c>
      <c r="AH4" s="89" t="str">
        <f>IF(AF4&gt;1,"BL","-")</f>
        <v>-</v>
      </c>
    </row>
    <row r="5" spans="1:34" s="9" customFormat="1" x14ac:dyDescent="0.25">
      <c r="A5" s="2"/>
      <c r="B5" s="4" t="s">
        <v>187</v>
      </c>
      <c r="C5" s="4">
        <v>2</v>
      </c>
      <c r="D5" s="19">
        <f>B!Z27</f>
        <v>3.106735528488645E-3</v>
      </c>
      <c r="E5" s="19">
        <f>B!AA27</f>
        <v>1.015364819074998</v>
      </c>
      <c r="F5" s="19">
        <f>B!AB27</f>
        <v>3.1866730494765779E-3</v>
      </c>
      <c r="G5" s="19">
        <f>B!AC27</f>
        <v>4.214395056958851E-3</v>
      </c>
      <c r="H5" s="19">
        <f>B!AD27</f>
        <v>3.7034585991335502E-2</v>
      </c>
      <c r="I5" s="19">
        <f>B!AE27</f>
        <v>1.8097942514047293E-2</v>
      </c>
      <c r="J5" s="19">
        <f>B!AF27</f>
        <v>4.0579445406000491E-3</v>
      </c>
      <c r="K5" s="19">
        <f>B!AG27</f>
        <v>4.3936495285977978E-3</v>
      </c>
      <c r="L5" s="19">
        <f>B!AH27</f>
        <v>1.3422054964320894E-3</v>
      </c>
      <c r="M5" s="19">
        <f>B!AI27</f>
        <v>4.3169235331966165E-3</v>
      </c>
      <c r="N5" s="19">
        <f>B!AJ27</f>
        <v>4.1262832979798297E-3</v>
      </c>
      <c r="O5" s="19">
        <f>B!AK27</f>
        <v>8.4918362870213917E-4</v>
      </c>
      <c r="P5" s="19">
        <f>B!AL27</f>
        <v>4.1401147919629581E-4</v>
      </c>
      <c r="Q5" s="19">
        <f>B!AM27</f>
        <v>1.9677955947915439E-4</v>
      </c>
      <c r="R5" s="19">
        <f>B!AN27</f>
        <v>8.6125550153641831E-4</v>
      </c>
      <c r="S5" s="19">
        <f>B!AO27</f>
        <v>7.9411238824647048E-4</v>
      </c>
      <c r="T5" s="19">
        <f>B!AP27</f>
        <v>6.901466416111958E-4</v>
      </c>
      <c r="U5" s="19">
        <f>B!AQ27</f>
        <v>5.3874450806535895E-4</v>
      </c>
      <c r="V5" s="19">
        <f>B!AR27</f>
        <v>1.1862244511431927E-3</v>
      </c>
      <c r="W5" s="19">
        <f>B!AS27</f>
        <v>1.4454701241518179E-3</v>
      </c>
      <c r="X5" s="19">
        <f>B!AT27</f>
        <v>1.4676205672120052E-3</v>
      </c>
      <c r="Y5" s="19">
        <f>B!AU27</f>
        <v>0</v>
      </c>
      <c r="AA5" s="9" t="s">
        <v>222</v>
      </c>
      <c r="AB5" s="81">
        <f t="shared" si="0"/>
        <v>1.1076857064614549</v>
      </c>
      <c r="AC5" s="82">
        <f t="shared" ref="AC5:AC25" si="2">AB5/22</f>
        <v>5.0349350293702494E-2</v>
      </c>
      <c r="AD5" s="82">
        <v>5.8790449886813173E-2</v>
      </c>
      <c r="AE5" s="95">
        <f t="shared" ref="AE5:AE25" si="3">AC5/$D$33</f>
        <v>0.86907004793736875</v>
      </c>
      <c r="AF5" s="96">
        <f t="shared" si="1"/>
        <v>1.0147701768414423</v>
      </c>
      <c r="AG5" s="90" t="str">
        <f t="shared" ref="AG5:AG25" si="4">IF(AE5&gt;1,"FL","-")</f>
        <v>-</v>
      </c>
      <c r="AH5" s="91" t="str">
        <f t="shared" ref="AH5:AH25" si="5">IF(AF5&gt;1,"BL","-")</f>
        <v>BL</v>
      </c>
    </row>
    <row r="6" spans="1:34" s="9" customFormat="1" x14ac:dyDescent="0.25">
      <c r="A6" s="2"/>
      <c r="B6" s="4" t="s">
        <v>188</v>
      </c>
      <c r="C6" s="4">
        <v>3</v>
      </c>
      <c r="D6" s="19">
        <f>B!Z28</f>
        <v>1.9426404435534551E-2</v>
      </c>
      <c r="E6" s="19">
        <f>B!AA28</f>
        <v>9.4966949304580036E-4</v>
      </c>
      <c r="F6" s="19">
        <f>B!AB28</f>
        <v>1.0579910682905458</v>
      </c>
      <c r="G6" s="19">
        <f>B!AC28</f>
        <v>1.0530249214810582E-3</v>
      </c>
      <c r="H6" s="19">
        <f>B!AD28</f>
        <v>4.2788464042074646E-3</v>
      </c>
      <c r="I6" s="19">
        <f>B!AE28</f>
        <v>5.2209715869617286E-4</v>
      </c>
      <c r="J6" s="19">
        <f>B!AF28</f>
        <v>6.6067360022629518E-4</v>
      </c>
      <c r="K6" s="19">
        <f>B!AG28</f>
        <v>7.9809296369985508E-4</v>
      </c>
      <c r="L6" s="19">
        <f>B!AH28</f>
        <v>1.8649014158892219E-3</v>
      </c>
      <c r="M6" s="19">
        <f>B!AI28</f>
        <v>8.7659277468589176E-4</v>
      </c>
      <c r="N6" s="19">
        <f>B!AJ28</f>
        <v>4.1887817265416384E-2</v>
      </c>
      <c r="O6" s="19">
        <f>B!AK28</f>
        <v>4.5923732969870029E-4</v>
      </c>
      <c r="P6" s="19">
        <f>B!AL28</f>
        <v>5.8886704290207769E-4</v>
      </c>
      <c r="Q6" s="19">
        <f>B!AM28</f>
        <v>6.4339171779895127E-5</v>
      </c>
      <c r="R6" s="19">
        <f>B!AN28</f>
        <v>4.5624010294668547E-4</v>
      </c>
      <c r="S6" s="19">
        <f>B!AO28</f>
        <v>3.2591656500503011E-4</v>
      </c>
      <c r="T6" s="19">
        <f>B!AP28</f>
        <v>2.147338895203744E-3</v>
      </c>
      <c r="U6" s="19">
        <f>B!AQ28</f>
        <v>3.0497866140688674E-3</v>
      </c>
      <c r="V6" s="19">
        <f>B!AR28</f>
        <v>3.5265818512955653E-3</v>
      </c>
      <c r="W6" s="19">
        <f>B!AS28</f>
        <v>9.6230429207948645E-4</v>
      </c>
      <c r="X6" s="19">
        <f>B!AT28</f>
        <v>5.7397958891133843E-3</v>
      </c>
      <c r="Y6" s="19">
        <f>B!AU28</f>
        <v>0</v>
      </c>
      <c r="AA6" s="9" t="s">
        <v>223</v>
      </c>
      <c r="AB6" s="81">
        <f t="shared" si="0"/>
        <v>1.1476295964775221</v>
      </c>
      <c r="AC6" s="82">
        <f t="shared" si="2"/>
        <v>5.2164981658069182E-2</v>
      </c>
      <c r="AD6" s="82">
        <v>6.2895123312115137E-2</v>
      </c>
      <c r="AE6" s="95">
        <f t="shared" si="3"/>
        <v>0.90040929715632256</v>
      </c>
      <c r="AF6" s="96">
        <f t="shared" si="1"/>
        <v>1.0856201224650821</v>
      </c>
      <c r="AG6" s="90" t="str">
        <f t="shared" si="4"/>
        <v>-</v>
      </c>
      <c r="AH6" s="91" t="str">
        <f t="shared" si="5"/>
        <v>BL</v>
      </c>
    </row>
    <row r="7" spans="1:34" s="9" customFormat="1" x14ac:dyDescent="0.25">
      <c r="A7" s="2"/>
      <c r="B7" s="4" t="s">
        <v>189</v>
      </c>
      <c r="C7" s="4">
        <v>4</v>
      </c>
      <c r="D7" s="19">
        <f>B!Z29</f>
        <v>1.1570032921233533E-3</v>
      </c>
      <c r="E7" s="19">
        <f>B!AA29</f>
        <v>4.2634659973179853E-3</v>
      </c>
      <c r="F7" s="19">
        <f>B!AB29</f>
        <v>2.1623494132158427E-3</v>
      </c>
      <c r="G7" s="19">
        <f>B!AC29</f>
        <v>1.111505119310668</v>
      </c>
      <c r="H7" s="19">
        <f>B!AD29</f>
        <v>2.6650483047473777E-3</v>
      </c>
      <c r="I7" s="19">
        <f>B!AE29</f>
        <v>8.2694101979291224E-3</v>
      </c>
      <c r="J7" s="19">
        <f>B!AF29</f>
        <v>2.2049107030938328E-3</v>
      </c>
      <c r="K7" s="19">
        <f>B!AG29</f>
        <v>4.77979536933789E-3</v>
      </c>
      <c r="L7" s="19">
        <f>B!AH29</f>
        <v>5.7750056750696084E-3</v>
      </c>
      <c r="M7" s="19">
        <f>B!AI29</f>
        <v>1.2136709834723316E-2</v>
      </c>
      <c r="N7" s="19">
        <f>B!AJ29</f>
        <v>1.5386959177175496E-3</v>
      </c>
      <c r="O7" s="19">
        <f>B!AK29</f>
        <v>3.717782215056086E-3</v>
      </c>
      <c r="P7" s="19">
        <f>B!AL29</f>
        <v>6.6851805473073231E-4</v>
      </c>
      <c r="Q7" s="19">
        <f>B!AM29</f>
        <v>2.2202329700424825E-4</v>
      </c>
      <c r="R7" s="19">
        <f>B!AN29</f>
        <v>2.2996219582295013E-3</v>
      </c>
      <c r="S7" s="19">
        <f>B!AO29</f>
        <v>1.5511911503031405E-3</v>
      </c>
      <c r="T7" s="19">
        <f>B!AP29</f>
        <v>1.1406047568043791E-3</v>
      </c>
      <c r="U7" s="19">
        <f>B!AQ29</f>
        <v>1.2032470666980097E-3</v>
      </c>
      <c r="V7" s="19">
        <f>B!AR29</f>
        <v>9.9905028793397118E-4</v>
      </c>
      <c r="W7" s="19">
        <f>B!AS29</f>
        <v>1.4873185289460058E-3</v>
      </c>
      <c r="X7" s="19">
        <f>B!AT29</f>
        <v>2.9850816025138137E-3</v>
      </c>
      <c r="Y7" s="19">
        <f>B!AU29</f>
        <v>0</v>
      </c>
      <c r="AA7" s="9" t="s">
        <v>258</v>
      </c>
      <c r="AB7" s="81">
        <f t="shared" si="0"/>
        <v>1.1727319529341638</v>
      </c>
      <c r="AC7" s="82">
        <f t="shared" si="2"/>
        <v>5.3305997860643807E-2</v>
      </c>
      <c r="AD7" s="82">
        <v>6.7337158397391295E-2</v>
      </c>
      <c r="AE7" s="95">
        <f t="shared" si="3"/>
        <v>0.92010414922659589</v>
      </c>
      <c r="AF7" s="96">
        <f t="shared" si="1"/>
        <v>1.1622932001111959</v>
      </c>
      <c r="AG7" s="90" t="str">
        <f t="shared" si="4"/>
        <v>-</v>
      </c>
      <c r="AH7" s="91" t="str">
        <f t="shared" si="5"/>
        <v>BL</v>
      </c>
    </row>
    <row r="8" spans="1:34" s="9" customFormat="1" x14ac:dyDescent="0.25">
      <c r="A8" s="2"/>
      <c r="B8" s="4" t="s">
        <v>190</v>
      </c>
      <c r="C8" s="4">
        <v>5</v>
      </c>
      <c r="D8" s="19">
        <f>B!Z30</f>
        <v>9.4850088033694602E-2</v>
      </c>
      <c r="E8" s="19">
        <f>B!AA30</f>
        <v>8.240126500010439E-2</v>
      </c>
      <c r="F8" s="19">
        <f>B!AB30</f>
        <v>8.3053077549150339E-2</v>
      </c>
      <c r="G8" s="19">
        <f>B!AC30</f>
        <v>0.13328130358977744</v>
      </c>
      <c r="H8" s="19">
        <f>B!AD30</f>
        <v>1.2865800966134178</v>
      </c>
      <c r="I8" s="19">
        <f>B!AE30</f>
        <v>7.2087133273184584E-2</v>
      </c>
      <c r="J8" s="19">
        <f>B!AF30</f>
        <v>8.7138862929187599E-2</v>
      </c>
      <c r="K8" s="19">
        <f>B!AG30</f>
        <v>0.14174470495994568</v>
      </c>
      <c r="L8" s="19">
        <f>B!AH30</f>
        <v>3.8125590130112255E-2</v>
      </c>
      <c r="M8" s="19">
        <f>B!AI30</f>
        <v>0.1442390527061764</v>
      </c>
      <c r="N8" s="19">
        <f>B!AJ30</f>
        <v>0.12905558629370376</v>
      </c>
      <c r="O8" s="19">
        <f>B!AK30</f>
        <v>2.2990687341731278E-2</v>
      </c>
      <c r="P8" s="19">
        <f>B!AL30</f>
        <v>1.1086166430878515E-2</v>
      </c>
      <c r="Q8" s="19">
        <f>B!AM30</f>
        <v>6.1170273072309192E-3</v>
      </c>
      <c r="R8" s="19">
        <f>B!AN30</f>
        <v>2.5244658263439593E-2</v>
      </c>
      <c r="S8" s="19">
        <f>B!AO30</f>
        <v>1.9573309643085044E-2</v>
      </c>
      <c r="T8" s="19">
        <f>B!AP30</f>
        <v>1.5017272751824346E-2</v>
      </c>
      <c r="U8" s="19">
        <f>B!AQ30</f>
        <v>1.2198814156823223E-2</v>
      </c>
      <c r="V8" s="19">
        <f>B!AR30</f>
        <v>3.5057437180726243E-2</v>
      </c>
      <c r="W8" s="19">
        <f>B!AS30</f>
        <v>3.742752985296232E-2</v>
      </c>
      <c r="X8" s="19">
        <f>B!AT30</f>
        <v>3.980716502874404E-2</v>
      </c>
      <c r="Y8" s="19">
        <f>B!AU30</f>
        <v>0</v>
      </c>
      <c r="AA8" s="9" t="s">
        <v>259</v>
      </c>
      <c r="AB8" s="81">
        <f t="shared" si="0"/>
        <v>2.5170768290359007</v>
      </c>
      <c r="AC8" s="82">
        <f t="shared" si="2"/>
        <v>0.11441258313799549</v>
      </c>
      <c r="AD8" s="82">
        <v>6.7302859211074026E-2</v>
      </c>
      <c r="AE8" s="95">
        <f t="shared" si="3"/>
        <v>1.9748526750068625</v>
      </c>
      <c r="AF8" s="96">
        <f t="shared" si="1"/>
        <v>1.1617011687280085</v>
      </c>
      <c r="AG8" s="90" t="str">
        <f t="shared" si="4"/>
        <v>FL</v>
      </c>
      <c r="AH8" s="91" t="str">
        <f t="shared" si="5"/>
        <v>BL</v>
      </c>
    </row>
    <row r="9" spans="1:34" s="9" customFormat="1" x14ac:dyDescent="0.25">
      <c r="A9" s="2"/>
      <c r="B9" s="4" t="s">
        <v>191</v>
      </c>
      <c r="C9" s="4">
        <v>6</v>
      </c>
      <c r="D9" s="19">
        <f>B!Z31</f>
        <v>2.8587983624581117E-2</v>
      </c>
      <c r="E9" s="19">
        <f>B!AA31</f>
        <v>5.1392871784870101E-3</v>
      </c>
      <c r="F9" s="19">
        <f>B!AB31</f>
        <v>1.7047640612124826E-2</v>
      </c>
      <c r="G9" s="19">
        <f>B!AC31</f>
        <v>1.1729302652730035E-2</v>
      </c>
      <c r="H9" s="19">
        <f>B!AD31</f>
        <v>2.0712135452813484E-2</v>
      </c>
      <c r="I9" s="19">
        <f>B!AE31</f>
        <v>1.436719476183921</v>
      </c>
      <c r="J9" s="19">
        <f>B!AF31</f>
        <v>5.6723934515942001E-2</v>
      </c>
      <c r="K9" s="19">
        <f>B!AG31</f>
        <v>4.1600108737566994E-3</v>
      </c>
      <c r="L9" s="19">
        <f>B!AH31</f>
        <v>1.7317795319438528E-2</v>
      </c>
      <c r="M9" s="19">
        <f>B!AI31</f>
        <v>8.8464927513807554E-3</v>
      </c>
      <c r="N9" s="19">
        <f>B!AJ31</f>
        <v>2.5971147308875314E-2</v>
      </c>
      <c r="O9" s="19">
        <f>B!AK31</f>
        <v>1.0599526051700531E-2</v>
      </c>
      <c r="P9" s="19">
        <f>B!AL31</f>
        <v>6.161137198630191E-3</v>
      </c>
      <c r="Q9" s="19">
        <f>B!AM31</f>
        <v>1.0021602668697828E-3</v>
      </c>
      <c r="R9" s="19">
        <f>B!AN31</f>
        <v>4.6542195443223791E-3</v>
      </c>
      <c r="S9" s="19">
        <f>B!AO31</f>
        <v>1.830221941205154E-2</v>
      </c>
      <c r="T9" s="19">
        <f>B!AP31</f>
        <v>1.058811314954994E-2</v>
      </c>
      <c r="U9" s="19">
        <f>B!AQ31</f>
        <v>1.4169100917151629E-2</v>
      </c>
      <c r="V9" s="19">
        <f>B!AR31</f>
        <v>9.756372263534983E-3</v>
      </c>
      <c r="W9" s="19">
        <f>B!AS31</f>
        <v>2.6088606672966249E-2</v>
      </c>
      <c r="X9" s="19">
        <f>B!AT31</f>
        <v>2.2980742504624369E-2</v>
      </c>
      <c r="Y9" s="19">
        <f>B!AU31</f>
        <v>0</v>
      </c>
      <c r="AA9" s="9" t="s">
        <v>224</v>
      </c>
      <c r="AB9" s="81">
        <f t="shared" si="0"/>
        <v>1.7572574044554523</v>
      </c>
      <c r="AC9" s="82">
        <f t="shared" si="2"/>
        <v>7.9875336566156918E-2</v>
      </c>
      <c r="AD9" s="82">
        <v>7.6413611883205862E-2</v>
      </c>
      <c r="AE9" s="95">
        <f t="shared" si="3"/>
        <v>1.3787121814607786</v>
      </c>
      <c r="AF9" s="96">
        <f t="shared" si="1"/>
        <v>1.3189600452642061</v>
      </c>
      <c r="AG9" s="90" t="str">
        <f t="shared" si="4"/>
        <v>FL</v>
      </c>
      <c r="AH9" s="91" t="str">
        <f t="shared" si="5"/>
        <v>BL</v>
      </c>
    </row>
    <row r="10" spans="1:34" s="9" customFormat="1" x14ac:dyDescent="0.25">
      <c r="A10" s="2"/>
      <c r="B10" s="4" t="s">
        <v>192</v>
      </c>
      <c r="C10" s="4">
        <v>7</v>
      </c>
      <c r="D10" s="19">
        <f>B!Z32</f>
        <v>2.6416323244863975E-4</v>
      </c>
      <c r="E10" s="19">
        <f>B!AA32</f>
        <v>4.1260869311570645E-4</v>
      </c>
      <c r="F10" s="19">
        <f>B!AB32</f>
        <v>7.7706078987115177E-4</v>
      </c>
      <c r="G10" s="19">
        <f>B!AC32</f>
        <v>9.0075151873925141E-4</v>
      </c>
      <c r="H10" s="19">
        <f>B!AD32</f>
        <v>1.9005576801337245E-3</v>
      </c>
      <c r="I10" s="19">
        <f>B!AE32</f>
        <v>4.9395554866218439E-4</v>
      </c>
      <c r="J10" s="19">
        <f>B!AF32</f>
        <v>1.0067421416970601</v>
      </c>
      <c r="K10" s="19">
        <f>B!AG32</f>
        <v>4.7895558262563809E-4</v>
      </c>
      <c r="L10" s="19">
        <f>B!AH32</f>
        <v>1.5676941858911351E-3</v>
      </c>
      <c r="M10" s="19">
        <f>B!AI32</f>
        <v>1.2082529001425141E-3</v>
      </c>
      <c r="N10" s="19">
        <f>B!AJ32</f>
        <v>3.6338573737950751E-3</v>
      </c>
      <c r="O10" s="19">
        <f>B!AK32</f>
        <v>7.0267607506461984E-4</v>
      </c>
      <c r="P10" s="19">
        <f>B!AL32</f>
        <v>6.8416656355972042E-4</v>
      </c>
      <c r="Q10" s="19">
        <f>B!AM32</f>
        <v>2.5857504702293382E-4</v>
      </c>
      <c r="R10" s="19">
        <f>B!AN32</f>
        <v>5.2775022431076561E-4</v>
      </c>
      <c r="S10" s="19">
        <f>B!AO32</f>
        <v>4.4171720754821011E-3</v>
      </c>
      <c r="T10" s="19">
        <f>B!AP32</f>
        <v>5.5125859561607413E-3</v>
      </c>
      <c r="U10" s="19">
        <f>B!AQ32</f>
        <v>1.5715704581462484E-3</v>
      </c>
      <c r="V10" s="19">
        <f>B!AR32</f>
        <v>3.7892942406889465E-3</v>
      </c>
      <c r="W10" s="19">
        <f>B!AS32</f>
        <v>1.349829532657155E-3</v>
      </c>
      <c r="X10" s="19">
        <f>B!AT32</f>
        <v>4.6193436702941801E-3</v>
      </c>
      <c r="Y10" s="19">
        <f>B!AU32</f>
        <v>0</v>
      </c>
      <c r="AA10" s="9" t="s">
        <v>225</v>
      </c>
      <c r="AB10" s="81">
        <f t="shared" si="0"/>
        <v>1.0418129630458726</v>
      </c>
      <c r="AC10" s="82">
        <f t="shared" si="2"/>
        <v>4.7355134683903295E-2</v>
      </c>
      <c r="AD10" s="82">
        <v>6.0168189119092948E-2</v>
      </c>
      <c r="AE10" s="95">
        <f t="shared" si="3"/>
        <v>0.81738749218712148</v>
      </c>
      <c r="AF10" s="96">
        <f t="shared" si="1"/>
        <v>1.0385510577000447</v>
      </c>
      <c r="AG10" s="90" t="str">
        <f t="shared" si="4"/>
        <v>-</v>
      </c>
      <c r="AH10" s="91" t="str">
        <f t="shared" si="5"/>
        <v>BL</v>
      </c>
    </row>
    <row r="11" spans="1:34" s="9" customFormat="1" x14ac:dyDescent="0.25">
      <c r="A11" s="2"/>
      <c r="B11" s="4" t="s">
        <v>46</v>
      </c>
      <c r="C11" s="4">
        <v>8</v>
      </c>
      <c r="D11" s="19">
        <f>B!Z33</f>
        <v>9.6078648854007909E-4</v>
      </c>
      <c r="E11" s="19">
        <f>B!AA33</f>
        <v>1.172098031546439E-2</v>
      </c>
      <c r="F11" s="19">
        <f>B!AB33</f>
        <v>8.990904852802954E-4</v>
      </c>
      <c r="G11" s="19">
        <f>B!AC33</f>
        <v>2.3385455966231971E-3</v>
      </c>
      <c r="H11" s="19">
        <f>B!AD33</f>
        <v>1.8133200449969484E-3</v>
      </c>
      <c r="I11" s="19">
        <f>B!AE33</f>
        <v>1.0072383293181864E-3</v>
      </c>
      <c r="J11" s="19">
        <f>B!AF33</f>
        <v>6.5312696610170612E-2</v>
      </c>
      <c r="K11" s="19">
        <f>B!AG33</f>
        <v>1.0814859986525223</v>
      </c>
      <c r="L11" s="19">
        <f>B!AH33</f>
        <v>1.775582966768904E-3</v>
      </c>
      <c r="M11" s="19">
        <f>B!AI33</f>
        <v>3.97807456771804E-3</v>
      </c>
      <c r="N11" s="19">
        <f>B!AJ33</f>
        <v>5.1768240973125859E-3</v>
      </c>
      <c r="O11" s="19">
        <f>B!AK33</f>
        <v>1.5580429496024725E-2</v>
      </c>
      <c r="P11" s="19">
        <f>B!AL33</f>
        <v>3.7732051316181855E-3</v>
      </c>
      <c r="Q11" s="19">
        <f>B!AM33</f>
        <v>2.4415347564726601E-3</v>
      </c>
      <c r="R11" s="19">
        <f>B!AN33</f>
        <v>4.4337705511901492E-3</v>
      </c>
      <c r="S11" s="19">
        <f>B!AO33</f>
        <v>7.0208440074888724E-3</v>
      </c>
      <c r="T11" s="19">
        <f>B!AP33</f>
        <v>1.5628833209948702E-2</v>
      </c>
      <c r="U11" s="19">
        <f>B!AQ33</f>
        <v>4.1271784785281403E-3</v>
      </c>
      <c r="V11" s="19">
        <f>B!AR33</f>
        <v>2.0159988041572206E-3</v>
      </c>
      <c r="W11" s="19">
        <f>B!AS33</f>
        <v>4.1597275667534066E-3</v>
      </c>
      <c r="X11" s="19">
        <f>B!AT33</f>
        <v>3.3637663594353238E-3</v>
      </c>
      <c r="Y11" s="19">
        <f>B!AU33</f>
        <v>0</v>
      </c>
      <c r="AA11" s="9" t="s">
        <v>46</v>
      </c>
      <c r="AB11" s="81">
        <f t="shared" si="0"/>
        <v>1.2390144265163328</v>
      </c>
      <c r="AC11" s="82">
        <f t="shared" si="2"/>
        <v>5.6318837568924217E-2</v>
      </c>
      <c r="AD11" s="82">
        <v>6.030460444535695E-2</v>
      </c>
      <c r="AE11" s="95">
        <f t="shared" si="3"/>
        <v>0.97210817180939302</v>
      </c>
      <c r="AF11" s="96">
        <f t="shared" si="1"/>
        <v>1.0409056953159044</v>
      </c>
      <c r="AG11" s="90" t="str">
        <f t="shared" si="4"/>
        <v>-</v>
      </c>
      <c r="AH11" s="91" t="str">
        <f t="shared" si="5"/>
        <v>BL</v>
      </c>
    </row>
    <row r="12" spans="1:34" s="9" customFormat="1" x14ac:dyDescent="0.25">
      <c r="A12" s="2"/>
      <c r="B12" s="4" t="s">
        <v>193</v>
      </c>
      <c r="C12" s="4">
        <v>9</v>
      </c>
      <c r="D12" s="19">
        <f>B!Z34</f>
        <v>3.5697969194257287E-2</v>
      </c>
      <c r="E12" s="19">
        <f>B!AA34</f>
        <v>2.3154136048937079E-2</v>
      </c>
      <c r="F12" s="19">
        <f>B!AB34</f>
        <v>6.572775572111586E-2</v>
      </c>
      <c r="G12" s="19">
        <f>B!AC34</f>
        <v>7.4958524246373476E-2</v>
      </c>
      <c r="H12" s="19">
        <f>B!AD34</f>
        <v>3.8520585360379861E-2</v>
      </c>
      <c r="I12" s="19">
        <f>B!AE34</f>
        <v>2.072308374309207E-2</v>
      </c>
      <c r="J12" s="19">
        <f>B!AF34</f>
        <v>2.632355537028443E-2</v>
      </c>
      <c r="K12" s="19">
        <f>B!AG34</f>
        <v>3.7782617091964781E-2</v>
      </c>
      <c r="L12" s="19">
        <f>B!AH34</f>
        <v>1.0186788998991452</v>
      </c>
      <c r="M12" s="19">
        <f>B!AI34</f>
        <v>3.550353108566278E-2</v>
      </c>
      <c r="N12" s="19">
        <f>B!AJ34</f>
        <v>5.1247095283974253E-2</v>
      </c>
      <c r="O12" s="19">
        <f>B!AK34</f>
        <v>2.1566740078209686E-2</v>
      </c>
      <c r="P12" s="19">
        <f>B!AL34</f>
        <v>6.3132257081317499E-3</v>
      </c>
      <c r="Q12" s="19">
        <f>B!AM34</f>
        <v>2.0857726816883109E-3</v>
      </c>
      <c r="R12" s="19">
        <f>B!AN34</f>
        <v>1.6918992807796081E-2</v>
      </c>
      <c r="S12" s="19">
        <f>B!AO34</f>
        <v>8.76905286024709E-3</v>
      </c>
      <c r="T12" s="19">
        <f>B!AP34</f>
        <v>7.7903514050069612E-3</v>
      </c>
      <c r="U12" s="19">
        <f>B!AQ34</f>
        <v>1.0991359986284496E-2</v>
      </c>
      <c r="V12" s="19">
        <f>B!AR34</f>
        <v>4.1482069247837872E-2</v>
      </c>
      <c r="W12" s="19">
        <f>B!AS34</f>
        <v>1.3569229662495533E-2</v>
      </c>
      <c r="X12" s="19">
        <f>B!AT34</f>
        <v>1.9151888434418358E-2</v>
      </c>
      <c r="Y12" s="19">
        <f>B!AU34</f>
        <v>0</v>
      </c>
      <c r="AA12" s="9" t="s">
        <v>226</v>
      </c>
      <c r="AB12" s="81">
        <f t="shared" si="0"/>
        <v>1.5769564359173036</v>
      </c>
      <c r="AC12" s="82">
        <f t="shared" si="2"/>
        <v>7.1679837996241072E-2</v>
      </c>
      <c r="AD12" s="82">
        <v>5.5117958120253725E-2</v>
      </c>
      <c r="AE12" s="95">
        <f t="shared" si="3"/>
        <v>1.2372513226119555</v>
      </c>
      <c r="AF12" s="96">
        <f t="shared" si="1"/>
        <v>0.95138003224184831</v>
      </c>
      <c r="AG12" s="90" t="str">
        <f t="shared" si="4"/>
        <v>FL</v>
      </c>
      <c r="AH12" s="91" t="str">
        <f t="shared" si="5"/>
        <v>-</v>
      </c>
    </row>
    <row r="13" spans="1:34" s="9" customFormat="1" x14ac:dyDescent="0.25">
      <c r="A13" s="2"/>
      <c r="B13" s="4" t="s">
        <v>194</v>
      </c>
      <c r="C13" s="4">
        <v>10</v>
      </c>
      <c r="D13" s="19">
        <f>B!Z35</f>
        <v>3.5922404167071147E-2</v>
      </c>
      <c r="E13" s="19">
        <f>B!AA35</f>
        <v>6.682476250018346E-2</v>
      </c>
      <c r="F13" s="19">
        <f>B!AB35</f>
        <v>9.4096983717278815E-2</v>
      </c>
      <c r="G13" s="19">
        <f>B!AC35</f>
        <v>6.2834592142733015E-2</v>
      </c>
      <c r="H13" s="19">
        <f>B!AD35</f>
        <v>4.4904718623663895E-2</v>
      </c>
      <c r="I13" s="19">
        <f>B!AE35</f>
        <v>3.6770589477576124E-2</v>
      </c>
      <c r="J13" s="19">
        <f>B!AF35</f>
        <v>1.5135860292379358E-2</v>
      </c>
      <c r="K13" s="19">
        <f>B!AG35</f>
        <v>1.79302113020306E-2</v>
      </c>
      <c r="L13" s="19">
        <f>B!AH35</f>
        <v>4.6070767077342964E-2</v>
      </c>
      <c r="M13" s="19">
        <f>B!AI35</f>
        <v>1.107651847089471</v>
      </c>
      <c r="N13" s="19">
        <f>B!AJ35</f>
        <v>3.2988090447903705E-2</v>
      </c>
      <c r="O13" s="19">
        <f>B!AK35</f>
        <v>1.2955242607142297E-2</v>
      </c>
      <c r="P13" s="19">
        <f>B!AL35</f>
        <v>1.5746331686789607E-2</v>
      </c>
      <c r="Q13" s="19">
        <f>B!AM35</f>
        <v>1.401431994820983E-3</v>
      </c>
      <c r="R13" s="19">
        <f>B!AN35</f>
        <v>1.4422205511610341E-2</v>
      </c>
      <c r="S13" s="19">
        <f>B!AO35</f>
        <v>6.8310342628549042E-3</v>
      </c>
      <c r="T13" s="19">
        <f>B!AP35</f>
        <v>1.2814286743778953E-2</v>
      </c>
      <c r="U13" s="19">
        <f>B!AQ35</f>
        <v>1.6266966411081225E-2</v>
      </c>
      <c r="V13" s="19">
        <f>B!AR35</f>
        <v>1.0351949558435648E-2</v>
      </c>
      <c r="W13" s="19">
        <f>B!AS35</f>
        <v>1.434904956723128E-2</v>
      </c>
      <c r="X13" s="19">
        <f>B!AT35</f>
        <v>4.0914983537306021E-2</v>
      </c>
      <c r="Y13" s="19">
        <f>B!AU35</f>
        <v>0</v>
      </c>
      <c r="AA13" s="9" t="s">
        <v>227</v>
      </c>
      <c r="AB13" s="81">
        <f t="shared" si="0"/>
        <v>1.7071843087186853</v>
      </c>
      <c r="AC13" s="82">
        <f t="shared" si="2"/>
        <v>7.7599286759940239E-2</v>
      </c>
      <c r="AD13" s="82">
        <v>6.3099132997260651E-2</v>
      </c>
      <c r="AE13" s="95">
        <f t="shared" si="3"/>
        <v>1.3394257417617945</v>
      </c>
      <c r="AF13" s="96">
        <f t="shared" si="1"/>
        <v>1.0891414927670795</v>
      </c>
      <c r="AG13" s="90" t="str">
        <f t="shared" si="4"/>
        <v>FL</v>
      </c>
      <c r="AH13" s="91" t="str">
        <f t="shared" si="5"/>
        <v>BL</v>
      </c>
    </row>
    <row r="14" spans="1:34" s="9" customFormat="1" x14ac:dyDescent="0.25">
      <c r="A14" s="2"/>
      <c r="B14" s="4" t="s">
        <v>195</v>
      </c>
      <c r="C14" s="4">
        <v>11</v>
      </c>
      <c r="D14" s="19">
        <f>B!Z36</f>
        <v>5.5295202264818075E-4</v>
      </c>
      <c r="E14" s="19">
        <f>B!AA36</f>
        <v>3.4132382225288134E-3</v>
      </c>
      <c r="F14" s="19">
        <f>B!AB36</f>
        <v>1.5653917849315631E-3</v>
      </c>
      <c r="G14" s="19">
        <f>B!AC36</f>
        <v>3.1897235310477017E-3</v>
      </c>
      <c r="H14" s="19">
        <f>B!AD36</f>
        <v>1.1970779843696413E-3</v>
      </c>
      <c r="I14" s="19">
        <f>B!AE36</f>
        <v>2.8444834561884829E-3</v>
      </c>
      <c r="J14" s="19">
        <f>B!AF36</f>
        <v>1.068955394556368E-3</v>
      </c>
      <c r="K14" s="19">
        <f>B!AG36</f>
        <v>1.3285620152151529E-3</v>
      </c>
      <c r="L14" s="19">
        <f>B!AH36</f>
        <v>2.3669999456974759E-3</v>
      </c>
      <c r="M14" s="19">
        <f>B!AI36</f>
        <v>2.0296598115895552E-3</v>
      </c>
      <c r="N14" s="19">
        <f>B!AJ36</f>
        <v>1.0033257567780303</v>
      </c>
      <c r="O14" s="19">
        <f>B!AK36</f>
        <v>4.2409819367636133E-3</v>
      </c>
      <c r="P14" s="19">
        <f>B!AL36</f>
        <v>6.8080468388788213E-3</v>
      </c>
      <c r="Q14" s="19">
        <f>B!AM36</f>
        <v>2.6819160569051481E-4</v>
      </c>
      <c r="R14" s="19">
        <f>B!AN36</f>
        <v>3.0048602746815013E-3</v>
      </c>
      <c r="S14" s="19">
        <f>B!AO36</f>
        <v>3.6473818594991258E-3</v>
      </c>
      <c r="T14" s="19">
        <f>B!AP36</f>
        <v>1.3004229972435551E-2</v>
      </c>
      <c r="U14" s="19">
        <f>B!AQ36</f>
        <v>4.9865160064402171E-3</v>
      </c>
      <c r="V14" s="19">
        <f>B!AR36</f>
        <v>1.5967004805593141E-2</v>
      </c>
      <c r="W14" s="19">
        <f>B!AS36</f>
        <v>3.5573169309897445E-3</v>
      </c>
      <c r="X14" s="19">
        <f>B!AT36</f>
        <v>6.5291114294891706E-2</v>
      </c>
      <c r="Y14" s="19">
        <f>B!AU36</f>
        <v>0</v>
      </c>
      <c r="AA14" s="9" t="s">
        <v>51</v>
      </c>
      <c r="AB14" s="81">
        <f t="shared" si="0"/>
        <v>1.1436584454726673</v>
      </c>
      <c r="AC14" s="82">
        <f t="shared" si="2"/>
        <v>5.198447479421215E-2</v>
      </c>
      <c r="AD14" s="82">
        <v>6.1991086813539688E-2</v>
      </c>
      <c r="AE14" s="95">
        <f t="shared" si="3"/>
        <v>0.89729360434380034</v>
      </c>
      <c r="AF14" s="96">
        <f t="shared" si="1"/>
        <v>1.0700157295867025</v>
      </c>
      <c r="AG14" s="90" t="str">
        <f t="shared" si="4"/>
        <v>-</v>
      </c>
      <c r="AH14" s="91" t="str">
        <f t="shared" si="5"/>
        <v>BL</v>
      </c>
    </row>
    <row r="15" spans="1:34" s="9" customFormat="1" x14ac:dyDescent="0.25">
      <c r="A15" s="2"/>
      <c r="B15" s="4" t="s">
        <v>196</v>
      </c>
      <c r="C15" s="4">
        <v>12</v>
      </c>
      <c r="D15" s="19">
        <f>B!Z37</f>
        <v>4.5254816197043413E-4</v>
      </c>
      <c r="E15" s="19">
        <f>B!AA37</f>
        <v>1.8754444951222229E-3</v>
      </c>
      <c r="F15" s="19">
        <f>B!AB37</f>
        <v>2.0149215792952847E-3</v>
      </c>
      <c r="G15" s="19">
        <f>B!AC37</f>
        <v>3.4869526634335513E-3</v>
      </c>
      <c r="H15" s="19">
        <f>B!AD37</f>
        <v>1.1524090299098587E-3</v>
      </c>
      <c r="I15" s="19">
        <f>B!AE37</f>
        <v>2.2999550950395138E-3</v>
      </c>
      <c r="J15" s="19">
        <f>B!AF37</f>
        <v>1.8731673537001215E-3</v>
      </c>
      <c r="K15" s="19">
        <f>B!AG37</f>
        <v>8.7405140669788634E-4</v>
      </c>
      <c r="L15" s="19">
        <f>B!AH37</f>
        <v>2.5503377087563481E-3</v>
      </c>
      <c r="M15" s="19">
        <f>B!AI37</f>
        <v>1.885185534121206E-3</v>
      </c>
      <c r="N15" s="19">
        <f>B!AJ37</f>
        <v>1.9135569129496994E-3</v>
      </c>
      <c r="O15" s="19">
        <f>B!AK37</f>
        <v>1.0217119367384841</v>
      </c>
      <c r="P15" s="19">
        <f>B!AL37</f>
        <v>7.6348410401792322E-3</v>
      </c>
      <c r="Q15" s="19">
        <f>B!AM37</f>
        <v>3.6610772548057607E-4</v>
      </c>
      <c r="R15" s="19">
        <f>B!AN37</f>
        <v>1.4283187233636162E-2</v>
      </c>
      <c r="S15" s="19">
        <f>B!AO37</f>
        <v>1.47963413767224E-3</v>
      </c>
      <c r="T15" s="19">
        <f>B!AP37</f>
        <v>3.5065657963429231E-3</v>
      </c>
      <c r="U15" s="19">
        <f>B!AQ37</f>
        <v>3.759307862816082E-3</v>
      </c>
      <c r="V15" s="19">
        <f>B!AR37</f>
        <v>1.4702923647242027E-3</v>
      </c>
      <c r="W15" s="19">
        <f>B!AS37</f>
        <v>2.7723354262616565E-3</v>
      </c>
      <c r="X15" s="19">
        <f>B!AT37</f>
        <v>3.5052403389674068E-3</v>
      </c>
      <c r="Y15" s="19">
        <f>B!AU37</f>
        <v>0</v>
      </c>
      <c r="AA15" s="9" t="s">
        <v>238</v>
      </c>
      <c r="AB15" s="81">
        <f t="shared" si="0"/>
        <v>1.0808679786055608</v>
      </c>
      <c r="AC15" s="82">
        <f t="shared" si="2"/>
        <v>4.9130362663889128E-2</v>
      </c>
      <c r="AD15" s="82">
        <v>5.6573257291436897E-2</v>
      </c>
      <c r="AE15" s="95">
        <f t="shared" si="3"/>
        <v>0.84802934668308738</v>
      </c>
      <c r="AF15" s="96">
        <f t="shared" si="1"/>
        <v>0.97649965966674401</v>
      </c>
      <c r="AG15" s="90" t="str">
        <f t="shared" si="4"/>
        <v>-</v>
      </c>
      <c r="AH15" s="91" t="str">
        <f t="shared" si="5"/>
        <v>-</v>
      </c>
    </row>
    <row r="16" spans="1:34" s="9" customFormat="1" x14ac:dyDescent="0.25">
      <c r="A16" s="2"/>
      <c r="B16" s="4" t="s">
        <v>197</v>
      </c>
      <c r="C16" s="4">
        <v>13</v>
      </c>
      <c r="D16" s="19">
        <f>B!Z38</f>
        <v>8.8794860730108741E-3</v>
      </c>
      <c r="E16" s="19">
        <f>B!AA38</f>
        <v>9.7776592348739998E-3</v>
      </c>
      <c r="F16" s="19">
        <f>B!AB38</f>
        <v>9.9717419385774407E-3</v>
      </c>
      <c r="G16" s="19">
        <f>B!AC38</f>
        <v>9.8808736551507063E-3</v>
      </c>
      <c r="H16" s="19">
        <f>B!AD38</f>
        <v>8.7518257862788888E-3</v>
      </c>
      <c r="I16" s="19">
        <f>B!AE38</f>
        <v>1.4440149088463557E-2</v>
      </c>
      <c r="J16" s="19">
        <f>B!AF38</f>
        <v>1.0219068203402664E-2</v>
      </c>
      <c r="K16" s="19">
        <f>B!AG38</f>
        <v>7.1646966299696224E-3</v>
      </c>
      <c r="L16" s="19">
        <f>B!AH38</f>
        <v>1.0231510685786736E-2</v>
      </c>
      <c r="M16" s="19">
        <f>B!AI38</f>
        <v>1.148853798375863E-2</v>
      </c>
      <c r="N16" s="19">
        <f>B!AJ38</f>
        <v>9.6138691023957019E-3</v>
      </c>
      <c r="O16" s="19">
        <f>B!AK38</f>
        <v>1.2760842189615434E-2</v>
      </c>
      <c r="P16" s="19">
        <f>B!AL38</f>
        <v>1.0486375594153221</v>
      </c>
      <c r="Q16" s="19">
        <f>B!AM38</f>
        <v>1.2454257333098439E-2</v>
      </c>
      <c r="R16" s="19">
        <f>B!AN38</f>
        <v>7.171496851162913E-3</v>
      </c>
      <c r="S16" s="19">
        <f>B!AO38</f>
        <v>6.6695462604667126E-3</v>
      </c>
      <c r="T16" s="19">
        <f>B!AP38</f>
        <v>3.0143771942810271E-2</v>
      </c>
      <c r="U16" s="19">
        <f>B!AQ38</f>
        <v>4.6880208629461895E-3</v>
      </c>
      <c r="V16" s="19">
        <f>B!AR38</f>
        <v>9.0950161616827844E-3</v>
      </c>
      <c r="W16" s="19">
        <f>B!AS38</f>
        <v>1.0419058613237955E-2</v>
      </c>
      <c r="X16" s="19">
        <f>B!AT38</f>
        <v>7.8402557078561235E-3</v>
      </c>
      <c r="Y16" s="19">
        <f>B!AU38</f>
        <v>0</v>
      </c>
      <c r="AA16" s="9" t="s">
        <v>228</v>
      </c>
      <c r="AB16" s="81">
        <f t="shared" si="0"/>
        <v>1.2602992437198677</v>
      </c>
      <c r="AC16" s="82">
        <f t="shared" si="2"/>
        <v>5.7286329259993989E-2</v>
      </c>
      <c r="AD16" s="82">
        <v>5.4001279585806368E-2</v>
      </c>
      <c r="AE16" s="95">
        <f t="shared" si="3"/>
        <v>0.98880785205218213</v>
      </c>
      <c r="AF16" s="96">
        <f t="shared" si="1"/>
        <v>0.93210526778507274</v>
      </c>
      <c r="AG16" s="90" t="str">
        <f t="shared" si="4"/>
        <v>-</v>
      </c>
      <c r="AH16" s="91" t="str">
        <f t="shared" si="5"/>
        <v>-</v>
      </c>
    </row>
    <row r="17" spans="1:34" s="9" customFormat="1" x14ac:dyDescent="0.25">
      <c r="A17" s="17"/>
      <c r="B17" s="4" t="s">
        <v>58</v>
      </c>
      <c r="C17" s="4">
        <v>14</v>
      </c>
      <c r="D17" s="19">
        <f>B!Z39</f>
        <v>1.0356391107540779E-3</v>
      </c>
      <c r="E17" s="19">
        <f>B!AA39</f>
        <v>2.082063376118598E-3</v>
      </c>
      <c r="F17" s="19">
        <f>B!AB39</f>
        <v>2.7233632347231475E-3</v>
      </c>
      <c r="G17" s="19">
        <f>B!AC39</f>
        <v>2.533893145423394E-3</v>
      </c>
      <c r="H17" s="19">
        <f>B!AD39</f>
        <v>1.7668167881577314E-3</v>
      </c>
      <c r="I17" s="19">
        <f>B!AE39</f>
        <v>4.3113696847259008E-3</v>
      </c>
      <c r="J17" s="19">
        <f>B!AF39</f>
        <v>3.2922303872854174E-3</v>
      </c>
      <c r="K17" s="19">
        <f>B!AG39</f>
        <v>1.9270808800876469E-3</v>
      </c>
      <c r="L17" s="19">
        <f>B!AH39</f>
        <v>1.6059656117810982E-2</v>
      </c>
      <c r="M17" s="19">
        <f>B!AI39</f>
        <v>4.79174992469615E-3</v>
      </c>
      <c r="N17" s="19">
        <f>B!AJ39</f>
        <v>1.6367623404834879E-2</v>
      </c>
      <c r="O17" s="19">
        <f>B!AK39</f>
        <v>8.0102376561050122E-3</v>
      </c>
      <c r="P17" s="19">
        <f>B!AL39</f>
        <v>6.0492897807216872E-3</v>
      </c>
      <c r="Q17" s="19">
        <f>B!AM39</f>
        <v>1.0016049865342995</v>
      </c>
      <c r="R17" s="19">
        <f>B!AN39</f>
        <v>7.2523995782838397E-3</v>
      </c>
      <c r="S17" s="19">
        <f>B!AO39</f>
        <v>4.4027989869403214E-3</v>
      </c>
      <c r="T17" s="19">
        <f>B!AP39</f>
        <v>3.0798222520866596E-3</v>
      </c>
      <c r="U17" s="19">
        <f>B!AQ39</f>
        <v>9.1387306585442637E-3</v>
      </c>
      <c r="V17" s="19">
        <f>B!AR39</f>
        <v>5.461342740381658E-3</v>
      </c>
      <c r="W17" s="19">
        <f>B!AS39</f>
        <v>4.8681631492558997E-2</v>
      </c>
      <c r="X17" s="19">
        <f>B!AT39</f>
        <v>1.073830071616098E-2</v>
      </c>
      <c r="Y17" s="19">
        <f>B!AU39</f>
        <v>0</v>
      </c>
      <c r="AA17" s="9" t="s">
        <v>229</v>
      </c>
      <c r="AB17" s="81">
        <f t="shared" si="0"/>
        <v>1.1613110264507009</v>
      </c>
      <c r="AC17" s="82">
        <f t="shared" si="2"/>
        <v>5.2786864838668228E-2</v>
      </c>
      <c r="AD17" s="82">
        <v>4.6976702629036596E-2</v>
      </c>
      <c r="AE17" s="95">
        <f t="shared" si="3"/>
        <v>0.91114349814247231</v>
      </c>
      <c r="AF17" s="96">
        <f t="shared" si="1"/>
        <v>0.81085545230685374</v>
      </c>
      <c r="AG17" s="90" t="str">
        <f t="shared" si="4"/>
        <v>-</v>
      </c>
      <c r="AH17" s="91" t="str">
        <f t="shared" si="5"/>
        <v>-</v>
      </c>
    </row>
    <row r="18" spans="1:34" s="9" customFormat="1" x14ac:dyDescent="0.25">
      <c r="A18" s="17"/>
      <c r="B18" s="4" t="s">
        <v>198</v>
      </c>
      <c r="C18" s="4">
        <v>15</v>
      </c>
      <c r="D18" s="19">
        <f>B!Z40</f>
        <v>6.6725851896763493E-3</v>
      </c>
      <c r="E18" s="19">
        <f>B!AA40</f>
        <v>4.9673775367240366E-2</v>
      </c>
      <c r="F18" s="19">
        <f>B!AB40</f>
        <v>2.1391920759056993E-2</v>
      </c>
      <c r="G18" s="19">
        <f>B!AC40</f>
        <v>3.5322987768582947E-2</v>
      </c>
      <c r="H18" s="19">
        <f>B!AD40</f>
        <v>1.6282600682459219E-2</v>
      </c>
      <c r="I18" s="19">
        <f>B!AE40</f>
        <v>3.4766075418138219E-2</v>
      </c>
      <c r="J18" s="19">
        <f>B!AF40</f>
        <v>2.5993651015148576E-2</v>
      </c>
      <c r="K18" s="19">
        <f>B!AG40</f>
        <v>1.3533169920950138E-2</v>
      </c>
      <c r="L18" s="19">
        <f>B!AH40</f>
        <v>1.8456293818196412E-2</v>
      </c>
      <c r="M18" s="19">
        <f>B!AI40</f>
        <v>2.2412609428532664E-2</v>
      </c>
      <c r="N18" s="19">
        <f>B!AJ40</f>
        <v>1.1559719419215391E-2</v>
      </c>
      <c r="O18" s="19">
        <f>B!AK40</f>
        <v>2.8774184520304415E-2</v>
      </c>
      <c r="P18" s="19">
        <f>B!AL40</f>
        <v>2.0526868033561955E-2</v>
      </c>
      <c r="Q18" s="19">
        <f>B!AM40</f>
        <v>1.9120685390648356E-3</v>
      </c>
      <c r="R18" s="19">
        <f>B!AN40</f>
        <v>1.0309788589532685</v>
      </c>
      <c r="S18" s="19">
        <f>B!AO40</f>
        <v>7.5508435724324086E-3</v>
      </c>
      <c r="T18" s="19">
        <f>B!AP40</f>
        <v>1.1936786085155802E-2</v>
      </c>
      <c r="U18" s="19">
        <f>B!AQ40</f>
        <v>1.5653901633560074E-2</v>
      </c>
      <c r="V18" s="19">
        <f>B!AR40</f>
        <v>6.3572519755439438E-3</v>
      </c>
      <c r="W18" s="19">
        <f>B!AS40</f>
        <v>3.2877565255551744E-2</v>
      </c>
      <c r="X18" s="19">
        <f>B!AT40</f>
        <v>1.2558978359600733E-2</v>
      </c>
      <c r="Y18" s="19">
        <f>B!AU40</f>
        <v>0</v>
      </c>
      <c r="AA18" s="9" t="s">
        <v>230</v>
      </c>
      <c r="AB18" s="81">
        <f t="shared" si="0"/>
        <v>1.4251926957152417</v>
      </c>
      <c r="AC18" s="82">
        <f t="shared" si="2"/>
        <v>6.4781486168874622E-2</v>
      </c>
      <c r="AD18" s="82">
        <v>5.2501927043644071E-2</v>
      </c>
      <c r="AE18" s="95">
        <f t="shared" si="3"/>
        <v>1.1181802538031878</v>
      </c>
      <c r="AF18" s="96">
        <f t="shared" si="1"/>
        <v>0.90622524394979032</v>
      </c>
      <c r="AG18" s="90" t="str">
        <f t="shared" si="4"/>
        <v>FL</v>
      </c>
      <c r="AH18" s="91" t="str">
        <f t="shared" si="5"/>
        <v>-</v>
      </c>
    </row>
    <row r="19" spans="1:34" s="9" customFormat="1" x14ac:dyDescent="0.25">
      <c r="A19" s="17"/>
      <c r="B19" s="4" t="s">
        <v>199</v>
      </c>
      <c r="C19" s="4">
        <v>16</v>
      </c>
      <c r="D19" s="19">
        <f>B!Z41</f>
        <v>3.2804513175249627E-3</v>
      </c>
      <c r="E19" s="19">
        <f>B!AA41</f>
        <v>7.1853617140011285E-3</v>
      </c>
      <c r="F19" s="19">
        <f>B!AB41</f>
        <v>8.3269715347394982E-3</v>
      </c>
      <c r="G19" s="19">
        <f>B!AC41</f>
        <v>1.4323931114204073E-2</v>
      </c>
      <c r="H19" s="19">
        <f>B!AD41</f>
        <v>7.1362759453172577E-3</v>
      </c>
      <c r="I19" s="19">
        <f>B!AE41</f>
        <v>1.7913325832572498E-2</v>
      </c>
      <c r="J19" s="19">
        <f>B!AF41</f>
        <v>1.3010675947808192E-2</v>
      </c>
      <c r="K19" s="19">
        <f>B!AG41</f>
        <v>5.7169559488361487E-3</v>
      </c>
      <c r="L19" s="19">
        <f>B!AH41</f>
        <v>2.2729108163138237E-2</v>
      </c>
      <c r="M19" s="19">
        <f>B!AI41</f>
        <v>1.7023114081773955E-2</v>
      </c>
      <c r="N19" s="19">
        <f>B!AJ41</f>
        <v>1.8525341138414152E-2</v>
      </c>
      <c r="O19" s="19">
        <f>B!AK41</f>
        <v>5.6647629111571222E-2</v>
      </c>
      <c r="P19" s="19">
        <f>B!AL41</f>
        <v>4.0571801076669106E-2</v>
      </c>
      <c r="Q19" s="19">
        <f>B!AM41</f>
        <v>2.3288945052589724E-3</v>
      </c>
      <c r="R19" s="19">
        <f>B!AN41</f>
        <v>1.0643937835796478E-2</v>
      </c>
      <c r="S19" s="19">
        <f>B!AO41</f>
        <v>1.0138939242227953</v>
      </c>
      <c r="T19" s="19">
        <f>B!AP41</f>
        <v>3.41659184055986E-2</v>
      </c>
      <c r="U19" s="19">
        <f>B!AQ41</f>
        <v>3.5789133619746609E-2</v>
      </c>
      <c r="V19" s="19">
        <f>B!AR41</f>
        <v>1.7450736857331024E-2</v>
      </c>
      <c r="W19" s="19">
        <f>B!AS41</f>
        <v>2.5849195839010311E-2</v>
      </c>
      <c r="X19" s="19">
        <f>B!AT41</f>
        <v>3.1286723154316486E-2</v>
      </c>
      <c r="Y19" s="19">
        <f>B!AU41</f>
        <v>0</v>
      </c>
      <c r="AA19" s="9" t="s">
        <v>231</v>
      </c>
      <c r="AB19" s="81">
        <f t="shared" si="0"/>
        <v>1.4037994073664246</v>
      </c>
      <c r="AC19" s="82">
        <f t="shared" si="2"/>
        <v>6.3809063971201119E-2</v>
      </c>
      <c r="AD19" s="82">
        <v>5.0629326324914507E-2</v>
      </c>
      <c r="AE19" s="95">
        <f t="shared" si="3"/>
        <v>1.1013954690737375</v>
      </c>
      <c r="AF19" s="96">
        <f t="shared" si="1"/>
        <v>0.87390265811897772</v>
      </c>
      <c r="AG19" s="90" t="str">
        <f t="shared" si="4"/>
        <v>FL</v>
      </c>
      <c r="AH19" s="91" t="str">
        <f t="shared" si="5"/>
        <v>-</v>
      </c>
    </row>
    <row r="20" spans="1:34" s="9" customFormat="1" x14ac:dyDescent="0.25">
      <c r="A20" s="17"/>
      <c r="B20" s="4" t="s">
        <v>65</v>
      </c>
      <c r="C20" s="4">
        <v>17</v>
      </c>
      <c r="D20" s="19">
        <f>B!Z42</f>
        <v>1.4626121346980906E-3</v>
      </c>
      <c r="E20" s="19">
        <f>B!AA42</f>
        <v>4.4886946237357572E-3</v>
      </c>
      <c r="F20" s="19">
        <f>B!AB42</f>
        <v>4.3772694022068646E-3</v>
      </c>
      <c r="G20" s="19">
        <f>B!AC42</f>
        <v>5.3369455561268911E-3</v>
      </c>
      <c r="H20" s="19">
        <f>B!AD42</f>
        <v>3.3654667494267439E-3</v>
      </c>
      <c r="I20" s="19">
        <f>B!AE42</f>
        <v>4.4085495429198283E-3</v>
      </c>
      <c r="J20" s="19">
        <f>B!AF42</f>
        <v>2.8053928344026267E-3</v>
      </c>
      <c r="K20" s="19">
        <f>B!AG42</f>
        <v>1.4143246567640895E-3</v>
      </c>
      <c r="L20" s="19">
        <f>B!AH42</f>
        <v>3.4886192064284157E-3</v>
      </c>
      <c r="M20" s="19">
        <f>B!AI42</f>
        <v>2.9711667297436586E-3</v>
      </c>
      <c r="N20" s="19">
        <f>B!AJ42</f>
        <v>2.3286271422634729E-3</v>
      </c>
      <c r="O20" s="19">
        <f>B!AK42</f>
        <v>4.2432046015340842E-3</v>
      </c>
      <c r="P20" s="19">
        <f>B!AL42</f>
        <v>3.9969167932045269E-3</v>
      </c>
      <c r="Q20" s="19">
        <f>B!AM42</f>
        <v>3.8481540058982281E-4</v>
      </c>
      <c r="R20" s="19">
        <f>B!AN42</f>
        <v>4.2358453988224484E-3</v>
      </c>
      <c r="S20" s="19">
        <f>B!AO42</f>
        <v>1.7138727193703842E-3</v>
      </c>
      <c r="T20" s="19">
        <f>B!AP42</f>
        <v>1.0021543501372254</v>
      </c>
      <c r="U20" s="19">
        <f>B!AQ42</f>
        <v>2.4012801755635056E-3</v>
      </c>
      <c r="V20" s="19">
        <f>B!AR42</f>
        <v>1.7509373468071214E-3</v>
      </c>
      <c r="W20" s="19">
        <f>B!AS42</f>
        <v>6.1124373431373589E-3</v>
      </c>
      <c r="X20" s="19">
        <f>B!AT42</f>
        <v>4.789579073409286E-3</v>
      </c>
      <c r="Y20" s="19">
        <f>B!AU42</f>
        <v>0</v>
      </c>
      <c r="AA20" s="9" t="s">
        <v>232</v>
      </c>
      <c r="AB20" s="81">
        <f t="shared" si="0"/>
        <v>1.0682309075683807</v>
      </c>
      <c r="AC20" s="82">
        <f t="shared" si="2"/>
        <v>4.8555950344017301E-2</v>
      </c>
      <c r="AD20" s="82">
        <v>5.3297609027554579E-2</v>
      </c>
      <c r="AE20" s="95">
        <f t="shared" si="3"/>
        <v>0.83811453071317277</v>
      </c>
      <c r="AF20" s="96">
        <f t="shared" si="1"/>
        <v>0.9199593512593438</v>
      </c>
      <c r="AG20" s="90" t="str">
        <f t="shared" si="4"/>
        <v>-</v>
      </c>
      <c r="AH20" s="91" t="str">
        <f t="shared" si="5"/>
        <v>-</v>
      </c>
    </row>
    <row r="21" spans="1:34" s="9" customFormat="1" x14ac:dyDescent="0.25">
      <c r="A21" s="17"/>
      <c r="B21" s="4" t="s">
        <v>200</v>
      </c>
      <c r="C21" s="4">
        <v>18</v>
      </c>
      <c r="D21" s="19">
        <f>B!Z43</f>
        <v>2.2910668089903217E-4</v>
      </c>
      <c r="E21" s="19">
        <f>B!AA43</f>
        <v>7.5054349247914492E-4</v>
      </c>
      <c r="F21" s="19">
        <f>B!AB43</f>
        <v>5.8986586366684612E-4</v>
      </c>
      <c r="G21" s="19">
        <f>B!AC43</f>
        <v>1.1674920813969604E-3</v>
      </c>
      <c r="H21" s="19">
        <f>B!AD43</f>
        <v>5.1394423594718281E-4</v>
      </c>
      <c r="I21" s="19">
        <f>B!AE43</f>
        <v>1.2472544508674646E-3</v>
      </c>
      <c r="J21" s="19">
        <f>B!AF43</f>
        <v>3.8083132712603458E-4</v>
      </c>
      <c r="K21" s="19">
        <f>B!AG43</f>
        <v>2.3324754291978458E-4</v>
      </c>
      <c r="L21" s="19">
        <f>B!AH43</f>
        <v>1.0056891559016062E-3</v>
      </c>
      <c r="M21" s="19">
        <f>B!AI43</f>
        <v>2.80884981058641E-3</v>
      </c>
      <c r="N21" s="19">
        <f>B!AJ43</f>
        <v>3.8894200824480391E-4</v>
      </c>
      <c r="O21" s="19">
        <f>B!AK43</f>
        <v>7.965451294440082E-4</v>
      </c>
      <c r="P21" s="19">
        <f>B!AL43</f>
        <v>3.7238559499987891E-3</v>
      </c>
      <c r="Q21" s="19">
        <f>B!AM43</f>
        <v>7.1773535687847073E-5</v>
      </c>
      <c r="R21" s="19">
        <f>B!AN43</f>
        <v>4.7992761168181531E-3</v>
      </c>
      <c r="S21" s="19">
        <f>B!AO43</f>
        <v>4.0661626181787147E-3</v>
      </c>
      <c r="T21" s="19">
        <f>B!AP43</f>
        <v>9.6582838607194195E-4</v>
      </c>
      <c r="U21" s="19">
        <f>B!AQ43</f>
        <v>1.0012598411195615</v>
      </c>
      <c r="V21" s="19">
        <f>B!AR43</f>
        <v>5.0268368448524862E-4</v>
      </c>
      <c r="W21" s="19">
        <f>B!AS43</f>
        <v>5.1101900539512915E-4</v>
      </c>
      <c r="X21" s="19">
        <f>B!AT43</f>
        <v>2.7522237882923145E-3</v>
      </c>
      <c r="Y21" s="19">
        <f>B!AU43</f>
        <v>0</v>
      </c>
      <c r="AA21" s="9" t="s">
        <v>200</v>
      </c>
      <c r="AB21" s="81">
        <f t="shared" si="0"/>
        <v>1.0287649759839688</v>
      </c>
      <c r="AC21" s="82">
        <f t="shared" si="2"/>
        <v>4.6762044362907672E-2</v>
      </c>
      <c r="AD21" s="82">
        <v>5.2022539641406795E-2</v>
      </c>
      <c r="AE21" s="95">
        <f t="shared" si="3"/>
        <v>0.80715027898194291</v>
      </c>
      <c r="AF21" s="96">
        <f t="shared" si="1"/>
        <v>0.89795063404494257</v>
      </c>
      <c r="AG21" s="90" t="str">
        <f t="shared" si="4"/>
        <v>-</v>
      </c>
      <c r="AH21" s="91" t="str">
        <f t="shared" si="5"/>
        <v>-</v>
      </c>
    </row>
    <row r="22" spans="1:34" s="9" customFormat="1" x14ac:dyDescent="0.25">
      <c r="A22" s="17"/>
      <c r="B22" s="4" t="s">
        <v>201</v>
      </c>
      <c r="C22" s="4">
        <v>19</v>
      </c>
      <c r="D22" s="19">
        <f>B!Z44</f>
        <v>6.7023726332373697E-6</v>
      </c>
      <c r="E22" s="19">
        <f>B!AA44</f>
        <v>1.3699305781633667E-5</v>
      </c>
      <c r="F22" s="19">
        <f>B!AB44</f>
        <v>1.8267304084734619E-5</v>
      </c>
      <c r="G22" s="19">
        <f>B!AC44</f>
        <v>2.2824739373296051E-5</v>
      </c>
      <c r="H22" s="19">
        <f>B!AD44</f>
        <v>1.291829357338322E-5</v>
      </c>
      <c r="I22" s="19">
        <f>B!AE44</f>
        <v>2.9596908113524997E-5</v>
      </c>
      <c r="J22" s="19">
        <f>B!AF44</f>
        <v>2.1471350188174192E-5</v>
      </c>
      <c r="K22" s="19">
        <f>B!AG44</f>
        <v>1.2288203140785719E-5</v>
      </c>
      <c r="L22" s="19">
        <f>B!AH44</f>
        <v>9.8525208935100852E-5</v>
      </c>
      <c r="M22" s="19">
        <f>B!AI44</f>
        <v>2.988349638838946E-5</v>
      </c>
      <c r="N22" s="19">
        <f>B!AJ44</f>
        <v>9.9908184191530686E-5</v>
      </c>
      <c r="O22" s="19">
        <f>B!AK44</f>
        <v>5.1448933008950433E-5</v>
      </c>
      <c r="P22" s="19">
        <f>B!AL44</f>
        <v>3.743502535992218E-5</v>
      </c>
      <c r="Q22" s="19">
        <f>B!AM44</f>
        <v>9.8023706571175564E-6</v>
      </c>
      <c r="R22" s="19">
        <f>B!AN44</f>
        <v>5.5397918229705025E-5</v>
      </c>
      <c r="S22" s="19">
        <f>B!AO44</f>
        <v>2.7078728225329048E-5</v>
      </c>
      <c r="T22" s="19">
        <f>B!AP44</f>
        <v>9.2830144085463481E-5</v>
      </c>
      <c r="U22" s="19">
        <f>B!AQ44</f>
        <v>6.4602263750994788E-5</v>
      </c>
      <c r="V22" s="19">
        <f>B!AR44</f>
        <v>1.0820159947211536</v>
      </c>
      <c r="W22" s="19">
        <f>B!AS44</f>
        <v>2.9623650168297068E-4</v>
      </c>
      <c r="X22" s="19">
        <f>B!AT44</f>
        <v>6.5840157362000349E-5</v>
      </c>
      <c r="Y22" s="19">
        <f>B!AU44</f>
        <v>0</v>
      </c>
      <c r="AA22" s="9" t="s">
        <v>233</v>
      </c>
      <c r="AB22" s="81">
        <f t="shared" si="0"/>
        <v>1.08308275212992</v>
      </c>
      <c r="AC22" s="82">
        <f t="shared" si="2"/>
        <v>4.9231034187723635E-2</v>
      </c>
      <c r="AD22" s="82">
        <v>5.7179353176049073E-2</v>
      </c>
      <c r="AE22" s="95">
        <f t="shared" si="3"/>
        <v>0.84976701768647522</v>
      </c>
      <c r="AF22" s="96">
        <f t="shared" si="1"/>
        <v>0.98696135929984585</v>
      </c>
      <c r="AG22" s="90" t="str">
        <f t="shared" si="4"/>
        <v>-</v>
      </c>
      <c r="AH22" s="91" t="str">
        <f t="shared" si="5"/>
        <v>-</v>
      </c>
    </row>
    <row r="23" spans="1:34" s="9" customFormat="1" x14ac:dyDescent="0.25">
      <c r="A23" s="17"/>
      <c r="B23" s="4" t="s">
        <v>202</v>
      </c>
      <c r="C23" s="4">
        <v>20</v>
      </c>
      <c r="D23" s="19">
        <f>B!Z45</f>
        <v>1.460787865852161E-4</v>
      </c>
      <c r="E23" s="19">
        <f>B!AA45</f>
        <v>1.9163916948978932E-4</v>
      </c>
      <c r="F23" s="19">
        <f>B!AB45</f>
        <v>4.2000571758354037E-4</v>
      </c>
      <c r="G23" s="19">
        <f>B!AC45</f>
        <v>7.3999305146339018E-4</v>
      </c>
      <c r="H23" s="19">
        <f>B!AD45</f>
        <v>2.3437225089261652E-4</v>
      </c>
      <c r="I23" s="19">
        <f>B!AE45</f>
        <v>5.7678028726866083E-4</v>
      </c>
      <c r="J23" s="19">
        <f>B!AF45</f>
        <v>1.7898956246608852E-4</v>
      </c>
      <c r="K23" s="19">
        <f>B!AG45</f>
        <v>1.4412052824194085E-4</v>
      </c>
      <c r="L23" s="19">
        <f>B!AH45</f>
        <v>5.2477281066058788E-4</v>
      </c>
      <c r="M23" s="19">
        <f>B!AI45</f>
        <v>2.2129147201962419E-4</v>
      </c>
      <c r="N23" s="19">
        <f>B!AJ45</f>
        <v>5.0520954927630885E-4</v>
      </c>
      <c r="O23" s="19">
        <f>B!AK45</f>
        <v>5.6907793923959065E-3</v>
      </c>
      <c r="P23" s="19">
        <f>B!AL45</f>
        <v>6.6483287667344496E-4</v>
      </c>
      <c r="Q23" s="19">
        <f>B!AM45</f>
        <v>5.4695492893874496E-5</v>
      </c>
      <c r="R23" s="19">
        <f>B!AN45</f>
        <v>6.2855469017381429E-4</v>
      </c>
      <c r="S23" s="19">
        <f>B!AO45</f>
        <v>2.304036756814142E-4</v>
      </c>
      <c r="T23" s="19">
        <f>B!AP45</f>
        <v>1.0276155776744193E-3</v>
      </c>
      <c r="U23" s="19">
        <f>B!AQ45</f>
        <v>5.1909657499785871E-4</v>
      </c>
      <c r="V23" s="19">
        <f>B!AR45</f>
        <v>1.916160896961222E-4</v>
      </c>
      <c r="W23" s="19">
        <f>B!AS45</f>
        <v>1.0195204101947535</v>
      </c>
      <c r="X23" s="19">
        <f>B!AT45</f>
        <v>7.9935343511487681E-3</v>
      </c>
      <c r="Y23" s="19">
        <f>B!AU45</f>
        <v>0</v>
      </c>
      <c r="AA23" s="9" t="s">
        <v>234</v>
      </c>
      <c r="AB23" s="81">
        <f t="shared" si="0"/>
        <v>1.040404792102037</v>
      </c>
      <c r="AC23" s="82">
        <f t="shared" si="2"/>
        <v>4.7291126913728949E-2</v>
      </c>
      <c r="AD23" s="82">
        <v>5.6924250558486954E-2</v>
      </c>
      <c r="AE23" s="95">
        <f t="shared" si="3"/>
        <v>0.81628266689008611</v>
      </c>
      <c r="AF23" s="96">
        <f t="shared" si="1"/>
        <v>0.98255808412786438</v>
      </c>
      <c r="AG23" s="90" t="str">
        <f t="shared" si="4"/>
        <v>-</v>
      </c>
      <c r="AH23" s="91" t="str">
        <f t="shared" si="5"/>
        <v>-</v>
      </c>
    </row>
    <row r="24" spans="1:34" s="9" customFormat="1" x14ac:dyDescent="0.25">
      <c r="A24" s="17"/>
      <c r="B24" s="4" t="s">
        <v>203</v>
      </c>
      <c r="C24" s="4">
        <v>21</v>
      </c>
      <c r="D24" s="19">
        <f>B!Z46</f>
        <v>1.0742503392661372E-3</v>
      </c>
      <c r="E24" s="19">
        <f>B!AA46</f>
        <v>3.6644813302843856E-3</v>
      </c>
      <c r="F24" s="19">
        <f>B!AB46</f>
        <v>1.5719039687344806E-3</v>
      </c>
      <c r="G24" s="19">
        <f>B!AC46</f>
        <v>2.5350974003045994E-3</v>
      </c>
      <c r="H24" s="19">
        <f>B!AD46</f>
        <v>1.4508435490522048E-3</v>
      </c>
      <c r="I24" s="19">
        <f>B!AE46</f>
        <v>3.5399108428993834E-3</v>
      </c>
      <c r="J24" s="19">
        <f>B!AF46</f>
        <v>4.9765253959923672E-4</v>
      </c>
      <c r="K24" s="19">
        <f>B!AG46</f>
        <v>5.747447458314157E-4</v>
      </c>
      <c r="L24" s="19">
        <f>B!AH46</f>
        <v>2.3893492879862345E-3</v>
      </c>
      <c r="M24" s="19">
        <f>B!AI46</f>
        <v>3.7052253941696721E-3</v>
      </c>
      <c r="N24" s="19">
        <f>B!AJ46</f>
        <v>2.5231902306814364E-3</v>
      </c>
      <c r="O24" s="19">
        <f>B!AK46</f>
        <v>1.223304598208905E-2</v>
      </c>
      <c r="P24" s="19">
        <f>B!AL46</f>
        <v>3.9236600863235653E-3</v>
      </c>
      <c r="Q24" s="19">
        <f>B!AM46</f>
        <v>2.3716815083637052E-4</v>
      </c>
      <c r="R24" s="19">
        <f>B!AN46</f>
        <v>2.1475994187107827E-3</v>
      </c>
      <c r="S24" s="19">
        <f>B!AO46</f>
        <v>2.5578131696537714E-3</v>
      </c>
      <c r="T24" s="19">
        <f>B!AP46</f>
        <v>1.0740141579096006E-3</v>
      </c>
      <c r="U24" s="19">
        <f>B!AQ46</f>
        <v>2.047902258998108E-3</v>
      </c>
      <c r="V24" s="19">
        <f>B!AR46</f>
        <v>9.4275324132963578E-3</v>
      </c>
      <c r="W24" s="19">
        <f>B!AS46</f>
        <v>8.6998160747290079E-4</v>
      </c>
      <c r="X24" s="19">
        <f>B!AT46</f>
        <v>1.0028359757655823</v>
      </c>
      <c r="Y24" s="19">
        <f>B!AU46</f>
        <v>0</v>
      </c>
      <c r="AA24" s="9" t="s">
        <v>235</v>
      </c>
      <c r="AB24" s="81">
        <f t="shared" si="0"/>
        <v>1.0608813426396819</v>
      </c>
      <c r="AC24" s="82">
        <f t="shared" si="2"/>
        <v>4.822187921089463E-2</v>
      </c>
      <c r="AD24" s="82">
        <v>5.8673595948076633E-2</v>
      </c>
      <c r="AE24" s="95">
        <f t="shared" si="3"/>
        <v>0.83234819581542685</v>
      </c>
      <c r="AF24" s="96">
        <f t="shared" si="1"/>
        <v>1.012753184416574</v>
      </c>
      <c r="AG24" s="90" t="str">
        <f t="shared" si="4"/>
        <v>-</v>
      </c>
      <c r="AH24" s="91" t="str">
        <f t="shared" si="5"/>
        <v>BL</v>
      </c>
    </row>
    <row r="25" spans="1:34" s="9" customFormat="1" ht="15.75" thickBot="1" x14ac:dyDescent="0.3">
      <c r="A25" s="2"/>
      <c r="B25" s="4" t="s">
        <v>72</v>
      </c>
      <c r="C25" s="4">
        <v>22</v>
      </c>
      <c r="D25" s="19">
        <f>B!Z47</f>
        <v>0</v>
      </c>
      <c r="E25" s="19">
        <f>B!AA47</f>
        <v>0</v>
      </c>
      <c r="F25" s="19">
        <f>B!AB47</f>
        <v>0</v>
      </c>
      <c r="G25" s="19">
        <f>B!AC47</f>
        <v>0</v>
      </c>
      <c r="H25" s="19">
        <f>B!AD47</f>
        <v>0</v>
      </c>
      <c r="I25" s="19">
        <f>B!AE47</f>
        <v>0</v>
      </c>
      <c r="J25" s="19">
        <f>B!AF47</f>
        <v>0</v>
      </c>
      <c r="K25" s="19">
        <f>B!AG47</f>
        <v>0</v>
      </c>
      <c r="L25" s="19">
        <f>B!AH47</f>
        <v>0</v>
      </c>
      <c r="M25" s="19">
        <f>B!AI47</f>
        <v>0</v>
      </c>
      <c r="N25" s="19">
        <f>B!AJ47</f>
        <v>0</v>
      </c>
      <c r="O25" s="19">
        <f>B!AK47</f>
        <v>0</v>
      </c>
      <c r="P25" s="19">
        <f>B!AL47</f>
        <v>0</v>
      </c>
      <c r="Q25" s="19">
        <f>B!AM47</f>
        <v>0</v>
      </c>
      <c r="R25" s="19">
        <f>B!AN47</f>
        <v>0</v>
      </c>
      <c r="S25" s="19">
        <f>B!AO47</f>
        <v>0</v>
      </c>
      <c r="T25" s="19">
        <f>B!AP47</f>
        <v>0</v>
      </c>
      <c r="U25" s="19">
        <f>B!AQ47</f>
        <v>0</v>
      </c>
      <c r="V25" s="19">
        <f>B!AR47</f>
        <v>0</v>
      </c>
      <c r="W25" s="19">
        <f>B!AS47</f>
        <v>0</v>
      </c>
      <c r="X25" s="19">
        <f>B!AT47</f>
        <v>0</v>
      </c>
      <c r="Y25" s="19">
        <f>B!AU47</f>
        <v>1</v>
      </c>
      <c r="AA25" s="9" t="s">
        <v>236</v>
      </c>
      <c r="AB25" s="83">
        <f t="shared" si="0"/>
        <v>1</v>
      </c>
      <c r="AC25" s="84">
        <f t="shared" si="2"/>
        <v>4.5454545454545456E-2</v>
      </c>
      <c r="AD25" s="84">
        <v>4.5454545454545456E-2</v>
      </c>
      <c r="AE25" s="97">
        <f t="shared" si="3"/>
        <v>0.78458180228184671</v>
      </c>
      <c r="AF25" s="98">
        <f t="shared" si="1"/>
        <v>0.78458180228184671</v>
      </c>
      <c r="AG25" s="99" t="str">
        <f t="shared" si="4"/>
        <v>-</v>
      </c>
      <c r="AH25" s="100" t="str">
        <f t="shared" si="5"/>
        <v>-</v>
      </c>
    </row>
    <row r="26" spans="1:34" ht="15.75" thickBot="1" x14ac:dyDescent="0.3"/>
    <row r="27" spans="1:34" x14ac:dyDescent="0.25">
      <c r="B27" s="65" t="s">
        <v>210</v>
      </c>
      <c r="C27" s="66"/>
      <c r="D27" s="67">
        <f t="shared" ref="D27:Y27" si="6">SUM(D4:D25)</f>
        <v>1.2520155054115729</v>
      </c>
      <c r="E27" s="66">
        <f t="shared" si="6"/>
        <v>1.2933898975098899</v>
      </c>
      <c r="F27" s="66">
        <f t="shared" si="6"/>
        <v>1.3836927128665331</v>
      </c>
      <c r="G27" s="66">
        <f t="shared" si="6"/>
        <v>1.4814174847426085</v>
      </c>
      <c r="H27" s="66">
        <f t="shared" si="6"/>
        <v>1.4806629026436287</v>
      </c>
      <c r="I27" s="66">
        <f t="shared" si="6"/>
        <v>1.681099461430529</v>
      </c>
      <c r="J27" s="66">
        <f t="shared" si="6"/>
        <v>1.3237001606200449</v>
      </c>
      <c r="K27" s="66">
        <f t="shared" si="6"/>
        <v>1.326701297797853</v>
      </c>
      <c r="L27" s="66">
        <f t="shared" si="6"/>
        <v>1.2125950786455819</v>
      </c>
      <c r="M27" s="66">
        <f t="shared" si="6"/>
        <v>1.3881809259397344</v>
      </c>
      <c r="N27" s="66">
        <f t="shared" si="6"/>
        <v>1.3638039098978731</v>
      </c>
      <c r="O27" s="66">
        <f t="shared" si="6"/>
        <v>1.2446116604116118</v>
      </c>
      <c r="P27" s="66">
        <f t="shared" si="6"/>
        <v>1.1880281508877402</v>
      </c>
      <c r="Q27" s="66">
        <f t="shared" si="6"/>
        <v>1.0334874578388051</v>
      </c>
      <c r="R27" s="66">
        <f t="shared" si="6"/>
        <v>1.1550423949601696</v>
      </c>
      <c r="S27" s="66">
        <f t="shared" si="6"/>
        <v>1.1138451791481192</v>
      </c>
      <c r="T27" s="66">
        <f t="shared" si="6"/>
        <v>1.1725473986062007</v>
      </c>
      <c r="U27" s="66">
        <f t="shared" si="6"/>
        <v>1.1444958721109495</v>
      </c>
      <c r="V27" s="66">
        <f t="shared" si="6"/>
        <v>1.2579457698730796</v>
      </c>
      <c r="W27" s="66">
        <f t="shared" si="6"/>
        <v>1.252333512286713</v>
      </c>
      <c r="X27" s="66">
        <f t="shared" si="6"/>
        <v>1.2908191108576859</v>
      </c>
      <c r="Y27" s="68">
        <f t="shared" si="6"/>
        <v>1</v>
      </c>
    </row>
    <row r="28" spans="1:34" ht="15.75" thickBot="1" x14ac:dyDescent="0.3">
      <c r="B28" s="69" t="s">
        <v>211</v>
      </c>
      <c r="C28" s="70"/>
      <c r="D28" s="71">
        <f>D27/22</f>
        <v>5.6909795700526039E-2</v>
      </c>
      <c r="E28" s="72">
        <f t="shared" ref="E28:Y28" si="7">E27/22</f>
        <v>5.8790449886813173E-2</v>
      </c>
      <c r="F28" s="72">
        <f t="shared" si="7"/>
        <v>6.2895123312115137E-2</v>
      </c>
      <c r="G28" s="72">
        <f t="shared" si="7"/>
        <v>6.7337158397391295E-2</v>
      </c>
      <c r="H28" s="72">
        <f t="shared" si="7"/>
        <v>6.7302859211074026E-2</v>
      </c>
      <c r="I28" s="72">
        <f t="shared" si="7"/>
        <v>7.6413611883205862E-2</v>
      </c>
      <c r="J28" s="72">
        <f t="shared" si="7"/>
        <v>6.0168189119092948E-2</v>
      </c>
      <c r="K28" s="72">
        <f t="shared" si="7"/>
        <v>6.030460444535695E-2</v>
      </c>
      <c r="L28" s="72">
        <f t="shared" si="7"/>
        <v>5.5117958120253725E-2</v>
      </c>
      <c r="M28" s="72">
        <f t="shared" si="7"/>
        <v>6.3099132997260651E-2</v>
      </c>
      <c r="N28" s="72">
        <f t="shared" si="7"/>
        <v>6.1991086813539688E-2</v>
      </c>
      <c r="O28" s="72">
        <f t="shared" si="7"/>
        <v>5.6573257291436897E-2</v>
      </c>
      <c r="P28" s="72">
        <f t="shared" si="7"/>
        <v>5.4001279585806368E-2</v>
      </c>
      <c r="Q28" s="72">
        <f t="shared" si="7"/>
        <v>4.6976702629036596E-2</v>
      </c>
      <c r="R28" s="72">
        <f t="shared" si="7"/>
        <v>5.2501927043644071E-2</v>
      </c>
      <c r="S28" s="72">
        <f t="shared" si="7"/>
        <v>5.0629326324914507E-2</v>
      </c>
      <c r="T28" s="72">
        <f t="shared" si="7"/>
        <v>5.3297609027554579E-2</v>
      </c>
      <c r="U28" s="72">
        <f t="shared" si="7"/>
        <v>5.2022539641406795E-2</v>
      </c>
      <c r="V28" s="72">
        <f t="shared" si="7"/>
        <v>5.7179353176049073E-2</v>
      </c>
      <c r="W28" s="72">
        <f t="shared" si="7"/>
        <v>5.6924250558486954E-2</v>
      </c>
      <c r="X28" s="72">
        <f t="shared" si="7"/>
        <v>5.8673595948076633E-2</v>
      </c>
      <c r="Y28" s="73">
        <f t="shared" si="7"/>
        <v>4.5454545454545456E-2</v>
      </c>
    </row>
    <row r="29" spans="1:34" x14ac:dyDescent="0.25">
      <c r="B29"/>
      <c r="C29"/>
      <c r="D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34" ht="15.75" thickBot="1" x14ac:dyDescent="0.3">
      <c r="B30"/>
      <c r="C30"/>
      <c r="D3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34" x14ac:dyDescent="0.25">
      <c r="B31" s="65" t="s">
        <v>212</v>
      </c>
      <c r="C31" s="74"/>
      <c r="D31" s="74">
        <f>22*22</f>
        <v>484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34" x14ac:dyDescent="0.25">
      <c r="B32" s="75" t="s">
        <v>213</v>
      </c>
      <c r="C32" s="76"/>
      <c r="D32" s="76">
        <f>SUM(D4:Y25)</f>
        <v>28.040415844486926</v>
      </c>
    </row>
    <row r="33" spans="2:4" ht="15.75" thickBot="1" x14ac:dyDescent="0.3">
      <c r="B33" s="69" t="s">
        <v>214</v>
      </c>
      <c r="C33" s="77"/>
      <c r="D33" s="73">
        <f>D32/D31</f>
        <v>5.7934743480344886E-2</v>
      </c>
    </row>
  </sheetData>
  <conditionalFormatting sqref="AE4:AF25">
    <cfRule type="colorScale" priority="2">
      <colorScale>
        <cfvo type="min"/>
        <cfvo type="max"/>
        <color rgb="FFFCFCFF"/>
        <color rgb="FF63BE7B"/>
      </colorScale>
    </cfRule>
  </conditionalFormatting>
  <conditionalFormatting sqref="AF4:AF7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ignoredErrors>
    <ignoredError sqref="D27:Y27 AB4:AB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Gráficos</vt:lpstr>
      </vt:variant>
      <vt:variant>
        <vt:i4>2</vt:i4>
      </vt:variant>
    </vt:vector>
  </HeadingPairs>
  <TitlesOfParts>
    <vt:vector size="10" baseType="lpstr">
      <vt:lpstr>Créditos</vt:lpstr>
      <vt:lpstr>Setores</vt:lpstr>
      <vt:lpstr>Regiões</vt:lpstr>
      <vt:lpstr>Síntese</vt:lpstr>
      <vt:lpstr>IIOS</vt:lpstr>
      <vt:lpstr>B</vt:lpstr>
      <vt:lpstr>Linkages_R1</vt:lpstr>
      <vt:lpstr>Linkages_R2</vt:lpstr>
      <vt:lpstr>Fig_Linkages_R1</vt:lpstr>
      <vt:lpstr>Fig_Linkages_R2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Haddad</dc:creator>
  <cp:lastModifiedBy>Rodrigo Cerqueira</cp:lastModifiedBy>
  <dcterms:created xsi:type="dcterms:W3CDTF">2016-03-10T12:46:50Z</dcterms:created>
  <dcterms:modified xsi:type="dcterms:W3CDTF">2020-09-04T16:36:57Z</dcterms:modified>
</cp:coreProperties>
</file>