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óximas Fechas Full Stack" sheetId="1" r:id="rId4"/>
    <sheet state="visible" name="Próximas Fechas Full Stack Part" sheetId="2" r:id="rId5"/>
    <sheet state="visible" name="Próximas Fechas Data Science" sheetId="3" r:id="rId6"/>
    <sheet state="visible" name="Próximas Fechas Data Science Pa" sheetId="4" r:id="rId7"/>
  </sheets>
  <definedNames/>
  <calcPr/>
</workbook>
</file>

<file path=xl/sharedStrings.xml><?xml version="1.0" encoding="utf-8"?>
<sst xmlns="http://schemas.openxmlformats.org/spreadsheetml/2006/main" count="492" uniqueCount="158">
  <si>
    <t>FULL STACK</t>
  </si>
  <si>
    <r>
      <rPr>
        <rFont val="Arial"/>
        <color theme="1"/>
      </rPr>
      <t xml:space="preserve">
La carrera </t>
    </r>
    <r>
      <rPr>
        <rFont val="Arial"/>
        <b/>
        <color theme="1"/>
      </rPr>
      <t>Web Full Stack Developer</t>
    </r>
    <r>
      <rPr>
        <rFont val="Arial"/>
        <color theme="1"/>
      </rPr>
      <t xml:space="preserve"> se dicta en los siguientes horarios: 
</t>
    </r>
    <r>
      <rPr>
        <rFont val="Arial"/>
        <b/>
        <color theme="1"/>
      </rPr>
      <t>(cohortes a)</t>
    </r>
    <r>
      <rPr>
        <rFont val="Arial"/>
        <color theme="1"/>
      </rPr>
      <t xml:space="preserve"> Lunes a viernes de </t>
    </r>
    <r>
      <rPr>
        <rFont val="Arial"/>
        <b/>
        <color theme="1"/>
      </rPr>
      <t>9hs a 18hs ARG | 7hs a 16hs COL,PE | 6hs a 15hs MEX</t>
    </r>
    <r>
      <rPr>
        <rFont val="Arial"/>
        <color theme="1"/>
      </rPr>
      <t xml:space="preserve">
</t>
    </r>
    <r>
      <rPr>
        <rFont val="Arial"/>
        <b/>
        <color theme="1"/>
      </rPr>
      <t>(cohortes b)</t>
    </r>
    <r>
      <rPr>
        <rFont val="Arial"/>
        <color theme="1"/>
      </rPr>
      <t xml:space="preserve"> Lunes a viernes de </t>
    </r>
    <r>
      <rPr>
        <rFont val="Arial"/>
        <b/>
        <color theme="1"/>
      </rPr>
      <t>12hs a 21hs ARG | 10hs a 19hs COL,PE | 9hs a 18hs MEX</t>
    </r>
    <r>
      <rPr>
        <rFont val="Arial"/>
        <color theme="1"/>
      </rPr>
      <t xml:space="preserve">
</t>
    </r>
    <r>
      <rPr>
        <rFont val="Arial"/>
        <b/>
        <color theme="1"/>
      </rPr>
      <t>(cohortes c)</t>
    </r>
    <r>
      <rPr>
        <rFont val="Arial"/>
        <color theme="1"/>
      </rPr>
      <t xml:space="preserve"> Lunes a viernes de </t>
    </r>
    <r>
      <rPr>
        <rFont val="Arial"/>
        <b/>
        <color theme="1"/>
      </rPr>
      <t>9hs a 18hs ARG | 7hs a 16hs COL,PE | 6hs a 15hs MEX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Las clases son online, en vivo y requieren más de un 85% de asistencia.
</t>
    </r>
  </si>
  <si>
    <t>M1</t>
  </si>
  <si>
    <t>M2</t>
  </si>
  <si>
    <t>M3</t>
  </si>
  <si>
    <t>M4</t>
  </si>
  <si>
    <t>Proyecto Individual</t>
  </si>
  <si>
    <t>Proy Final</t>
  </si>
  <si>
    <t>Inicio</t>
  </si>
  <si>
    <t>Checkpoint</t>
  </si>
  <si>
    <t>Entrega</t>
  </si>
  <si>
    <t>FT13</t>
  </si>
  <si>
    <t>FT14a</t>
  </si>
  <si>
    <t>FT14b</t>
  </si>
  <si>
    <t>FT15a</t>
  </si>
  <si>
    <t>FT15b</t>
  </si>
  <si>
    <t>FT16a</t>
  </si>
  <si>
    <t>FT16b</t>
  </si>
  <si>
    <t>FT17a</t>
  </si>
  <si>
    <t>FT17b</t>
  </si>
  <si>
    <t>FT18a</t>
  </si>
  <si>
    <t>FT18b</t>
  </si>
  <si>
    <t>FT19a</t>
  </si>
  <si>
    <t>FT19b</t>
  </si>
  <si>
    <t>FT20a</t>
  </si>
  <si>
    <t>FT20b</t>
  </si>
  <si>
    <t>FT21a</t>
  </si>
  <si>
    <t>FT21b</t>
  </si>
  <si>
    <t>FT22a</t>
  </si>
  <si>
    <t>FT22b</t>
  </si>
  <si>
    <t>FT23a</t>
  </si>
  <si>
    <t>FT23b</t>
  </si>
  <si>
    <t>FT24a</t>
  </si>
  <si>
    <t>FT24b</t>
  </si>
  <si>
    <t>FT25a</t>
  </si>
  <si>
    <t>FT25b</t>
  </si>
  <si>
    <t>FT26a</t>
  </si>
  <si>
    <t>FT26c</t>
  </si>
  <si>
    <t>FT26b</t>
  </si>
  <si>
    <t>FT27a</t>
  </si>
  <si>
    <t>FT27c</t>
  </si>
  <si>
    <t>FT27b</t>
  </si>
  <si>
    <t>FT28a</t>
  </si>
  <si>
    <t>FT28c</t>
  </si>
  <si>
    <t>FT28b</t>
  </si>
  <si>
    <t>FT29a</t>
  </si>
  <si>
    <t>FT29c</t>
  </si>
  <si>
    <t>FT29b</t>
  </si>
  <si>
    <t>FT30a</t>
  </si>
  <si>
    <t>FT30c</t>
  </si>
  <si>
    <t>FT30b</t>
  </si>
  <si>
    <t>FT31a</t>
  </si>
  <si>
    <t>FT31c</t>
  </si>
  <si>
    <t>FT31b</t>
  </si>
  <si>
    <t>FT32a</t>
  </si>
  <si>
    <t>FT32c</t>
  </si>
  <si>
    <t>FT32b</t>
  </si>
  <si>
    <t>FT33a</t>
  </si>
  <si>
    <t>FT33c</t>
  </si>
  <si>
    <t>FT33b</t>
  </si>
  <si>
    <t>FT34a</t>
  </si>
  <si>
    <t>FT34c</t>
  </si>
  <si>
    <t>FT34b</t>
  </si>
  <si>
    <t>FT35a</t>
  </si>
  <si>
    <t>FT35c</t>
  </si>
  <si>
    <t>FT35b</t>
  </si>
  <si>
    <t>FT36a</t>
  </si>
  <si>
    <t>FT36c</t>
  </si>
  <si>
    <t>FT36b</t>
  </si>
  <si>
    <t>FT37a</t>
  </si>
  <si>
    <t>FT37c</t>
  </si>
  <si>
    <t>FT37b</t>
  </si>
  <si>
    <t>Feriados HENRY</t>
  </si>
  <si>
    <t>20/02/2023</t>
  </si>
  <si>
    <t xml:space="preserve">Lunes </t>
  </si>
  <si>
    <t>Carnaval (Arg)</t>
  </si>
  <si>
    <t>Jueves</t>
  </si>
  <si>
    <t>Jueves Santo</t>
  </si>
  <si>
    <t>Viernes</t>
  </si>
  <si>
    <t>Viernes Santo</t>
  </si>
  <si>
    <t>Lunes</t>
  </si>
  <si>
    <t>Día del Trabajador</t>
  </si>
  <si>
    <t>19/06/2023</t>
  </si>
  <si>
    <t xml:space="preserve">Feriado turístico(Arg), Sagrado Corazon (Col) </t>
  </si>
  <si>
    <t>21/08/2023</t>
  </si>
  <si>
    <t>Día de la Asución (Colombia), paso a la inmortalidad de San Martín (Arg)</t>
  </si>
  <si>
    <t>16/10/2023</t>
  </si>
  <si>
    <t>Día del Respeto a la Diversidad Cultural</t>
  </si>
  <si>
    <t>20/11/2023</t>
  </si>
  <si>
    <t>Día de la Soberanía Nacional</t>
  </si>
  <si>
    <t xml:space="preserve">Inmaculada Concepción </t>
  </si>
  <si>
    <t>18/12/2023</t>
  </si>
  <si>
    <t>Fiestas fin de año</t>
  </si>
  <si>
    <t>19/12/2023</t>
  </si>
  <si>
    <t>Martes</t>
  </si>
  <si>
    <t>20/12/2023</t>
  </si>
  <si>
    <t>Miercoles</t>
  </si>
  <si>
    <t>21/12/2023</t>
  </si>
  <si>
    <t>22/12/2023</t>
  </si>
  <si>
    <t>23/12/2023</t>
  </si>
  <si>
    <t>Sabado</t>
  </si>
  <si>
    <t>24/12/2023</t>
  </si>
  <si>
    <t>Domingo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</si>
  <si>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</si>
  <si>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</si>
  <si>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</si>
  <si>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</si>
  <si>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</si>
  <si>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</si>
  <si>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</si>
  <si>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FULL STACK - PART TIME</t>
  </si>
  <si>
    <r>
      <rPr>
        <rFont val="Roboto, RobotoDraft, Helvetica, Arial, sans-serif"/>
        <color rgb="FF000000"/>
      </rPr>
      <t xml:space="preserve">La carrera Web </t>
    </r>
    <r>
      <rPr>
        <rFont val="Roboto, RobotoDraft, Helvetica, Arial, sans-serif"/>
        <b/>
        <color rgb="FF000000"/>
      </rPr>
      <t>Full Stack Developer modalidad PART TIME</t>
    </r>
    <r>
      <rPr>
        <rFont val="Roboto, RobotoDraft, Helvetica, Arial, sans-serif"/>
        <color rgb="FF000000"/>
      </rPr>
      <t xml:space="preserve"> se dicta en los siguientes horarios:
</t>
    </r>
    <r>
      <rPr>
        <rFont val="Roboto, RobotoDraft, Helvetica, Arial, sans-serif"/>
        <b/>
        <color rgb="FF000000"/>
      </rPr>
      <t>(Cohorte a)</t>
    </r>
    <r>
      <rPr>
        <rFont val="Roboto, RobotoDraft, Helvetica, Arial, sans-serif"/>
        <color rgb="FF000000"/>
      </rPr>
      <t xml:space="preserve"> Lunes a viernes de </t>
    </r>
    <r>
      <rPr>
        <rFont val="Roboto, RobotoDraft, Helvetica, Arial, sans-serif"/>
        <b/>
        <color rgb="FF000000"/>
      </rPr>
      <t>19hs a 22hs ARG | 17hs a 20hs COL,PE | 16hs a 19hs MEX</t>
    </r>
    <r>
      <rPr>
        <rFont val="Roboto, RobotoDraft, Helvetica, Arial, sans-serif"/>
        <color rgb="FF000000"/>
      </rPr>
      <t xml:space="preserve">  y sábados de </t>
    </r>
    <r>
      <rPr>
        <rFont val="Roboto, RobotoDraft, Helvetica, Arial, sans-serif"/>
        <b/>
        <color rgb="FF000000"/>
      </rPr>
      <t>10hs a 13hs ARG</t>
    </r>
    <r>
      <rPr>
        <rFont val="Roboto, RobotoDraft, Helvetica, Arial, sans-serif"/>
        <color rgb="FF000000"/>
      </rPr>
      <t xml:space="preserve"> </t>
    </r>
    <r>
      <rPr>
        <rFont val="Roboto, RobotoDraft, Helvetica, Arial, sans-serif"/>
        <b/>
        <color rgb="FF000000"/>
      </rPr>
      <t>| 8hs a 11hs COL,PE  | 7hs a 10hs MEX</t>
    </r>
    <r>
      <rPr>
        <rFont val="Roboto, RobotoDraft, Helvetica, Arial, sans-serif"/>
        <color rgb="FF000000"/>
      </rPr>
      <t xml:space="preserve">
</t>
    </r>
    <r>
      <rPr>
        <rFont val="Roboto, RobotoDraft, Helvetica, Arial, sans-serif"/>
        <b/>
        <color rgb="FF000000"/>
      </rPr>
      <t>(Cohorte b)</t>
    </r>
    <r>
      <rPr>
        <rFont val="Roboto, RobotoDraft, Helvetica, Arial, sans-serif"/>
        <color rgb="FF000000"/>
      </rPr>
      <t xml:space="preserve"> Lunes a viernes de</t>
    </r>
    <r>
      <rPr>
        <rFont val="Roboto, RobotoDraft, Helvetica, Arial, sans-serif"/>
        <b/>
        <color rgb="FF000000"/>
      </rPr>
      <t xml:space="preserve"> 21hs a 24hs ARG </t>
    </r>
    <r>
      <rPr>
        <rFont val="Roboto, RobotoDraft, Helvetica, Arial, sans-serif"/>
        <color rgb="FF000000"/>
      </rPr>
      <t xml:space="preserve">| </t>
    </r>
    <r>
      <rPr>
        <rFont val="Roboto, RobotoDraft, Helvetica, Arial, sans-serif"/>
        <b/>
        <color rgb="FF000000"/>
      </rPr>
      <t>19hs a 22hs COL,PE | 18hs a 21hs MEX</t>
    </r>
    <r>
      <rPr>
        <rFont val="Roboto, RobotoDraft, Helvetica, Arial, sans-serif"/>
        <color rgb="FF000000"/>
      </rPr>
      <t xml:space="preserve">  y sábados de </t>
    </r>
    <r>
      <rPr>
        <rFont val="Roboto, RobotoDraft, Helvetica, Arial, sans-serif"/>
        <b/>
        <color rgb="FF000000"/>
      </rPr>
      <t>18hs a 21hs ARG</t>
    </r>
    <r>
      <rPr>
        <rFont val="Roboto, RobotoDraft, Helvetica, Arial, sans-serif"/>
        <color rgb="FF000000"/>
      </rPr>
      <t xml:space="preserve">  | </t>
    </r>
    <r>
      <rPr>
        <rFont val="Roboto, RobotoDraft, Helvetica, Arial, sans-serif"/>
        <b/>
        <color rgb="FF000000"/>
      </rPr>
      <t xml:space="preserve">16hs A 19hs COL,PE | 15hs a 18hs MEX
</t>
    </r>
    <r>
      <rPr>
        <rFont val="Roboto, RobotoDraft, Helvetica, Arial, sans-serif"/>
        <color rgb="FF000000"/>
      </rPr>
      <t xml:space="preserve">
</t>
    </r>
    <r>
      <rPr>
        <rFont val="Roboto, RobotoDraft, Helvetica, Arial, sans-serif"/>
        <b/>
        <color rgb="FF000000"/>
      </rPr>
      <t>Las clases son online, en vivo y requieren más de un 85% de asistencia.</t>
    </r>
  </si>
  <si>
    <t>TIPS</t>
  </si>
  <si>
    <t>final</t>
  </si>
  <si>
    <t>Part 04</t>
  </si>
  <si>
    <t>Part 05</t>
  </si>
  <si>
    <t>Part 06</t>
  </si>
  <si>
    <t>Part 07</t>
  </si>
  <si>
    <t>Part 08</t>
  </si>
  <si>
    <t>Part 09</t>
  </si>
  <si>
    <t>Part 10a</t>
  </si>
  <si>
    <t>Part 10b</t>
  </si>
  <si>
    <t>Part 11a</t>
  </si>
  <si>
    <t>Part 11b</t>
  </si>
  <si>
    <t>Part 12a</t>
  </si>
  <si>
    <t>Part 12b</t>
  </si>
  <si>
    <t>Part 13a</t>
  </si>
  <si>
    <t>DATA SCIENCE</t>
  </si>
  <si>
    <t>Próximas fechas para rendir el  Henry-Challenge de Data-Science</t>
  </si>
  <si>
    <t>MUY IMPORTANTE: Recordá que luego de APROBAR el Challenge se necesitan</t>
  </si>
  <si>
    <t>15 días de trámites adminitrativos antes de poder ingresar a la cursada.</t>
  </si>
  <si>
    <r>
      <rPr>
        <rFont val="Roboto, RobotoDraft, Helvetica, Arial, sans-serif"/>
        <color rgb="FF000000"/>
      </rPr>
      <t xml:space="preserve">
La carrera </t>
    </r>
    <r>
      <rPr>
        <rFont val="Roboto, RobotoDraft, Helvetica, Arial, sans-serif"/>
        <b/>
        <color rgb="FF000000"/>
      </rPr>
      <t xml:space="preserve">Data Science Full Time </t>
    </r>
    <r>
      <rPr>
        <rFont val="Roboto, RobotoDraft, Helvetica, Arial, sans-serif"/>
        <color rgb="FF000000"/>
      </rPr>
      <t>se dicta en los siguientes horarios: 
Lunes a viernes de</t>
    </r>
    <r>
      <rPr>
        <rFont val="Roboto, RobotoDraft, Helvetica, Arial, sans-serif"/>
        <b/>
        <color rgb="FF000000"/>
      </rPr>
      <t xml:space="preserve"> 10hs a 19hs ARG | 8hs a 17hs COL,PE | 7hs a 16hs MEX
 </t>
    </r>
    <r>
      <rPr>
        <rFont val="Roboto, RobotoDraft, Helvetica, Arial, sans-serif"/>
        <color rgb="FF000000"/>
      </rPr>
      <t xml:space="preserve">
</t>
    </r>
    <r>
      <rPr>
        <rFont val="Roboto, RobotoDraft, Helvetica, Arial, sans-serif"/>
        <b/>
        <color rgb="FF000000"/>
      </rPr>
      <t xml:space="preserve">Las clases son online, en vivo y requieren más de un 85% de asistencia.
</t>
    </r>
  </si>
  <si>
    <t>Calendario del Bootcamp de  Data-Science</t>
  </si>
  <si>
    <t>M5</t>
  </si>
  <si>
    <t>M6</t>
  </si>
  <si>
    <t>Proyecto individual</t>
  </si>
  <si>
    <t>Proy Grupal</t>
  </si>
  <si>
    <t>Dataft01</t>
  </si>
  <si>
    <t>Dataft02</t>
  </si>
  <si>
    <t>Dataft03</t>
  </si>
  <si>
    <t>N/A</t>
  </si>
  <si>
    <t>Dataft04</t>
  </si>
  <si>
    <t>Dataft05</t>
  </si>
  <si>
    <t>Dataft06</t>
  </si>
  <si>
    <t>Dataft07</t>
  </si>
  <si>
    <t>Dataft08</t>
  </si>
  <si>
    <t>Dataft09</t>
  </si>
  <si>
    <t>Dataft10</t>
  </si>
  <si>
    <t>Dataft11</t>
  </si>
  <si>
    <t>Dataft12</t>
  </si>
  <si>
    <t>Dataft13</t>
  </si>
  <si>
    <t>DATA SCIENCE - PART TIME</t>
  </si>
  <si>
    <t>14/01/2023</t>
  </si>
  <si>
    <t>28/01/2023</t>
  </si>
  <si>
    <r>
      <rPr>
        <rFont val="Roboto, RobotoDraft, Helvetica, Arial, sans-serif"/>
        <color rgb="FF000000"/>
      </rPr>
      <t xml:space="preserve">
La carrera </t>
    </r>
    <r>
      <rPr>
        <rFont val="Roboto, RobotoDraft, Helvetica, Arial, sans-serif"/>
        <b/>
        <color rgb="FF000000"/>
      </rPr>
      <t xml:space="preserve">Data Science modalidad PART TIME </t>
    </r>
    <r>
      <rPr>
        <rFont val="Roboto, RobotoDraft, Helvetica, Arial, sans-serif"/>
        <color rgb="FF000000"/>
      </rPr>
      <t>se dicta en los siguientes horarios:</t>
    </r>
    <r>
      <rPr>
        <rFont val="Roboto, RobotoDraft, Helvetica, Arial, sans-serif"/>
        <b/>
        <color rgb="FF000000"/>
      </rPr>
      <t xml:space="preserve">
</t>
    </r>
    <r>
      <rPr>
        <rFont val="Roboto, RobotoDraft, Helvetica, Arial, sans-serif"/>
        <color rgb="FF000000"/>
      </rPr>
      <t xml:space="preserve">
Lunes a viernes de </t>
    </r>
    <r>
      <rPr>
        <rFont val="Roboto, RobotoDraft, Helvetica, Arial, sans-serif"/>
        <b/>
        <color rgb="FF000000"/>
      </rPr>
      <t xml:space="preserve">20hs a 23hs ARG  | 18hs a 21hs COL,PE | 17hs a 20hs MEX </t>
    </r>
    <r>
      <rPr>
        <rFont val="Roboto, RobotoDraft, Helvetica, Arial, sans-serif"/>
        <color rgb="FF000000"/>
      </rPr>
      <t>y sábados de</t>
    </r>
    <r>
      <rPr>
        <rFont val="Roboto, RobotoDraft, Helvetica, Arial, sans-serif"/>
        <b/>
        <color rgb="FF000000"/>
      </rPr>
      <t xml:space="preserve"> 10hs a 13hs ARG  | 8hs a 11hs COL,PE | 7hs a 10hs MEX</t>
    </r>
    <r>
      <rPr>
        <rFont val="Roboto, RobotoDraft, Helvetica, Arial, sans-serif"/>
        <color rgb="FF000000"/>
      </rPr>
      <t xml:space="preserve">
</t>
    </r>
    <r>
      <rPr>
        <rFont val="Roboto, RobotoDraft, Helvetica, Arial, sans-serif"/>
        <b/>
        <color rgb="FF000000"/>
      </rPr>
      <t xml:space="preserve">
Las clases son online, en vivo y requieren más de un 85% de asistencia.
</t>
    </r>
  </si>
  <si>
    <t>DataPT01</t>
  </si>
  <si>
    <t>DataPT02</t>
  </si>
  <si>
    <t>DataPT03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</si>
</sst>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/yyyy"/>
    <numFmt numFmtId="165" formatCode="d&quot;/&quot;m&quot;/&quot;yy"/>
    <numFmt numFmtId="166" formatCode="d/m/yyyy"/>
    <numFmt numFmtId="167" formatCode="mm/dd/yyyy"/>
    <numFmt numFmtId="168" formatCode="m/d/yyyy"/>
    <numFmt numFmtId="169" formatCode="M/d/yyyy"/>
    <numFmt numFmtId="170" formatCode="dd/mm/yyyy"/>
  </numFmts>
  <fonts count="10">
    <font>
      <sz val="10.0"/>
      <color rgb="FF000000"/>
      <name val="Arial"/>
      <scheme val="minor"/>
    </font>
    <font>
      <color theme="1"/>
      <name val="Arial"/>
    </font>
    <font>
      <b/>
      <sz val="24.0"/>
      <color rgb="FF222222"/>
      <name val="&quot;Google Sans&quot;"/>
    </font>
    <font>
      <color theme="1"/>
      <name val="Arial"/>
      <scheme val="minor"/>
    </font>
    <font>
      <b/>
      <color theme="1"/>
      <name val="Arial"/>
    </font>
    <font/>
    <font>
      <color rgb="FF000000"/>
      <name val="Roboto"/>
    </font>
    <font>
      <b/>
      <sz val="11.0"/>
      <color theme="1"/>
      <name val="Arial"/>
    </font>
    <font>
      <b/>
      <sz val="12.0"/>
      <color theme="1"/>
      <name val="Arial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9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00"/>
      </left>
      <right style="thin">
        <color rgb="FFFFFF00"/>
      </right>
      <top style="thin">
        <color rgb="FFFFFF00"/>
      </top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FFFF00"/>
      </right>
      <bottom style="thin">
        <color rgb="FFFFFF00"/>
      </bottom>
    </border>
    <border>
      <left style="thin">
        <color rgb="FFFFFF00"/>
      </left>
      <top style="thin">
        <color rgb="FFFFFF00"/>
      </top>
      <bottom style="thin">
        <color rgb="FFFFFF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4" fontId="4" numFmtId="0" xfId="0" applyAlignment="1" applyFill="1" applyFont="1">
      <alignment horizontal="center" vertical="bottom"/>
    </xf>
    <xf borderId="0" fillId="4" fontId="4" numFmtId="0" xfId="0" applyAlignment="1" applyFont="1">
      <alignment horizontal="center" readingOrder="0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5" fontId="3" numFmtId="164" xfId="0" applyAlignment="1" applyFill="1" applyFont="1" applyNumberFormat="1">
      <alignment horizontal="center"/>
    </xf>
    <xf borderId="0" fillId="6" fontId="3" numFmtId="164" xfId="0" applyAlignment="1" applyFill="1" applyFont="1" applyNumberFormat="1">
      <alignment horizontal="center"/>
    </xf>
    <xf borderId="0" fillId="7" fontId="3" numFmtId="164" xfId="0" applyAlignment="1" applyFill="1" applyFont="1" applyNumberFormat="1">
      <alignment horizontal="center"/>
    </xf>
    <xf borderId="0" fillId="7" fontId="3" numFmtId="0" xfId="0" applyAlignment="1" applyFont="1">
      <alignment horizontal="center"/>
    </xf>
    <xf borderId="0" fillId="6" fontId="3" numFmtId="0" xfId="0" applyAlignment="1" applyFont="1">
      <alignment horizontal="center"/>
    </xf>
    <xf borderId="0" fillId="7" fontId="1" numFmtId="164" xfId="0" applyAlignment="1" applyFont="1" applyNumberFormat="1">
      <alignment horizontal="center" vertical="bottom"/>
    </xf>
    <xf borderId="0" fillId="7" fontId="3" numFmtId="165" xfId="0" applyAlignment="1" applyFont="1" applyNumberFormat="1">
      <alignment horizontal="center"/>
    </xf>
    <xf borderId="0" fillId="6" fontId="3" numFmtId="166" xfId="0" applyAlignment="1" applyFont="1" applyNumberFormat="1">
      <alignment horizontal="center" readingOrder="0"/>
    </xf>
    <xf borderId="0" fillId="7" fontId="3" numFmtId="166" xfId="0" applyAlignment="1" applyFont="1" applyNumberFormat="1">
      <alignment horizontal="center" readingOrder="0"/>
    </xf>
    <xf borderId="0" fillId="7" fontId="3" numFmtId="165" xfId="0" applyAlignment="1" applyFont="1" applyNumberFormat="1">
      <alignment horizontal="center"/>
    </xf>
    <xf borderId="0" fillId="6" fontId="3" numFmtId="165" xfId="0" applyAlignment="1" applyFont="1" applyNumberFormat="1">
      <alignment horizontal="center"/>
    </xf>
    <xf borderId="0" fillId="6" fontId="3" numFmtId="165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7" fontId="3" numFmtId="165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vertical="center"/>
    </xf>
    <xf borderId="1" fillId="4" fontId="4" numFmtId="0" xfId="0" applyAlignment="1" applyBorder="1" applyFont="1">
      <alignment horizontal="center" readingOrder="0" vertical="bottom"/>
    </xf>
    <xf borderId="1" fillId="0" fontId="5" numFmtId="0" xfId="0" applyBorder="1" applyFont="1"/>
    <xf borderId="0" fillId="3" fontId="1" numFmtId="0" xfId="0" applyAlignment="1" applyFont="1">
      <alignment horizontal="center" vertical="bottom"/>
    </xf>
    <xf borderId="2" fillId="3" fontId="1" numFmtId="0" xfId="0" applyAlignment="1" applyBorder="1" applyFont="1">
      <alignment horizontal="center" vertical="bottom"/>
    </xf>
    <xf borderId="2" fillId="3" fontId="1" numFmtId="0" xfId="0" applyAlignment="1" applyBorder="1" applyFont="1">
      <alignment horizontal="left" shrinkToFit="0" vertical="bottom" wrapText="0"/>
    </xf>
    <xf borderId="0" fillId="3" fontId="1" numFmtId="167" xfId="0" applyAlignment="1" applyFont="1" applyNumberFormat="1">
      <alignment horizontal="center" vertical="bottom"/>
    </xf>
    <xf borderId="0" fillId="3" fontId="1" numFmtId="0" xfId="0" applyAlignment="1" applyFont="1">
      <alignment horizontal="left" shrinkToFit="0" vertical="bottom" wrapText="0"/>
    </xf>
    <xf borderId="0" fillId="3" fontId="1" numFmtId="168" xfId="0" applyAlignment="1" applyFont="1" applyNumberFormat="1">
      <alignment horizontal="center" vertical="bottom"/>
    </xf>
    <xf borderId="0" fillId="6" fontId="3" numFmtId="0" xfId="0" applyFont="1"/>
    <xf borderId="0" fillId="3" fontId="1" numFmtId="169" xfId="0" applyAlignment="1" applyFont="1" applyNumberFormat="1">
      <alignment horizontal="center" vertical="bottom"/>
    </xf>
    <xf borderId="0" fillId="3" fontId="6" numFmtId="0" xfId="0" applyAlignment="1" applyFont="1">
      <alignment horizontal="center" readingOrder="0" shrinkToFit="0" vertical="center" wrapText="0"/>
    </xf>
    <xf borderId="0" fillId="7" fontId="1" numFmtId="164" xfId="0" applyAlignment="1" applyFont="1" applyNumberFormat="1">
      <alignment horizontal="center" readingOrder="0" vertical="bottom"/>
    </xf>
    <xf borderId="0" fillId="6" fontId="1" numFmtId="166" xfId="0" applyAlignment="1" applyFont="1" applyNumberFormat="1">
      <alignment horizontal="right" vertical="bottom"/>
    </xf>
    <xf borderId="0" fillId="6" fontId="1" numFmtId="0" xfId="0" applyAlignment="1" applyFont="1">
      <alignment vertical="bottom"/>
    </xf>
    <xf borderId="0" fillId="6" fontId="1" numFmtId="168" xfId="0" applyAlignment="1" applyFont="1" applyNumberFormat="1">
      <alignment horizontal="right" vertical="bottom"/>
    </xf>
    <xf borderId="0" fillId="6" fontId="3" numFmtId="166" xfId="0" applyAlignment="1" applyFont="1" applyNumberFormat="1">
      <alignment readingOrder="0"/>
    </xf>
    <xf borderId="0" fillId="6" fontId="3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3" fillId="4" fontId="7" numFmtId="166" xfId="0" applyAlignment="1" applyBorder="1" applyFont="1" applyNumberFormat="1">
      <alignment horizontal="center" readingOrder="0" vertical="bottom"/>
    </xf>
    <xf borderId="4" fillId="4" fontId="7" numFmtId="167" xfId="0" applyAlignment="1" applyBorder="1" applyFont="1" applyNumberFormat="1">
      <alignment horizontal="center" readingOrder="0" vertical="bottom"/>
    </xf>
    <xf borderId="4" fillId="4" fontId="7" numFmtId="170" xfId="0" applyAlignment="1" applyBorder="1" applyFont="1" applyNumberFormat="1">
      <alignment horizontal="center" readingOrder="0" vertical="bottom"/>
    </xf>
    <xf borderId="4" fillId="4" fontId="7" numFmtId="166" xfId="0" applyAlignment="1" applyBorder="1" applyFont="1" applyNumberFormat="1">
      <alignment horizontal="center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9" numFmtId="0" xfId="0" applyAlignment="1" applyFont="1">
      <alignment readingOrder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5" fillId="0" fontId="1" numFmtId="0" xfId="0" applyAlignment="1" applyBorder="1" applyFont="1">
      <alignment vertical="bottom"/>
    </xf>
    <xf borderId="6" fillId="4" fontId="4" numFmtId="0" xfId="0" applyAlignment="1" applyBorder="1" applyFont="1">
      <alignment horizontal="center" readingOrder="0" vertical="bottom"/>
    </xf>
    <xf borderId="6" fillId="4" fontId="4" numFmtId="0" xfId="0" applyAlignment="1" applyBorder="1" applyFont="1">
      <alignment horizontal="center" vertical="bottom"/>
    </xf>
    <xf borderId="6" fillId="4" fontId="4" numFmtId="0" xfId="0" applyAlignment="1" applyBorder="1" applyFont="1">
      <alignment horizontal="center" vertical="bottom"/>
    </xf>
    <xf borderId="7" fillId="0" fontId="5" numFmtId="0" xfId="0" applyBorder="1" applyFont="1"/>
    <xf borderId="6" fillId="0" fontId="1" numFmtId="164" xfId="0" applyAlignment="1" applyBorder="1" applyFont="1" applyNumberFormat="1">
      <alignment horizontal="center" readingOrder="0" vertical="bottom"/>
    </xf>
    <xf borderId="6" fillId="0" fontId="1" numFmtId="0" xfId="0" applyAlignment="1" applyBorder="1" applyFont="1">
      <alignment horizontal="center" readingOrder="0" vertical="bottom"/>
    </xf>
    <xf borderId="6" fillId="8" fontId="1" numFmtId="164" xfId="0" applyAlignment="1" applyBorder="1" applyFill="1" applyFont="1" applyNumberFormat="1">
      <alignment horizontal="center" readingOrder="0" vertical="bottom"/>
    </xf>
    <xf borderId="6" fillId="8" fontId="1" numFmtId="0" xfId="0" applyAlignment="1" applyBorder="1" applyFont="1">
      <alignment horizontal="center" readingOrder="0" vertical="bottom"/>
    </xf>
    <xf borderId="6" fillId="0" fontId="3" numFmtId="166" xfId="0" applyAlignment="1" applyBorder="1" applyFont="1" applyNumberFormat="1">
      <alignment horizontal="center" readingOrder="0"/>
    </xf>
    <xf borderId="6" fillId="8" fontId="3" numFmtId="166" xfId="0" applyAlignment="1" applyBorder="1" applyFont="1" applyNumberFormat="1">
      <alignment horizontal="center" readingOrder="0"/>
    </xf>
    <xf borderId="3" fillId="4" fontId="7" numFmtId="0" xfId="0" applyAlignment="1" applyBorder="1" applyFont="1">
      <alignment horizontal="center" vertical="bottom"/>
    </xf>
    <xf borderId="4" fillId="4" fontId="7" numFmtId="0" xfId="0" applyAlignment="1" applyBorder="1" applyFont="1">
      <alignment horizontal="center" vertical="bottom"/>
    </xf>
    <xf borderId="4" fillId="4" fontId="7" numFmtId="167" xfId="0" applyAlignment="1" applyBorder="1" applyFont="1" applyNumberFormat="1">
      <alignment horizontal="center" vertical="bottom"/>
    </xf>
    <xf borderId="0" fillId="3" fontId="6" numFmtId="0" xfId="0" applyAlignment="1" applyFont="1">
      <alignment horizontal="center" readingOrder="0" shrinkToFit="0" vertical="center" wrapText="1"/>
    </xf>
    <xf borderId="8" fillId="4" fontId="4" numFmtId="0" xfId="0" applyAlignment="1" applyBorder="1" applyFont="1">
      <alignment horizontal="center" vertical="bottom"/>
    </xf>
    <xf borderId="8" fillId="4" fontId="4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95250</xdr:rowOff>
    </xdr:from>
    <xdr:ext cx="1781175" cy="3429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76200</xdr:rowOff>
    </xdr:from>
    <xdr:ext cx="1781175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76200</xdr:rowOff>
    </xdr:from>
    <xdr:ext cx="1781175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76200</xdr:rowOff>
    </xdr:from>
    <xdr:ext cx="1781175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3.88"/>
    <col hidden="1" min="14" max="31" width="12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/>
      <c r="B2" s="1"/>
      <c r="C2" s="1"/>
      <c r="D2" s="2" t="s">
        <v>0</v>
      </c>
      <c r="J2" s="2"/>
      <c r="K2" s="2"/>
      <c r="L2" s="1"/>
      <c r="M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>
      <c r="C4" s="3" t="s">
        <v>1</v>
      </c>
    </row>
    <row r="5">
      <c r="A5" s="1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</row>
    <row r="6">
      <c r="A6" s="1"/>
      <c r="B6" s="6" t="s">
        <v>2</v>
      </c>
      <c r="D6" s="6" t="s">
        <v>3</v>
      </c>
      <c r="F6" s="6" t="s">
        <v>4</v>
      </c>
      <c r="H6" s="7" t="s">
        <v>5</v>
      </c>
      <c r="J6" s="7" t="s">
        <v>6</v>
      </c>
      <c r="L6" s="7" t="s">
        <v>7</v>
      </c>
    </row>
    <row r="7">
      <c r="A7" s="1"/>
      <c r="B7" s="7" t="s">
        <v>8</v>
      </c>
      <c r="C7" s="7" t="s">
        <v>9</v>
      </c>
      <c r="D7" s="7" t="s">
        <v>8</v>
      </c>
      <c r="E7" s="7" t="s">
        <v>9</v>
      </c>
      <c r="F7" s="7" t="s">
        <v>8</v>
      </c>
      <c r="G7" s="7" t="s">
        <v>9</v>
      </c>
      <c r="H7" s="7" t="s">
        <v>8</v>
      </c>
      <c r="I7" s="7" t="s">
        <v>10</v>
      </c>
      <c r="J7" s="7" t="s">
        <v>8</v>
      </c>
      <c r="K7" s="7" t="s">
        <v>10</v>
      </c>
      <c r="L7" s="7" t="s">
        <v>8</v>
      </c>
      <c r="M7" s="7" t="s">
        <v>10</v>
      </c>
    </row>
    <row r="8" hidden="1">
      <c r="A8" s="6" t="s">
        <v>11</v>
      </c>
      <c r="B8" s="8">
        <v>44298.0</v>
      </c>
      <c r="C8" s="9">
        <f t="shared" ref="C8:C45" si="1">B8+11</f>
        <v>44309</v>
      </c>
      <c r="D8" s="9">
        <f t="shared" ref="D8:D23" si="2">C8+3</f>
        <v>44312</v>
      </c>
      <c r="E8" s="9">
        <f t="shared" ref="E8:E22" si="3">D8+18</f>
        <v>44330</v>
      </c>
      <c r="F8" s="9">
        <f t="shared" ref="F8:F45" si="4">E8+3</f>
        <v>44333</v>
      </c>
      <c r="G8" s="9">
        <f t="shared" ref="G8:G21" si="5">F8+11</f>
        <v>44344</v>
      </c>
      <c r="H8" s="9">
        <f t="shared" ref="H8:H45" si="6">G8+3</f>
        <v>44347</v>
      </c>
      <c r="I8" s="9"/>
      <c r="J8" s="9"/>
      <c r="K8" s="9">
        <f t="shared" ref="K8:K10" si="7">H8+25</f>
        <v>44372</v>
      </c>
      <c r="L8" s="9">
        <f t="shared" ref="L8:L45" si="8">K8+3</f>
        <v>44375</v>
      </c>
      <c r="M8" s="9">
        <f t="shared" ref="M8:M17" si="9">L8+32</f>
        <v>44407</v>
      </c>
    </row>
    <row r="9" hidden="1">
      <c r="A9" s="7" t="s">
        <v>12</v>
      </c>
      <c r="B9" s="8">
        <f>B8+28</f>
        <v>44326</v>
      </c>
      <c r="C9" s="9">
        <f t="shared" si="1"/>
        <v>44337</v>
      </c>
      <c r="D9" s="9">
        <f t="shared" si="2"/>
        <v>44340</v>
      </c>
      <c r="E9" s="9">
        <f t="shared" si="3"/>
        <v>44358</v>
      </c>
      <c r="F9" s="9">
        <f t="shared" si="4"/>
        <v>44361</v>
      </c>
      <c r="G9" s="9">
        <f t="shared" si="5"/>
        <v>44372</v>
      </c>
      <c r="H9" s="9">
        <f t="shared" si="6"/>
        <v>44375</v>
      </c>
      <c r="I9" s="9"/>
      <c r="J9" s="9"/>
      <c r="K9" s="9">
        <f t="shared" si="7"/>
        <v>44400</v>
      </c>
      <c r="L9" s="9">
        <f t="shared" si="8"/>
        <v>44403</v>
      </c>
      <c r="M9" s="9">
        <f t="shared" si="9"/>
        <v>44435</v>
      </c>
    </row>
    <row r="10" hidden="1">
      <c r="A10" s="7" t="s">
        <v>13</v>
      </c>
      <c r="B10" s="8">
        <f>E8+3</f>
        <v>44333</v>
      </c>
      <c r="C10" s="9">
        <f t="shared" si="1"/>
        <v>44344</v>
      </c>
      <c r="D10" s="9">
        <f t="shared" si="2"/>
        <v>44347</v>
      </c>
      <c r="E10" s="9">
        <f t="shared" si="3"/>
        <v>44365</v>
      </c>
      <c r="F10" s="9">
        <f t="shared" si="4"/>
        <v>44368</v>
      </c>
      <c r="G10" s="9">
        <f t="shared" si="5"/>
        <v>44379</v>
      </c>
      <c r="H10" s="9">
        <f t="shared" si="6"/>
        <v>44382</v>
      </c>
      <c r="I10" s="9"/>
      <c r="J10" s="9"/>
      <c r="K10" s="9">
        <f t="shared" si="7"/>
        <v>44407</v>
      </c>
      <c r="L10" s="9">
        <f t="shared" si="8"/>
        <v>44410</v>
      </c>
      <c r="M10" s="9">
        <f t="shared" si="9"/>
        <v>44442</v>
      </c>
    </row>
    <row r="11" hidden="1">
      <c r="A11" s="7" t="s">
        <v>14</v>
      </c>
      <c r="B11" s="8">
        <f>B9+28</f>
        <v>44354</v>
      </c>
      <c r="C11" s="9">
        <f t="shared" si="1"/>
        <v>44365</v>
      </c>
      <c r="D11" s="9">
        <f t="shared" si="2"/>
        <v>44368</v>
      </c>
      <c r="E11" s="9">
        <f t="shared" si="3"/>
        <v>44386</v>
      </c>
      <c r="F11" s="9">
        <f t="shared" si="4"/>
        <v>44389</v>
      </c>
      <c r="G11" s="9">
        <f t="shared" si="5"/>
        <v>44400</v>
      </c>
      <c r="H11" s="9">
        <f t="shared" si="6"/>
        <v>44403</v>
      </c>
      <c r="I11" s="9"/>
      <c r="J11" s="9"/>
      <c r="K11" s="9">
        <f>H11+26</f>
        <v>44429</v>
      </c>
      <c r="L11" s="9">
        <f t="shared" si="8"/>
        <v>44432</v>
      </c>
      <c r="M11" s="9">
        <f t="shared" si="9"/>
        <v>44464</v>
      </c>
    </row>
    <row r="12" hidden="1">
      <c r="A12" s="7" t="s">
        <v>15</v>
      </c>
      <c r="B12" s="9">
        <f>D11</f>
        <v>44368</v>
      </c>
      <c r="C12" s="9">
        <f t="shared" si="1"/>
        <v>44379</v>
      </c>
      <c r="D12" s="9">
        <f t="shared" si="2"/>
        <v>44382</v>
      </c>
      <c r="E12" s="9">
        <f t="shared" si="3"/>
        <v>44400</v>
      </c>
      <c r="F12" s="9">
        <f t="shared" si="4"/>
        <v>44403</v>
      </c>
      <c r="G12" s="9">
        <f t="shared" si="5"/>
        <v>44414</v>
      </c>
      <c r="H12" s="9">
        <f t="shared" si="6"/>
        <v>44417</v>
      </c>
      <c r="I12" s="9"/>
      <c r="J12" s="9"/>
      <c r="K12" s="9">
        <f t="shared" ref="K12:K19" si="10">H12+25</f>
        <v>44442</v>
      </c>
      <c r="L12" s="9">
        <f t="shared" si="8"/>
        <v>44445</v>
      </c>
      <c r="M12" s="9">
        <f t="shared" si="9"/>
        <v>44477</v>
      </c>
    </row>
    <row r="13" hidden="1">
      <c r="A13" s="7" t="s">
        <v>16</v>
      </c>
      <c r="B13" s="8">
        <f>B11+28</f>
        <v>44382</v>
      </c>
      <c r="C13" s="9">
        <f t="shared" si="1"/>
        <v>44393</v>
      </c>
      <c r="D13" s="9">
        <f t="shared" si="2"/>
        <v>44396</v>
      </c>
      <c r="E13" s="9">
        <f t="shared" si="3"/>
        <v>44414</v>
      </c>
      <c r="F13" s="9">
        <f t="shared" si="4"/>
        <v>44417</v>
      </c>
      <c r="G13" s="9">
        <f t="shared" si="5"/>
        <v>44428</v>
      </c>
      <c r="H13" s="9">
        <f t="shared" si="6"/>
        <v>44431</v>
      </c>
      <c r="I13" s="9"/>
      <c r="J13" s="9"/>
      <c r="K13" s="9">
        <f t="shared" si="10"/>
        <v>44456</v>
      </c>
      <c r="L13" s="9">
        <f t="shared" si="8"/>
        <v>44459</v>
      </c>
      <c r="M13" s="9">
        <f t="shared" si="9"/>
        <v>44491</v>
      </c>
    </row>
    <row r="14" hidden="1">
      <c r="A14" s="7" t="s">
        <v>17</v>
      </c>
      <c r="B14" s="8">
        <f>F11+7</f>
        <v>44396</v>
      </c>
      <c r="C14" s="9">
        <f t="shared" si="1"/>
        <v>44407</v>
      </c>
      <c r="D14" s="9">
        <f t="shared" si="2"/>
        <v>44410</v>
      </c>
      <c r="E14" s="9">
        <f t="shared" si="3"/>
        <v>44428</v>
      </c>
      <c r="F14" s="9">
        <f t="shared" si="4"/>
        <v>44431</v>
      </c>
      <c r="G14" s="9">
        <f t="shared" si="5"/>
        <v>44442</v>
      </c>
      <c r="H14" s="9">
        <f t="shared" si="6"/>
        <v>44445</v>
      </c>
      <c r="I14" s="9"/>
      <c r="J14" s="9"/>
      <c r="K14" s="9">
        <f t="shared" si="10"/>
        <v>44470</v>
      </c>
      <c r="L14" s="9">
        <f t="shared" si="8"/>
        <v>44473</v>
      </c>
      <c r="M14" s="9">
        <f t="shared" si="9"/>
        <v>44505</v>
      </c>
    </row>
    <row r="15" hidden="1">
      <c r="A15" s="7" t="s">
        <v>18</v>
      </c>
      <c r="B15" s="10">
        <f t="shared" ref="B15:B20" si="11">C14+3</f>
        <v>44410</v>
      </c>
      <c r="C15" s="10">
        <f t="shared" si="1"/>
        <v>44421</v>
      </c>
      <c r="D15" s="10">
        <f t="shared" si="2"/>
        <v>44424</v>
      </c>
      <c r="E15" s="10">
        <f t="shared" si="3"/>
        <v>44442</v>
      </c>
      <c r="F15" s="10">
        <f t="shared" si="4"/>
        <v>44445</v>
      </c>
      <c r="G15" s="10">
        <f t="shared" si="5"/>
        <v>44456</v>
      </c>
      <c r="H15" s="10">
        <f t="shared" si="6"/>
        <v>44459</v>
      </c>
      <c r="I15" s="11"/>
      <c r="J15" s="11"/>
      <c r="K15" s="10">
        <f t="shared" si="10"/>
        <v>44484</v>
      </c>
      <c r="L15" s="10">
        <f t="shared" si="8"/>
        <v>44487</v>
      </c>
      <c r="M15" s="10">
        <f t="shared" si="9"/>
        <v>44519</v>
      </c>
    </row>
    <row r="16" hidden="1">
      <c r="A16" s="7" t="s">
        <v>19</v>
      </c>
      <c r="B16" s="10">
        <f t="shared" si="11"/>
        <v>44424</v>
      </c>
      <c r="C16" s="10">
        <f t="shared" si="1"/>
        <v>44435</v>
      </c>
      <c r="D16" s="10">
        <f t="shared" si="2"/>
        <v>44438</v>
      </c>
      <c r="E16" s="10">
        <f t="shared" si="3"/>
        <v>44456</v>
      </c>
      <c r="F16" s="10">
        <f t="shared" si="4"/>
        <v>44459</v>
      </c>
      <c r="G16" s="10">
        <f t="shared" si="5"/>
        <v>44470</v>
      </c>
      <c r="H16" s="10">
        <f t="shared" si="6"/>
        <v>44473</v>
      </c>
      <c r="I16" s="11"/>
      <c r="J16" s="11"/>
      <c r="K16" s="10">
        <f t="shared" si="10"/>
        <v>44498</v>
      </c>
      <c r="L16" s="10">
        <f t="shared" si="8"/>
        <v>44501</v>
      </c>
      <c r="M16" s="10">
        <f t="shared" si="9"/>
        <v>44533</v>
      </c>
    </row>
    <row r="17" hidden="1">
      <c r="A17" s="7" t="s">
        <v>20</v>
      </c>
      <c r="B17" s="10">
        <f t="shared" si="11"/>
        <v>44438</v>
      </c>
      <c r="C17" s="10">
        <f t="shared" si="1"/>
        <v>44449</v>
      </c>
      <c r="D17" s="10">
        <f t="shared" si="2"/>
        <v>44452</v>
      </c>
      <c r="E17" s="10">
        <f t="shared" si="3"/>
        <v>44470</v>
      </c>
      <c r="F17" s="10">
        <f t="shared" si="4"/>
        <v>44473</v>
      </c>
      <c r="G17" s="10">
        <f t="shared" si="5"/>
        <v>44484</v>
      </c>
      <c r="H17" s="10">
        <f t="shared" si="6"/>
        <v>44487</v>
      </c>
      <c r="I17" s="11"/>
      <c r="J17" s="11"/>
      <c r="K17" s="10">
        <f t="shared" si="10"/>
        <v>44512</v>
      </c>
      <c r="L17" s="10">
        <f t="shared" si="8"/>
        <v>44515</v>
      </c>
      <c r="M17" s="10">
        <f t="shared" si="9"/>
        <v>44547</v>
      </c>
    </row>
    <row r="18" hidden="1">
      <c r="A18" s="7" t="s">
        <v>21</v>
      </c>
      <c r="B18" s="10">
        <f t="shared" si="11"/>
        <v>44452</v>
      </c>
      <c r="C18" s="10">
        <f t="shared" si="1"/>
        <v>44463</v>
      </c>
      <c r="D18" s="10">
        <f t="shared" si="2"/>
        <v>44466</v>
      </c>
      <c r="E18" s="10">
        <f t="shared" si="3"/>
        <v>44484</v>
      </c>
      <c r="F18" s="10">
        <f t="shared" si="4"/>
        <v>44487</v>
      </c>
      <c r="G18" s="10">
        <f t="shared" si="5"/>
        <v>44498</v>
      </c>
      <c r="H18" s="10">
        <f t="shared" si="6"/>
        <v>44501</v>
      </c>
      <c r="I18" s="11"/>
      <c r="J18" s="11"/>
      <c r="K18" s="10">
        <f t="shared" si="10"/>
        <v>44526</v>
      </c>
      <c r="L18" s="10">
        <f t="shared" si="8"/>
        <v>44529</v>
      </c>
      <c r="M18" s="10">
        <f t="shared" ref="M18:M19" si="12">L18+46</f>
        <v>44575</v>
      </c>
    </row>
    <row r="19" hidden="1">
      <c r="A19" s="7" t="s">
        <v>22</v>
      </c>
      <c r="B19" s="10">
        <f t="shared" si="11"/>
        <v>44466</v>
      </c>
      <c r="C19" s="10">
        <f t="shared" si="1"/>
        <v>44477</v>
      </c>
      <c r="D19" s="10">
        <f t="shared" si="2"/>
        <v>44480</v>
      </c>
      <c r="E19" s="10">
        <f t="shared" si="3"/>
        <v>44498</v>
      </c>
      <c r="F19" s="10">
        <f t="shared" si="4"/>
        <v>44501</v>
      </c>
      <c r="G19" s="10">
        <f t="shared" si="5"/>
        <v>44512</v>
      </c>
      <c r="H19" s="10">
        <f t="shared" si="6"/>
        <v>44515</v>
      </c>
      <c r="I19" s="11"/>
      <c r="J19" s="11"/>
      <c r="K19" s="10">
        <f t="shared" si="10"/>
        <v>44540</v>
      </c>
      <c r="L19" s="10">
        <f t="shared" si="8"/>
        <v>44543</v>
      </c>
      <c r="M19" s="10">
        <f t="shared" si="12"/>
        <v>44589</v>
      </c>
    </row>
    <row r="20" hidden="1">
      <c r="A20" s="7" t="s">
        <v>23</v>
      </c>
      <c r="B20" s="10">
        <f t="shared" si="11"/>
        <v>44480</v>
      </c>
      <c r="C20" s="10">
        <f t="shared" si="1"/>
        <v>44491</v>
      </c>
      <c r="D20" s="10">
        <f t="shared" si="2"/>
        <v>44494</v>
      </c>
      <c r="E20" s="10">
        <f t="shared" si="3"/>
        <v>44512</v>
      </c>
      <c r="F20" s="10">
        <f t="shared" si="4"/>
        <v>44515</v>
      </c>
      <c r="G20" s="10">
        <f t="shared" si="5"/>
        <v>44526</v>
      </c>
      <c r="H20" s="10">
        <f t="shared" si="6"/>
        <v>44529</v>
      </c>
      <c r="I20" s="11"/>
      <c r="J20" s="11"/>
      <c r="K20" s="10">
        <f t="shared" ref="K20:K21" si="13">H20+39</f>
        <v>44568</v>
      </c>
      <c r="L20" s="10">
        <f t="shared" si="8"/>
        <v>44571</v>
      </c>
      <c r="M20" s="10">
        <f t="shared" ref="M20:M45" si="14">L20+32</f>
        <v>44603</v>
      </c>
    </row>
    <row r="21" hidden="1">
      <c r="A21" s="7" t="s">
        <v>24</v>
      </c>
      <c r="B21" s="10">
        <f>C19+17</f>
        <v>44494</v>
      </c>
      <c r="C21" s="10">
        <f t="shared" si="1"/>
        <v>44505</v>
      </c>
      <c r="D21" s="10">
        <f t="shared" si="2"/>
        <v>44508</v>
      </c>
      <c r="E21" s="10">
        <f t="shared" si="3"/>
        <v>44526</v>
      </c>
      <c r="F21" s="10">
        <f t="shared" si="4"/>
        <v>44529</v>
      </c>
      <c r="G21" s="10">
        <f t="shared" si="5"/>
        <v>44540</v>
      </c>
      <c r="H21" s="10">
        <f t="shared" si="6"/>
        <v>44543</v>
      </c>
      <c r="I21" s="11"/>
      <c r="J21" s="11"/>
      <c r="K21" s="10">
        <f t="shared" si="13"/>
        <v>44582</v>
      </c>
      <c r="L21" s="10">
        <f t="shared" si="8"/>
        <v>44585</v>
      </c>
      <c r="M21" s="10">
        <f t="shared" si="14"/>
        <v>44617</v>
      </c>
    </row>
    <row r="22" hidden="1">
      <c r="A22" s="7" t="s">
        <v>25</v>
      </c>
      <c r="B22" s="10">
        <f t="shared" ref="B22:B24" si="15">C21+3</f>
        <v>44508</v>
      </c>
      <c r="C22" s="10">
        <f t="shared" si="1"/>
        <v>44519</v>
      </c>
      <c r="D22" s="10">
        <f t="shared" si="2"/>
        <v>44522</v>
      </c>
      <c r="E22" s="10">
        <f t="shared" si="3"/>
        <v>44540</v>
      </c>
      <c r="F22" s="10">
        <f t="shared" si="4"/>
        <v>44543</v>
      </c>
      <c r="G22" s="10">
        <f>F22+25</f>
        <v>44568</v>
      </c>
      <c r="H22" s="10">
        <f t="shared" si="6"/>
        <v>44571</v>
      </c>
      <c r="I22" s="11"/>
      <c r="J22" s="11"/>
      <c r="K22" s="10">
        <f t="shared" ref="K22:K45" si="16">H22+25</f>
        <v>44596</v>
      </c>
      <c r="L22" s="10">
        <f t="shared" si="8"/>
        <v>44599</v>
      </c>
      <c r="M22" s="10">
        <f t="shared" si="14"/>
        <v>44631</v>
      </c>
    </row>
    <row r="23" hidden="1">
      <c r="A23" s="7" t="s">
        <v>26</v>
      </c>
      <c r="B23" s="10">
        <f t="shared" si="15"/>
        <v>44522</v>
      </c>
      <c r="C23" s="10">
        <f t="shared" si="1"/>
        <v>44533</v>
      </c>
      <c r="D23" s="10">
        <f t="shared" si="2"/>
        <v>44536</v>
      </c>
      <c r="E23" s="10">
        <f>D23+32</f>
        <v>44568</v>
      </c>
      <c r="F23" s="10">
        <f t="shared" si="4"/>
        <v>44571</v>
      </c>
      <c r="G23" s="10">
        <f t="shared" ref="G23:G45" si="17">F23+11</f>
        <v>44582</v>
      </c>
      <c r="H23" s="10">
        <f t="shared" si="6"/>
        <v>44585</v>
      </c>
      <c r="I23" s="11"/>
      <c r="J23" s="11"/>
      <c r="K23" s="10">
        <f t="shared" si="16"/>
        <v>44610</v>
      </c>
      <c r="L23" s="10">
        <f t="shared" si="8"/>
        <v>44613</v>
      </c>
      <c r="M23" s="10">
        <f t="shared" si="14"/>
        <v>44645</v>
      </c>
    </row>
    <row r="24" hidden="1">
      <c r="A24" s="7" t="s">
        <v>27</v>
      </c>
      <c r="B24" s="10">
        <f t="shared" si="15"/>
        <v>44536</v>
      </c>
      <c r="C24" s="10">
        <f t="shared" si="1"/>
        <v>44547</v>
      </c>
      <c r="D24" s="10">
        <f>C24+17</f>
        <v>44564</v>
      </c>
      <c r="E24" s="10">
        <f t="shared" ref="E24:E45" si="18">D24+18</f>
        <v>44582</v>
      </c>
      <c r="F24" s="10">
        <f t="shared" si="4"/>
        <v>44585</v>
      </c>
      <c r="G24" s="10">
        <f t="shared" si="17"/>
        <v>44596</v>
      </c>
      <c r="H24" s="10">
        <f t="shared" si="6"/>
        <v>44599</v>
      </c>
      <c r="I24" s="11"/>
      <c r="J24" s="11"/>
      <c r="K24" s="10">
        <f t="shared" si="16"/>
        <v>44624</v>
      </c>
      <c r="L24" s="10">
        <f t="shared" si="8"/>
        <v>44627</v>
      </c>
      <c r="M24" s="10">
        <f t="shared" si="14"/>
        <v>44659</v>
      </c>
    </row>
    <row r="25" hidden="1">
      <c r="A25" s="7" t="s">
        <v>28</v>
      </c>
      <c r="B25" s="10">
        <f>C24+17</f>
        <v>44564</v>
      </c>
      <c r="C25" s="10">
        <f t="shared" si="1"/>
        <v>44575</v>
      </c>
      <c r="D25" s="10">
        <f t="shared" ref="D25:D45" si="19">C25+3</f>
        <v>44578</v>
      </c>
      <c r="E25" s="10">
        <f t="shared" si="18"/>
        <v>44596</v>
      </c>
      <c r="F25" s="10">
        <f t="shared" si="4"/>
        <v>44599</v>
      </c>
      <c r="G25" s="10">
        <f t="shared" si="17"/>
        <v>44610</v>
      </c>
      <c r="H25" s="10">
        <f t="shared" si="6"/>
        <v>44613</v>
      </c>
      <c r="I25" s="11"/>
      <c r="J25" s="11"/>
      <c r="K25" s="10">
        <f t="shared" si="16"/>
        <v>44638</v>
      </c>
      <c r="L25" s="10">
        <f t="shared" si="8"/>
        <v>44641</v>
      </c>
      <c r="M25" s="10">
        <f t="shared" si="14"/>
        <v>44673</v>
      </c>
    </row>
    <row r="26" hidden="1">
      <c r="A26" s="7" t="s">
        <v>29</v>
      </c>
      <c r="B26" s="10">
        <f t="shared" ref="B26:B33" si="20">C25+3</f>
        <v>44578</v>
      </c>
      <c r="C26" s="10">
        <f t="shared" si="1"/>
        <v>44589</v>
      </c>
      <c r="D26" s="10">
        <f t="shared" si="19"/>
        <v>44592</v>
      </c>
      <c r="E26" s="10">
        <f t="shared" si="18"/>
        <v>44610</v>
      </c>
      <c r="F26" s="10">
        <f t="shared" si="4"/>
        <v>44613</v>
      </c>
      <c r="G26" s="10">
        <f t="shared" si="17"/>
        <v>44624</v>
      </c>
      <c r="H26" s="10">
        <f t="shared" si="6"/>
        <v>44627</v>
      </c>
      <c r="I26" s="11"/>
      <c r="J26" s="11"/>
      <c r="K26" s="10">
        <f t="shared" si="16"/>
        <v>44652</v>
      </c>
      <c r="L26" s="10">
        <f t="shared" si="8"/>
        <v>44655</v>
      </c>
      <c r="M26" s="10">
        <f t="shared" si="14"/>
        <v>44687</v>
      </c>
    </row>
    <row r="27" hidden="1">
      <c r="A27" s="7" t="s">
        <v>30</v>
      </c>
      <c r="B27" s="10">
        <f t="shared" si="20"/>
        <v>44592</v>
      </c>
      <c r="C27" s="10">
        <f t="shared" si="1"/>
        <v>44603</v>
      </c>
      <c r="D27" s="10">
        <f t="shared" si="19"/>
        <v>44606</v>
      </c>
      <c r="E27" s="10">
        <f t="shared" si="18"/>
        <v>44624</v>
      </c>
      <c r="F27" s="10">
        <f t="shared" si="4"/>
        <v>44627</v>
      </c>
      <c r="G27" s="10">
        <f t="shared" si="17"/>
        <v>44638</v>
      </c>
      <c r="H27" s="10">
        <f t="shared" si="6"/>
        <v>44641</v>
      </c>
      <c r="I27" s="11"/>
      <c r="J27" s="11"/>
      <c r="K27" s="12">
        <f t="shared" si="16"/>
        <v>44666</v>
      </c>
      <c r="L27" s="10">
        <f t="shared" si="8"/>
        <v>44669</v>
      </c>
      <c r="M27" s="10">
        <f t="shared" si="14"/>
        <v>44701</v>
      </c>
    </row>
    <row r="28" hidden="1">
      <c r="A28" s="7" t="s">
        <v>31</v>
      </c>
      <c r="B28" s="10">
        <f t="shared" si="20"/>
        <v>44606</v>
      </c>
      <c r="C28" s="10">
        <f t="shared" si="1"/>
        <v>44617</v>
      </c>
      <c r="D28" s="10">
        <f t="shared" si="19"/>
        <v>44620</v>
      </c>
      <c r="E28" s="10">
        <f t="shared" si="18"/>
        <v>44638</v>
      </c>
      <c r="F28" s="10">
        <f t="shared" si="4"/>
        <v>44641</v>
      </c>
      <c r="G28" s="10">
        <f t="shared" si="17"/>
        <v>44652</v>
      </c>
      <c r="H28" s="10">
        <f t="shared" si="6"/>
        <v>44655</v>
      </c>
      <c r="I28" s="11"/>
      <c r="J28" s="11"/>
      <c r="K28" s="10">
        <f t="shared" si="16"/>
        <v>44680</v>
      </c>
      <c r="L28" s="10">
        <f t="shared" si="8"/>
        <v>44683</v>
      </c>
      <c r="M28" s="10">
        <f t="shared" si="14"/>
        <v>44715</v>
      </c>
    </row>
    <row r="29" hidden="1">
      <c r="A29" s="7" t="s">
        <v>32</v>
      </c>
      <c r="B29" s="13">
        <f t="shared" si="20"/>
        <v>44620</v>
      </c>
      <c r="C29" s="10">
        <f t="shared" si="1"/>
        <v>44631</v>
      </c>
      <c r="D29" s="10">
        <f t="shared" si="19"/>
        <v>44634</v>
      </c>
      <c r="E29" s="10">
        <f t="shared" si="18"/>
        <v>44652</v>
      </c>
      <c r="F29" s="10">
        <f t="shared" si="4"/>
        <v>44655</v>
      </c>
      <c r="G29" s="13">
        <f t="shared" si="17"/>
        <v>44666</v>
      </c>
      <c r="H29" s="10">
        <f t="shared" si="6"/>
        <v>44669</v>
      </c>
      <c r="I29" s="11"/>
      <c r="J29" s="11"/>
      <c r="K29" s="10">
        <f t="shared" si="16"/>
        <v>44694</v>
      </c>
      <c r="L29" s="10">
        <f t="shared" si="8"/>
        <v>44697</v>
      </c>
      <c r="M29" s="10">
        <f t="shared" si="14"/>
        <v>44729</v>
      </c>
    </row>
    <row r="30" hidden="1">
      <c r="A30" s="7" t="s">
        <v>33</v>
      </c>
      <c r="B30" s="10">
        <f t="shared" si="20"/>
        <v>44634</v>
      </c>
      <c r="C30" s="10">
        <f t="shared" si="1"/>
        <v>44645</v>
      </c>
      <c r="D30" s="10">
        <f t="shared" si="19"/>
        <v>44648</v>
      </c>
      <c r="E30" s="13">
        <f t="shared" si="18"/>
        <v>44666</v>
      </c>
      <c r="F30" s="10">
        <f t="shared" si="4"/>
        <v>44669</v>
      </c>
      <c r="G30" s="10">
        <f t="shared" si="17"/>
        <v>44680</v>
      </c>
      <c r="H30" s="10">
        <f t="shared" si="6"/>
        <v>44683</v>
      </c>
      <c r="I30" s="11"/>
      <c r="J30" s="11"/>
      <c r="K30" s="10">
        <f t="shared" si="16"/>
        <v>44708</v>
      </c>
      <c r="L30" s="10">
        <f t="shared" si="8"/>
        <v>44711</v>
      </c>
      <c r="M30" s="10">
        <f t="shared" si="14"/>
        <v>44743</v>
      </c>
    </row>
    <row r="31" hidden="1">
      <c r="A31" s="7" t="s">
        <v>34</v>
      </c>
      <c r="B31" s="10">
        <f t="shared" si="20"/>
        <v>44648</v>
      </c>
      <c r="C31" s="10">
        <f t="shared" si="1"/>
        <v>44659</v>
      </c>
      <c r="D31" s="10">
        <f t="shared" si="19"/>
        <v>44662</v>
      </c>
      <c r="E31" s="10">
        <f t="shared" si="18"/>
        <v>44680</v>
      </c>
      <c r="F31" s="10">
        <f t="shared" si="4"/>
        <v>44683</v>
      </c>
      <c r="G31" s="10">
        <f t="shared" si="17"/>
        <v>44694</v>
      </c>
      <c r="H31" s="10">
        <f t="shared" si="6"/>
        <v>44697</v>
      </c>
      <c r="I31" s="11"/>
      <c r="J31" s="11"/>
      <c r="K31" s="10">
        <f t="shared" si="16"/>
        <v>44722</v>
      </c>
      <c r="L31" s="10">
        <f t="shared" si="8"/>
        <v>44725</v>
      </c>
      <c r="M31" s="10">
        <f t="shared" si="14"/>
        <v>44757</v>
      </c>
    </row>
    <row r="32" hidden="1">
      <c r="A32" s="7" t="s">
        <v>35</v>
      </c>
      <c r="B32" s="10">
        <f t="shared" si="20"/>
        <v>44662</v>
      </c>
      <c r="C32" s="10">
        <f t="shared" si="1"/>
        <v>44673</v>
      </c>
      <c r="D32" s="10">
        <f t="shared" si="19"/>
        <v>44676</v>
      </c>
      <c r="E32" s="10">
        <f t="shared" si="18"/>
        <v>44694</v>
      </c>
      <c r="F32" s="10">
        <f t="shared" si="4"/>
        <v>44697</v>
      </c>
      <c r="G32" s="10">
        <f t="shared" si="17"/>
        <v>44708</v>
      </c>
      <c r="H32" s="10">
        <f t="shared" si="6"/>
        <v>44711</v>
      </c>
      <c r="I32" s="11"/>
      <c r="J32" s="11"/>
      <c r="K32" s="10">
        <f t="shared" si="16"/>
        <v>44736</v>
      </c>
      <c r="L32" s="10">
        <f t="shared" si="8"/>
        <v>44739</v>
      </c>
      <c r="M32" s="10">
        <f t="shared" si="14"/>
        <v>44771</v>
      </c>
    </row>
    <row r="33" hidden="1">
      <c r="A33" s="7" t="s">
        <v>36</v>
      </c>
      <c r="B33" s="14">
        <f t="shared" si="20"/>
        <v>44676</v>
      </c>
      <c r="C33" s="14">
        <f t="shared" si="1"/>
        <v>44687</v>
      </c>
      <c r="D33" s="14">
        <f t="shared" si="19"/>
        <v>44690</v>
      </c>
      <c r="E33" s="14">
        <f t="shared" si="18"/>
        <v>44708</v>
      </c>
      <c r="F33" s="14">
        <f t="shared" si="4"/>
        <v>44711</v>
      </c>
      <c r="G33" s="14">
        <f t="shared" si="17"/>
        <v>44722</v>
      </c>
      <c r="H33" s="14">
        <f t="shared" si="6"/>
        <v>44725</v>
      </c>
      <c r="I33" s="15"/>
      <c r="J33" s="15"/>
      <c r="K33" s="14">
        <f t="shared" si="16"/>
        <v>44750</v>
      </c>
      <c r="L33" s="14">
        <f t="shared" si="8"/>
        <v>44753</v>
      </c>
      <c r="M33" s="14">
        <f t="shared" si="14"/>
        <v>44785</v>
      </c>
    </row>
    <row r="34" hidden="1">
      <c r="A34" s="7" t="s">
        <v>37</v>
      </c>
      <c r="B34" s="14">
        <v>44676.0</v>
      </c>
      <c r="C34" s="14">
        <f t="shared" si="1"/>
        <v>44687</v>
      </c>
      <c r="D34" s="14">
        <f t="shared" si="19"/>
        <v>44690</v>
      </c>
      <c r="E34" s="14">
        <f t="shared" si="18"/>
        <v>44708</v>
      </c>
      <c r="F34" s="14">
        <f t="shared" si="4"/>
        <v>44711</v>
      </c>
      <c r="G34" s="14">
        <f t="shared" si="17"/>
        <v>44722</v>
      </c>
      <c r="H34" s="14">
        <f t="shared" si="6"/>
        <v>44725</v>
      </c>
      <c r="I34" s="15"/>
      <c r="J34" s="15"/>
      <c r="K34" s="14">
        <f t="shared" si="16"/>
        <v>44750</v>
      </c>
      <c r="L34" s="14">
        <f t="shared" si="8"/>
        <v>44753</v>
      </c>
      <c r="M34" s="14">
        <f t="shared" si="14"/>
        <v>44785</v>
      </c>
    </row>
    <row r="35" hidden="1">
      <c r="A35" s="7" t="s">
        <v>38</v>
      </c>
      <c r="B35" s="10">
        <f>C33+3</f>
        <v>44690</v>
      </c>
      <c r="C35" s="10">
        <f t="shared" si="1"/>
        <v>44701</v>
      </c>
      <c r="D35" s="10">
        <f t="shared" si="19"/>
        <v>44704</v>
      </c>
      <c r="E35" s="10">
        <f t="shared" si="18"/>
        <v>44722</v>
      </c>
      <c r="F35" s="10">
        <f t="shared" si="4"/>
        <v>44725</v>
      </c>
      <c r="G35" s="10">
        <f t="shared" si="17"/>
        <v>44736</v>
      </c>
      <c r="H35" s="10">
        <f t="shared" si="6"/>
        <v>44739</v>
      </c>
      <c r="I35" s="11"/>
      <c r="J35" s="11"/>
      <c r="K35" s="10">
        <f t="shared" si="16"/>
        <v>44764</v>
      </c>
      <c r="L35" s="10">
        <f t="shared" si="8"/>
        <v>44767</v>
      </c>
      <c r="M35" s="10">
        <f t="shared" si="14"/>
        <v>44799</v>
      </c>
    </row>
    <row r="36" hidden="1">
      <c r="A36" s="7" t="s">
        <v>39</v>
      </c>
      <c r="B36" s="14">
        <f>C35+3</f>
        <v>44704</v>
      </c>
      <c r="C36" s="14">
        <f t="shared" si="1"/>
        <v>44715</v>
      </c>
      <c r="D36" s="14">
        <f t="shared" si="19"/>
        <v>44718</v>
      </c>
      <c r="E36" s="14">
        <f t="shared" si="18"/>
        <v>44736</v>
      </c>
      <c r="F36" s="14">
        <f t="shared" si="4"/>
        <v>44739</v>
      </c>
      <c r="G36" s="14">
        <f t="shared" si="17"/>
        <v>44750</v>
      </c>
      <c r="H36" s="14">
        <f t="shared" si="6"/>
        <v>44753</v>
      </c>
      <c r="I36" s="15"/>
      <c r="J36" s="15"/>
      <c r="K36" s="14">
        <f t="shared" si="16"/>
        <v>44778</v>
      </c>
      <c r="L36" s="14">
        <f t="shared" si="8"/>
        <v>44781</v>
      </c>
      <c r="M36" s="14">
        <f t="shared" si="14"/>
        <v>44813</v>
      </c>
    </row>
    <row r="37" hidden="1">
      <c r="A37" s="7" t="s">
        <v>40</v>
      </c>
      <c r="B37" s="14">
        <v>44704.0</v>
      </c>
      <c r="C37" s="14">
        <f t="shared" si="1"/>
        <v>44715</v>
      </c>
      <c r="D37" s="14">
        <f t="shared" si="19"/>
        <v>44718</v>
      </c>
      <c r="E37" s="14">
        <f t="shared" si="18"/>
        <v>44736</v>
      </c>
      <c r="F37" s="14">
        <f t="shared" si="4"/>
        <v>44739</v>
      </c>
      <c r="G37" s="14">
        <f t="shared" si="17"/>
        <v>44750</v>
      </c>
      <c r="H37" s="14">
        <f t="shared" si="6"/>
        <v>44753</v>
      </c>
      <c r="I37" s="15"/>
      <c r="J37" s="15"/>
      <c r="K37" s="14">
        <f t="shared" si="16"/>
        <v>44778</v>
      </c>
      <c r="L37" s="14">
        <f t="shared" si="8"/>
        <v>44781</v>
      </c>
      <c r="M37" s="14">
        <f t="shared" si="14"/>
        <v>44813</v>
      </c>
    </row>
    <row r="38" hidden="1">
      <c r="A38" s="7" t="s">
        <v>41</v>
      </c>
      <c r="B38" s="10">
        <f>C36+3</f>
        <v>44718</v>
      </c>
      <c r="C38" s="10">
        <f t="shared" si="1"/>
        <v>44729</v>
      </c>
      <c r="D38" s="10">
        <f t="shared" si="19"/>
        <v>44732</v>
      </c>
      <c r="E38" s="10">
        <f t="shared" si="18"/>
        <v>44750</v>
      </c>
      <c r="F38" s="10">
        <f t="shared" si="4"/>
        <v>44753</v>
      </c>
      <c r="G38" s="10">
        <f t="shared" si="17"/>
        <v>44764</v>
      </c>
      <c r="H38" s="10">
        <f t="shared" si="6"/>
        <v>44767</v>
      </c>
      <c r="I38" s="11"/>
      <c r="J38" s="11"/>
      <c r="K38" s="10">
        <f t="shared" si="16"/>
        <v>44792</v>
      </c>
      <c r="L38" s="10">
        <f t="shared" si="8"/>
        <v>44795</v>
      </c>
      <c r="M38" s="10">
        <f t="shared" si="14"/>
        <v>44827</v>
      </c>
    </row>
    <row r="39" hidden="1">
      <c r="A39" s="7" t="s">
        <v>42</v>
      </c>
      <c r="B39" s="14">
        <f>C37+17</f>
        <v>44732</v>
      </c>
      <c r="C39" s="14">
        <f t="shared" si="1"/>
        <v>44743</v>
      </c>
      <c r="D39" s="14">
        <f t="shared" si="19"/>
        <v>44746</v>
      </c>
      <c r="E39" s="14">
        <f t="shared" si="18"/>
        <v>44764</v>
      </c>
      <c r="F39" s="14">
        <f t="shared" si="4"/>
        <v>44767</v>
      </c>
      <c r="G39" s="14">
        <f t="shared" si="17"/>
        <v>44778</v>
      </c>
      <c r="H39" s="14">
        <f t="shared" si="6"/>
        <v>44781</v>
      </c>
      <c r="I39" s="15"/>
      <c r="J39" s="15"/>
      <c r="K39" s="14">
        <f t="shared" si="16"/>
        <v>44806</v>
      </c>
      <c r="L39" s="14">
        <f t="shared" si="8"/>
        <v>44809</v>
      </c>
      <c r="M39" s="14">
        <f t="shared" si="14"/>
        <v>44841</v>
      </c>
    </row>
    <row r="40" hidden="1">
      <c r="A40" s="7" t="s">
        <v>43</v>
      </c>
      <c r="B40" s="14">
        <v>44732.0</v>
      </c>
      <c r="C40" s="14">
        <f t="shared" si="1"/>
        <v>44743</v>
      </c>
      <c r="D40" s="14">
        <f t="shared" si="19"/>
        <v>44746</v>
      </c>
      <c r="E40" s="14">
        <f t="shared" si="18"/>
        <v>44764</v>
      </c>
      <c r="F40" s="14">
        <f t="shared" si="4"/>
        <v>44767</v>
      </c>
      <c r="G40" s="14">
        <f t="shared" si="17"/>
        <v>44778</v>
      </c>
      <c r="H40" s="14">
        <f t="shared" si="6"/>
        <v>44781</v>
      </c>
      <c r="I40" s="15"/>
      <c r="J40" s="15"/>
      <c r="K40" s="14">
        <f t="shared" si="16"/>
        <v>44806</v>
      </c>
      <c r="L40" s="14">
        <f t="shared" si="8"/>
        <v>44809</v>
      </c>
      <c r="M40" s="14">
        <f t="shared" si="14"/>
        <v>44841</v>
      </c>
    </row>
    <row r="41" hidden="1">
      <c r="A41" s="7" t="s">
        <v>44</v>
      </c>
      <c r="B41" s="13">
        <f>C39+3</f>
        <v>44746</v>
      </c>
      <c r="C41" s="13">
        <f t="shared" si="1"/>
        <v>44757</v>
      </c>
      <c r="D41" s="13">
        <f t="shared" si="19"/>
        <v>44760</v>
      </c>
      <c r="E41" s="13">
        <f t="shared" si="18"/>
        <v>44778</v>
      </c>
      <c r="F41" s="13">
        <f t="shared" si="4"/>
        <v>44781</v>
      </c>
      <c r="G41" s="13">
        <f t="shared" si="17"/>
        <v>44792</v>
      </c>
      <c r="H41" s="13">
        <f t="shared" si="6"/>
        <v>44795</v>
      </c>
      <c r="I41" s="16"/>
      <c r="J41" s="16"/>
      <c r="K41" s="13">
        <f t="shared" si="16"/>
        <v>44820</v>
      </c>
      <c r="L41" s="13">
        <f t="shared" si="8"/>
        <v>44823</v>
      </c>
      <c r="M41" s="13">
        <f t="shared" si="14"/>
        <v>44855</v>
      </c>
    </row>
    <row r="42" hidden="1">
      <c r="A42" s="7" t="s">
        <v>45</v>
      </c>
      <c r="B42" s="14">
        <f>C40+17</f>
        <v>44760</v>
      </c>
      <c r="C42" s="14">
        <f t="shared" si="1"/>
        <v>44771</v>
      </c>
      <c r="D42" s="14">
        <f t="shared" si="19"/>
        <v>44774</v>
      </c>
      <c r="E42" s="14">
        <f t="shared" si="18"/>
        <v>44792</v>
      </c>
      <c r="F42" s="14">
        <f t="shared" si="4"/>
        <v>44795</v>
      </c>
      <c r="G42" s="14">
        <f t="shared" si="17"/>
        <v>44806</v>
      </c>
      <c r="H42" s="14">
        <f t="shared" si="6"/>
        <v>44809</v>
      </c>
      <c r="I42" s="15"/>
      <c r="J42" s="15"/>
      <c r="K42" s="14">
        <f t="shared" si="16"/>
        <v>44834</v>
      </c>
      <c r="L42" s="14">
        <f t="shared" si="8"/>
        <v>44837</v>
      </c>
      <c r="M42" s="14">
        <f t="shared" si="14"/>
        <v>44869</v>
      </c>
    </row>
    <row r="43" hidden="1">
      <c r="A43" s="7" t="s">
        <v>46</v>
      </c>
      <c r="B43" s="14">
        <v>44760.0</v>
      </c>
      <c r="C43" s="14">
        <f t="shared" si="1"/>
        <v>44771</v>
      </c>
      <c r="D43" s="14">
        <f t="shared" si="19"/>
        <v>44774</v>
      </c>
      <c r="E43" s="14">
        <f t="shared" si="18"/>
        <v>44792</v>
      </c>
      <c r="F43" s="14">
        <f t="shared" si="4"/>
        <v>44795</v>
      </c>
      <c r="G43" s="14">
        <f t="shared" si="17"/>
        <v>44806</v>
      </c>
      <c r="H43" s="14">
        <f t="shared" si="6"/>
        <v>44809</v>
      </c>
      <c r="I43" s="15"/>
      <c r="J43" s="15"/>
      <c r="K43" s="14">
        <f t="shared" si="16"/>
        <v>44834</v>
      </c>
      <c r="L43" s="14">
        <f t="shared" si="8"/>
        <v>44837</v>
      </c>
      <c r="M43" s="14">
        <f t="shared" si="14"/>
        <v>44869</v>
      </c>
    </row>
    <row r="44" hidden="1">
      <c r="A44" s="7" t="s">
        <v>47</v>
      </c>
      <c r="B44" s="13">
        <f>C42+3</f>
        <v>44774</v>
      </c>
      <c r="C44" s="13">
        <f t="shared" si="1"/>
        <v>44785</v>
      </c>
      <c r="D44" s="13">
        <f t="shared" si="19"/>
        <v>44788</v>
      </c>
      <c r="E44" s="13">
        <f t="shared" si="18"/>
        <v>44806</v>
      </c>
      <c r="F44" s="13">
        <f t="shared" si="4"/>
        <v>44809</v>
      </c>
      <c r="G44" s="13">
        <f t="shared" si="17"/>
        <v>44820</v>
      </c>
      <c r="H44" s="13">
        <f t="shared" si="6"/>
        <v>44823</v>
      </c>
      <c r="I44" s="16"/>
      <c r="J44" s="16"/>
      <c r="K44" s="13">
        <f t="shared" si="16"/>
        <v>44848</v>
      </c>
      <c r="L44" s="13">
        <f t="shared" si="8"/>
        <v>44851</v>
      </c>
      <c r="M44" s="13">
        <f t="shared" si="14"/>
        <v>44883</v>
      </c>
    </row>
    <row r="45" hidden="1">
      <c r="A45" s="7" t="s">
        <v>48</v>
      </c>
      <c r="B45" s="14">
        <f>C43+17</f>
        <v>44788</v>
      </c>
      <c r="C45" s="14">
        <f t="shared" si="1"/>
        <v>44799</v>
      </c>
      <c r="D45" s="14">
        <f t="shared" si="19"/>
        <v>44802</v>
      </c>
      <c r="E45" s="14">
        <f t="shared" si="18"/>
        <v>44820</v>
      </c>
      <c r="F45" s="14">
        <f t="shared" si="4"/>
        <v>44823</v>
      </c>
      <c r="G45" s="14">
        <f t="shared" si="17"/>
        <v>44834</v>
      </c>
      <c r="H45" s="14">
        <f t="shared" si="6"/>
        <v>44837</v>
      </c>
      <c r="I45" s="15"/>
      <c r="J45" s="15"/>
      <c r="K45" s="14">
        <f t="shared" si="16"/>
        <v>44862</v>
      </c>
      <c r="L45" s="14">
        <f t="shared" si="8"/>
        <v>44865</v>
      </c>
      <c r="M45" s="14">
        <f t="shared" si="14"/>
        <v>44897</v>
      </c>
    </row>
    <row r="46" hidden="1">
      <c r="A46" s="7" t="s">
        <v>49</v>
      </c>
      <c r="B46" s="17">
        <v>44788.0</v>
      </c>
      <c r="C46" s="17">
        <v>44799.0</v>
      </c>
      <c r="D46" s="17">
        <v>44802.0</v>
      </c>
      <c r="E46" s="17">
        <v>44820.0</v>
      </c>
      <c r="F46" s="17">
        <v>44823.0</v>
      </c>
      <c r="G46" s="17">
        <v>44834.0</v>
      </c>
      <c r="H46" s="17">
        <v>44837.0</v>
      </c>
      <c r="I46" s="17"/>
      <c r="J46" s="17"/>
      <c r="K46" s="17">
        <v>44862.0</v>
      </c>
      <c r="L46" s="17">
        <v>44865.0</v>
      </c>
      <c r="M46" s="17">
        <v>44897.0</v>
      </c>
    </row>
    <row r="47" hidden="1">
      <c r="A47" s="7" t="s">
        <v>50</v>
      </c>
      <c r="B47" s="13">
        <f>C45+3</f>
        <v>44802</v>
      </c>
      <c r="C47" s="13">
        <f t="shared" ref="C47:C48" si="21">B47+11</f>
        <v>44813</v>
      </c>
      <c r="D47" s="13">
        <f t="shared" ref="D47:D48" si="22">C47+3</f>
        <v>44816</v>
      </c>
      <c r="E47" s="13">
        <f t="shared" ref="E47:E48" si="23">D47+18</f>
        <v>44834</v>
      </c>
      <c r="F47" s="13">
        <f t="shared" ref="F47:F48" si="24">E47+3</f>
        <v>44837</v>
      </c>
      <c r="G47" s="13">
        <f t="shared" ref="G47:G48" si="25">F47+11</f>
        <v>44848</v>
      </c>
      <c r="H47" s="13">
        <f t="shared" ref="H47:H48" si="26">G47+3</f>
        <v>44851</v>
      </c>
      <c r="I47" s="16"/>
      <c r="J47" s="16"/>
      <c r="K47" s="13">
        <f t="shared" ref="K47:K48" si="27">H47+25</f>
        <v>44876</v>
      </c>
      <c r="L47" s="13">
        <f t="shared" ref="L47:L48" si="28">K47+3</f>
        <v>44879</v>
      </c>
      <c r="M47" s="13">
        <f>L47+32</f>
        <v>44911</v>
      </c>
    </row>
    <row r="48" hidden="1">
      <c r="A48" s="7" t="s">
        <v>51</v>
      </c>
      <c r="B48" s="14">
        <f>C46+17</f>
        <v>44816</v>
      </c>
      <c r="C48" s="14">
        <f t="shared" si="21"/>
        <v>44827</v>
      </c>
      <c r="D48" s="14">
        <f t="shared" si="22"/>
        <v>44830</v>
      </c>
      <c r="E48" s="14">
        <f t="shared" si="23"/>
        <v>44848</v>
      </c>
      <c r="F48" s="14">
        <f t="shared" si="24"/>
        <v>44851</v>
      </c>
      <c r="G48" s="14">
        <f t="shared" si="25"/>
        <v>44862</v>
      </c>
      <c r="H48" s="14">
        <f t="shared" si="26"/>
        <v>44865</v>
      </c>
      <c r="I48" s="15"/>
      <c r="J48" s="15"/>
      <c r="K48" s="14">
        <f t="shared" si="27"/>
        <v>44890</v>
      </c>
      <c r="L48" s="14">
        <f t="shared" si="28"/>
        <v>44893</v>
      </c>
      <c r="M48" s="14">
        <f>L48+46</f>
        <v>44939</v>
      </c>
    </row>
    <row r="49" hidden="1">
      <c r="A49" s="7" t="s">
        <v>52</v>
      </c>
      <c r="B49" s="18">
        <v>44816.0</v>
      </c>
      <c r="C49" s="18">
        <v>44827.0</v>
      </c>
      <c r="D49" s="18">
        <v>44830.0</v>
      </c>
      <c r="E49" s="18">
        <v>44848.0</v>
      </c>
      <c r="F49" s="18">
        <v>44851.0</v>
      </c>
      <c r="G49" s="18">
        <v>44862.0</v>
      </c>
      <c r="H49" s="18">
        <v>44865.0</v>
      </c>
      <c r="I49" s="18"/>
      <c r="J49" s="18"/>
      <c r="K49" s="18">
        <v>44890.0</v>
      </c>
      <c r="L49" s="18">
        <v>44893.0</v>
      </c>
      <c r="M49" s="18">
        <v>44939.0</v>
      </c>
    </row>
    <row r="50" hidden="1">
      <c r="A50" s="7" t="s">
        <v>53</v>
      </c>
      <c r="B50" s="13">
        <f>C48+3</f>
        <v>44830</v>
      </c>
      <c r="C50" s="13">
        <f t="shared" ref="C50:C51" si="29">B50+11</f>
        <v>44841</v>
      </c>
      <c r="D50" s="13">
        <f t="shared" ref="D50:D51" si="30">C50+3</f>
        <v>44844</v>
      </c>
      <c r="E50" s="13">
        <f t="shared" ref="E50:E51" si="31">D50+18</f>
        <v>44862</v>
      </c>
      <c r="F50" s="13">
        <f t="shared" ref="F50:F51" si="32">E50+3</f>
        <v>44865</v>
      </c>
      <c r="G50" s="13">
        <f t="shared" ref="G50:G51" si="33">F50+11</f>
        <v>44876</v>
      </c>
      <c r="H50" s="13">
        <f t="shared" ref="H50:H51" si="34">G50+3</f>
        <v>44879</v>
      </c>
      <c r="I50" s="19">
        <v>44883.0</v>
      </c>
      <c r="J50" s="19">
        <v>44886.0</v>
      </c>
      <c r="K50" s="13">
        <f>H50+25</f>
        <v>44904</v>
      </c>
      <c r="L50" s="13">
        <f t="shared" ref="L50:L51" si="35">K50+3</f>
        <v>44907</v>
      </c>
      <c r="M50" s="13">
        <f>L50+46</f>
        <v>44953</v>
      </c>
    </row>
    <row r="51">
      <c r="A51" s="7" t="s">
        <v>54</v>
      </c>
      <c r="B51" s="18">
        <f>C49+17</f>
        <v>44844</v>
      </c>
      <c r="C51" s="18">
        <f t="shared" si="29"/>
        <v>44855</v>
      </c>
      <c r="D51" s="18">
        <f t="shared" si="30"/>
        <v>44858</v>
      </c>
      <c r="E51" s="18">
        <f t="shared" si="31"/>
        <v>44876</v>
      </c>
      <c r="F51" s="18">
        <f t="shared" si="32"/>
        <v>44879</v>
      </c>
      <c r="G51" s="18">
        <f t="shared" si="33"/>
        <v>44890</v>
      </c>
      <c r="H51" s="18">
        <f t="shared" si="34"/>
        <v>44893</v>
      </c>
      <c r="I51" s="20">
        <v>44897.0</v>
      </c>
      <c r="J51" s="20">
        <v>44900.0</v>
      </c>
      <c r="K51" s="18">
        <f>H51+39</f>
        <v>44932</v>
      </c>
      <c r="L51" s="18">
        <f t="shared" si="35"/>
        <v>44935</v>
      </c>
      <c r="M51" s="18">
        <f>L51+32</f>
        <v>44967</v>
      </c>
    </row>
    <row r="52">
      <c r="A52" s="7" t="s">
        <v>55</v>
      </c>
      <c r="B52" s="21">
        <v>44844.0</v>
      </c>
      <c r="C52" s="21">
        <v>44855.0</v>
      </c>
      <c r="D52" s="21">
        <v>44858.0</v>
      </c>
      <c r="E52" s="21">
        <v>44876.0</v>
      </c>
      <c r="F52" s="21">
        <v>44879.0</v>
      </c>
      <c r="G52" s="21">
        <v>44890.0</v>
      </c>
      <c r="H52" s="21">
        <v>44893.0</v>
      </c>
      <c r="I52" s="20">
        <v>44897.0</v>
      </c>
      <c r="J52" s="20">
        <v>44900.0</v>
      </c>
      <c r="K52" s="21">
        <v>44932.0</v>
      </c>
      <c r="L52" s="21">
        <v>44935.0</v>
      </c>
      <c r="M52" s="21">
        <v>44967.0</v>
      </c>
    </row>
    <row r="53">
      <c r="A53" s="7" t="s">
        <v>56</v>
      </c>
      <c r="B53" s="22">
        <f>C51+3</f>
        <v>44858</v>
      </c>
      <c r="C53" s="22">
        <f t="shared" ref="C53:C54" si="36">B53+11</f>
        <v>44869</v>
      </c>
      <c r="D53" s="22">
        <f t="shared" ref="D53:D54" si="37">C53+3</f>
        <v>44872</v>
      </c>
      <c r="E53" s="22">
        <f t="shared" ref="E53:E54" si="38">D53+18</f>
        <v>44890</v>
      </c>
      <c r="F53" s="22">
        <f t="shared" ref="F53:F54" si="39">E53+3</f>
        <v>44893</v>
      </c>
      <c r="G53" s="22">
        <f>F53+11</f>
        <v>44904</v>
      </c>
      <c r="H53" s="22">
        <f t="shared" ref="H53:H54" si="40">G53+3</f>
        <v>44907</v>
      </c>
      <c r="I53" s="19">
        <v>44911.0</v>
      </c>
      <c r="J53" s="19">
        <v>44914.0</v>
      </c>
      <c r="K53" s="22">
        <f>H53+39</f>
        <v>44946</v>
      </c>
      <c r="L53" s="22">
        <f t="shared" ref="L53:L54" si="41">K53+3</f>
        <v>44949</v>
      </c>
      <c r="M53" s="22">
        <f t="shared" ref="M53:M54" si="42">L53+32</f>
        <v>44981</v>
      </c>
    </row>
    <row r="54">
      <c r="A54" s="7" t="s">
        <v>57</v>
      </c>
      <c r="B54" s="21">
        <f>C52+17</f>
        <v>44872</v>
      </c>
      <c r="C54" s="21">
        <f t="shared" si="36"/>
        <v>44883</v>
      </c>
      <c r="D54" s="21">
        <f t="shared" si="37"/>
        <v>44886</v>
      </c>
      <c r="E54" s="21">
        <f t="shared" si="38"/>
        <v>44904</v>
      </c>
      <c r="F54" s="21">
        <f t="shared" si="39"/>
        <v>44907</v>
      </c>
      <c r="G54" s="21">
        <f>F54+25</f>
        <v>44932</v>
      </c>
      <c r="H54" s="21">
        <f t="shared" si="40"/>
        <v>44935</v>
      </c>
      <c r="I54" s="20">
        <v>44939.0</v>
      </c>
      <c r="J54" s="20">
        <v>44942.0</v>
      </c>
      <c r="K54" s="21">
        <f>H54+25</f>
        <v>44960</v>
      </c>
      <c r="L54" s="21">
        <f t="shared" si="41"/>
        <v>44963</v>
      </c>
      <c r="M54" s="21">
        <f t="shared" si="42"/>
        <v>44995</v>
      </c>
    </row>
    <row r="55">
      <c r="A55" s="7" t="s">
        <v>58</v>
      </c>
      <c r="B55" s="21">
        <v>44872.0</v>
      </c>
      <c r="C55" s="21">
        <v>44883.0</v>
      </c>
      <c r="D55" s="21">
        <v>44886.0</v>
      </c>
      <c r="E55" s="21">
        <v>44904.0</v>
      </c>
      <c r="F55" s="21">
        <v>44907.0</v>
      </c>
      <c r="G55" s="21">
        <v>44932.0</v>
      </c>
      <c r="H55" s="21">
        <v>44935.0</v>
      </c>
      <c r="I55" s="20">
        <v>44939.0</v>
      </c>
      <c r="J55" s="20">
        <v>44942.0</v>
      </c>
      <c r="K55" s="21">
        <v>44960.0</v>
      </c>
      <c r="L55" s="21">
        <v>44963.0</v>
      </c>
      <c r="M55" s="21">
        <v>44995.0</v>
      </c>
    </row>
    <row r="56">
      <c r="A56" s="7" t="s">
        <v>59</v>
      </c>
      <c r="B56" s="23">
        <f>C54+3</f>
        <v>44886</v>
      </c>
      <c r="C56" s="23">
        <f t="shared" ref="C56:C57" si="43">B56+11</f>
        <v>44897</v>
      </c>
      <c r="D56" s="23">
        <f>C56+3</f>
        <v>44900</v>
      </c>
      <c r="E56" s="23">
        <f>D56+32</f>
        <v>44932</v>
      </c>
      <c r="F56" s="23">
        <f t="shared" ref="F56:F57" si="44">E56+3</f>
        <v>44935</v>
      </c>
      <c r="G56" s="23">
        <f t="shared" ref="G56:G57" si="45">F56+11</f>
        <v>44946</v>
      </c>
      <c r="H56" s="23">
        <f t="shared" ref="H56:H57" si="46">G56+3</f>
        <v>44949</v>
      </c>
      <c r="I56" s="19">
        <v>44953.0</v>
      </c>
      <c r="J56" s="19">
        <v>44956.0</v>
      </c>
      <c r="K56" s="23">
        <f t="shared" ref="K56:K57" si="47">H56+25</f>
        <v>44974</v>
      </c>
      <c r="L56" s="23">
        <f t="shared" ref="L56:L57" si="48">K56+3</f>
        <v>44977</v>
      </c>
      <c r="M56" s="23">
        <f t="shared" ref="M56:M57" si="49">L56+32</f>
        <v>45009</v>
      </c>
    </row>
    <row r="57">
      <c r="A57" s="7" t="s">
        <v>60</v>
      </c>
      <c r="B57" s="21">
        <f>C55+17</f>
        <v>44900</v>
      </c>
      <c r="C57" s="21">
        <f t="shared" si="43"/>
        <v>44911</v>
      </c>
      <c r="D57" s="21">
        <f>C57+17</f>
        <v>44928</v>
      </c>
      <c r="E57" s="21">
        <f>D57+18</f>
        <v>44946</v>
      </c>
      <c r="F57" s="21">
        <f t="shared" si="44"/>
        <v>44949</v>
      </c>
      <c r="G57" s="21">
        <f t="shared" si="45"/>
        <v>44960</v>
      </c>
      <c r="H57" s="21">
        <f t="shared" si="46"/>
        <v>44963</v>
      </c>
      <c r="I57" s="20">
        <v>44967.0</v>
      </c>
      <c r="J57" s="20">
        <v>44970.0</v>
      </c>
      <c r="K57" s="21">
        <f t="shared" si="47"/>
        <v>44988</v>
      </c>
      <c r="L57" s="21">
        <f t="shared" si="48"/>
        <v>44991</v>
      </c>
      <c r="M57" s="21">
        <f t="shared" si="49"/>
        <v>45023</v>
      </c>
    </row>
    <row r="58" hidden="1">
      <c r="A58" s="7" t="s">
        <v>61</v>
      </c>
      <c r="B58" s="21">
        <v>44900.0</v>
      </c>
      <c r="C58" s="21">
        <v>44911.0</v>
      </c>
      <c r="D58" s="21">
        <v>44928.0</v>
      </c>
      <c r="E58" s="21">
        <v>44946.0</v>
      </c>
      <c r="F58" s="21">
        <v>44949.0</v>
      </c>
      <c r="G58" s="21">
        <v>44960.0</v>
      </c>
      <c r="H58" s="21">
        <v>44963.0</v>
      </c>
      <c r="I58" s="19">
        <v>44891.0</v>
      </c>
      <c r="J58" s="19">
        <v>44891.0</v>
      </c>
      <c r="K58" s="21">
        <v>44988.0</v>
      </c>
      <c r="L58" s="21">
        <v>44991.0</v>
      </c>
      <c r="M58" s="21">
        <v>45023.0</v>
      </c>
    </row>
    <row r="59">
      <c r="A59" s="7" t="s">
        <v>62</v>
      </c>
      <c r="B59" s="24">
        <v>44928.0</v>
      </c>
      <c r="C59" s="23">
        <f t="shared" ref="C59:C60" si="50">B59+11</f>
        <v>44939</v>
      </c>
      <c r="D59" s="23">
        <f t="shared" ref="D59:D60" si="51">C59+3</f>
        <v>44942</v>
      </c>
      <c r="E59" s="23">
        <f t="shared" ref="E59:E60" si="52">D59+18</f>
        <v>44960</v>
      </c>
      <c r="F59" s="23">
        <f t="shared" ref="F59:F60" si="53">E59+3</f>
        <v>44963</v>
      </c>
      <c r="G59" s="23">
        <f t="shared" ref="G59:G60" si="54">F59+11</f>
        <v>44974</v>
      </c>
      <c r="H59" s="23">
        <f t="shared" ref="H59:H60" si="55">G59+3</f>
        <v>44977</v>
      </c>
      <c r="I59" s="19">
        <v>44981.0</v>
      </c>
      <c r="J59" s="19">
        <v>44984.0</v>
      </c>
      <c r="K59" s="23">
        <f t="shared" ref="K59:K60" si="56">H59+25</f>
        <v>45002</v>
      </c>
      <c r="L59" s="23">
        <f t="shared" ref="L59:L60" si="57">K59+3</f>
        <v>45005</v>
      </c>
      <c r="M59" s="23">
        <f t="shared" ref="M59:M60" si="58">L59+32</f>
        <v>45037</v>
      </c>
    </row>
    <row r="60">
      <c r="A60" s="7" t="s">
        <v>63</v>
      </c>
      <c r="B60" s="21">
        <f>C58+31</f>
        <v>44942</v>
      </c>
      <c r="C60" s="21">
        <f t="shared" si="50"/>
        <v>44953</v>
      </c>
      <c r="D60" s="21">
        <f t="shared" si="51"/>
        <v>44956</v>
      </c>
      <c r="E60" s="21">
        <f t="shared" si="52"/>
        <v>44974</v>
      </c>
      <c r="F60" s="21">
        <f t="shared" si="53"/>
        <v>44977</v>
      </c>
      <c r="G60" s="21">
        <f t="shared" si="54"/>
        <v>44988</v>
      </c>
      <c r="H60" s="21">
        <f t="shared" si="55"/>
        <v>44991</v>
      </c>
      <c r="I60" s="20">
        <v>44995.0</v>
      </c>
      <c r="J60" s="20">
        <v>44998.0</v>
      </c>
      <c r="K60" s="21">
        <f t="shared" si="56"/>
        <v>45016</v>
      </c>
      <c r="L60" s="21">
        <f t="shared" si="57"/>
        <v>45019</v>
      </c>
      <c r="M60" s="21">
        <f t="shared" si="58"/>
        <v>45051</v>
      </c>
    </row>
    <row r="61">
      <c r="A61" s="7" t="s">
        <v>64</v>
      </c>
      <c r="B61" s="21">
        <v>44942.0</v>
      </c>
      <c r="C61" s="21">
        <v>44953.0</v>
      </c>
      <c r="D61" s="21">
        <v>44956.0</v>
      </c>
      <c r="E61" s="21">
        <v>44974.0</v>
      </c>
      <c r="F61" s="21">
        <v>44977.0</v>
      </c>
      <c r="G61" s="21">
        <v>44988.0</v>
      </c>
      <c r="H61" s="21">
        <v>44991.0</v>
      </c>
      <c r="I61" s="20">
        <v>44995.0</v>
      </c>
      <c r="J61" s="20">
        <v>44998.0</v>
      </c>
      <c r="K61" s="21">
        <v>45016.0</v>
      </c>
      <c r="L61" s="21">
        <v>45019.0</v>
      </c>
      <c r="M61" s="21">
        <v>45051.0</v>
      </c>
    </row>
    <row r="62">
      <c r="A62" s="7" t="s">
        <v>65</v>
      </c>
      <c r="B62" s="23">
        <f>C60+3</f>
        <v>44956</v>
      </c>
      <c r="C62" s="23">
        <f t="shared" ref="C62:C63" si="59">B62+11</f>
        <v>44967</v>
      </c>
      <c r="D62" s="23">
        <f t="shared" ref="D62:D63" si="60">C62+3</f>
        <v>44970</v>
      </c>
      <c r="E62" s="23">
        <f t="shared" ref="E62:E63" si="61">D62+18</f>
        <v>44988</v>
      </c>
      <c r="F62" s="23">
        <f t="shared" ref="F62:F63" si="62">E62+3</f>
        <v>44991</v>
      </c>
      <c r="G62" s="23">
        <f t="shared" ref="G62:G63" si="63">F62+11</f>
        <v>45002</v>
      </c>
      <c r="H62" s="23">
        <f t="shared" ref="H62:H63" si="64">G62+3</f>
        <v>45005</v>
      </c>
      <c r="I62" s="19">
        <v>45009.0</v>
      </c>
      <c r="J62" s="19">
        <v>45012.0</v>
      </c>
      <c r="K62" s="23">
        <f t="shared" ref="K62:K63" si="65">H62+25</f>
        <v>45030</v>
      </c>
      <c r="L62" s="23">
        <f t="shared" ref="L62:L63" si="66">K62+3</f>
        <v>45033</v>
      </c>
      <c r="M62" s="23">
        <f t="shared" ref="M62:M63" si="67">L62+32</f>
        <v>45065</v>
      </c>
    </row>
    <row r="63">
      <c r="A63" s="7" t="s">
        <v>66</v>
      </c>
      <c r="B63" s="21">
        <f>C61+17</f>
        <v>44970</v>
      </c>
      <c r="C63" s="21">
        <f t="shared" si="59"/>
        <v>44981</v>
      </c>
      <c r="D63" s="21">
        <f t="shared" si="60"/>
        <v>44984</v>
      </c>
      <c r="E63" s="21">
        <f t="shared" si="61"/>
        <v>45002</v>
      </c>
      <c r="F63" s="21">
        <f t="shared" si="62"/>
        <v>45005</v>
      </c>
      <c r="G63" s="21">
        <f t="shared" si="63"/>
        <v>45016</v>
      </c>
      <c r="H63" s="21">
        <f t="shared" si="64"/>
        <v>45019</v>
      </c>
      <c r="I63" s="20">
        <v>45023.0</v>
      </c>
      <c r="J63" s="20">
        <v>45026.0</v>
      </c>
      <c r="K63" s="21">
        <f t="shared" si="65"/>
        <v>45044</v>
      </c>
      <c r="L63" s="21">
        <f t="shared" si="66"/>
        <v>45047</v>
      </c>
      <c r="M63" s="21">
        <f t="shared" si="67"/>
        <v>45079</v>
      </c>
    </row>
    <row r="64">
      <c r="A64" s="7" t="s">
        <v>67</v>
      </c>
      <c r="B64" s="21">
        <v>44970.0</v>
      </c>
      <c r="C64" s="21">
        <v>44981.0</v>
      </c>
      <c r="D64" s="21">
        <v>44984.0</v>
      </c>
      <c r="E64" s="25">
        <v>45002.0</v>
      </c>
      <c r="F64" s="25">
        <v>45005.0</v>
      </c>
      <c r="G64" s="25">
        <v>45016.0</v>
      </c>
      <c r="H64" s="25">
        <v>45019.0</v>
      </c>
      <c r="I64" s="20">
        <v>45023.0</v>
      </c>
      <c r="J64" s="20">
        <v>45026.0</v>
      </c>
      <c r="K64" s="25">
        <v>45044.0</v>
      </c>
      <c r="L64" s="25">
        <v>45047.0</v>
      </c>
      <c r="M64" s="21">
        <v>45079.0</v>
      </c>
    </row>
    <row r="65">
      <c r="A65" s="7" t="s">
        <v>68</v>
      </c>
      <c r="B65" s="23">
        <f>C63+3</f>
        <v>44984</v>
      </c>
      <c r="C65" s="23">
        <f t="shared" ref="C65:C66" si="68">B65+11</f>
        <v>44995</v>
      </c>
      <c r="D65" s="23">
        <f t="shared" ref="D65:D66" si="69">C65+3</f>
        <v>44998</v>
      </c>
      <c r="E65" s="23">
        <f t="shared" ref="E65:E66" si="70">D65+18</f>
        <v>45016</v>
      </c>
      <c r="F65" s="23">
        <f t="shared" ref="F65:F66" si="71">E65+3</f>
        <v>45019</v>
      </c>
      <c r="G65" s="23">
        <f t="shared" ref="G65:G66" si="72">F65+11</f>
        <v>45030</v>
      </c>
      <c r="H65" s="23">
        <f t="shared" ref="H65:H66" si="73">G65+3</f>
        <v>45033</v>
      </c>
      <c r="I65" s="26">
        <v>45037.0</v>
      </c>
      <c r="J65" s="26">
        <v>45040.0</v>
      </c>
      <c r="K65" s="23">
        <f t="shared" ref="K65:K66" si="74">H65+25</f>
        <v>45058</v>
      </c>
      <c r="L65" s="23">
        <f t="shared" ref="L65:L66" si="75">K65+3</f>
        <v>45061</v>
      </c>
      <c r="M65" s="23">
        <f t="shared" ref="M65:M66" si="76">L65+32</f>
        <v>45093</v>
      </c>
    </row>
    <row r="66">
      <c r="A66" s="7" t="s">
        <v>69</v>
      </c>
      <c r="B66" s="21">
        <f>C64+17</f>
        <v>44998</v>
      </c>
      <c r="C66" s="21">
        <f t="shared" si="68"/>
        <v>45009</v>
      </c>
      <c r="D66" s="21">
        <f t="shared" si="69"/>
        <v>45012</v>
      </c>
      <c r="E66" s="21">
        <f t="shared" si="70"/>
        <v>45030</v>
      </c>
      <c r="F66" s="21">
        <f t="shared" si="71"/>
        <v>45033</v>
      </c>
      <c r="G66" s="21">
        <f t="shared" si="72"/>
        <v>45044</v>
      </c>
      <c r="H66" s="21">
        <f t="shared" si="73"/>
        <v>45047</v>
      </c>
      <c r="I66" s="20">
        <v>45051.0</v>
      </c>
      <c r="J66" s="20">
        <v>45054.0</v>
      </c>
      <c r="K66" s="21">
        <f t="shared" si="74"/>
        <v>45072</v>
      </c>
      <c r="L66" s="21">
        <f t="shared" si="75"/>
        <v>45075</v>
      </c>
      <c r="M66" s="21">
        <f t="shared" si="76"/>
        <v>45107</v>
      </c>
    </row>
    <row r="67">
      <c r="A67" s="7" t="s">
        <v>70</v>
      </c>
      <c r="B67" s="21">
        <v>44998.0</v>
      </c>
      <c r="C67" s="21">
        <v>45009.0</v>
      </c>
      <c r="D67" s="21">
        <v>45012.0</v>
      </c>
      <c r="E67" s="25">
        <v>45030.0</v>
      </c>
      <c r="F67" s="25">
        <v>45033.0</v>
      </c>
      <c r="G67" s="25">
        <v>45044.0</v>
      </c>
      <c r="H67" s="25">
        <v>45047.0</v>
      </c>
      <c r="I67" s="20">
        <v>45051.0</v>
      </c>
      <c r="J67" s="20">
        <v>45054.0</v>
      </c>
      <c r="K67" s="25">
        <v>45072.0</v>
      </c>
      <c r="L67" s="25">
        <v>45075.0</v>
      </c>
      <c r="M67" s="21">
        <v>45107.0</v>
      </c>
    </row>
    <row r="68">
      <c r="A68" s="7" t="s">
        <v>71</v>
      </c>
      <c r="B68" s="23">
        <f>C66+3</f>
        <v>45012</v>
      </c>
      <c r="C68" s="23">
        <f>B68+11</f>
        <v>45023</v>
      </c>
      <c r="D68" s="23">
        <f>C68+3</f>
        <v>45026</v>
      </c>
      <c r="E68" s="23">
        <f>D68+18</f>
        <v>45044</v>
      </c>
      <c r="F68" s="23">
        <f>E68+3</f>
        <v>45047</v>
      </c>
      <c r="G68" s="23">
        <f>F68+11</f>
        <v>45058</v>
      </c>
      <c r="H68" s="23">
        <f>G68+3</f>
        <v>45061</v>
      </c>
      <c r="I68" s="26">
        <v>45065.0</v>
      </c>
      <c r="J68" s="26">
        <v>45068.0</v>
      </c>
      <c r="K68" s="23">
        <f>H68+25</f>
        <v>45086</v>
      </c>
      <c r="L68" s="23">
        <f>K68+3</f>
        <v>45089</v>
      </c>
      <c r="M68" s="23">
        <f>L68+32</f>
        <v>45121</v>
      </c>
    </row>
    <row r="69">
      <c r="E69" s="27"/>
      <c r="F69" s="27"/>
      <c r="G69" s="27"/>
      <c r="H69" s="27"/>
      <c r="I69" s="27"/>
      <c r="J69" s="27"/>
      <c r="K69" s="27"/>
      <c r="L69" s="27"/>
    </row>
    <row r="70">
      <c r="A70" s="28" t="s">
        <v>72</v>
      </c>
      <c r="B70" s="29"/>
      <c r="C70" s="29"/>
      <c r="G70" s="27"/>
      <c r="H70" s="27"/>
      <c r="I70" s="27"/>
      <c r="J70" s="27"/>
      <c r="K70" s="27"/>
      <c r="L70" s="27"/>
    </row>
    <row r="71">
      <c r="A71" s="30" t="s">
        <v>73</v>
      </c>
      <c r="B71" s="31" t="s">
        <v>74</v>
      </c>
      <c r="C71" s="32" t="s">
        <v>75</v>
      </c>
    </row>
    <row r="72">
      <c r="A72" s="33">
        <v>45081.0</v>
      </c>
      <c r="B72" s="30" t="s">
        <v>76</v>
      </c>
      <c r="C72" s="34" t="s">
        <v>77</v>
      </c>
    </row>
    <row r="73">
      <c r="A73" s="33">
        <v>45111.0</v>
      </c>
      <c r="B73" s="30" t="s">
        <v>78</v>
      </c>
      <c r="C73" s="34" t="s">
        <v>79</v>
      </c>
    </row>
    <row r="74">
      <c r="A74" s="35">
        <v>44931.0</v>
      </c>
      <c r="B74" s="30" t="s">
        <v>80</v>
      </c>
      <c r="C74" s="34" t="s">
        <v>81</v>
      </c>
    </row>
    <row r="75">
      <c r="A75" s="30" t="s">
        <v>82</v>
      </c>
      <c r="B75" s="30" t="s">
        <v>80</v>
      </c>
      <c r="C75" s="34" t="s">
        <v>83</v>
      </c>
    </row>
    <row r="76">
      <c r="A76" s="30" t="s">
        <v>84</v>
      </c>
      <c r="B76" s="30" t="s">
        <v>80</v>
      </c>
      <c r="C76" s="34" t="s">
        <v>85</v>
      </c>
      <c r="G76" s="36"/>
      <c r="H76" s="36"/>
      <c r="I76" s="36"/>
      <c r="J76" s="36"/>
    </row>
    <row r="77">
      <c r="A77" s="30" t="s">
        <v>86</v>
      </c>
      <c r="B77" s="30" t="s">
        <v>80</v>
      </c>
      <c r="C77" s="34" t="s">
        <v>87</v>
      </c>
    </row>
    <row r="78">
      <c r="A78" s="30" t="s">
        <v>88</v>
      </c>
      <c r="B78" s="30" t="s">
        <v>80</v>
      </c>
      <c r="C78" s="34" t="s">
        <v>89</v>
      </c>
    </row>
    <row r="79">
      <c r="A79" s="35">
        <v>45150.0</v>
      </c>
      <c r="B79" s="30" t="s">
        <v>78</v>
      </c>
      <c r="C79" s="34" t="s">
        <v>90</v>
      </c>
    </row>
    <row r="80">
      <c r="A80" s="37" t="s">
        <v>91</v>
      </c>
      <c r="B80" s="30" t="s">
        <v>80</v>
      </c>
      <c r="C80" s="34" t="s">
        <v>92</v>
      </c>
    </row>
    <row r="81">
      <c r="A81" s="37" t="s">
        <v>93</v>
      </c>
      <c r="B81" s="30" t="s">
        <v>94</v>
      </c>
      <c r="C81" s="34" t="s">
        <v>92</v>
      </c>
    </row>
    <row r="82">
      <c r="A82" s="30" t="s">
        <v>95</v>
      </c>
      <c r="B82" s="30" t="s">
        <v>96</v>
      </c>
      <c r="C82" s="34" t="s">
        <v>92</v>
      </c>
    </row>
    <row r="83">
      <c r="A83" s="30" t="s">
        <v>97</v>
      </c>
      <c r="B83" s="30" t="s">
        <v>76</v>
      </c>
      <c r="C83" s="34" t="s">
        <v>92</v>
      </c>
    </row>
    <row r="84">
      <c r="A84" s="30" t="s">
        <v>98</v>
      </c>
      <c r="B84" s="30" t="s">
        <v>78</v>
      </c>
      <c r="C84" s="34" t="s">
        <v>92</v>
      </c>
    </row>
    <row r="85">
      <c r="A85" s="30" t="s">
        <v>99</v>
      </c>
      <c r="B85" s="30" t="s">
        <v>100</v>
      </c>
      <c r="C85" s="34" t="s">
        <v>92</v>
      </c>
    </row>
    <row r="86">
      <c r="A86" s="30" t="s">
        <v>101</v>
      </c>
      <c r="B86" s="30" t="s">
        <v>102</v>
      </c>
      <c r="C86" s="34" t="s">
        <v>92</v>
      </c>
    </row>
    <row r="87">
      <c r="A87" s="30" t="s">
        <v>103</v>
      </c>
      <c r="B87" s="30" t="s">
        <v>80</v>
      </c>
      <c r="C87" s="34" t="s">
        <v>92</v>
      </c>
    </row>
    <row r="88">
      <c r="A88" s="30" t="s">
        <v>104</v>
      </c>
      <c r="B88" s="30" t="s">
        <v>94</v>
      </c>
      <c r="C88" s="34" t="s">
        <v>92</v>
      </c>
    </row>
    <row r="89">
      <c r="A89" s="30" t="s">
        <v>105</v>
      </c>
      <c r="B89" s="30" t="s">
        <v>96</v>
      </c>
      <c r="C89" s="34" t="s">
        <v>92</v>
      </c>
    </row>
    <row r="90">
      <c r="A90" s="30" t="s">
        <v>106</v>
      </c>
      <c r="B90" s="30" t="s">
        <v>76</v>
      </c>
      <c r="C90" s="34" t="s">
        <v>92</v>
      </c>
    </row>
    <row r="91">
      <c r="A91" s="30" t="s">
        <v>107</v>
      </c>
      <c r="B91" s="30" t="s">
        <v>78</v>
      </c>
      <c r="C91" s="34" t="s">
        <v>92</v>
      </c>
    </row>
    <row r="92">
      <c r="A92" s="30" t="s">
        <v>108</v>
      </c>
      <c r="B92" s="30" t="s">
        <v>100</v>
      </c>
      <c r="C92" s="34" t="s">
        <v>92</v>
      </c>
    </row>
    <row r="93">
      <c r="A93" s="30" t="s">
        <v>109</v>
      </c>
      <c r="B93" s="30" t="s">
        <v>102</v>
      </c>
      <c r="C93" s="34" t="s">
        <v>92</v>
      </c>
    </row>
    <row r="94">
      <c r="A94" s="33">
        <v>45292.0</v>
      </c>
      <c r="B94" s="30" t="s">
        <v>80</v>
      </c>
      <c r="C94" s="34" t="s">
        <v>92</v>
      </c>
    </row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</sheetData>
  <mergeCells count="9">
    <mergeCell ref="B6:C6"/>
    <mergeCell ref="A70:C70"/>
    <mergeCell ref="D2:I2"/>
    <mergeCell ref="C4:J4"/>
    <mergeCell ref="D6:E6"/>
    <mergeCell ref="F6:G6"/>
    <mergeCell ref="H6:I6"/>
    <mergeCell ref="J6:K6"/>
    <mergeCell ref="L6:M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showGridLines="0" workbookViewId="0"/>
  </sheetViews>
  <sheetFormatPr customHeight="1" defaultColWidth="12.63" defaultRowHeight="15.75"/>
  <cols>
    <col hidden="1" min="16" max="31" width="12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/>
      <c r="B2" s="1"/>
      <c r="C2" s="1"/>
      <c r="D2" s="1"/>
      <c r="E2" s="2" t="s">
        <v>110</v>
      </c>
      <c r="K2" s="2"/>
      <c r="L2" s="2"/>
      <c r="M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72.0" customHeight="1">
      <c r="B4" s="38" t="s">
        <v>111</v>
      </c>
    </row>
    <row r="8">
      <c r="A8" s="1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</row>
    <row r="9">
      <c r="A9" s="1"/>
      <c r="B9" s="6" t="s">
        <v>2</v>
      </c>
      <c r="D9" s="6" t="s">
        <v>3</v>
      </c>
      <c r="F9" s="6" t="s">
        <v>4</v>
      </c>
      <c r="H9" s="7" t="s">
        <v>5</v>
      </c>
      <c r="J9" s="7" t="s">
        <v>6</v>
      </c>
      <c r="L9" s="7" t="s">
        <v>7</v>
      </c>
      <c r="N9" s="7" t="s">
        <v>112</v>
      </c>
    </row>
    <row r="10">
      <c r="A10" s="1"/>
      <c r="B10" s="7" t="s">
        <v>8</v>
      </c>
      <c r="C10" s="7" t="s">
        <v>9</v>
      </c>
      <c r="D10" s="7" t="s">
        <v>8</v>
      </c>
      <c r="E10" s="7" t="s">
        <v>9</v>
      </c>
      <c r="F10" s="7" t="s">
        <v>8</v>
      </c>
      <c r="G10" s="7" t="s">
        <v>9</v>
      </c>
      <c r="H10" s="7" t="s">
        <v>8</v>
      </c>
      <c r="I10" s="7" t="s">
        <v>113</v>
      </c>
      <c r="J10" s="7" t="s">
        <v>8</v>
      </c>
      <c r="K10" s="7" t="s">
        <v>10</v>
      </c>
      <c r="L10" s="7" t="s">
        <v>8</v>
      </c>
      <c r="M10" s="7" t="s">
        <v>10</v>
      </c>
      <c r="N10" s="7" t="s">
        <v>8</v>
      </c>
      <c r="O10" s="7" t="s">
        <v>10</v>
      </c>
    </row>
    <row r="11" hidden="1">
      <c r="A11" s="7" t="s">
        <v>114</v>
      </c>
      <c r="B11" s="8">
        <v>44515.0</v>
      </c>
      <c r="C11" s="9">
        <f t="shared" ref="C11:C23" si="1">B11+33</f>
        <v>44548</v>
      </c>
      <c r="D11" s="9">
        <f>C11+16</f>
        <v>44564</v>
      </c>
      <c r="E11" s="9">
        <f t="shared" ref="E11:E17" si="2">D11+47</f>
        <v>44611</v>
      </c>
      <c r="F11" s="9">
        <f t="shared" ref="F11:F23" si="3">E11+2</f>
        <v>44613</v>
      </c>
      <c r="G11" s="9">
        <f t="shared" ref="G11:G16" si="4">F11+26</f>
        <v>44639</v>
      </c>
      <c r="H11" s="9">
        <f t="shared" ref="H11:H23" si="5">G11+2</f>
        <v>44641</v>
      </c>
      <c r="I11" s="9"/>
      <c r="J11" s="9"/>
      <c r="K11" s="9">
        <f t="shared" ref="K11:K15" si="6">H11+47</f>
        <v>44688</v>
      </c>
      <c r="L11" s="9">
        <f t="shared" ref="L11:L13" si="7">K11+9</f>
        <v>44697</v>
      </c>
      <c r="M11" s="9">
        <f t="shared" ref="M11:M14" si="8">L11+33</f>
        <v>44730</v>
      </c>
    </row>
    <row r="12" hidden="1">
      <c r="A12" s="7" t="s">
        <v>115</v>
      </c>
      <c r="B12" s="8">
        <v>44578.0</v>
      </c>
      <c r="C12" s="9">
        <f t="shared" si="1"/>
        <v>44611</v>
      </c>
      <c r="D12" s="9">
        <f t="shared" ref="D12:D18" si="9">C12+2</f>
        <v>44613</v>
      </c>
      <c r="E12" s="9">
        <f t="shared" si="2"/>
        <v>44660</v>
      </c>
      <c r="F12" s="9">
        <f t="shared" si="3"/>
        <v>44662</v>
      </c>
      <c r="G12" s="9">
        <f t="shared" si="4"/>
        <v>44688</v>
      </c>
      <c r="H12" s="9">
        <f t="shared" si="5"/>
        <v>44690</v>
      </c>
      <c r="I12" s="9"/>
      <c r="J12" s="9"/>
      <c r="K12" s="9">
        <f t="shared" si="6"/>
        <v>44737</v>
      </c>
      <c r="L12" s="9">
        <f t="shared" si="7"/>
        <v>44746</v>
      </c>
      <c r="M12" s="9">
        <f t="shared" si="8"/>
        <v>44779</v>
      </c>
      <c r="N12" s="9">
        <f t="shared" ref="N12:N13" si="10">M12+2</f>
        <v>44781</v>
      </c>
      <c r="O12" s="9">
        <f t="shared" ref="O12:O14" si="11">N12+12</f>
        <v>44793</v>
      </c>
    </row>
    <row r="13" hidden="1">
      <c r="A13" s="7" t="s">
        <v>116</v>
      </c>
      <c r="B13" s="8">
        <v>44627.0</v>
      </c>
      <c r="C13" s="9">
        <f t="shared" si="1"/>
        <v>44660</v>
      </c>
      <c r="D13" s="9">
        <f t="shared" si="9"/>
        <v>44662</v>
      </c>
      <c r="E13" s="9">
        <f t="shared" si="2"/>
        <v>44709</v>
      </c>
      <c r="F13" s="9">
        <f t="shared" si="3"/>
        <v>44711</v>
      </c>
      <c r="G13" s="9">
        <f t="shared" si="4"/>
        <v>44737</v>
      </c>
      <c r="H13" s="9">
        <f t="shared" si="5"/>
        <v>44739</v>
      </c>
      <c r="I13" s="9"/>
      <c r="J13" s="9"/>
      <c r="K13" s="9">
        <f t="shared" si="6"/>
        <v>44786</v>
      </c>
      <c r="L13" s="9">
        <f t="shared" si="7"/>
        <v>44795</v>
      </c>
      <c r="M13" s="9">
        <f t="shared" si="8"/>
        <v>44828</v>
      </c>
      <c r="N13" s="9">
        <f t="shared" si="10"/>
        <v>44830</v>
      </c>
      <c r="O13" s="9">
        <f t="shared" si="11"/>
        <v>44842</v>
      </c>
    </row>
    <row r="14" hidden="1">
      <c r="A14" s="7" t="s">
        <v>117</v>
      </c>
      <c r="B14" s="8">
        <v>44676.0</v>
      </c>
      <c r="C14" s="9">
        <f t="shared" si="1"/>
        <v>44709</v>
      </c>
      <c r="D14" s="9">
        <f t="shared" si="9"/>
        <v>44711</v>
      </c>
      <c r="E14" s="9">
        <f t="shared" si="2"/>
        <v>44758</v>
      </c>
      <c r="F14" s="9">
        <f t="shared" si="3"/>
        <v>44760</v>
      </c>
      <c r="G14" s="9">
        <f t="shared" si="4"/>
        <v>44786</v>
      </c>
      <c r="H14" s="9">
        <f t="shared" si="5"/>
        <v>44788</v>
      </c>
      <c r="I14" s="8">
        <v>44806.0</v>
      </c>
      <c r="J14" s="8">
        <v>44809.0</v>
      </c>
      <c r="K14" s="9">
        <f t="shared" si="6"/>
        <v>44835</v>
      </c>
      <c r="L14" s="9">
        <f>K14+2</f>
        <v>44837</v>
      </c>
      <c r="M14" s="9">
        <f t="shared" si="8"/>
        <v>44870</v>
      </c>
      <c r="N14" s="9">
        <f>M14+9</f>
        <v>44879</v>
      </c>
      <c r="O14" s="9">
        <f t="shared" si="11"/>
        <v>44891</v>
      </c>
    </row>
    <row r="15" hidden="1">
      <c r="A15" s="7" t="s">
        <v>118</v>
      </c>
      <c r="B15" s="8">
        <v>44725.0</v>
      </c>
      <c r="C15" s="9">
        <f t="shared" si="1"/>
        <v>44758</v>
      </c>
      <c r="D15" s="9">
        <f t="shared" si="9"/>
        <v>44760</v>
      </c>
      <c r="E15" s="9">
        <f t="shared" si="2"/>
        <v>44807</v>
      </c>
      <c r="F15" s="9">
        <f t="shared" si="3"/>
        <v>44809</v>
      </c>
      <c r="G15" s="9">
        <f t="shared" si="4"/>
        <v>44835</v>
      </c>
      <c r="H15" s="9">
        <f t="shared" si="5"/>
        <v>44837</v>
      </c>
      <c r="I15" s="8">
        <v>44855.0</v>
      </c>
      <c r="J15" s="8">
        <v>44858.0</v>
      </c>
      <c r="K15" s="9">
        <f t="shared" si="6"/>
        <v>44884</v>
      </c>
      <c r="L15" s="9">
        <f>K15+9</f>
        <v>44893</v>
      </c>
      <c r="M15" s="9">
        <f>L15+47</f>
        <v>44940</v>
      </c>
      <c r="N15" s="9">
        <f t="shared" ref="N15:N23" si="12">M15+2</f>
        <v>44942</v>
      </c>
      <c r="O15" s="9">
        <f t="shared" ref="O15:O16" si="13">N15+11</f>
        <v>44953</v>
      </c>
    </row>
    <row r="16">
      <c r="A16" s="7" t="s">
        <v>119</v>
      </c>
      <c r="B16" s="39">
        <v>44774.0</v>
      </c>
      <c r="C16" s="17">
        <f t="shared" si="1"/>
        <v>44807</v>
      </c>
      <c r="D16" s="17">
        <f t="shared" si="9"/>
        <v>44809</v>
      </c>
      <c r="E16" s="17">
        <f t="shared" si="2"/>
        <v>44856</v>
      </c>
      <c r="F16" s="17">
        <f t="shared" si="3"/>
        <v>44858</v>
      </c>
      <c r="G16" s="17">
        <f t="shared" si="4"/>
        <v>44884</v>
      </c>
      <c r="H16" s="17">
        <f t="shared" si="5"/>
        <v>44886</v>
      </c>
      <c r="I16" s="39">
        <v>44898.0</v>
      </c>
      <c r="J16" s="39">
        <v>44900.0</v>
      </c>
      <c r="K16" s="17">
        <f>H16+61</f>
        <v>44947</v>
      </c>
      <c r="L16" s="17">
        <f t="shared" ref="L16:L23" si="14">K16+2</f>
        <v>44949</v>
      </c>
      <c r="M16" s="17">
        <f t="shared" ref="M16:M23" si="15">L16+40</f>
        <v>44989</v>
      </c>
      <c r="N16" s="17">
        <f t="shared" si="12"/>
        <v>44991</v>
      </c>
      <c r="O16" s="17">
        <f t="shared" si="13"/>
        <v>45002</v>
      </c>
    </row>
    <row r="17">
      <c r="A17" s="7" t="s">
        <v>120</v>
      </c>
      <c r="B17" s="39">
        <v>44823.0</v>
      </c>
      <c r="C17" s="17">
        <f t="shared" si="1"/>
        <v>44856</v>
      </c>
      <c r="D17" s="17">
        <f t="shared" si="9"/>
        <v>44858</v>
      </c>
      <c r="E17" s="17">
        <f t="shared" si="2"/>
        <v>44905</v>
      </c>
      <c r="F17" s="17">
        <f t="shared" si="3"/>
        <v>44907</v>
      </c>
      <c r="G17" s="17">
        <f>F17+40</f>
        <v>44947</v>
      </c>
      <c r="H17" s="17">
        <f t="shared" si="5"/>
        <v>44949</v>
      </c>
      <c r="I17" s="39">
        <v>44961.0</v>
      </c>
      <c r="J17" s="39">
        <v>44963.0</v>
      </c>
      <c r="K17" s="17">
        <f t="shared" ref="K17:K23" si="16">H17+47</f>
        <v>44996</v>
      </c>
      <c r="L17" s="17">
        <f t="shared" si="14"/>
        <v>44998</v>
      </c>
      <c r="M17" s="17">
        <f t="shared" si="15"/>
        <v>45038</v>
      </c>
      <c r="N17" s="17">
        <f t="shared" si="12"/>
        <v>45040</v>
      </c>
      <c r="O17" s="17">
        <f t="shared" ref="O17:O23" si="17">N17+12</f>
        <v>45052</v>
      </c>
    </row>
    <row r="18">
      <c r="A18" s="7" t="s">
        <v>121</v>
      </c>
      <c r="B18" s="8">
        <v>44858.0</v>
      </c>
      <c r="C18" s="9">
        <f t="shared" si="1"/>
        <v>44891</v>
      </c>
      <c r="D18" s="9">
        <f t="shared" si="9"/>
        <v>44893</v>
      </c>
      <c r="E18" s="9">
        <f>D18+61</f>
        <v>44954</v>
      </c>
      <c r="F18" s="9">
        <f t="shared" si="3"/>
        <v>44956</v>
      </c>
      <c r="G18" s="9">
        <f t="shared" ref="G18:G23" si="18">F18+26</f>
        <v>44982</v>
      </c>
      <c r="H18" s="9">
        <f t="shared" si="5"/>
        <v>44984</v>
      </c>
      <c r="I18" s="8">
        <v>44996.0</v>
      </c>
      <c r="J18" s="8">
        <v>44998.0</v>
      </c>
      <c r="K18" s="9">
        <f t="shared" si="16"/>
        <v>45031</v>
      </c>
      <c r="L18" s="9">
        <f t="shared" si="14"/>
        <v>45033</v>
      </c>
      <c r="M18" s="9">
        <f t="shared" si="15"/>
        <v>45073</v>
      </c>
      <c r="N18" s="9">
        <f t="shared" si="12"/>
        <v>45075</v>
      </c>
      <c r="O18" s="9">
        <f t="shared" si="17"/>
        <v>45087</v>
      </c>
    </row>
    <row r="19">
      <c r="A19" s="7" t="s">
        <v>122</v>
      </c>
      <c r="B19" s="39">
        <v>44879.0</v>
      </c>
      <c r="C19" s="17">
        <f t="shared" si="1"/>
        <v>44912</v>
      </c>
      <c r="D19" s="17">
        <f>C19+16</f>
        <v>44928</v>
      </c>
      <c r="E19" s="17">
        <f t="shared" ref="E19:E23" si="19">D19+47</f>
        <v>44975</v>
      </c>
      <c r="F19" s="17">
        <f t="shared" si="3"/>
        <v>44977</v>
      </c>
      <c r="G19" s="17">
        <f t="shared" si="18"/>
        <v>45003</v>
      </c>
      <c r="H19" s="17">
        <f t="shared" si="5"/>
        <v>45005</v>
      </c>
      <c r="I19" s="39">
        <v>45017.0</v>
      </c>
      <c r="J19" s="39">
        <v>45019.0</v>
      </c>
      <c r="K19" s="17">
        <f t="shared" si="16"/>
        <v>45052</v>
      </c>
      <c r="L19" s="17">
        <f t="shared" si="14"/>
        <v>45054</v>
      </c>
      <c r="M19" s="17">
        <f t="shared" si="15"/>
        <v>45094</v>
      </c>
      <c r="N19" s="17">
        <f t="shared" si="12"/>
        <v>45096</v>
      </c>
      <c r="O19" s="17">
        <f t="shared" si="17"/>
        <v>45108</v>
      </c>
    </row>
    <row r="20">
      <c r="A20" s="7" t="s">
        <v>123</v>
      </c>
      <c r="B20" s="8">
        <v>44928.0</v>
      </c>
      <c r="C20" s="9">
        <f t="shared" si="1"/>
        <v>44961</v>
      </c>
      <c r="D20" s="9">
        <f t="shared" ref="D20:D23" si="20">C20+2</f>
        <v>44963</v>
      </c>
      <c r="E20" s="9">
        <f t="shared" si="19"/>
        <v>45010</v>
      </c>
      <c r="F20" s="9">
        <f t="shared" si="3"/>
        <v>45012</v>
      </c>
      <c r="G20" s="9">
        <f t="shared" si="18"/>
        <v>45038</v>
      </c>
      <c r="H20" s="9">
        <f t="shared" si="5"/>
        <v>45040</v>
      </c>
      <c r="I20" s="8">
        <v>45052.0</v>
      </c>
      <c r="J20" s="8">
        <v>45054.0</v>
      </c>
      <c r="K20" s="9">
        <f t="shared" si="16"/>
        <v>45087</v>
      </c>
      <c r="L20" s="9">
        <f t="shared" si="14"/>
        <v>45089</v>
      </c>
      <c r="M20" s="9">
        <f t="shared" si="15"/>
        <v>45129</v>
      </c>
      <c r="N20" s="9">
        <f t="shared" si="12"/>
        <v>45131</v>
      </c>
      <c r="O20" s="9">
        <f t="shared" si="17"/>
        <v>45143</v>
      </c>
    </row>
    <row r="21">
      <c r="A21" s="7" t="s">
        <v>124</v>
      </c>
      <c r="B21" s="20">
        <v>44949.0</v>
      </c>
      <c r="C21" s="17">
        <f t="shared" si="1"/>
        <v>44982</v>
      </c>
      <c r="D21" s="17">
        <f t="shared" si="20"/>
        <v>44984</v>
      </c>
      <c r="E21" s="17">
        <f t="shared" si="19"/>
        <v>45031</v>
      </c>
      <c r="F21" s="17">
        <f t="shared" si="3"/>
        <v>45033</v>
      </c>
      <c r="G21" s="17">
        <f t="shared" si="18"/>
        <v>45059</v>
      </c>
      <c r="H21" s="17">
        <f t="shared" si="5"/>
        <v>45061</v>
      </c>
      <c r="I21" s="39">
        <v>45073.0</v>
      </c>
      <c r="J21" s="39">
        <v>45075.0</v>
      </c>
      <c r="K21" s="17">
        <f t="shared" si="16"/>
        <v>45108</v>
      </c>
      <c r="L21" s="17">
        <f t="shared" si="14"/>
        <v>45110</v>
      </c>
      <c r="M21" s="17">
        <f t="shared" si="15"/>
        <v>45150</v>
      </c>
      <c r="N21" s="17">
        <f t="shared" si="12"/>
        <v>45152</v>
      </c>
      <c r="O21" s="17">
        <f t="shared" si="17"/>
        <v>45164</v>
      </c>
    </row>
    <row r="22">
      <c r="A22" s="7" t="s">
        <v>125</v>
      </c>
      <c r="B22" s="26">
        <v>44977.0</v>
      </c>
      <c r="C22" s="9">
        <f t="shared" si="1"/>
        <v>45010</v>
      </c>
      <c r="D22" s="9">
        <f t="shared" si="20"/>
        <v>45012</v>
      </c>
      <c r="E22" s="9">
        <f t="shared" si="19"/>
        <v>45059</v>
      </c>
      <c r="F22" s="9">
        <f t="shared" si="3"/>
        <v>45061</v>
      </c>
      <c r="G22" s="9">
        <f t="shared" si="18"/>
        <v>45087</v>
      </c>
      <c r="H22" s="9">
        <f t="shared" si="5"/>
        <v>45089</v>
      </c>
      <c r="I22" s="8">
        <v>45101.0</v>
      </c>
      <c r="J22" s="8">
        <v>45103.0</v>
      </c>
      <c r="K22" s="9">
        <f t="shared" si="16"/>
        <v>45136</v>
      </c>
      <c r="L22" s="9">
        <f t="shared" si="14"/>
        <v>45138</v>
      </c>
      <c r="M22" s="9">
        <f t="shared" si="15"/>
        <v>45178</v>
      </c>
      <c r="N22" s="9">
        <f t="shared" si="12"/>
        <v>45180</v>
      </c>
      <c r="O22" s="9">
        <f t="shared" si="17"/>
        <v>45192</v>
      </c>
    </row>
    <row r="23">
      <c r="A23" s="7" t="s">
        <v>126</v>
      </c>
      <c r="B23" s="20">
        <v>44998.0</v>
      </c>
      <c r="C23" s="17">
        <f t="shared" si="1"/>
        <v>45031</v>
      </c>
      <c r="D23" s="17">
        <f t="shared" si="20"/>
        <v>45033</v>
      </c>
      <c r="E23" s="17">
        <f t="shared" si="19"/>
        <v>45080</v>
      </c>
      <c r="F23" s="17">
        <f t="shared" si="3"/>
        <v>45082</v>
      </c>
      <c r="G23" s="17">
        <f t="shared" si="18"/>
        <v>45108</v>
      </c>
      <c r="H23" s="17">
        <f t="shared" si="5"/>
        <v>45110</v>
      </c>
      <c r="I23" s="39">
        <v>45122.0</v>
      </c>
      <c r="J23" s="39">
        <v>45124.0</v>
      </c>
      <c r="K23" s="17">
        <f t="shared" si="16"/>
        <v>45157</v>
      </c>
      <c r="L23" s="17">
        <f t="shared" si="14"/>
        <v>45159</v>
      </c>
      <c r="M23" s="17">
        <f t="shared" si="15"/>
        <v>45199</v>
      </c>
      <c r="N23" s="17">
        <f t="shared" si="12"/>
        <v>45201</v>
      </c>
      <c r="O23" s="17">
        <f t="shared" si="17"/>
        <v>45213</v>
      </c>
    </row>
    <row r="25">
      <c r="A25" s="7" t="s">
        <v>72</v>
      </c>
    </row>
    <row r="26">
      <c r="A26" s="31" t="s">
        <v>73</v>
      </c>
      <c r="B26" s="31" t="s">
        <v>74</v>
      </c>
      <c r="C26" s="32" t="s">
        <v>75</v>
      </c>
    </row>
    <row r="27">
      <c r="A27" s="33">
        <v>45081.0</v>
      </c>
      <c r="B27" s="30" t="s">
        <v>76</v>
      </c>
      <c r="C27" s="34" t="s">
        <v>77</v>
      </c>
    </row>
    <row r="28">
      <c r="A28" s="33">
        <v>45111.0</v>
      </c>
      <c r="B28" s="30" t="s">
        <v>78</v>
      </c>
      <c r="C28" s="34" t="s">
        <v>79</v>
      </c>
    </row>
    <row r="29">
      <c r="A29" s="35">
        <v>44931.0</v>
      </c>
      <c r="B29" s="30" t="s">
        <v>80</v>
      </c>
      <c r="C29" s="34" t="s">
        <v>81</v>
      </c>
    </row>
    <row r="30">
      <c r="A30" s="30" t="s">
        <v>82</v>
      </c>
      <c r="B30" s="30" t="s">
        <v>80</v>
      </c>
      <c r="C30" s="34" t="s">
        <v>83</v>
      </c>
    </row>
    <row r="31">
      <c r="A31" s="30" t="s">
        <v>84</v>
      </c>
      <c r="B31" s="30" t="s">
        <v>80</v>
      </c>
      <c r="C31" s="34" t="s">
        <v>85</v>
      </c>
    </row>
    <row r="32">
      <c r="A32" s="30" t="s">
        <v>86</v>
      </c>
      <c r="B32" s="30" t="s">
        <v>80</v>
      </c>
      <c r="C32" s="34" t="s">
        <v>87</v>
      </c>
    </row>
    <row r="33">
      <c r="A33" s="30" t="s">
        <v>88</v>
      </c>
      <c r="B33" s="30" t="s">
        <v>80</v>
      </c>
      <c r="C33" s="34" t="s">
        <v>89</v>
      </c>
    </row>
    <row r="34">
      <c r="A34" s="35">
        <v>45150.0</v>
      </c>
      <c r="B34" s="30" t="s">
        <v>78</v>
      </c>
      <c r="C34" s="34" t="s">
        <v>90</v>
      </c>
    </row>
    <row r="35">
      <c r="A35" s="37" t="s">
        <v>91</v>
      </c>
      <c r="B35" s="30" t="s">
        <v>80</v>
      </c>
      <c r="C35" s="34" t="s">
        <v>92</v>
      </c>
    </row>
    <row r="36">
      <c r="A36" s="37" t="s">
        <v>93</v>
      </c>
      <c r="B36" s="30" t="s">
        <v>94</v>
      </c>
      <c r="C36" s="34" t="s">
        <v>92</v>
      </c>
    </row>
    <row r="37">
      <c r="A37" s="30" t="s">
        <v>95</v>
      </c>
      <c r="B37" s="30" t="s">
        <v>96</v>
      </c>
      <c r="C37" s="34" t="s">
        <v>92</v>
      </c>
    </row>
    <row r="38">
      <c r="A38" s="30" t="s">
        <v>97</v>
      </c>
      <c r="B38" s="30" t="s">
        <v>76</v>
      </c>
      <c r="C38" s="34" t="s">
        <v>92</v>
      </c>
    </row>
    <row r="39">
      <c r="A39" s="30" t="s">
        <v>98</v>
      </c>
      <c r="B39" s="30" t="s">
        <v>78</v>
      </c>
      <c r="C39" s="34" t="s">
        <v>92</v>
      </c>
    </row>
    <row r="40">
      <c r="A40" s="30" t="s">
        <v>99</v>
      </c>
      <c r="B40" s="30" t="s">
        <v>100</v>
      </c>
      <c r="C40" s="34" t="s">
        <v>92</v>
      </c>
    </row>
    <row r="41">
      <c r="A41" s="30" t="s">
        <v>101</v>
      </c>
      <c r="B41" s="30" t="s">
        <v>102</v>
      </c>
      <c r="C41" s="34" t="s">
        <v>92</v>
      </c>
    </row>
    <row r="42">
      <c r="A42" s="30" t="s">
        <v>103</v>
      </c>
      <c r="B42" s="30" t="s">
        <v>80</v>
      </c>
      <c r="C42" s="34" t="s">
        <v>92</v>
      </c>
    </row>
    <row r="43">
      <c r="A43" s="30" t="s">
        <v>104</v>
      </c>
      <c r="B43" s="30" t="s">
        <v>94</v>
      </c>
      <c r="C43" s="34" t="s">
        <v>92</v>
      </c>
    </row>
    <row r="44">
      <c r="A44" s="30" t="s">
        <v>105</v>
      </c>
      <c r="B44" s="30" t="s">
        <v>96</v>
      </c>
      <c r="C44" s="34" t="s">
        <v>92</v>
      </c>
    </row>
    <row r="45">
      <c r="A45" s="30" t="s">
        <v>106</v>
      </c>
      <c r="B45" s="30" t="s">
        <v>76</v>
      </c>
      <c r="C45" s="34" t="s">
        <v>92</v>
      </c>
    </row>
    <row r="46">
      <c r="A46" s="30" t="s">
        <v>107</v>
      </c>
      <c r="B46" s="30" t="s">
        <v>78</v>
      </c>
      <c r="C46" s="34" t="s">
        <v>92</v>
      </c>
    </row>
    <row r="47">
      <c r="A47" s="30" t="s">
        <v>108</v>
      </c>
      <c r="B47" s="30" t="s">
        <v>100</v>
      </c>
      <c r="C47" s="34" t="s">
        <v>92</v>
      </c>
    </row>
    <row r="48">
      <c r="A48" s="30" t="s">
        <v>109</v>
      </c>
      <c r="B48" s="30" t="s">
        <v>102</v>
      </c>
      <c r="C48" s="34" t="s">
        <v>92</v>
      </c>
      <c r="H48" s="11"/>
      <c r="I48" s="11"/>
      <c r="J48" s="11"/>
      <c r="M48" s="11"/>
    </row>
    <row r="49">
      <c r="A49" s="33">
        <v>45292.0</v>
      </c>
      <c r="B49" s="30" t="s">
        <v>80</v>
      </c>
      <c r="C49" s="34" t="s">
        <v>92</v>
      </c>
      <c r="G49" s="36"/>
      <c r="H49" s="36"/>
      <c r="I49" s="36"/>
      <c r="J49" s="36"/>
    </row>
    <row r="50" hidden="1">
      <c r="E50" s="36"/>
      <c r="F50" s="36"/>
      <c r="G50" s="36"/>
      <c r="H50" s="36"/>
      <c r="I50" s="36"/>
      <c r="J50" s="36"/>
    </row>
    <row r="51" hidden="1">
      <c r="E51" s="36"/>
      <c r="F51" s="36"/>
      <c r="G51" s="36"/>
      <c r="H51" s="36"/>
      <c r="I51" s="36"/>
      <c r="J51" s="36"/>
    </row>
    <row r="52" hidden="1">
      <c r="E52" s="36"/>
      <c r="F52" s="36"/>
      <c r="G52" s="36"/>
      <c r="H52" s="36"/>
      <c r="I52" s="36"/>
      <c r="J52" s="36"/>
    </row>
    <row r="53" hidden="1">
      <c r="B53" s="40"/>
      <c r="C53" s="41"/>
      <c r="D53" s="41"/>
      <c r="E53" s="36"/>
      <c r="F53" s="36"/>
      <c r="G53" s="36"/>
      <c r="H53" s="36"/>
      <c r="I53" s="36"/>
      <c r="J53" s="36"/>
    </row>
    <row r="54" hidden="1">
      <c r="B54" s="40"/>
      <c r="C54" s="41"/>
      <c r="D54" s="41"/>
      <c r="E54" s="36"/>
      <c r="F54" s="36"/>
      <c r="G54" s="36"/>
      <c r="H54" s="36"/>
      <c r="I54" s="36"/>
      <c r="J54" s="36"/>
    </row>
    <row r="55" hidden="1">
      <c r="B55" s="42"/>
      <c r="C55" s="41"/>
      <c r="D55" s="41"/>
      <c r="E55" s="36"/>
      <c r="F55" s="36"/>
      <c r="G55" s="36"/>
      <c r="H55" s="36"/>
      <c r="I55" s="36"/>
      <c r="J55" s="36"/>
    </row>
    <row r="56" hidden="1">
      <c r="B56" s="43"/>
      <c r="C56" s="44"/>
      <c r="D56" s="44"/>
      <c r="E56" s="36"/>
      <c r="F56" s="36"/>
      <c r="G56" s="36"/>
      <c r="H56" s="36"/>
      <c r="I56" s="36"/>
      <c r="J56" s="36"/>
    </row>
    <row r="57" hidden="1">
      <c r="B57" s="43"/>
      <c r="C57" s="36"/>
      <c r="D57" s="44"/>
      <c r="E57" s="36"/>
      <c r="F57" s="36"/>
      <c r="G57" s="36"/>
      <c r="H57" s="36"/>
      <c r="I57" s="36"/>
      <c r="J57" s="36"/>
    </row>
  </sheetData>
  <mergeCells count="10">
    <mergeCell ref="L9:M9"/>
    <mergeCell ref="N9:O9"/>
    <mergeCell ref="E2:J2"/>
    <mergeCell ref="B4:M7"/>
    <mergeCell ref="B9:C9"/>
    <mergeCell ref="D9:E9"/>
    <mergeCell ref="F9:G9"/>
    <mergeCell ref="H9:I9"/>
    <mergeCell ref="J9:K9"/>
    <mergeCell ref="A25:C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4" max="14" width="17.5"/>
    <col hidden="1" min="20" max="29" width="12.63"/>
  </cols>
  <sheetData>
    <row r="1">
      <c r="A1" s="1"/>
      <c r="E1" s="1"/>
      <c r="F1" s="1"/>
      <c r="G1" s="1"/>
      <c r="H1" s="1"/>
      <c r="I1" s="1"/>
      <c r="J1" s="1"/>
      <c r="K1" s="1"/>
    </row>
    <row r="2">
      <c r="E2" s="45" t="s">
        <v>127</v>
      </c>
    </row>
    <row r="3">
      <c r="E3" s="1"/>
      <c r="F3" s="1"/>
      <c r="G3" s="1"/>
      <c r="H3" s="1"/>
      <c r="I3" s="1"/>
      <c r="J3" s="1"/>
      <c r="K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>
      <c r="A5" s="1"/>
      <c r="B5" s="46" t="s">
        <v>128</v>
      </c>
      <c r="C5" s="1"/>
      <c r="D5" s="1"/>
      <c r="E5" s="1"/>
      <c r="F5" s="1"/>
      <c r="G5" s="1"/>
      <c r="H5" s="1"/>
      <c r="I5" s="1"/>
      <c r="J5" s="1"/>
      <c r="K5" s="1"/>
    </row>
    <row r="6">
      <c r="A6" s="1"/>
      <c r="C6" s="47">
        <v>44982.0</v>
      </c>
      <c r="D6" s="48">
        <v>45233.0</v>
      </c>
      <c r="E6" s="49">
        <v>45010.0</v>
      </c>
      <c r="F6" s="50">
        <v>45024.0</v>
      </c>
      <c r="G6" s="50">
        <v>45038.0</v>
      </c>
      <c r="H6" s="50">
        <v>45052.0</v>
      </c>
      <c r="K6" s="1"/>
    </row>
    <row r="7">
      <c r="A7" s="1"/>
      <c r="B7" s="51"/>
      <c r="C7" s="1"/>
      <c r="D7" s="52" t="s">
        <v>129</v>
      </c>
      <c r="E7" s="1"/>
      <c r="F7" s="1"/>
      <c r="G7" s="1"/>
      <c r="H7" s="1"/>
      <c r="J7" s="1"/>
      <c r="K7" s="1"/>
    </row>
    <row r="8">
      <c r="A8" s="1"/>
      <c r="B8" s="1"/>
      <c r="C8" s="1"/>
      <c r="D8" s="53" t="s">
        <v>130</v>
      </c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54"/>
      <c r="E9" s="1"/>
      <c r="F9" s="1"/>
      <c r="G9" s="1"/>
      <c r="H9" s="1"/>
      <c r="I9" s="1"/>
      <c r="J9" s="1"/>
      <c r="K9" s="1"/>
    </row>
    <row r="10">
      <c r="C10" s="38" t="s">
        <v>131</v>
      </c>
    </row>
    <row r="11">
      <c r="A11" s="1"/>
      <c r="B11" s="1"/>
      <c r="C11" s="1"/>
      <c r="D11" s="55"/>
      <c r="E11" s="55"/>
      <c r="F11" s="55"/>
      <c r="G11" s="55"/>
      <c r="H11" s="1"/>
      <c r="I11" s="1"/>
      <c r="J11" s="1"/>
      <c r="K11" s="1"/>
    </row>
    <row r="12">
      <c r="A12" s="1"/>
      <c r="B12" s="1"/>
      <c r="C12" s="1"/>
      <c r="D12" s="55" t="s">
        <v>132</v>
      </c>
      <c r="H12" s="1"/>
      <c r="I12" s="1"/>
      <c r="J12" s="1"/>
      <c r="K12" s="1"/>
    </row>
    <row r="13">
      <c r="A13" s="56"/>
      <c r="B13" s="57" t="s">
        <v>2</v>
      </c>
      <c r="C13" s="58"/>
      <c r="D13" s="57" t="s">
        <v>3</v>
      </c>
      <c r="E13" s="58"/>
      <c r="F13" s="57" t="s">
        <v>4</v>
      </c>
      <c r="G13" s="58"/>
      <c r="H13" s="57" t="s">
        <v>5</v>
      </c>
      <c r="I13" s="59"/>
      <c r="J13" s="57" t="s">
        <v>133</v>
      </c>
      <c r="K13" s="59"/>
      <c r="L13" s="57" t="s">
        <v>134</v>
      </c>
      <c r="M13" s="58"/>
      <c r="N13" s="57" t="s">
        <v>135</v>
      </c>
      <c r="O13" s="58"/>
      <c r="P13" s="57" t="s">
        <v>136</v>
      </c>
      <c r="Q13" s="58"/>
      <c r="R13" s="57" t="s">
        <v>7</v>
      </c>
      <c r="S13" s="58"/>
    </row>
    <row r="14">
      <c r="A14" s="60"/>
      <c r="B14" s="57" t="s">
        <v>8</v>
      </c>
      <c r="C14" s="57" t="s">
        <v>9</v>
      </c>
      <c r="D14" s="57" t="s">
        <v>8</v>
      </c>
      <c r="E14" s="57" t="s">
        <v>9</v>
      </c>
      <c r="F14" s="57" t="s">
        <v>8</v>
      </c>
      <c r="G14" s="57" t="s">
        <v>9</v>
      </c>
      <c r="H14" s="57" t="s">
        <v>8</v>
      </c>
      <c r="I14" s="57" t="s">
        <v>9</v>
      </c>
      <c r="J14" s="57" t="s">
        <v>8</v>
      </c>
      <c r="K14" s="57" t="s">
        <v>9</v>
      </c>
      <c r="L14" s="57" t="s">
        <v>8</v>
      </c>
      <c r="M14" s="57" t="s">
        <v>9</v>
      </c>
      <c r="N14" s="57" t="s">
        <v>8</v>
      </c>
      <c r="O14" s="57" t="s">
        <v>10</v>
      </c>
      <c r="P14" s="57" t="s">
        <v>8</v>
      </c>
      <c r="Q14" s="57" t="s">
        <v>10</v>
      </c>
      <c r="R14" s="57" t="s">
        <v>8</v>
      </c>
      <c r="S14" s="57" t="s">
        <v>10</v>
      </c>
    </row>
    <row r="15" hidden="1">
      <c r="A15" s="57" t="s">
        <v>137</v>
      </c>
      <c r="B15" s="61">
        <v>44648.0</v>
      </c>
      <c r="C15" s="61">
        <v>44659.0</v>
      </c>
      <c r="D15" s="61">
        <v>44662.0</v>
      </c>
      <c r="E15" s="61">
        <v>44673.0</v>
      </c>
      <c r="F15" s="61">
        <v>44676.0</v>
      </c>
      <c r="G15" s="61">
        <v>44687.0</v>
      </c>
      <c r="H15" s="61">
        <v>44690.0</v>
      </c>
      <c r="I15" s="61">
        <v>44701.0</v>
      </c>
      <c r="J15" s="61">
        <v>44704.0</v>
      </c>
      <c r="K15" s="61">
        <v>44715.0</v>
      </c>
      <c r="L15" s="61">
        <v>44718.0</v>
      </c>
      <c r="M15" s="61">
        <v>44729.0</v>
      </c>
      <c r="N15" s="61">
        <v>44732.0</v>
      </c>
      <c r="O15" s="61">
        <v>44743.0</v>
      </c>
      <c r="P15" s="61">
        <v>44746.0</v>
      </c>
      <c r="Q15" s="61">
        <v>44771.0</v>
      </c>
      <c r="R15" s="61">
        <v>44774.0</v>
      </c>
      <c r="S15" s="61">
        <v>44785.0</v>
      </c>
    </row>
    <row r="16" hidden="1">
      <c r="A16" s="57" t="s">
        <v>138</v>
      </c>
      <c r="B16" s="61">
        <v>44690.0</v>
      </c>
      <c r="C16" s="61">
        <v>44701.0</v>
      </c>
      <c r="D16" s="61">
        <v>44704.0</v>
      </c>
      <c r="E16" s="61">
        <v>44715.0</v>
      </c>
      <c r="F16" s="61">
        <v>44718.0</v>
      </c>
      <c r="G16" s="61">
        <v>44729.0</v>
      </c>
      <c r="H16" s="61">
        <v>44732.0</v>
      </c>
      <c r="I16" s="61">
        <v>44743.0</v>
      </c>
      <c r="J16" s="61">
        <v>44746.0</v>
      </c>
      <c r="K16" s="61">
        <v>44757.0</v>
      </c>
      <c r="L16" s="61">
        <v>44760.0</v>
      </c>
      <c r="M16" s="61">
        <v>44771.0</v>
      </c>
      <c r="N16" s="61">
        <v>44774.0</v>
      </c>
      <c r="O16" s="61">
        <v>44785.0</v>
      </c>
      <c r="P16" s="61">
        <v>44788.0</v>
      </c>
      <c r="Q16" s="61">
        <v>44813.0</v>
      </c>
      <c r="R16" s="61">
        <v>44816.0</v>
      </c>
      <c r="S16" s="61">
        <v>44827.0</v>
      </c>
    </row>
    <row r="17" hidden="1">
      <c r="A17" s="57" t="s">
        <v>139</v>
      </c>
      <c r="B17" s="61">
        <v>44732.0</v>
      </c>
      <c r="C17" s="61">
        <v>44743.0</v>
      </c>
      <c r="D17" s="61">
        <v>44746.0</v>
      </c>
      <c r="E17" s="61">
        <v>44757.0</v>
      </c>
      <c r="F17" s="61">
        <v>44760.0</v>
      </c>
      <c r="G17" s="61">
        <v>44771.0</v>
      </c>
      <c r="H17" s="61">
        <v>44774.0</v>
      </c>
      <c r="I17" s="61">
        <v>44785.0</v>
      </c>
      <c r="J17" s="61">
        <v>44788.0</v>
      </c>
      <c r="K17" s="61">
        <v>44799.0</v>
      </c>
      <c r="L17" s="61">
        <v>44802.0</v>
      </c>
      <c r="M17" s="61">
        <v>44813.0</v>
      </c>
      <c r="N17" s="61">
        <v>44816.0</v>
      </c>
      <c r="O17" s="61">
        <v>44834.0</v>
      </c>
      <c r="P17" s="61">
        <v>44837.0</v>
      </c>
      <c r="Q17" s="61">
        <v>44862.0</v>
      </c>
      <c r="R17" s="62" t="s">
        <v>140</v>
      </c>
      <c r="S17" s="62" t="s">
        <v>140</v>
      </c>
    </row>
    <row r="18" hidden="1">
      <c r="A18" s="57" t="s">
        <v>141</v>
      </c>
      <c r="B18" s="61">
        <v>44774.0</v>
      </c>
      <c r="C18" s="61">
        <v>44785.0</v>
      </c>
      <c r="D18" s="61">
        <v>44788.0</v>
      </c>
      <c r="E18" s="61">
        <v>44799.0</v>
      </c>
      <c r="F18" s="61">
        <v>44802.0</v>
      </c>
      <c r="G18" s="61">
        <v>44813.0</v>
      </c>
      <c r="H18" s="61">
        <v>44816.0</v>
      </c>
      <c r="I18" s="61">
        <v>44827.0</v>
      </c>
      <c r="J18" s="61">
        <v>44830.0</v>
      </c>
      <c r="K18" s="61">
        <v>44841.0</v>
      </c>
      <c r="L18" s="61">
        <v>44844.0</v>
      </c>
      <c r="M18" s="61">
        <v>44855.0</v>
      </c>
      <c r="N18" s="61">
        <v>44858.0</v>
      </c>
      <c r="O18" s="61">
        <v>44876.0</v>
      </c>
      <c r="P18" s="61">
        <v>44879.0</v>
      </c>
      <c r="Q18" s="61">
        <v>44904.0</v>
      </c>
      <c r="R18" s="62" t="s">
        <v>140</v>
      </c>
      <c r="S18" s="62" t="s">
        <v>140</v>
      </c>
    </row>
    <row r="19">
      <c r="A19" s="57" t="s">
        <v>142</v>
      </c>
      <c r="B19" s="63">
        <v>44816.0</v>
      </c>
      <c r="C19" s="63">
        <v>44827.0</v>
      </c>
      <c r="D19" s="63">
        <v>44830.0</v>
      </c>
      <c r="E19" s="63">
        <v>44841.0</v>
      </c>
      <c r="F19" s="63">
        <v>44844.0</v>
      </c>
      <c r="G19" s="63">
        <v>44855.0</v>
      </c>
      <c r="H19" s="63">
        <v>44858.0</v>
      </c>
      <c r="I19" s="63">
        <v>44869.0</v>
      </c>
      <c r="J19" s="63">
        <v>44872.0</v>
      </c>
      <c r="K19" s="63">
        <v>44883.0</v>
      </c>
      <c r="L19" s="63">
        <v>44886.0</v>
      </c>
      <c r="M19" s="63">
        <v>44897.0</v>
      </c>
      <c r="N19" s="63">
        <v>44900.0</v>
      </c>
      <c r="O19" s="63">
        <v>44932.0</v>
      </c>
      <c r="P19" s="63">
        <v>44935.0</v>
      </c>
      <c r="Q19" s="63">
        <v>44960.0</v>
      </c>
      <c r="R19" s="64" t="s">
        <v>140</v>
      </c>
      <c r="S19" s="64" t="s">
        <v>140</v>
      </c>
    </row>
    <row r="20">
      <c r="A20" s="57" t="s">
        <v>143</v>
      </c>
      <c r="B20" s="65">
        <v>44844.0</v>
      </c>
      <c r="C20" s="61">
        <v>44855.0</v>
      </c>
      <c r="D20" s="61">
        <v>44858.0</v>
      </c>
      <c r="E20" s="61">
        <v>44869.0</v>
      </c>
      <c r="F20" s="61">
        <v>44872.0</v>
      </c>
      <c r="G20" s="61">
        <v>44883.0</v>
      </c>
      <c r="H20" s="61">
        <v>44886.0</v>
      </c>
      <c r="I20" s="61">
        <v>44897.0</v>
      </c>
      <c r="J20" s="61">
        <v>44900.0</v>
      </c>
      <c r="K20" s="61">
        <v>44911.0</v>
      </c>
      <c r="L20" s="61">
        <v>44928.0</v>
      </c>
      <c r="M20" s="61">
        <v>44939.0</v>
      </c>
      <c r="N20" s="61">
        <v>44942.0</v>
      </c>
      <c r="O20" s="61">
        <v>44960.0</v>
      </c>
      <c r="P20" s="61">
        <v>44963.0</v>
      </c>
      <c r="Q20" s="61">
        <v>44988.0</v>
      </c>
      <c r="R20" s="62" t="s">
        <v>140</v>
      </c>
      <c r="S20" s="62" t="s">
        <v>140</v>
      </c>
    </row>
    <row r="21">
      <c r="A21" s="57" t="s">
        <v>144</v>
      </c>
      <c r="B21" s="66">
        <v>44872.0</v>
      </c>
      <c r="C21" s="63">
        <v>44883.0</v>
      </c>
      <c r="D21" s="63">
        <v>44886.0</v>
      </c>
      <c r="E21" s="63">
        <v>44897.0</v>
      </c>
      <c r="F21" s="63">
        <v>44900.0</v>
      </c>
      <c r="G21" s="63">
        <v>44911.0</v>
      </c>
      <c r="H21" s="63">
        <v>44928.0</v>
      </c>
      <c r="I21" s="63">
        <v>44939.0</v>
      </c>
      <c r="J21" s="63">
        <v>44942.0</v>
      </c>
      <c r="K21" s="63">
        <v>44953.0</v>
      </c>
      <c r="L21" s="63">
        <v>44956.0</v>
      </c>
      <c r="M21" s="63">
        <v>44967.0</v>
      </c>
      <c r="N21" s="63">
        <v>44970.0</v>
      </c>
      <c r="O21" s="63">
        <v>44988.0</v>
      </c>
      <c r="P21" s="63">
        <v>44991.0</v>
      </c>
      <c r="Q21" s="63">
        <v>45016.0</v>
      </c>
      <c r="R21" s="64" t="s">
        <v>140</v>
      </c>
      <c r="S21" s="64" t="s">
        <v>140</v>
      </c>
    </row>
    <row r="22">
      <c r="A22" s="57" t="s">
        <v>145</v>
      </c>
      <c r="B22" s="65">
        <v>44900.0</v>
      </c>
      <c r="C22" s="61">
        <v>44911.0</v>
      </c>
      <c r="D22" s="61">
        <v>44928.0</v>
      </c>
      <c r="E22" s="61">
        <v>44939.0</v>
      </c>
      <c r="F22" s="61">
        <v>44942.0</v>
      </c>
      <c r="G22" s="61">
        <v>44953.0</v>
      </c>
      <c r="H22" s="61">
        <v>44956.0</v>
      </c>
      <c r="I22" s="61">
        <v>44967.0</v>
      </c>
      <c r="J22" s="61">
        <v>44970.0</v>
      </c>
      <c r="K22" s="61">
        <v>44981.0</v>
      </c>
      <c r="L22" s="61">
        <v>44984.0</v>
      </c>
      <c r="M22" s="61">
        <v>44995.0</v>
      </c>
      <c r="N22" s="61">
        <v>44998.0</v>
      </c>
      <c r="O22" s="61">
        <v>45016.0</v>
      </c>
      <c r="P22" s="61">
        <v>45019.0</v>
      </c>
      <c r="Q22" s="61">
        <v>45044.0</v>
      </c>
      <c r="R22" s="62" t="s">
        <v>140</v>
      </c>
      <c r="S22" s="62" t="s">
        <v>140</v>
      </c>
    </row>
    <row r="23">
      <c r="A23" s="7" t="s">
        <v>146</v>
      </c>
      <c r="B23" s="63">
        <v>44942.0</v>
      </c>
      <c r="C23" s="63">
        <v>44953.0</v>
      </c>
      <c r="D23" s="63">
        <v>44956.0</v>
      </c>
      <c r="E23" s="63">
        <v>44967.0</v>
      </c>
      <c r="F23" s="63">
        <v>44970.0</v>
      </c>
      <c r="G23" s="63">
        <v>44981.0</v>
      </c>
      <c r="H23" s="63">
        <v>44984.0</v>
      </c>
      <c r="I23" s="63">
        <v>44995.0</v>
      </c>
      <c r="J23" s="63">
        <v>44998.0</v>
      </c>
      <c r="K23" s="63">
        <v>45009.0</v>
      </c>
      <c r="L23" s="63">
        <v>45012.0</v>
      </c>
      <c r="M23" s="63">
        <v>45023.0</v>
      </c>
      <c r="N23" s="63">
        <v>45026.0</v>
      </c>
      <c r="O23" s="63">
        <v>45044.0</v>
      </c>
      <c r="P23" s="63">
        <v>45047.0</v>
      </c>
      <c r="Q23" s="63">
        <v>45072.0</v>
      </c>
      <c r="R23" s="64" t="s">
        <v>140</v>
      </c>
      <c r="S23" s="64" t="s">
        <v>140</v>
      </c>
    </row>
    <row r="24">
      <c r="A24" s="7" t="s">
        <v>147</v>
      </c>
      <c r="B24" s="61">
        <v>44970.0</v>
      </c>
      <c r="C24" s="61">
        <v>44981.0</v>
      </c>
      <c r="D24" s="61">
        <v>44984.0</v>
      </c>
      <c r="E24" s="61">
        <v>44995.0</v>
      </c>
      <c r="F24" s="61">
        <v>44998.0</v>
      </c>
      <c r="G24" s="61">
        <v>45009.0</v>
      </c>
      <c r="H24" s="61">
        <v>45012.0</v>
      </c>
      <c r="I24" s="61">
        <v>45023.0</v>
      </c>
      <c r="J24" s="61">
        <v>45026.0</v>
      </c>
      <c r="K24" s="61">
        <v>45037.0</v>
      </c>
      <c r="L24" s="61">
        <v>45040.0</v>
      </c>
      <c r="M24" s="61">
        <v>45051.0</v>
      </c>
      <c r="N24" s="61">
        <v>45054.0</v>
      </c>
      <c r="O24" s="61">
        <v>45072.0</v>
      </c>
      <c r="P24" s="61">
        <v>45075.0</v>
      </c>
      <c r="Q24" s="61">
        <v>45100.0</v>
      </c>
      <c r="R24" s="62" t="s">
        <v>140</v>
      </c>
      <c r="S24" s="62" t="s">
        <v>140</v>
      </c>
    </row>
    <row r="25">
      <c r="A25" s="7" t="s">
        <v>148</v>
      </c>
      <c r="B25" s="63">
        <v>44998.0</v>
      </c>
      <c r="C25" s="63">
        <v>45009.0</v>
      </c>
      <c r="D25" s="63">
        <v>45012.0</v>
      </c>
      <c r="E25" s="63">
        <v>45023.0</v>
      </c>
      <c r="F25" s="63">
        <v>45026.0</v>
      </c>
      <c r="G25" s="63">
        <v>45037.0</v>
      </c>
      <c r="H25" s="63">
        <v>45040.0</v>
      </c>
      <c r="I25" s="63">
        <v>45051.0</v>
      </c>
      <c r="J25" s="63">
        <v>45054.0</v>
      </c>
      <c r="K25" s="63">
        <v>45065.0</v>
      </c>
      <c r="L25" s="63">
        <v>45068.0</v>
      </c>
      <c r="M25" s="63">
        <v>45079.0</v>
      </c>
      <c r="N25" s="63">
        <v>45082.0</v>
      </c>
      <c r="O25" s="63">
        <v>45100.0</v>
      </c>
      <c r="P25" s="63">
        <v>45103.0</v>
      </c>
      <c r="Q25" s="63">
        <v>45128.0</v>
      </c>
      <c r="R25" s="64" t="s">
        <v>140</v>
      </c>
      <c r="S25" s="64" t="s">
        <v>140</v>
      </c>
    </row>
    <row r="26" hidden="1">
      <c r="A26" s="7" t="s">
        <v>149</v>
      </c>
      <c r="B26" s="61">
        <v>45026.0</v>
      </c>
      <c r="C26" s="61">
        <v>45037.0</v>
      </c>
      <c r="D26" s="61">
        <v>45040.0</v>
      </c>
      <c r="E26" s="61">
        <v>45051.0</v>
      </c>
      <c r="F26" s="61">
        <v>45054.0</v>
      </c>
      <c r="G26" s="61">
        <v>45065.0</v>
      </c>
      <c r="H26" s="61">
        <v>45068.0</v>
      </c>
      <c r="I26" s="61">
        <v>45079.0</v>
      </c>
      <c r="J26" s="61">
        <v>45082.0</v>
      </c>
      <c r="K26" s="61">
        <v>45093.0</v>
      </c>
      <c r="L26" s="61">
        <v>45096.0</v>
      </c>
      <c r="M26" s="61">
        <v>45107.0</v>
      </c>
      <c r="N26" s="61">
        <v>45110.0</v>
      </c>
      <c r="O26" s="61">
        <v>45128.0</v>
      </c>
      <c r="P26" s="61">
        <v>45131.0</v>
      </c>
      <c r="Q26" s="61">
        <v>45156.0</v>
      </c>
      <c r="R26" s="62" t="s">
        <v>140</v>
      </c>
      <c r="S26" s="62" t="s">
        <v>140</v>
      </c>
    </row>
    <row r="27" hidden="1">
      <c r="A27" s="7" t="s">
        <v>150</v>
      </c>
      <c r="B27" s="61">
        <v>45054.0</v>
      </c>
      <c r="C27" s="61">
        <v>45065.0</v>
      </c>
      <c r="D27" s="61">
        <v>45068.0</v>
      </c>
      <c r="E27" s="61">
        <v>45079.0</v>
      </c>
      <c r="F27" s="61">
        <v>45082.0</v>
      </c>
      <c r="G27" s="61">
        <v>45093.0</v>
      </c>
      <c r="H27" s="61">
        <v>45096.0</v>
      </c>
      <c r="I27" s="61">
        <v>45107.0</v>
      </c>
      <c r="J27" s="61">
        <v>45110.0</v>
      </c>
      <c r="K27" s="61">
        <v>45121.0</v>
      </c>
      <c r="L27" s="61">
        <v>45124.0</v>
      </c>
      <c r="M27" s="61">
        <v>45135.0</v>
      </c>
      <c r="N27" s="61">
        <v>45138.0</v>
      </c>
      <c r="O27" s="61">
        <v>45156.0</v>
      </c>
      <c r="P27" s="61">
        <v>45159.0</v>
      </c>
      <c r="Q27" s="61">
        <v>45184.0</v>
      </c>
      <c r="R27" s="62" t="s">
        <v>140</v>
      </c>
      <c r="S27" s="62" t="s">
        <v>140</v>
      </c>
    </row>
    <row r="28">
      <c r="D28" s="5"/>
      <c r="E28" s="5"/>
      <c r="F28" s="5"/>
    </row>
    <row r="29">
      <c r="A29" s="7" t="s">
        <v>72</v>
      </c>
    </row>
    <row r="30">
      <c r="A30" s="31" t="s">
        <v>73</v>
      </c>
      <c r="B30" s="31" t="s">
        <v>74</v>
      </c>
      <c r="C30" s="32" t="s">
        <v>75</v>
      </c>
    </row>
    <row r="31">
      <c r="A31" s="33">
        <v>45081.0</v>
      </c>
      <c r="B31" s="30" t="s">
        <v>76</v>
      </c>
      <c r="C31" s="34" t="s">
        <v>77</v>
      </c>
    </row>
    <row r="32">
      <c r="A32" s="33">
        <v>45111.0</v>
      </c>
      <c r="B32" s="30" t="s">
        <v>78</v>
      </c>
      <c r="C32" s="34" t="s">
        <v>79</v>
      </c>
    </row>
    <row r="33">
      <c r="A33" s="35">
        <v>44931.0</v>
      </c>
      <c r="B33" s="30" t="s">
        <v>80</v>
      </c>
      <c r="C33" s="34" t="s">
        <v>81</v>
      </c>
    </row>
    <row r="34">
      <c r="A34" s="30" t="s">
        <v>82</v>
      </c>
      <c r="B34" s="30" t="s">
        <v>80</v>
      </c>
      <c r="C34" s="34" t="s">
        <v>83</v>
      </c>
    </row>
    <row r="35">
      <c r="A35" s="30" t="s">
        <v>84</v>
      </c>
      <c r="B35" s="30" t="s">
        <v>80</v>
      </c>
      <c r="C35" s="34" t="s">
        <v>85</v>
      </c>
    </row>
    <row r="36">
      <c r="A36" s="30" t="s">
        <v>86</v>
      </c>
      <c r="B36" s="30" t="s">
        <v>80</v>
      </c>
      <c r="C36" s="34" t="s">
        <v>87</v>
      </c>
    </row>
    <row r="37">
      <c r="A37" s="30" t="s">
        <v>88</v>
      </c>
      <c r="B37" s="30" t="s">
        <v>80</v>
      </c>
      <c r="C37" s="34" t="s">
        <v>89</v>
      </c>
    </row>
    <row r="38">
      <c r="A38" s="35">
        <v>45150.0</v>
      </c>
      <c r="B38" s="30" t="s">
        <v>78</v>
      </c>
      <c r="C38" s="34" t="s">
        <v>90</v>
      </c>
    </row>
    <row r="39">
      <c r="A39" s="37" t="s">
        <v>91</v>
      </c>
      <c r="B39" s="30" t="s">
        <v>80</v>
      </c>
      <c r="C39" s="34" t="s">
        <v>92</v>
      </c>
    </row>
    <row r="40">
      <c r="A40" s="37" t="s">
        <v>93</v>
      </c>
      <c r="B40" s="30" t="s">
        <v>94</v>
      </c>
      <c r="C40" s="34" t="s">
        <v>92</v>
      </c>
    </row>
    <row r="41">
      <c r="A41" s="30" t="s">
        <v>95</v>
      </c>
      <c r="B41" s="30" t="s">
        <v>96</v>
      </c>
      <c r="C41" s="34" t="s">
        <v>92</v>
      </c>
    </row>
    <row r="42">
      <c r="A42" s="30" t="s">
        <v>97</v>
      </c>
      <c r="B42" s="30" t="s">
        <v>76</v>
      </c>
      <c r="C42" s="34" t="s">
        <v>92</v>
      </c>
    </row>
    <row r="43">
      <c r="A43" s="30" t="s">
        <v>98</v>
      </c>
      <c r="B43" s="30" t="s">
        <v>78</v>
      </c>
      <c r="C43" s="34" t="s">
        <v>92</v>
      </c>
    </row>
    <row r="44">
      <c r="A44" s="30" t="s">
        <v>99</v>
      </c>
      <c r="B44" s="30" t="s">
        <v>100</v>
      </c>
      <c r="C44" s="34" t="s">
        <v>92</v>
      </c>
    </row>
    <row r="45">
      <c r="A45" s="30" t="s">
        <v>101</v>
      </c>
      <c r="B45" s="30" t="s">
        <v>102</v>
      </c>
      <c r="C45" s="34" t="s">
        <v>92</v>
      </c>
    </row>
    <row r="46">
      <c r="A46" s="30" t="s">
        <v>103</v>
      </c>
      <c r="B46" s="30" t="s">
        <v>80</v>
      </c>
      <c r="C46" s="34" t="s">
        <v>92</v>
      </c>
    </row>
    <row r="47">
      <c r="A47" s="30" t="s">
        <v>104</v>
      </c>
      <c r="B47" s="30" t="s">
        <v>94</v>
      </c>
      <c r="C47" s="34" t="s">
        <v>92</v>
      </c>
    </row>
    <row r="48">
      <c r="A48" s="30" t="s">
        <v>105</v>
      </c>
      <c r="B48" s="30" t="s">
        <v>96</v>
      </c>
      <c r="C48" s="34" t="s">
        <v>92</v>
      </c>
    </row>
    <row r="49">
      <c r="A49" s="30" t="s">
        <v>106</v>
      </c>
      <c r="B49" s="30" t="s">
        <v>76</v>
      </c>
      <c r="C49" s="34" t="s">
        <v>92</v>
      </c>
    </row>
    <row r="50">
      <c r="A50" s="30" t="s">
        <v>107</v>
      </c>
      <c r="B50" s="30" t="s">
        <v>78</v>
      </c>
      <c r="C50" s="34" t="s">
        <v>92</v>
      </c>
    </row>
    <row r="51">
      <c r="A51" s="30" t="s">
        <v>108</v>
      </c>
      <c r="B51" s="30" t="s">
        <v>100</v>
      </c>
      <c r="C51" s="34" t="s">
        <v>92</v>
      </c>
      <c r="H51" s="11"/>
      <c r="K51" s="11"/>
    </row>
    <row r="52">
      <c r="A52" s="30" t="s">
        <v>109</v>
      </c>
      <c r="B52" s="30" t="s">
        <v>102</v>
      </c>
      <c r="C52" s="34" t="s">
        <v>92</v>
      </c>
      <c r="G52" s="36"/>
      <c r="H52" s="36"/>
    </row>
    <row r="53">
      <c r="A53" s="33">
        <v>45292.0</v>
      </c>
      <c r="B53" s="30" t="s">
        <v>80</v>
      </c>
      <c r="C53" s="34" t="s">
        <v>92</v>
      </c>
      <c r="G53" s="36"/>
      <c r="H53" s="36"/>
    </row>
    <row r="54" hidden="1">
      <c r="F54" s="36"/>
      <c r="G54" s="36"/>
      <c r="H54" s="36"/>
    </row>
    <row r="55" hidden="1">
      <c r="E55" s="36"/>
      <c r="F55" s="36"/>
      <c r="G55" s="36"/>
      <c r="H55" s="36"/>
    </row>
    <row r="56" hidden="1">
      <c r="B56" s="40"/>
      <c r="C56" s="41"/>
      <c r="D56" s="41"/>
      <c r="E56" s="36"/>
      <c r="F56" s="36"/>
      <c r="G56" s="36"/>
      <c r="H56" s="36"/>
    </row>
    <row r="57" hidden="1">
      <c r="B57" s="40"/>
      <c r="C57" s="41"/>
      <c r="D57" s="41"/>
      <c r="E57" s="36"/>
      <c r="F57" s="36"/>
      <c r="G57" s="36"/>
      <c r="H57" s="36"/>
    </row>
    <row r="58" hidden="1">
      <c r="B58" s="42"/>
      <c r="C58" s="41"/>
      <c r="D58" s="41"/>
      <c r="E58" s="36"/>
      <c r="F58" s="36"/>
      <c r="G58" s="36"/>
      <c r="H58" s="36"/>
    </row>
    <row r="59" hidden="1">
      <c r="B59" s="43"/>
      <c r="C59" s="44"/>
      <c r="D59" s="44"/>
      <c r="E59" s="36"/>
      <c r="F59" s="36"/>
      <c r="G59" s="36"/>
      <c r="H59" s="36"/>
    </row>
  </sheetData>
  <mergeCells count="6">
    <mergeCell ref="A1:D3"/>
    <mergeCell ref="E2:H2"/>
    <mergeCell ref="C10:H10"/>
    <mergeCell ref="D12:G12"/>
    <mergeCell ref="A13:A14"/>
    <mergeCell ref="A29:C2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showGridLines="0" workbookViewId="0"/>
  </sheetViews>
  <sheetFormatPr customHeight="1" defaultColWidth="12.63" defaultRowHeight="15.75"/>
  <cols>
    <col customWidth="1" min="14" max="14" width="17.5"/>
    <col hidden="1" min="18" max="26" width="12.63"/>
  </cols>
  <sheetData>
    <row r="1">
      <c r="A1" s="1"/>
      <c r="E1" s="1"/>
      <c r="F1" s="1"/>
      <c r="G1" s="1"/>
      <c r="H1" s="1"/>
      <c r="I1" s="1"/>
      <c r="J1" s="1"/>
      <c r="K1" s="1"/>
    </row>
    <row r="2">
      <c r="E2" s="45" t="s">
        <v>151</v>
      </c>
    </row>
    <row r="3">
      <c r="E3" s="1"/>
      <c r="F3" s="1"/>
      <c r="G3" s="1"/>
      <c r="H3" s="1"/>
      <c r="I3" s="1"/>
      <c r="J3" s="1"/>
      <c r="K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>
      <c r="A5" s="1"/>
      <c r="B5" s="46" t="s">
        <v>128</v>
      </c>
      <c r="C5" s="1"/>
      <c r="D5" s="1"/>
      <c r="E5" s="1"/>
      <c r="F5" s="1"/>
      <c r="G5" s="1"/>
      <c r="H5" s="1"/>
      <c r="I5" s="1"/>
      <c r="J5" s="1"/>
      <c r="K5" s="1"/>
    </row>
    <row r="6">
      <c r="A6" s="1"/>
      <c r="B6" s="1"/>
      <c r="C6" s="67" t="s">
        <v>152</v>
      </c>
      <c r="D6" s="68" t="s">
        <v>153</v>
      </c>
      <c r="E6" s="69">
        <v>45232.0</v>
      </c>
      <c r="F6" s="50">
        <v>44982.0</v>
      </c>
      <c r="G6" s="48">
        <v>45233.0</v>
      </c>
      <c r="H6" s="49">
        <v>45010.0</v>
      </c>
      <c r="I6" s="50">
        <v>45024.0</v>
      </c>
      <c r="J6" s="50">
        <v>45038.0</v>
      </c>
      <c r="K6" s="1"/>
    </row>
    <row r="7">
      <c r="A7" s="1"/>
      <c r="B7" s="51"/>
      <c r="C7" s="1"/>
      <c r="D7" s="52" t="s">
        <v>129</v>
      </c>
      <c r="E7" s="1"/>
      <c r="F7" s="1"/>
      <c r="G7" s="1"/>
      <c r="H7" s="1"/>
      <c r="J7" s="1"/>
      <c r="K7" s="1"/>
    </row>
    <row r="8">
      <c r="A8" s="1"/>
      <c r="B8" s="1"/>
      <c r="C8" s="1"/>
      <c r="D8" s="53" t="s">
        <v>130</v>
      </c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54"/>
      <c r="E9" s="1"/>
      <c r="F9" s="1"/>
      <c r="G9" s="1"/>
      <c r="H9" s="1"/>
      <c r="I9" s="1"/>
      <c r="J9" s="1"/>
      <c r="K9" s="1"/>
    </row>
    <row r="10">
      <c r="C10" s="70" t="s">
        <v>154</v>
      </c>
    </row>
    <row r="11">
      <c r="A11" s="1"/>
      <c r="B11" s="1"/>
      <c r="C11" s="1"/>
      <c r="D11" s="54"/>
      <c r="E11" s="1"/>
      <c r="F11" s="1"/>
      <c r="G11" s="1"/>
      <c r="H11" s="1"/>
      <c r="I11" s="1"/>
      <c r="J11" s="1"/>
      <c r="K11" s="1"/>
    </row>
    <row r="12">
      <c r="A12" s="1"/>
      <c r="B12" s="1"/>
      <c r="C12" s="1"/>
      <c r="E12" s="54" t="s">
        <v>132</v>
      </c>
      <c r="F12" s="1"/>
      <c r="G12" s="1"/>
      <c r="H12" s="1"/>
      <c r="I12" s="1"/>
      <c r="J12" s="1"/>
      <c r="K12" s="1"/>
    </row>
    <row r="13">
      <c r="A13" s="56"/>
      <c r="B13" s="57" t="s">
        <v>2</v>
      </c>
      <c r="C13" s="58"/>
      <c r="D13" s="57" t="s">
        <v>3</v>
      </c>
      <c r="E13" s="58"/>
      <c r="F13" s="57" t="s">
        <v>4</v>
      </c>
      <c r="G13" s="58"/>
      <c r="H13" s="57" t="s">
        <v>5</v>
      </c>
      <c r="I13" s="59"/>
      <c r="J13" s="57" t="s">
        <v>133</v>
      </c>
      <c r="K13" s="59"/>
      <c r="L13" s="57" t="s">
        <v>134</v>
      </c>
      <c r="M13" s="58"/>
      <c r="N13" s="57" t="s">
        <v>135</v>
      </c>
      <c r="O13" s="71"/>
      <c r="P13" s="57" t="s">
        <v>7</v>
      </c>
      <c r="Q13" s="57"/>
    </row>
    <row r="14">
      <c r="A14" s="60"/>
      <c r="B14" s="57" t="s">
        <v>8</v>
      </c>
      <c r="C14" s="57" t="s">
        <v>9</v>
      </c>
      <c r="D14" s="57" t="s">
        <v>8</v>
      </c>
      <c r="E14" s="57" t="s">
        <v>9</v>
      </c>
      <c r="F14" s="57" t="s">
        <v>8</v>
      </c>
      <c r="G14" s="57" t="s">
        <v>9</v>
      </c>
      <c r="H14" s="57" t="s">
        <v>8</v>
      </c>
      <c r="I14" s="57" t="s">
        <v>9</v>
      </c>
      <c r="J14" s="57" t="s">
        <v>8</v>
      </c>
      <c r="K14" s="57" t="s">
        <v>9</v>
      </c>
      <c r="L14" s="57" t="s">
        <v>8</v>
      </c>
      <c r="M14" s="57" t="s">
        <v>9</v>
      </c>
      <c r="N14" s="57" t="s">
        <v>8</v>
      </c>
      <c r="O14" s="72" t="s">
        <v>10</v>
      </c>
      <c r="P14" s="57" t="s">
        <v>8</v>
      </c>
      <c r="Q14" s="57" t="s">
        <v>10</v>
      </c>
    </row>
    <row r="15">
      <c r="A15" s="57" t="s">
        <v>155</v>
      </c>
      <c r="B15" s="63">
        <v>44963.0</v>
      </c>
      <c r="C15" s="63">
        <v>44982.0</v>
      </c>
      <c r="D15" s="63">
        <v>44984.0</v>
      </c>
      <c r="E15" s="63">
        <v>45003.0</v>
      </c>
      <c r="F15" s="63">
        <v>45005.0</v>
      </c>
      <c r="G15" s="63">
        <v>45024.0</v>
      </c>
      <c r="H15" s="63">
        <v>45026.0</v>
      </c>
      <c r="I15" s="63">
        <v>45045.0</v>
      </c>
      <c r="J15" s="63">
        <v>45047.0</v>
      </c>
      <c r="K15" s="63">
        <v>45066.0</v>
      </c>
      <c r="L15" s="63">
        <v>45068.0</v>
      </c>
      <c r="M15" s="63">
        <v>45087.0</v>
      </c>
      <c r="N15" s="63">
        <v>45089.0</v>
      </c>
      <c r="O15" s="63">
        <v>45122.0</v>
      </c>
      <c r="P15" s="63">
        <v>45124.0</v>
      </c>
      <c r="Q15" s="63">
        <v>45185.0</v>
      </c>
    </row>
    <row r="16">
      <c r="A16" s="57" t="s">
        <v>156</v>
      </c>
      <c r="B16" s="61">
        <v>45005.0</v>
      </c>
      <c r="C16" s="61">
        <v>45024.0</v>
      </c>
      <c r="D16" s="61">
        <v>45026.0</v>
      </c>
      <c r="E16" s="61">
        <v>45045.0</v>
      </c>
      <c r="F16" s="61">
        <v>45047.0</v>
      </c>
      <c r="G16" s="61">
        <v>45066.0</v>
      </c>
      <c r="H16" s="61">
        <v>45068.0</v>
      </c>
      <c r="I16" s="61">
        <v>45087.0</v>
      </c>
      <c r="J16" s="61">
        <v>45089.0</v>
      </c>
      <c r="K16" s="61">
        <v>45108.0</v>
      </c>
      <c r="L16" s="61">
        <v>45110.0</v>
      </c>
      <c r="M16" s="61">
        <v>45129.0</v>
      </c>
      <c r="N16" s="61">
        <v>45131.0</v>
      </c>
      <c r="O16" s="61">
        <v>45164.0</v>
      </c>
      <c r="P16" s="61">
        <v>45166.0</v>
      </c>
      <c r="Q16" s="61">
        <v>45227.0</v>
      </c>
    </row>
    <row r="17" hidden="1">
      <c r="A17" s="57" t="s">
        <v>157</v>
      </c>
      <c r="B17" s="63">
        <v>45047.0</v>
      </c>
      <c r="C17" s="63">
        <v>45065.0</v>
      </c>
      <c r="D17" s="63">
        <v>45068.0</v>
      </c>
      <c r="E17" s="63">
        <v>45086.0</v>
      </c>
      <c r="F17" s="63">
        <v>45089.0</v>
      </c>
      <c r="G17" s="63">
        <v>45107.0</v>
      </c>
      <c r="H17" s="63">
        <v>45110.0</v>
      </c>
      <c r="I17" s="63">
        <v>45128.0</v>
      </c>
      <c r="J17" s="63">
        <v>45131.0</v>
      </c>
      <c r="K17" s="63">
        <v>45149.0</v>
      </c>
      <c r="L17" s="63">
        <v>45152.0</v>
      </c>
      <c r="M17" s="63">
        <v>45170.0</v>
      </c>
      <c r="N17" s="63">
        <v>45173.0</v>
      </c>
      <c r="O17" s="63">
        <v>45205.0</v>
      </c>
      <c r="P17" s="63">
        <v>45208.0</v>
      </c>
      <c r="Q17" s="63">
        <v>45268.0</v>
      </c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7" t="s">
        <v>72</v>
      </c>
    </row>
    <row r="24">
      <c r="A24" s="31" t="s">
        <v>73</v>
      </c>
      <c r="B24" s="31" t="s">
        <v>74</v>
      </c>
      <c r="C24" s="32" t="s">
        <v>75</v>
      </c>
    </row>
    <row r="25">
      <c r="A25" s="33">
        <v>45081.0</v>
      </c>
      <c r="B25" s="30" t="s">
        <v>76</v>
      </c>
      <c r="C25" s="34" t="s">
        <v>77</v>
      </c>
    </row>
    <row r="26">
      <c r="A26" s="33">
        <v>45111.0</v>
      </c>
      <c r="B26" s="30" t="s">
        <v>78</v>
      </c>
      <c r="C26" s="34" t="s">
        <v>79</v>
      </c>
    </row>
    <row r="27">
      <c r="A27" s="35">
        <v>44931.0</v>
      </c>
      <c r="B27" s="30" t="s">
        <v>80</v>
      </c>
      <c r="C27" s="34" t="s">
        <v>81</v>
      </c>
    </row>
    <row r="28">
      <c r="A28" s="30" t="s">
        <v>82</v>
      </c>
      <c r="B28" s="30" t="s">
        <v>80</v>
      </c>
      <c r="C28" s="34" t="s">
        <v>83</v>
      </c>
    </row>
    <row r="29">
      <c r="A29" s="30" t="s">
        <v>84</v>
      </c>
      <c r="B29" s="30" t="s">
        <v>80</v>
      </c>
      <c r="C29" s="34" t="s">
        <v>85</v>
      </c>
    </row>
    <row r="30">
      <c r="A30" s="30" t="s">
        <v>86</v>
      </c>
      <c r="B30" s="30" t="s">
        <v>80</v>
      </c>
      <c r="C30" s="34" t="s">
        <v>87</v>
      </c>
    </row>
    <row r="31">
      <c r="A31" s="30" t="s">
        <v>88</v>
      </c>
      <c r="B31" s="30" t="s">
        <v>80</v>
      </c>
      <c r="C31" s="34" t="s">
        <v>89</v>
      </c>
    </row>
    <row r="32">
      <c r="A32" s="35">
        <v>45150.0</v>
      </c>
      <c r="B32" s="30" t="s">
        <v>78</v>
      </c>
      <c r="C32" s="34" t="s">
        <v>90</v>
      </c>
    </row>
    <row r="33">
      <c r="A33" s="37" t="s">
        <v>91</v>
      </c>
      <c r="B33" s="30" t="s">
        <v>80</v>
      </c>
      <c r="C33" s="34" t="s">
        <v>92</v>
      </c>
    </row>
    <row r="34">
      <c r="A34" s="37" t="s">
        <v>93</v>
      </c>
      <c r="B34" s="30" t="s">
        <v>94</v>
      </c>
      <c r="C34" s="34" t="s">
        <v>92</v>
      </c>
    </row>
    <row r="35">
      <c r="A35" s="30" t="s">
        <v>95</v>
      </c>
      <c r="B35" s="30" t="s">
        <v>96</v>
      </c>
      <c r="C35" s="34" t="s">
        <v>92</v>
      </c>
    </row>
    <row r="36">
      <c r="A36" s="30" t="s">
        <v>97</v>
      </c>
      <c r="B36" s="30" t="s">
        <v>76</v>
      </c>
      <c r="C36" s="34" t="s">
        <v>92</v>
      </c>
    </row>
    <row r="37">
      <c r="A37" s="30" t="s">
        <v>98</v>
      </c>
      <c r="B37" s="30" t="s">
        <v>78</v>
      </c>
      <c r="C37" s="34" t="s">
        <v>92</v>
      </c>
    </row>
    <row r="38">
      <c r="A38" s="30" t="s">
        <v>99</v>
      </c>
      <c r="B38" s="30" t="s">
        <v>100</v>
      </c>
      <c r="C38" s="34" t="s">
        <v>92</v>
      </c>
    </row>
    <row r="39">
      <c r="A39" s="30" t="s">
        <v>101</v>
      </c>
      <c r="B39" s="30" t="s">
        <v>102</v>
      </c>
      <c r="C39" s="34" t="s">
        <v>92</v>
      </c>
    </row>
    <row r="40">
      <c r="A40" s="30" t="s">
        <v>103</v>
      </c>
      <c r="B40" s="30" t="s">
        <v>80</v>
      </c>
      <c r="C40" s="34" t="s">
        <v>92</v>
      </c>
    </row>
    <row r="41">
      <c r="A41" s="30" t="s">
        <v>104</v>
      </c>
      <c r="B41" s="30" t="s">
        <v>94</v>
      </c>
      <c r="C41" s="34" t="s">
        <v>92</v>
      </c>
    </row>
    <row r="42">
      <c r="A42" s="30" t="s">
        <v>105</v>
      </c>
      <c r="B42" s="30" t="s">
        <v>96</v>
      </c>
      <c r="C42" s="34" t="s">
        <v>92</v>
      </c>
    </row>
    <row r="43">
      <c r="A43" s="30" t="s">
        <v>106</v>
      </c>
      <c r="B43" s="30" t="s">
        <v>76</v>
      </c>
      <c r="C43" s="34" t="s">
        <v>92</v>
      </c>
    </row>
    <row r="44">
      <c r="A44" s="30" t="s">
        <v>107</v>
      </c>
      <c r="B44" s="30" t="s">
        <v>78</v>
      </c>
      <c r="C44" s="34" t="s">
        <v>92</v>
      </c>
    </row>
    <row r="45">
      <c r="A45" s="30" t="s">
        <v>108</v>
      </c>
      <c r="B45" s="30" t="s">
        <v>100</v>
      </c>
      <c r="C45" s="34" t="s">
        <v>92</v>
      </c>
      <c r="H45" s="11"/>
      <c r="K45" s="11"/>
    </row>
    <row r="46">
      <c r="A46" s="30" t="s">
        <v>109</v>
      </c>
      <c r="B46" s="30" t="s">
        <v>102</v>
      </c>
      <c r="C46" s="34" t="s">
        <v>92</v>
      </c>
      <c r="G46" s="36"/>
      <c r="H46" s="36"/>
    </row>
    <row r="47">
      <c r="A47" s="33">
        <v>45292.0</v>
      </c>
      <c r="B47" s="30" t="s">
        <v>80</v>
      </c>
      <c r="C47" s="34" t="s">
        <v>92</v>
      </c>
      <c r="G47" s="36"/>
      <c r="H47" s="36"/>
    </row>
    <row r="48" hidden="1">
      <c r="F48" s="36"/>
      <c r="G48" s="36"/>
      <c r="H48" s="36"/>
    </row>
    <row r="49" hidden="1">
      <c r="E49" s="36"/>
      <c r="F49" s="36"/>
      <c r="G49" s="36"/>
      <c r="H49" s="36"/>
    </row>
    <row r="50" hidden="1">
      <c r="B50" s="40"/>
      <c r="C50" s="41"/>
      <c r="D50" s="41"/>
      <c r="E50" s="36"/>
      <c r="F50" s="36"/>
      <c r="G50" s="36"/>
      <c r="H50" s="36"/>
    </row>
    <row r="51" hidden="1">
      <c r="B51" s="40"/>
      <c r="C51" s="41"/>
      <c r="D51" s="41"/>
      <c r="E51" s="36"/>
      <c r="F51" s="36"/>
      <c r="G51" s="36"/>
      <c r="H51" s="36"/>
    </row>
    <row r="52" hidden="1">
      <c r="B52" s="42"/>
      <c r="C52" s="41"/>
      <c r="D52" s="41"/>
      <c r="E52" s="36"/>
      <c r="F52" s="36"/>
      <c r="G52" s="36"/>
      <c r="H52" s="36"/>
    </row>
    <row r="53" hidden="1">
      <c r="B53" s="43"/>
      <c r="C53" s="44"/>
      <c r="D53" s="44"/>
      <c r="E53" s="36"/>
      <c r="F53" s="36"/>
      <c r="G53" s="36"/>
      <c r="H53" s="36"/>
    </row>
  </sheetData>
  <mergeCells count="5">
    <mergeCell ref="A1:D3"/>
    <mergeCell ref="E2:H2"/>
    <mergeCell ref="C10:I10"/>
    <mergeCell ref="A13:A14"/>
    <mergeCell ref="A23:C23"/>
  </mergeCells>
  <drawing r:id="rId1"/>
</worksheet>
</file>