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ódigo de automação trabalho manual\1.0-Criação de peças\"/>
    </mc:Choice>
  </mc:AlternateContent>
  <xr:revisionPtr revIDLastSave="0" documentId="13_ncr:1_{06E8FEFC-1EB2-449A-9111-6360122DB2CD}" xr6:coauthVersionLast="47" xr6:coauthVersionMax="47" xr10:uidLastSave="{00000000-0000-0000-0000-000000000000}"/>
  <bookViews>
    <workbookView xWindow="28680" yWindow="-120" windowWidth="29040" windowHeight="15840" firstSheet="1" activeTab="2" xr2:uid="{73179100-F92A-4DEF-B0D8-A61EA2F01DDA}"/>
  </bookViews>
  <sheets>
    <sheet name="TUTORIAL" sheetId="6" r:id="rId1"/>
    <sheet name="Estrutura" sheetId="1" r:id="rId2"/>
    <sheet name="Filtragem" sheetId="2" r:id="rId3"/>
    <sheet name="Consulta" sheetId="5" r:id="rId4"/>
    <sheet name="Filtragem_Componentes" sheetId="4" r:id="rId5"/>
    <sheet name="Materiais" sheetId="3" r:id="rId6"/>
  </sheets>
  <definedNames>
    <definedName name="DadosExternos_1" localSheetId="4" hidden="1">Filtragem_Componentes!$A$1:$E$13</definedName>
    <definedName name="DadosExternos_2" localSheetId="2" hidden="1">Filtragem!$A$1:$G$14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2" l="1"/>
  <c r="T13" i="2"/>
  <c r="R13" i="2"/>
  <c r="P13" i="2"/>
  <c r="K13" i="2"/>
  <c r="W12" i="2"/>
  <c r="T12" i="2"/>
  <c r="R12" i="2"/>
  <c r="P12" i="2"/>
  <c r="K12" i="2"/>
  <c r="W10" i="2"/>
  <c r="T10" i="2"/>
  <c r="R10" i="2"/>
  <c r="P10" i="2"/>
  <c r="K10" i="2"/>
  <c r="W9" i="2"/>
  <c r="T9" i="2"/>
  <c r="R9" i="2"/>
  <c r="P9" i="2"/>
  <c r="K9" i="2"/>
  <c r="W7" i="2"/>
  <c r="T7" i="2"/>
  <c r="R7" i="2"/>
  <c r="P7" i="2"/>
  <c r="K7" i="2"/>
  <c r="W6" i="2"/>
  <c r="T6" i="2"/>
  <c r="R6" i="2"/>
  <c r="P6" i="2"/>
  <c r="K6" i="2"/>
  <c r="W4" i="2"/>
  <c r="T4" i="2"/>
  <c r="R4" i="2"/>
  <c r="P4" i="2"/>
  <c r="K4" i="2"/>
  <c r="W3" i="2"/>
  <c r="T3" i="2"/>
  <c r="R3" i="2"/>
  <c r="P3" i="2"/>
  <c r="K3" i="2"/>
  <c r="W2" i="2"/>
  <c r="T2" i="2"/>
  <c r="R2" i="2"/>
  <c r="P2" i="2"/>
  <c r="K2" i="2"/>
  <c r="K8" i="2"/>
  <c r="K11" i="2"/>
  <c r="K14" i="2"/>
  <c r="K5" i="2"/>
  <c r="R8" i="2"/>
  <c r="R11" i="2"/>
  <c r="R14" i="2"/>
  <c r="R5" i="2"/>
  <c r="T8" i="2"/>
  <c r="T11" i="2"/>
  <c r="T14" i="2"/>
  <c r="T5" i="2"/>
  <c r="W8" i="2"/>
  <c r="W11" i="2"/>
  <c r="W14" i="2"/>
  <c r="W5" i="2"/>
  <c r="P11" i="2"/>
  <c r="P14" i="2"/>
  <c r="P5" i="2"/>
  <c r="P8" i="2"/>
  <c r="O4" i="5" l="1"/>
  <c r="O3" i="5"/>
  <c r="V4" i="5"/>
  <c r="R4" i="5"/>
  <c r="K4" i="5"/>
  <c r="C4" i="5"/>
  <c r="V3" i="5"/>
  <c r="R3" i="5"/>
  <c r="K3" i="5"/>
  <c r="C3" i="5"/>
  <c r="V2" i="5"/>
  <c r="R2" i="5"/>
  <c r="O2" i="5"/>
  <c r="K2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F3C30-A703-4706-9FEC-C1C2178CEB72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143D2223-208E-4032-B66E-BB92E42B6B96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3" xr16:uid="{7ED7B7A0-C627-43CA-BA72-D61E085C4105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4" xr16:uid="{7ADF7079-975D-4DB1-A055-AE30659E2E62}" keepAlive="1" name="Consulta - Tabela1 (4)" description="Conexão com a consulta 'Tabela1 (4)' na pasta de trabalho." type="5" refreshedVersion="8" background="1" saveData="1">
    <dbPr connection="Provider=Microsoft.Mashup.OleDb.1;Data Source=$Workbook$;Location=&quot;Tabela1 (4)&quot;;Extended Properties=&quot;&quot;" command="SELECT * FROM [Tabela1 (4)]"/>
  </connection>
  <connection id="5" xr16:uid="{25AF5845-AACD-40E9-924C-CA8C0E01B127}" keepAlive="1" name="Consulta - Tabela1 (5)" description="Conexão com a consulta 'Tabela1 (5)' na pasta de trabalho." type="5" refreshedVersion="8" background="1" saveData="1">
    <dbPr connection="Provider=Microsoft.Mashup.OleDb.1;Data Source=$Workbook$;Location=&quot;Tabela1 (5)&quot;;Extended Properties=&quot;&quot;" command="SELECT * FROM [Tabela1 (5)]"/>
  </connection>
  <connection id="6" xr16:uid="{B29AA105-D735-46F3-80D9-4B74DC56A8C8}" keepAlive="1" name="Consulta - Tabela1 (6)" description="Conexão com a consulta 'Tabela1 (6)' na pasta de trabalho." type="5" refreshedVersion="8" background="1" saveData="1">
    <dbPr connection="Provider=Microsoft.Mashup.OleDb.1;Data Source=$Workbook$;Location=&quot;Tabela1 (6)&quot;;Extended Properties=&quot;&quot;" command="SELECT * FROM [Tabela1 (6)]"/>
  </connection>
  <connection id="7" xr16:uid="{DAA6AABA-D2EF-4E73-AEF7-9909E99B8314}" keepAlive="1" name="Consulta - Tabela1 (7)" description="Conexão com a consulta 'Tabela1 (7)' na pasta de trabalho." type="5" refreshedVersion="8" background="1" saveData="1">
    <dbPr connection="Provider=Microsoft.Mashup.OleDb.1;Data Source=$Workbook$;Location=&quot;Tabela1 (7)&quot;;Extended Properties=&quot;&quot;" command="SELECT * FROM [Tabela1 (7)]"/>
  </connection>
</connections>
</file>

<file path=xl/sharedStrings.xml><?xml version="1.0" encoding="utf-8"?>
<sst xmlns="http://schemas.openxmlformats.org/spreadsheetml/2006/main" count="478" uniqueCount="234">
  <si>
    <t>NIVEL</t>
  </si>
  <si>
    <t>CODIGO</t>
  </si>
  <si>
    <t>DESCRICAO</t>
  </si>
  <si>
    <t>QTDE</t>
  </si>
  <si>
    <t>COMP</t>
  </si>
  <si>
    <t>LARG</t>
  </si>
  <si>
    <t>ESP</t>
  </si>
  <si>
    <t>VLR.UNIT</t>
  </si>
  <si>
    <t>VLR.TOTAL</t>
  </si>
  <si>
    <t>novo</t>
  </si>
  <si>
    <t>antigo</t>
  </si>
  <si>
    <t>chapa</t>
  </si>
  <si>
    <t>uso</t>
  </si>
  <si>
    <t>op</t>
  </si>
  <si>
    <t>parametro_interno</t>
  </si>
  <si>
    <t>descrição da chapa</t>
  </si>
  <si>
    <t>CÓDIGO</t>
  </si>
  <si>
    <t>DESCRIÇÃO</t>
  </si>
  <si>
    <t>CHAPA HDF 3MM CRU</t>
  </si>
  <si>
    <t>CHAPA 12MM CRU</t>
  </si>
  <si>
    <t>CHAPA 15MM CRU</t>
  </si>
  <si>
    <t>parametro_externo</t>
  </si>
  <si>
    <t>S</t>
  </si>
  <si>
    <t>fitac1</t>
  </si>
  <si>
    <t>fital1</t>
  </si>
  <si>
    <t>descrição fitac1</t>
  </si>
  <si>
    <t>descrição fital1</t>
  </si>
  <si>
    <t>FITA IPE NOBRE 18MM</t>
  </si>
  <si>
    <t>FITA IPE NOBRE 15MM</t>
  </si>
  <si>
    <t>IPE WOOD INTERNO</t>
  </si>
  <si>
    <t>IPE WOOD EXTERNO</t>
  </si>
  <si>
    <t>Descrição parametro externo</t>
  </si>
  <si>
    <t>Descrição parametro interno</t>
  </si>
  <si>
    <t>IW16E</t>
  </si>
  <si>
    <t>IW16I</t>
  </si>
  <si>
    <t>vol</t>
  </si>
  <si>
    <t>comp_ou_usin</t>
  </si>
  <si>
    <t>NOGAL CHAPA 15MM</t>
  </si>
  <si>
    <t>NOGAL CHAPA 25MM</t>
  </si>
  <si>
    <t>Lado colado L</t>
  </si>
  <si>
    <t>Tipo L</t>
  </si>
  <si>
    <t>Lado colado C</t>
  </si>
  <si>
    <t>Tipo C</t>
  </si>
  <si>
    <t>RETO</t>
  </si>
  <si>
    <t>QTDE PINTURA EXTERNA</t>
  </si>
  <si>
    <t>QTDE PINTURA INTERNA</t>
  </si>
  <si>
    <t>AP44I</t>
  </si>
  <si>
    <t>FITA BRANCA 15MM</t>
  </si>
  <si>
    <t>BRANCO INTERNO</t>
  </si>
  <si>
    <t>FITA 18MM NOGAL</t>
  </si>
  <si>
    <t>FITA 18MM BRANCA</t>
  </si>
  <si>
    <t>BL44E</t>
  </si>
  <si>
    <t>BRANCO EXTERNO</t>
  </si>
  <si>
    <t>013861</t>
  </si>
  <si>
    <t>012688</t>
  </si>
  <si>
    <t>014326</t>
  </si>
  <si>
    <t>Lado pintado</t>
  </si>
  <si>
    <t>Etiqastec</t>
  </si>
  <si>
    <t>Valor externo</t>
  </si>
  <si>
    <t>Valor interno</t>
  </si>
  <si>
    <t>caixa</t>
  </si>
  <si>
    <t>012689</t>
  </si>
  <si>
    <t>012322</t>
  </si>
  <si>
    <t>014327</t>
  </si>
  <si>
    <t>CHAPA BRANCO 3MM</t>
  </si>
  <si>
    <t>014606</t>
  </si>
  <si>
    <t>011874</t>
  </si>
  <si>
    <t>011905</t>
  </si>
  <si>
    <t>FREIJO INTERNO</t>
  </si>
  <si>
    <t>FREIJO EXTERNO</t>
  </si>
  <si>
    <t>FJ38E</t>
  </si>
  <si>
    <t>FJ38I</t>
  </si>
  <si>
    <t>padrao</t>
  </si>
  <si>
    <t>.38</t>
  </si>
  <si>
    <t>FITA FREIJÓ 15MM</t>
  </si>
  <si>
    <t>FITA FREIJÓ 18MM</t>
  </si>
  <si>
    <t>012286</t>
  </si>
  <si>
    <t>FITA GRAFITE 18MM</t>
  </si>
  <si>
    <t>GL93E</t>
  </si>
  <si>
    <t>GL93I</t>
  </si>
  <si>
    <t>GRAFITE EXTERNO</t>
  </si>
  <si>
    <t>GRAFITE INTERNO</t>
  </si>
  <si>
    <t>014608</t>
  </si>
  <si>
    <t>014610</t>
  </si>
  <si>
    <t>CH66E</t>
  </si>
  <si>
    <t>CH66I</t>
  </si>
  <si>
    <t>OFFWHITE EXT</t>
  </si>
  <si>
    <t>OFFWHITE INT</t>
  </si>
  <si>
    <t>012260</t>
  </si>
  <si>
    <t>012261</t>
  </si>
  <si>
    <t>011960</t>
  </si>
  <si>
    <t>013909</t>
  </si>
  <si>
    <t>CHAPA 25MM CRU</t>
  </si>
  <si>
    <t>FITA 29MM BRANCA</t>
  </si>
  <si>
    <t>FUNDO</t>
  </si>
  <si>
    <t>VOLUME</t>
  </si>
  <si>
    <t>comp_ou_usin2</t>
  </si>
  <si>
    <t>011967</t>
  </si>
  <si>
    <t>PAPEL DE BORDA PRETO 18MM</t>
  </si>
  <si>
    <t>PF33E</t>
  </si>
  <si>
    <t>PRETO EXTERNO</t>
  </si>
  <si>
    <t>LATERAL ESQUERDA</t>
  </si>
  <si>
    <t>PP33E</t>
  </si>
  <si>
    <t>PRETO LISO</t>
  </si>
  <si>
    <t>LATERAL DIREITA</t>
  </si>
  <si>
    <t>CN22I</t>
  </si>
  <si>
    <t>CN22E</t>
  </si>
  <si>
    <t>CAPUC WOOD INTER</t>
  </si>
  <si>
    <t>CAPUC WOOD EXTERN</t>
  </si>
  <si>
    <t>012293</t>
  </si>
  <si>
    <t>FITA CAPUC 15MM</t>
  </si>
  <si>
    <t>012294</t>
  </si>
  <si>
    <t>FITA CAPUC 18MM</t>
  </si>
  <si>
    <t>Como preencher o banco de dados para realizar o cadastro a partir de cópia</t>
  </si>
  <si>
    <t>Copie e cole somente as peças que serão criadas em outro padrão</t>
  </si>
  <si>
    <t>Preencha os campos pintados em amarelo</t>
  </si>
  <si>
    <t>Preencha a coluna "VOL" e a coluna "comp_ou_usin com o volume em que as peças irão</t>
  </si>
  <si>
    <t>SIGA EXATAMENTE O FORMATO DE DIGITAÇÃO DA IMAGEM AO LADO</t>
  </si>
  <si>
    <t>Código antigo</t>
  </si>
  <si>
    <t>Código novo</t>
  </si>
  <si>
    <t>Código da chapa</t>
  </si>
  <si>
    <t>Ordem de operação</t>
  </si>
  <si>
    <t>Volume</t>
  </si>
  <si>
    <t>Código da fita maior</t>
  </si>
  <si>
    <t>Código da fita menor</t>
  </si>
  <si>
    <t>Código de pintura externa</t>
  </si>
  <si>
    <t>Código de pintura interna</t>
  </si>
  <si>
    <t>Valor de pintura</t>
  </si>
  <si>
    <t>APÓS A COLAGEM NA PLANILHA ESTRUTURA, VÁ PARA A PLANILHA FILTRAGEM E ATUALIZE OS DADOS PARA BUSCAR AS INFORMAÇÕES NA PLANILHA ESTRUTURA</t>
  </si>
  <si>
    <t>BASE</t>
  </si>
  <si>
    <t>CHAPEU</t>
  </si>
  <si>
    <t>DI-2840.70</t>
  </si>
  <si>
    <t>IR-1339.70</t>
  </si>
  <si>
    <t>DIVISORIA INTERNA</t>
  </si>
  <si>
    <t>IR-1343.70</t>
  </si>
  <si>
    <t>DIVISORIA CENTRAL</t>
  </si>
  <si>
    <t>IR-3421.70</t>
  </si>
  <si>
    <t>IR-3429.70</t>
  </si>
  <si>
    <t>PRATELEIRA BASE</t>
  </si>
  <si>
    <t>IR-4260.70</t>
  </si>
  <si>
    <t>PRATELEIRA</t>
  </si>
  <si>
    <t>TX-0480.57</t>
  </si>
  <si>
    <t>TX-0492.57</t>
  </si>
  <si>
    <t>TX-1340.57</t>
  </si>
  <si>
    <t>DIVISORIA PEQUENA PARAFUSO</t>
  </si>
  <si>
    <t>TX-1341.57</t>
  </si>
  <si>
    <t>DIVISORIA PEQUENA CAVILHA</t>
  </si>
  <si>
    <t>TX-3420.57</t>
  </si>
  <si>
    <t>TX-5249.75</t>
  </si>
  <si>
    <t>PORTA HORIZONTAL SUPERIOR</t>
  </si>
  <si>
    <t>U</t>
  </si>
  <si>
    <t>014609</t>
  </si>
  <si>
    <t>LATERAL DE GAVETA</t>
  </si>
  <si>
    <t>TRASEIRO DE GAVETA</t>
  </si>
  <si>
    <t>FRENTE DE GAVETA</t>
  </si>
  <si>
    <t>FITA FREIJO 29MM</t>
  </si>
  <si>
    <t xml:space="preserve"> </t>
  </si>
  <si>
    <t>FRENTE DE GAVETAO</t>
  </si>
  <si>
    <t>MONTANTE FRONTAL</t>
  </si>
  <si>
    <t>MONTANTE TRASEIRO</t>
  </si>
  <si>
    <t>AC-2314</t>
  </si>
  <si>
    <t>A</t>
  </si>
  <si>
    <t>AP-8177.44</t>
  </si>
  <si>
    <t>IW-0784.16</t>
  </si>
  <si>
    <t>LATERAL ESQUERDA DO GABINETE</t>
  </si>
  <si>
    <t>IW-0785.16</t>
  </si>
  <si>
    <t>LATERAL DIREITA SUPERIOR</t>
  </si>
  <si>
    <t>IW-0786.16</t>
  </si>
  <si>
    <t>LATERAL ESQUERDA SUPERIOR</t>
  </si>
  <si>
    <t>IW-2313.16</t>
  </si>
  <si>
    <t>SARRAFO CHAPEU</t>
  </si>
  <si>
    <t>IW-2314.16</t>
  </si>
  <si>
    <t>IW-3652.16</t>
  </si>
  <si>
    <t>BASE ARMARIO AEREO</t>
  </si>
  <si>
    <t>IW-3653.16</t>
  </si>
  <si>
    <t>BASE NICHO</t>
  </si>
  <si>
    <t>IW-3656.16</t>
  </si>
  <si>
    <t>IW-3657.16</t>
  </si>
  <si>
    <t>TAMPO</t>
  </si>
  <si>
    <t>IW-4368.16</t>
  </si>
  <si>
    <t>PRATELEIRA PARAFUSO SUPERIOR</t>
  </si>
  <si>
    <t>IW-4369.16</t>
  </si>
  <si>
    <t>PRATELEIRA SEM FURO</t>
  </si>
  <si>
    <t>IW-4370.16</t>
  </si>
  <si>
    <t>AP-8178.44</t>
  </si>
  <si>
    <t>B</t>
  </si>
  <si>
    <t>AP-8179.44</t>
  </si>
  <si>
    <t>AP-8180.44</t>
  </si>
  <si>
    <t>TRASEIRO DE GAVETA MENOR</t>
  </si>
  <si>
    <t>DI-3920.16</t>
  </si>
  <si>
    <t>DI-3923.16</t>
  </si>
  <si>
    <t>DI-3926.16</t>
  </si>
  <si>
    <t>DP-3915</t>
  </si>
  <si>
    <t>FUNDO BRANCO</t>
  </si>
  <si>
    <t>GL-5538.93</t>
  </si>
  <si>
    <t>PORTA ESQUERDA</t>
  </si>
  <si>
    <t>GL-5539.93</t>
  </si>
  <si>
    <t>PORTA GABINETE</t>
  </si>
  <si>
    <t>GL-5540.93</t>
  </si>
  <si>
    <t>PORTA BASCULANTE</t>
  </si>
  <si>
    <t>GL-6261.93</t>
  </si>
  <si>
    <t>GL-6262.93</t>
  </si>
  <si>
    <t>IW-0783.16</t>
  </si>
  <si>
    <t>LATERAL DIREITA DO GABINETE</t>
  </si>
  <si>
    <t>IW-1494.16</t>
  </si>
  <si>
    <t>DIVISORIA NICHO</t>
  </si>
  <si>
    <t>IW-1495.16</t>
  </si>
  <si>
    <t>DIVISORIA DIREITA GABINETE</t>
  </si>
  <si>
    <t>IW-1496.16</t>
  </si>
  <si>
    <t>DIVISORIA ESQUERDA GABINETE</t>
  </si>
  <si>
    <t>IW-1497.16</t>
  </si>
  <si>
    <t>DIVISORIA SUPERIOR</t>
  </si>
  <si>
    <t>IW-1498.16</t>
  </si>
  <si>
    <t>DIVISORIA PORTA BASCULANTE</t>
  </si>
  <si>
    <t>IW-3654.16</t>
  </si>
  <si>
    <t>CHAPEU MENOR</t>
  </si>
  <si>
    <t>IW-3830.16</t>
  </si>
  <si>
    <t>CHAPEU MAIOR</t>
  </si>
  <si>
    <t>TL-3919.16</t>
  </si>
  <si>
    <t>TL-3938.16</t>
  </si>
  <si>
    <t>IW4370.16</t>
  </si>
  <si>
    <t>IW0785.16</t>
  </si>
  <si>
    <t>IW0786.16</t>
  </si>
  <si>
    <t>AP8177.44</t>
  </si>
  <si>
    <t>FJ4370.38</t>
  </si>
  <si>
    <t>FJ0785.38</t>
  </si>
  <si>
    <t>FJ0786.38</t>
  </si>
  <si>
    <t>FJ8177.38</t>
  </si>
  <si>
    <t>C</t>
  </si>
  <si>
    <t>D</t>
  </si>
  <si>
    <t>02.1207.44(A)</t>
  </si>
  <si>
    <t>02.1207.44(B)</t>
  </si>
  <si>
    <t>02.1207.44(C)</t>
  </si>
  <si>
    <t>02.1207.44(D)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</si>
</sst>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3" fillId="0" borderId="0"/>
    <xf numFmtId="0" fontId="3" fillId="8" borderId="0" applyNumberFormat="0" applyBorder="0" applyAlignment="0" applyProtection="0"/>
    <xf numFmtId="0" fontId="7" fillId="0" borderId="0"/>
  </cellStyleXfs>
  <cellXfs count="62">
    <xf numFmtId="0" fontId="0" fillId="0" borderId="0" xfId="0"/>
    <xf numFmtId="0" fontId="1" fillId="0" borderId="0" xfId="0" applyFont="1"/>
    <xf numFmtId="0" fontId="4" fillId="2" borderId="2" xfId="0" applyFont="1" applyFill="1" applyBorder="1"/>
    <xf numFmtId="0" fontId="0" fillId="3" borderId="2" xfId="0" applyFill="1" applyBorder="1"/>
    <xf numFmtId="0" fontId="4" fillId="2" borderId="3" xfId="0" applyFont="1" applyFill="1" applyBorder="1"/>
    <xf numFmtId="0" fontId="0" fillId="3" borderId="2" xfId="0" quotePrefix="1" applyFill="1" applyBorder="1"/>
    <xf numFmtId="17" fontId="0" fillId="3" borderId="2" xfId="0" applyNumberFormat="1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2" xfId="0" quotePrefix="1" applyFill="1" applyBorder="1"/>
    <xf numFmtId="0" fontId="0" fillId="5" borderId="2" xfId="0" quotePrefix="1" applyFill="1" applyBorder="1"/>
    <xf numFmtId="0" fontId="0" fillId="5" borderId="2" xfId="0" applyFill="1" applyBorder="1"/>
    <xf numFmtId="0" fontId="0" fillId="6" borderId="2" xfId="0" applyFill="1" applyBorder="1"/>
    <xf numFmtId="0" fontId="0" fillId="5" borderId="3" xfId="0" applyFill="1" applyBorder="1"/>
    <xf numFmtId="0" fontId="0" fillId="0" borderId="1" xfId="0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4" xfId="0" applyBorder="1"/>
    <xf numFmtId="0" fontId="0" fillId="0" borderId="4" xfId="0" quotePrefix="1" applyBorder="1"/>
    <xf numFmtId="0" fontId="5" fillId="0" borderId="0" xfId="0" applyFont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3" fillId="0" borderId="0" xfId="2" applyFill="1" applyBorder="1"/>
    <xf numFmtId="0" fontId="7" fillId="0" borderId="0" xfId="3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7" borderId="5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left"/>
    </xf>
    <xf numFmtId="0" fontId="0" fillId="0" borderId="0" xfId="0" applyNumberFormat="1" applyFont="1"/>
    <xf numFmtId="0" fontId="10" fillId="0" borderId="0" xfId="0" applyNumberFormat="1" applyFont="1"/>
    <xf numFmtId="0" fontId="0" fillId="0" borderId="0" xfId="0" applyNumberFormat="1"/>
    <xf numFmtId="0" fontId="10" fillId="7" borderId="2" xfId="0" quotePrefix="1" applyNumberFormat="1" applyFont="1" applyFill="1" applyBorder="1" applyAlignment="1">
      <alignment horizontal="center"/>
    </xf>
    <xf numFmtId="0" fontId="0" fillId="7" borderId="2" xfId="0" applyNumberFormat="1" applyFill="1" applyBorder="1" applyAlignment="1">
      <alignment horizontal="center"/>
    </xf>
    <xf numFmtId="0" fontId="10" fillId="7" borderId="2" xfId="0" quotePrefix="1" applyNumberFormat="1" applyFont="1" applyFill="1" applyBorder="1"/>
    <xf numFmtId="0" fontId="0" fillId="7" borderId="2" xfId="0" applyNumberFormat="1" applyFill="1" applyBorder="1"/>
    <xf numFmtId="0" fontId="0" fillId="7" borderId="2" xfId="0" quotePrefix="1" applyNumberFormat="1" applyFill="1" applyBorder="1"/>
    <xf numFmtId="0" fontId="0" fillId="7" borderId="5" xfId="0" quotePrefix="1" applyNumberFormat="1" applyFill="1" applyBorder="1"/>
    <xf numFmtId="0" fontId="0" fillId="7" borderId="0" xfId="0" applyNumberFormat="1" applyFill="1" applyAlignment="1">
      <alignment horizontal="center"/>
    </xf>
    <xf numFmtId="0" fontId="10" fillId="4" borderId="2" xfId="0" applyNumberFormat="1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17" fontId="0" fillId="7" borderId="5" xfId="0" quotePrefix="1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7" borderId="5" xfId="0" applyNumberFormat="1" applyFill="1" applyBorder="1" applyAlignment="1">
      <alignment horizontal="center"/>
    </xf>
    <xf numFmtId="0" fontId="0" fillId="7" borderId="5" xfId="0" applyNumberFormat="1" applyFill="1" applyBorder="1"/>
    <xf numFmtId="0" fontId="0" fillId="7" borderId="0" xfId="0" quotePrefix="1" applyFill="1" applyBorder="1" applyAlignment="1">
      <alignment horizontal="center"/>
    </xf>
    <xf numFmtId="17" fontId="0" fillId="7" borderId="0" xfId="0" quotePrefix="1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0" fillId="0" borderId="0" xfId="0" applyFont="1"/>
  </cellXfs>
  <cellStyles count="4">
    <cellStyle name="20% - Ênfase5" xfId="2" builtinId="46"/>
    <cellStyle name="Normal" xfId="0" builtinId="0"/>
    <cellStyle name="Normal 3" xfId="1" xr:uid="{EA88A59F-1EF7-4359-BAE1-680BDD8BEFD2}"/>
    <cellStyle name="Normal 7" xfId="3" xr:uid="{74841908-E3CE-4C11-9514-98B7DC2BC02F}"/>
  </cellStyles>
  <dxfs count="38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color auto="1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2" formatCode="mmm/yy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27491</xdr:colOff>
      <xdr:row>2</xdr:row>
      <xdr:rowOff>16218</xdr:rowOff>
    </xdr:from>
    <xdr:to>
      <xdr:col>16</xdr:col>
      <xdr:colOff>102807</xdr:colOff>
      <xdr:row>25</xdr:row>
      <xdr:rowOff>180248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B27C3B-9AA6-BACE-4428-A67084243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1" y="902043"/>
          <a:ext cx="9828916" cy="4680000"/>
        </a:xfrm>
        <a:prstGeom prst="rect">
          <a:avLst/>
        </a:prstGeom>
      </xdr:spPr>
    </xdr:pic>
    <xdr:clientData/>
  </xdr:twoCellAnchor>
  <xdr:twoCellAnchor>
    <xdr:from>
      <xdr:col>13</xdr:col>
      <xdr:colOff>89647</xdr:colOff>
      <xdr:row>1</xdr:row>
      <xdr:rowOff>67235</xdr:rowOff>
    </xdr:from>
    <xdr:to>
      <xdr:col>16</xdr:col>
      <xdr:colOff>168089</xdr:colOff>
      <xdr:row>27</xdr:row>
      <xdr:rowOff>11206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DDCEE24-F76E-9BF7-4FA2-86EB3D6A3774}"/>
            </a:ext>
          </a:extLst>
        </xdr:cNvPr>
        <xdr:cNvSpPr/>
      </xdr:nvSpPr>
      <xdr:spPr>
        <a:xfrm>
          <a:off x="7956176" y="762000"/>
          <a:ext cx="1893795" cy="49866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28</xdr:col>
      <xdr:colOff>454439</xdr:colOff>
      <xdr:row>51</xdr:row>
      <xdr:rowOff>138424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5BD3A72-FF03-1700-CEBD-60465608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315075"/>
          <a:ext cx="17704214" cy="4234174"/>
        </a:xfrm>
        <a:prstGeom prst="rect">
          <a:avLst/>
        </a:prstGeom>
      </xdr:spPr>
    </xdr:pic>
    <xdr:clientData/>
  </xdr:twoCellAnchor>
  <xdr:twoCellAnchor editAs="oneCell">
    <xdr:from>
      <xdr:col>28</xdr:col>
      <xdr:colOff>450019</xdr:colOff>
      <xdr:row>30</xdr:row>
      <xdr:rowOff>12887</xdr:rowOff>
    </xdr:from>
    <xdr:to>
      <xdr:col>41</xdr:col>
      <xdr:colOff>321915</xdr:colOff>
      <xdr:row>51</xdr:row>
      <xdr:rowOff>141788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7640856-168D-492B-C69F-B3F27725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99794" y="6327962"/>
          <a:ext cx="7396646" cy="4224651"/>
        </a:xfrm>
        <a:prstGeom prst="rect">
          <a:avLst/>
        </a:prstGeom>
      </xdr:spPr>
    </xdr:pic>
    <xdr:clientData/>
  </xdr:twoCellAnchor>
  <xdr:twoCellAnchor>
    <xdr:from>
      <xdr:col>9</xdr:col>
      <xdr:colOff>197223</xdr:colOff>
      <xdr:row>29</xdr:row>
      <xdr:rowOff>67235</xdr:rowOff>
    </xdr:from>
    <xdr:to>
      <xdr:col>12</xdr:col>
      <xdr:colOff>448235</xdr:colOff>
      <xdr:row>52</xdr:row>
      <xdr:rowOff>134470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FFCC58-EB85-4B33-BA0F-2864E9D7A5FD}"/>
            </a:ext>
          </a:extLst>
        </xdr:cNvPr>
        <xdr:cNvSpPr/>
      </xdr:nvSpPr>
      <xdr:spPr>
        <a:xfrm>
          <a:off x="5643282" y="6185647"/>
          <a:ext cx="2066365" cy="445994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434790</xdr:colOff>
      <xdr:row>30</xdr:row>
      <xdr:rowOff>13448</xdr:rowOff>
    </xdr:from>
    <xdr:to>
      <xdr:col>15</xdr:col>
      <xdr:colOff>336176</xdr:colOff>
      <xdr:row>51</xdr:row>
      <xdr:rowOff>156883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1BF9858-5E7C-49D8-B8C0-572B0AEA06B5}"/>
            </a:ext>
          </a:extLst>
        </xdr:cNvPr>
        <xdr:cNvSpPr/>
      </xdr:nvSpPr>
      <xdr:spPr>
        <a:xfrm>
          <a:off x="8906437" y="6322360"/>
          <a:ext cx="506504" cy="423358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62750</xdr:colOff>
      <xdr:row>29</xdr:row>
      <xdr:rowOff>61073</xdr:rowOff>
    </xdr:from>
    <xdr:to>
      <xdr:col>19</xdr:col>
      <xdr:colOff>314325</xdr:colOff>
      <xdr:row>52</xdr:row>
      <xdr:rowOff>1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21148A4-4740-FCDB-0E84-89CA99C3E478}"/>
            </a:ext>
          </a:extLst>
        </xdr:cNvPr>
        <xdr:cNvSpPr/>
      </xdr:nvSpPr>
      <xdr:spPr>
        <a:xfrm>
          <a:off x="10502150" y="6185648"/>
          <a:ext cx="1499350" cy="441567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152959</xdr:colOff>
      <xdr:row>29</xdr:row>
      <xdr:rowOff>61072</xdr:rowOff>
    </xdr:from>
    <xdr:to>
      <xdr:col>28</xdr:col>
      <xdr:colOff>526676</xdr:colOff>
      <xdr:row>52</xdr:row>
      <xdr:rowOff>9525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C53D6CF1-75B4-200F-67FA-D29E1607A38F}"/>
            </a:ext>
          </a:extLst>
        </xdr:cNvPr>
        <xdr:cNvSpPr/>
      </xdr:nvSpPr>
      <xdr:spPr>
        <a:xfrm>
          <a:off x="16183534" y="6185647"/>
          <a:ext cx="1592917" cy="442520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31</xdr:col>
      <xdr:colOff>474568</xdr:colOff>
      <xdr:row>29</xdr:row>
      <xdr:rowOff>32497</xdr:rowOff>
    </xdr:from>
    <xdr:to>
      <xdr:col>36</xdr:col>
      <xdr:colOff>73398</xdr:colOff>
      <xdr:row>52</xdr:row>
      <xdr:rowOff>19050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95170248-06AE-7434-1AF9-A945CA788969}"/>
            </a:ext>
          </a:extLst>
        </xdr:cNvPr>
        <xdr:cNvSpPr/>
      </xdr:nvSpPr>
      <xdr:spPr>
        <a:xfrm>
          <a:off x="19553143" y="6157072"/>
          <a:ext cx="2646830" cy="446330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39</xdr:col>
      <xdr:colOff>160243</xdr:colOff>
      <xdr:row>29</xdr:row>
      <xdr:rowOff>160804</xdr:rowOff>
    </xdr:from>
    <xdr:to>
      <xdr:col>41</xdr:col>
      <xdr:colOff>400051</xdr:colOff>
      <xdr:row>52</xdr:row>
      <xdr:rowOff>47626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5959DCCC-27A1-551B-42F4-C576629452F0}"/>
            </a:ext>
          </a:extLst>
        </xdr:cNvPr>
        <xdr:cNvSpPr/>
      </xdr:nvSpPr>
      <xdr:spPr>
        <a:xfrm>
          <a:off x="23944168" y="6285379"/>
          <a:ext cx="1230408" cy="436357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57150</xdr:colOff>
      <xdr:row>51</xdr:row>
      <xdr:rowOff>112059</xdr:rowOff>
    </xdr:from>
    <xdr:to>
      <xdr:col>11</xdr:col>
      <xdr:colOff>64994</xdr:colOff>
      <xdr:row>56</xdr:row>
      <xdr:rowOff>161925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4E3A112A-3011-6E71-E6FC-1BF3768DE9F5}"/>
            </a:ext>
          </a:extLst>
        </xdr:cNvPr>
        <xdr:cNvCxnSpPr/>
      </xdr:nvCxnSpPr>
      <xdr:spPr>
        <a:xfrm flipH="1">
          <a:off x="6762750" y="10522884"/>
          <a:ext cx="7844" cy="10023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600076</xdr:colOff>
      <xdr:row>51</xdr:row>
      <xdr:rowOff>133350</xdr:rowOff>
    </xdr:from>
    <xdr:to>
      <xdr:col>10</xdr:col>
      <xdr:colOff>19051</xdr:colOff>
      <xdr:row>56</xdr:row>
      <xdr:rowOff>161925</xdr:rowOff>
    </xdr:to>
    <xdr:cxnSp macro="">
      <xdr:nvCxnSpPr>
        <xdr:cNvPr id="23" name="Conector: Angulado 22">
          <a:extLst>
            <a:ext uri="{FF2B5EF4-FFF2-40B4-BE49-F238E27FC236}">
              <a16:creationId xmlns:a16="http://schemas.microsoft.com/office/drawing/2014/main" id="{5E320490-9E5C-CEC0-F9CF-8F8BC0EF861B}"/>
            </a:ext>
          </a:extLst>
        </xdr:cNvPr>
        <xdr:cNvCxnSpPr/>
      </xdr:nvCxnSpPr>
      <xdr:spPr>
        <a:xfrm rot="5400000">
          <a:off x="5305426" y="10715625"/>
          <a:ext cx="981075" cy="638175"/>
        </a:xfrm>
        <a:prstGeom prst="bentConnector3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51</xdr:row>
      <xdr:rowOff>123824</xdr:rowOff>
    </xdr:from>
    <xdr:to>
      <xdr:col>13</xdr:col>
      <xdr:colOff>123824</xdr:colOff>
      <xdr:row>56</xdr:row>
      <xdr:rowOff>123823</xdr:rowOff>
    </xdr:to>
    <xdr:cxnSp macro="">
      <xdr:nvCxnSpPr>
        <xdr:cNvPr id="26" name="Conector: Angulado 25">
          <a:extLst>
            <a:ext uri="{FF2B5EF4-FFF2-40B4-BE49-F238E27FC236}">
              <a16:creationId xmlns:a16="http://schemas.microsoft.com/office/drawing/2014/main" id="{F14E35FC-D852-9BB1-7B8D-674CCA0BB6DC}"/>
            </a:ext>
          </a:extLst>
        </xdr:cNvPr>
        <xdr:cNvCxnSpPr/>
      </xdr:nvCxnSpPr>
      <xdr:spPr>
        <a:xfrm rot="16200000" flipH="1">
          <a:off x="7258050" y="10744199"/>
          <a:ext cx="952499" cy="628649"/>
        </a:xfrm>
        <a:prstGeom prst="bentConnector3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78827</xdr:colOff>
      <xdr:row>51</xdr:row>
      <xdr:rowOff>156883</xdr:rowOff>
    </xdr:from>
    <xdr:to>
      <xdr:col>15</xdr:col>
      <xdr:colOff>80026</xdr:colOff>
      <xdr:row>56</xdr:row>
      <xdr:rowOff>137949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25D509B6-E65C-3ACF-361F-54896E68021A}"/>
            </a:ext>
          </a:extLst>
        </xdr:cNvPr>
        <xdr:cNvCxnSpPr>
          <a:stCxn id="10" idx="2"/>
        </xdr:cNvCxnSpPr>
      </xdr:nvCxnSpPr>
      <xdr:spPr>
        <a:xfrm flipH="1">
          <a:off x="9242534" y="10562124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298635</xdr:colOff>
      <xdr:row>29</xdr:row>
      <xdr:rowOff>104774</xdr:rowOff>
    </xdr:from>
    <xdr:to>
      <xdr:col>23</xdr:col>
      <xdr:colOff>381000</xdr:colOff>
      <xdr:row>51</xdr:row>
      <xdr:rowOff>180975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3CDA7BBC-0A2C-C014-F2E2-2382F459ACF6}"/>
            </a:ext>
          </a:extLst>
        </xdr:cNvPr>
        <xdr:cNvSpPr/>
      </xdr:nvSpPr>
      <xdr:spPr>
        <a:xfrm>
          <a:off x="13814610" y="6229349"/>
          <a:ext cx="606240" cy="436245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638176</xdr:colOff>
      <xdr:row>51</xdr:row>
      <xdr:rowOff>123825</xdr:rowOff>
    </xdr:from>
    <xdr:to>
      <xdr:col>17</xdr:col>
      <xdr:colOff>590551</xdr:colOff>
      <xdr:row>56</xdr:row>
      <xdr:rowOff>152400</xdr:rowOff>
    </xdr:to>
    <xdr:cxnSp macro="">
      <xdr:nvCxnSpPr>
        <xdr:cNvPr id="33" name="Conector: Angulado 32">
          <a:extLst>
            <a:ext uri="{FF2B5EF4-FFF2-40B4-BE49-F238E27FC236}">
              <a16:creationId xmlns:a16="http://schemas.microsoft.com/office/drawing/2014/main" id="{1ADD5CA8-814A-AC35-94CF-DD8869E41C49}"/>
            </a:ext>
          </a:extLst>
        </xdr:cNvPr>
        <xdr:cNvCxnSpPr/>
      </xdr:nvCxnSpPr>
      <xdr:spPr>
        <a:xfrm rot="5400000">
          <a:off x="10220326" y="10706100"/>
          <a:ext cx="981075" cy="638175"/>
        </a:xfrm>
        <a:prstGeom prst="bentConnector3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2627</xdr:colOff>
      <xdr:row>51</xdr:row>
      <xdr:rowOff>137833</xdr:rowOff>
    </xdr:from>
    <xdr:to>
      <xdr:col>19</xdr:col>
      <xdr:colOff>3826</xdr:colOff>
      <xdr:row>56</xdr:row>
      <xdr:rowOff>118899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3363CE28-1EC8-89E3-B365-00BBE0EF561A}"/>
            </a:ext>
          </a:extLst>
        </xdr:cNvPr>
        <xdr:cNvCxnSpPr/>
      </xdr:nvCxnSpPr>
      <xdr:spPr>
        <a:xfrm flipH="1">
          <a:off x="11689802" y="10548658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78827</xdr:colOff>
      <xdr:row>51</xdr:row>
      <xdr:rowOff>128308</xdr:rowOff>
    </xdr:from>
    <xdr:to>
      <xdr:col>23</xdr:col>
      <xdr:colOff>80026</xdr:colOff>
      <xdr:row>56</xdr:row>
      <xdr:rowOff>109374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E09A76DC-D443-DB5A-8D8F-78933E8C51D0}"/>
            </a:ext>
          </a:extLst>
        </xdr:cNvPr>
        <xdr:cNvCxnSpPr/>
      </xdr:nvCxnSpPr>
      <xdr:spPr>
        <a:xfrm flipH="1">
          <a:off x="14118677" y="10539133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383627</xdr:colOff>
      <xdr:row>51</xdr:row>
      <xdr:rowOff>128308</xdr:rowOff>
    </xdr:from>
    <xdr:to>
      <xdr:col>27</xdr:col>
      <xdr:colOff>384826</xdr:colOff>
      <xdr:row>56</xdr:row>
      <xdr:rowOff>109374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6F8496DF-B592-0CBF-5A5D-A412BC7EC81E}"/>
            </a:ext>
          </a:extLst>
        </xdr:cNvPr>
        <xdr:cNvCxnSpPr/>
      </xdr:nvCxnSpPr>
      <xdr:spPr>
        <a:xfrm flipH="1">
          <a:off x="17023802" y="10539133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164552</xdr:colOff>
      <xdr:row>51</xdr:row>
      <xdr:rowOff>137833</xdr:rowOff>
    </xdr:from>
    <xdr:to>
      <xdr:col>35</xdr:col>
      <xdr:colOff>165751</xdr:colOff>
      <xdr:row>56</xdr:row>
      <xdr:rowOff>118899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41B56035-271A-3275-F3A9-1768A05EC221}"/>
            </a:ext>
          </a:extLst>
        </xdr:cNvPr>
        <xdr:cNvCxnSpPr/>
      </xdr:nvCxnSpPr>
      <xdr:spPr>
        <a:xfrm flipH="1">
          <a:off x="21681527" y="10548658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593177</xdr:colOff>
      <xdr:row>51</xdr:row>
      <xdr:rowOff>128308</xdr:rowOff>
    </xdr:from>
    <xdr:to>
      <xdr:col>32</xdr:col>
      <xdr:colOff>594376</xdr:colOff>
      <xdr:row>56</xdr:row>
      <xdr:rowOff>109374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C4A780B1-CF8C-514A-713C-1C6D3A9CB148}"/>
            </a:ext>
          </a:extLst>
        </xdr:cNvPr>
        <xdr:cNvCxnSpPr/>
      </xdr:nvCxnSpPr>
      <xdr:spPr>
        <a:xfrm flipH="1">
          <a:off x="20281352" y="10539133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440777</xdr:colOff>
      <xdr:row>51</xdr:row>
      <xdr:rowOff>137833</xdr:rowOff>
    </xdr:from>
    <xdr:to>
      <xdr:col>40</xdr:col>
      <xdr:colOff>441976</xdr:colOff>
      <xdr:row>56</xdr:row>
      <xdr:rowOff>118899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979C3CA1-48F2-429C-F45F-F0D9D7ED9BEA}"/>
            </a:ext>
          </a:extLst>
        </xdr:cNvPr>
        <xdr:cNvCxnSpPr/>
      </xdr:nvCxnSpPr>
      <xdr:spPr>
        <a:xfrm flipH="1">
          <a:off x="24605702" y="10548658"/>
          <a:ext cx="1199" cy="93356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ABCD7102-26CC-4EB0-B341-3662ADFF8AD5}" autoFormatId="16" applyNumberFormats="0" applyBorderFormats="0" applyFontFormats="0" applyPatternFormats="0" applyAlignmentFormats="0" applyWidthHeightFormats="0">
  <queryTableRefresh nextId="50" unboundColumnsRight="17">
    <queryTableFields count="24">
      <queryTableField id="1" name="CODIGO" tableColumnId="7"/>
      <queryTableField id="2" name="DESCRICAO" tableColumnId="2"/>
      <queryTableField id="3" name="QTDE" tableColumnId="3"/>
      <queryTableField id="4" name="COMP" tableColumnId="4"/>
      <queryTableField id="5" name="LARG" tableColumnId="5"/>
      <queryTableField id="6" name="ESP" tableColumnId="6"/>
      <queryTableField id="49" name="VOLUME" tableColumnId="15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12" dataBound="0" tableColumnId="13"/>
      <queryTableField id="44" dataBound="0" tableColumnId="1"/>
      <queryTableField id="45" dataBound="0" tableColumnId="12"/>
      <queryTableField id="23" dataBound="0" tableColumnId="22"/>
      <queryTableField id="22" dataBound="0" tableColumnId="23"/>
      <queryTableField id="19" dataBound="0" tableColumnId="18"/>
      <queryTableField id="18" dataBound="0" tableColumnId="19"/>
      <queryTableField id="15" dataBound="0" tableColumnId="16"/>
      <queryTableField id="24" dataBound="0" tableColumnId="24"/>
      <queryTableField id="40" dataBound="0" tableColumnId="35"/>
      <queryTableField id="27" dataBound="0" tableColumnId="27"/>
      <queryTableField id="26" dataBound="0" tableColumnId="26"/>
      <queryTableField id="41" dataBound="0" tableColumnId="36"/>
    </queryTableFields>
    <queryTableDeletedFields count="5">
      <deletedField name="VOLUME"/>
      <deletedField name="comp_ou_usin"/>
      <deletedField name="VOLUME"/>
      <deletedField name="comp_ou_usin"/>
      <deletedField name="VOLU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285F2C5-16AB-439D-A3D5-791E84FDAD4C}" autoFormatId="16" applyNumberFormats="0" applyBorderFormats="0" applyFontFormats="0" applyPatternFormats="0" applyAlignmentFormats="0" applyWidthHeightFormats="0">
  <queryTableRefresh nextId="12">
    <queryTableFields count="5">
      <queryTableField id="2" name="CODIGO" tableColumnId="2"/>
      <queryTableField id="3" name="DESCRICAO" tableColumnId="3"/>
      <queryTableField id="4" name="QTDE" tableColumnId="4"/>
      <queryTableField id="10" name="comp_ou_usin" tableColumnId="10"/>
      <queryTableField id="11" name="vol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AA1BA-E181-4279-80DD-B6925AE25F2E}" name="Tabela1" displayName="Tabela1" ref="A1:J37" totalsRowShown="0" headerRowDxfId="37">
  <autoFilter ref="A1:J37" xr:uid="{F17AA1BA-E181-4279-80DD-B6925AE25F2E}"/>
  <sortState xmlns:xlrd2="http://schemas.microsoft.com/office/spreadsheetml/2017/richdata2" ref="A2:J37">
    <sortCondition ref="G1:G37"/>
  </sortState>
  <tableColumns count="10">
    <tableColumn id="1" xr3:uid="{D121E528-8766-4834-AA32-340B0505A107}" name="NIVEL"/>
    <tableColumn id="2" xr3:uid="{82ED4CB7-9ED6-475F-BF5C-4FD65304B87B}" name="CODIGO"/>
    <tableColumn id="3" xr3:uid="{D33B15AD-EC40-4986-9CE7-EA82DD37D5E2}" name="DESCRICAO"/>
    <tableColumn id="4" xr3:uid="{4BB3DE4B-95B8-4D48-B590-281FED30DE6E}" name="QTDE"/>
    <tableColumn id="5" xr3:uid="{DB8DBFD1-A6D7-4FCE-827A-08287D5E46D1}" name="COMP"/>
    <tableColumn id="6" xr3:uid="{F469E0FA-1FD8-45B2-A390-690D73BD31EA}" name="LARG"/>
    <tableColumn id="7" xr3:uid="{B408A940-8C72-4EE5-9E44-BE5CACBBAB61}" name="ESP"/>
    <tableColumn id="8" xr3:uid="{EE428F99-331B-4B3A-89D9-98545E4DB315}" name="VLR.UNIT"/>
    <tableColumn id="9" xr3:uid="{2A90D687-837D-4C6A-937D-08304CB0B3A4}" name="VLR.TOTAL"/>
    <tableColumn id="10" xr3:uid="{E48E3534-48F4-44D6-B8D3-92CB75168368}" name="vol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1CB41C-BDDF-41B8-8646-B7D6BD801A29}" name="Tabela1_289" displayName="Tabela1_289" ref="A1:X14" tableType="queryTable" totalsRowShown="0">
  <autoFilter ref="A1:X14" xr:uid="{881CB41C-BDDF-41B8-8646-B7D6BD801A29}"/>
  <sortState xmlns:xlrd2="http://schemas.microsoft.com/office/spreadsheetml/2017/richdata2" ref="A2:X14">
    <sortCondition ref="G1:G14"/>
  </sortState>
  <tableColumns count="24">
    <tableColumn id="7" xr3:uid="{AC2541E2-2CCC-4CC6-83C7-7B3607A6D09A}" uniqueName="7" name="CODIGO" queryTableFieldId="1" dataDxfId="28"/>
    <tableColumn id="2" xr3:uid="{AD26EF52-6359-4F7E-B608-D2D89627D129}" uniqueName="2" name="DESCRICAO" queryTableFieldId="2" dataDxfId="27"/>
    <tableColumn id="3" xr3:uid="{CCA92E33-48CF-4AB8-AB2F-96BE7E29CCBB}" uniqueName="3" name="QTDE" queryTableFieldId="3" dataDxfId="26"/>
    <tableColumn id="4" xr3:uid="{5DD6CD0C-88A5-45AA-85D9-AAD901CB289C}" uniqueName="4" name="COMP" queryTableFieldId="4" dataDxfId="25"/>
    <tableColumn id="5" xr3:uid="{35ABDA3B-BE39-407F-AA74-A0E7EB6DFD1C}" uniqueName="5" name="LARG" queryTableFieldId="5" dataDxfId="24"/>
    <tableColumn id="6" xr3:uid="{872B89AD-FA3D-4212-9984-EF0EF1B18171}" uniqueName="6" name="ESP" queryTableFieldId="6" dataDxfId="23"/>
    <tableColumn id="15" xr3:uid="{A03EE55B-1D2D-4225-9B04-B501EF5A2C85}" uniqueName="15" name="VOLUME" queryTableFieldId="49" dataDxfId="22"/>
    <tableColumn id="8" xr3:uid="{F2E71CD8-70E9-4306-8524-9749D405017F}" uniqueName="8" name="novo" queryTableFieldId="7" dataDxfId="21"/>
    <tableColumn id="9" xr3:uid="{2379E582-C414-469C-BC28-D5E69ABB7C10}" uniqueName="9" name="antigo" queryTableFieldId="8" dataDxfId="20"/>
    <tableColumn id="10" xr3:uid="{B137D3B0-F72E-44AC-9AE3-54B3C5E55540}" uniqueName="10" name="chapa" queryTableFieldId="9" dataDxfId="19"/>
    <tableColumn id="11" xr3:uid="{1E45EF27-FB2D-4AB7-A437-FF3BBBC70616}" uniqueName="11" name="descrição da chapa" queryTableFieldId="10" dataDxfId="18">
      <calculatedColumnFormula>IFERROR(VLOOKUP(J2,Materiais[#All],2,0),"")</calculatedColumnFormula>
    </tableColumn>
    <tableColumn id="13" xr3:uid="{614D44DD-D8B1-4CF2-84C5-B3354915569B}" uniqueName="13" name="op" queryTableFieldId="12" dataDxfId="17"/>
    <tableColumn id="1" xr3:uid="{3638BC76-B3FB-4F8C-99F9-3B14376B69D0}" uniqueName="1" name="comp_ou_usin2" queryTableFieldId="44"/>
    <tableColumn id="12" xr3:uid="{281F076D-72CC-4123-B5A8-65475FA3668E}" uniqueName="12" name="caixa" queryTableFieldId="45" dataDxfId="16"/>
    <tableColumn id="22" xr3:uid="{B3755BED-094D-4328-9EB1-3322EA820F70}" uniqueName="22" name="fitac1" queryTableFieldId="23" dataDxfId="15"/>
    <tableColumn id="23" xr3:uid="{36163302-7238-4D3F-A21D-7405B854B9CD}" uniqueName="23" name="descrição fitac1" queryTableFieldId="22" dataDxfId="14"/>
    <tableColumn id="18" xr3:uid="{A42AC0F2-1FF0-4689-8590-186950FA0E0C}" uniqueName="18" name="fital1" queryTableFieldId="19" dataDxfId="13"/>
    <tableColumn id="19" xr3:uid="{D275B35B-60B7-4FFA-A0B1-900B0DC66650}" uniqueName="19" name="descrição fital1" queryTableFieldId="18" dataDxfId="12">
      <calculatedColumnFormula>IFERROR(VLOOKUP(Q2,Materiais[#All],2,0),"")</calculatedColumnFormula>
    </tableColumn>
    <tableColumn id="16" xr3:uid="{CD05AD51-E118-4906-AEB1-3FF3A7468162}" uniqueName="16" name="parametro_externo" queryTableFieldId="15" dataDxfId="11"/>
    <tableColumn id="24" xr3:uid="{1A1B4E8E-3CF4-4C25-A9F9-0DEAB708B677}" uniqueName="24" name="Descrição parametro externo" queryTableFieldId="24" dataDxfId="10">
      <calculatedColumnFormula>IFERROR(VLOOKUP(S2,Materiais[#All],2,0),"")</calculatedColumnFormula>
    </tableColumn>
    <tableColumn id="35" xr3:uid="{05B4C1A6-EBA6-40D7-9902-7F85EA277759}" uniqueName="35" name="Valor externo" queryTableFieldId="40" dataDxfId="9"/>
    <tableColumn id="27" xr3:uid="{4C868E5C-4CF2-4EEB-89A2-E54B9EB07B81}" uniqueName="27" name="parametro_interno" queryTableFieldId="27" dataDxfId="8"/>
    <tableColumn id="26" xr3:uid="{48B7F215-829A-4292-B822-8F61194E31A4}" uniqueName="26" name="Descrição parametro interno" queryTableFieldId="26" dataDxfId="7">
      <calculatedColumnFormula>IFERROR(VLOOKUP(V2,Materiais[#All],2,0),"")</calculatedColumnFormula>
    </tableColumn>
    <tableColumn id="36" xr3:uid="{FB376B06-E82A-4077-85F3-915F7D65161E}" uniqueName="36" name="Valor interno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4AFDF9-2177-4166-A8AA-5CB6FB453651}" name="Tabela1__3" displayName="Tabela1__3" ref="A1:E13" tableType="queryTable" totalsRowShown="0">
  <autoFilter ref="A1:E13" xr:uid="{FC4AFDF9-2177-4166-A8AA-5CB6FB453651}"/>
  <tableColumns count="5">
    <tableColumn id="2" xr3:uid="{BE306E1C-E110-43AC-A61B-615F13B64605}" uniqueName="2" name="CODIGO" queryTableFieldId="2" dataDxfId="35"/>
    <tableColumn id="3" xr3:uid="{A834A348-1D57-4563-A6BC-7572F516FA67}" uniqueName="3" name="DESCRICAO" queryTableFieldId="3" dataDxfId="34"/>
    <tableColumn id="4" xr3:uid="{5002FEA0-00B1-4EE1-96EA-4FF259EBBF1E}" uniqueName="4" name="QTDE" queryTableFieldId="4" dataDxfId="33"/>
    <tableColumn id="10" xr3:uid="{4C6A697F-8B96-4373-ACAD-D00E55F6D21C}" uniqueName="10" name="comp_ou_usin" queryTableFieldId="10" dataDxfId="32"/>
    <tableColumn id="11" xr3:uid="{9CB1300E-730A-4D61-A7B3-46417B4C4AF1}" uniqueName="11" name="vol" queryTableFieldId="11" dataDxfId="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88007-9388-42D0-9464-EEB722D9EB0B}" name="Materiais" displayName="Materiais" ref="A1:B35" totalsRowShown="0">
  <autoFilter ref="A1:B35" xr:uid="{B4688007-9388-42D0-9464-EEB722D9EB0B}"/>
  <sortState xmlns:xlrd2="http://schemas.microsoft.com/office/spreadsheetml/2017/richdata2" ref="A2:B34">
    <sortCondition ref="B1:B34"/>
  </sortState>
  <tableColumns count="2">
    <tableColumn id="1" xr3:uid="{94801F64-FEB5-4E97-9A77-5478498A8B4C}" name="CÓDIGO" dataDxfId="30"/>
    <tableColumn id="2" xr3:uid="{5F21F4B6-8C62-49D0-9752-9E253FAAABA5}" name="DESCRIÇÃO" dataDxfId="2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8C6-94F3-4192-8C66-F4EE8D013A27}">
  <dimension ref="A1:AU62"/>
  <sheetViews>
    <sheetView showGridLines="0" zoomScale="85" zoomScaleNormal="85" workbookViewId="0">
      <selection activeCell="AQ34" sqref="AQ34"/>
    </sheetView>
  </sheetViews>
  <sheetFormatPr defaultRowHeight="15" x14ac:dyDescent="0.25"/>
  <cols>
    <col min="17" max="17" width="10.28515625" customWidth="1"/>
    <col min="18" max="18" width="9.5703125" customWidth="1"/>
    <col min="23" max="23" width="7.85546875" customWidth="1"/>
    <col min="24" max="24" width="11.5703125" customWidth="1"/>
    <col min="37" max="37" width="5.5703125" customWidth="1"/>
    <col min="38" max="38" width="3.7109375" customWidth="1"/>
    <col min="39" max="39" width="15.5703125" customWidth="1"/>
    <col min="40" max="40" width="5.7109375" customWidth="1"/>
    <col min="43" max="43" width="9.5703125" customWidth="1"/>
  </cols>
  <sheetData>
    <row r="1" spans="1:39" ht="54.75" customHeight="1" x14ac:dyDescent="0.25">
      <c r="A1" s="36" t="s">
        <v>113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4" spans="1:39" ht="18.75" x14ac:dyDescent="0.3">
      <c r="R4" s="38" t="s">
        <v>114</v>
      </c>
      <c r="S4" s="38"/>
      <c r="T4" s="38"/>
      <c r="U4" s="38"/>
      <c r="V4" s="38"/>
      <c r="W4" s="38"/>
      <c r="X4" s="38"/>
      <c r="Y4" s="38"/>
      <c r="Z4" s="38"/>
      <c r="AA4" s="38"/>
      <c r="AB4" s="38"/>
    </row>
    <row r="5" spans="1:39" x14ac:dyDescent="0.25">
      <c r="Y5" s="24"/>
      <c r="Z5" s="24"/>
      <c r="AA5" s="24"/>
      <c r="AB5" s="24"/>
      <c r="AC5" s="24"/>
      <c r="AD5" s="24"/>
    </row>
    <row r="6" spans="1:39" ht="18.75" x14ac:dyDescent="0.3">
      <c r="R6" s="39" t="s">
        <v>116</v>
      </c>
      <c r="S6" s="39"/>
      <c r="T6" s="39"/>
      <c r="U6" s="39"/>
      <c r="V6" s="39"/>
      <c r="W6" s="39"/>
      <c r="X6" s="39"/>
      <c r="Y6" s="39"/>
      <c r="Z6" s="39"/>
      <c r="AA6" s="39"/>
      <c r="AB6" s="39"/>
      <c r="AC6" s="24"/>
      <c r="AD6" s="24"/>
    </row>
    <row r="7" spans="1:39" x14ac:dyDescent="0.25">
      <c r="Q7" s="21"/>
      <c r="Y7" s="24"/>
      <c r="Z7" s="24"/>
      <c r="AA7" s="24"/>
      <c r="AB7" s="24"/>
      <c r="AC7" s="24"/>
      <c r="AD7" s="24"/>
    </row>
    <row r="8" spans="1:39" ht="18.75" x14ac:dyDescent="0.3">
      <c r="Q8" s="21"/>
      <c r="R8" s="40" t="s">
        <v>128</v>
      </c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</row>
    <row r="9" spans="1:39" x14ac:dyDescent="0.25">
      <c r="Y9" s="24"/>
      <c r="Z9" s="24"/>
      <c r="AA9" s="24"/>
      <c r="AB9" s="24"/>
      <c r="AC9" s="24"/>
      <c r="AD9" s="24"/>
    </row>
    <row r="10" spans="1:39" x14ac:dyDescent="0.25">
      <c r="Y10" s="24"/>
      <c r="Z10" s="24"/>
      <c r="AA10" s="24"/>
      <c r="AB10" s="24"/>
      <c r="AC10" s="24"/>
      <c r="AD10" s="24"/>
    </row>
    <row r="11" spans="1:39" x14ac:dyDescent="0.25">
      <c r="W11" s="23"/>
      <c r="X11" s="23"/>
      <c r="Y11" s="24"/>
      <c r="Z11" s="24"/>
      <c r="AA11" s="24"/>
      <c r="AB11" s="24"/>
      <c r="AC11" s="24"/>
      <c r="AD11" s="24"/>
    </row>
    <row r="12" spans="1:39" x14ac:dyDescent="0.25">
      <c r="W12" s="23"/>
      <c r="X12" s="23"/>
      <c r="Y12" s="24"/>
      <c r="Z12" s="24"/>
      <c r="AA12" s="24"/>
      <c r="AB12" s="24"/>
      <c r="AC12" s="24"/>
      <c r="AD12" s="24"/>
    </row>
    <row r="13" spans="1:39" x14ac:dyDescent="0.25">
      <c r="W13" s="23"/>
      <c r="X13" s="23"/>
      <c r="Y13" s="24"/>
      <c r="Z13" s="24"/>
      <c r="AA13" s="24"/>
      <c r="AB13" s="24"/>
      <c r="AC13" s="24"/>
      <c r="AD13" s="24"/>
    </row>
    <row r="14" spans="1:39" x14ac:dyDescent="0.25">
      <c r="W14" s="23"/>
      <c r="X14" s="23"/>
      <c r="Y14" s="24"/>
      <c r="Z14" s="24"/>
      <c r="AA14" s="24"/>
      <c r="AB14" s="24"/>
      <c r="AC14" s="24"/>
      <c r="AD14" s="24"/>
    </row>
    <row r="15" spans="1:39" x14ac:dyDescent="0.25">
      <c r="W15" s="23"/>
      <c r="X15" s="23"/>
      <c r="Y15" s="24"/>
      <c r="Z15" s="24"/>
      <c r="AA15" s="24"/>
      <c r="AB15" s="24"/>
      <c r="AC15" s="24"/>
      <c r="AD15" s="24"/>
    </row>
    <row r="16" spans="1:39" x14ac:dyDescent="0.25">
      <c r="R16" s="20"/>
      <c r="S16" s="22"/>
      <c r="W16" s="23"/>
      <c r="X16" s="23"/>
      <c r="Y16" s="24"/>
      <c r="Z16" s="24"/>
      <c r="AA16" s="24"/>
      <c r="AB16" s="24"/>
      <c r="AC16" s="24"/>
      <c r="AD16" s="24"/>
    </row>
    <row r="17" spans="23:44" x14ac:dyDescent="0.25">
      <c r="W17" s="23"/>
      <c r="X17" s="23"/>
      <c r="Y17" s="24"/>
      <c r="Z17" s="24"/>
      <c r="AA17" s="24"/>
      <c r="AB17" s="24"/>
      <c r="AC17" s="24"/>
      <c r="AD17" s="24"/>
    </row>
    <row r="18" spans="23:44" x14ac:dyDescent="0.25">
      <c r="W18" s="23"/>
      <c r="X18" s="23"/>
      <c r="Y18" s="24"/>
      <c r="Z18" s="24"/>
      <c r="AA18" s="24"/>
      <c r="AB18" s="24"/>
      <c r="AC18" s="24"/>
      <c r="AD18" s="24"/>
    </row>
    <row r="19" spans="23:44" x14ac:dyDescent="0.25">
      <c r="W19" s="23"/>
      <c r="X19" s="23"/>
      <c r="Y19" s="23"/>
      <c r="Z19" s="23"/>
    </row>
    <row r="31" spans="23:44" x14ac:dyDescent="0.25">
      <c r="AQ31" s="1"/>
    </row>
    <row r="32" spans="23:44" ht="18.75" x14ac:dyDescent="0.3">
      <c r="AL32" s="25"/>
      <c r="AM32" s="25"/>
      <c r="AN32" s="25"/>
      <c r="AO32" s="25"/>
      <c r="AP32" s="25"/>
      <c r="AQ32" s="25" t="s">
        <v>115</v>
      </c>
      <c r="AR32" s="25"/>
    </row>
    <row r="34" spans="38:47" ht="18.75" x14ac:dyDescent="0.25">
      <c r="AL34" s="26"/>
      <c r="AM34" s="26"/>
      <c r="AN34" s="26"/>
      <c r="AO34" s="26"/>
      <c r="AP34" s="26"/>
      <c r="AQ34" s="26" t="s">
        <v>117</v>
      </c>
      <c r="AR34" s="26"/>
      <c r="AS34" s="26"/>
      <c r="AT34" s="26"/>
      <c r="AU34" s="26"/>
    </row>
    <row r="41" spans="38:47" x14ac:dyDescent="0.25">
      <c r="AR41" s="19"/>
    </row>
    <row r="47" spans="38:47" x14ac:dyDescent="0.25">
      <c r="AS47" s="19"/>
    </row>
    <row r="58" spans="9:42" x14ac:dyDescent="0.25">
      <c r="I58" s="37" t="s">
        <v>118</v>
      </c>
      <c r="J58" s="37"/>
      <c r="K58" s="37" t="s">
        <v>119</v>
      </c>
      <c r="L58" s="37"/>
      <c r="M58" s="37" t="s">
        <v>120</v>
      </c>
      <c r="N58" s="37"/>
      <c r="O58" s="37" t="s">
        <v>121</v>
      </c>
      <c r="P58" s="37"/>
      <c r="Q58" s="37" t="s">
        <v>122</v>
      </c>
      <c r="R58" s="37"/>
      <c r="S58" s="37" t="s">
        <v>123</v>
      </c>
      <c r="T58" s="37"/>
      <c r="W58" s="37" t="s">
        <v>124</v>
      </c>
      <c r="X58" s="37"/>
      <c r="AA58" s="37" t="s">
        <v>125</v>
      </c>
      <c r="AB58" s="37"/>
      <c r="AC58" s="37"/>
      <c r="AG58" s="37" t="s">
        <v>127</v>
      </c>
      <c r="AH58" s="37"/>
      <c r="AI58" s="37" t="s">
        <v>126</v>
      </c>
      <c r="AJ58" s="37"/>
      <c r="AK58" s="37"/>
      <c r="AN58" s="37" t="s">
        <v>127</v>
      </c>
      <c r="AO58" s="37"/>
      <c r="AP58" s="37"/>
    </row>
    <row r="62" spans="9:42" x14ac:dyDescent="0.25">
      <c r="AA62" s="19"/>
    </row>
  </sheetData>
  <mergeCells count="15">
    <mergeCell ref="Q58:R58"/>
    <mergeCell ref="AN58:AP58"/>
    <mergeCell ref="R4:AB4"/>
    <mergeCell ref="R6:AB6"/>
    <mergeCell ref="R8:AM8"/>
    <mergeCell ref="S58:T58"/>
    <mergeCell ref="W58:X58"/>
    <mergeCell ref="AA58:AC58"/>
    <mergeCell ref="AG58:AH58"/>
    <mergeCell ref="AI58:AK58"/>
    <mergeCell ref="A1:P1"/>
    <mergeCell ref="I58:J58"/>
    <mergeCell ref="K58:L58"/>
    <mergeCell ref="M58:N58"/>
    <mergeCell ref="O58:P5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31AE-4646-4BD9-8C89-A8482CDC9D82}">
  <dimension ref="A1:J37"/>
  <sheetViews>
    <sheetView workbookViewId="0">
      <selection activeCell="C9" sqref="C9"/>
    </sheetView>
  </sheetViews>
  <sheetFormatPr defaultRowHeight="15" x14ac:dyDescent="0.25"/>
  <cols>
    <col min="1" max="1" width="8.28515625" customWidth="1"/>
    <col min="2" max="2" width="12.85546875" bestFit="1" customWidth="1"/>
    <col min="3" max="3" width="43.85546875" bestFit="1" customWidth="1"/>
    <col min="4" max="4" width="9" bestFit="1" customWidth="1"/>
    <col min="5" max="5" width="8.7109375" customWidth="1"/>
    <col min="6" max="6" width="7.85546875" customWidth="1"/>
    <col min="7" max="7" width="6.28515625" customWidth="1"/>
    <col min="8" max="8" width="11.42578125" customWidth="1"/>
    <col min="9" max="9" width="12.5703125" customWidth="1"/>
    <col min="10" max="10" width="12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</row>
    <row r="2" spans="1:10" x14ac:dyDescent="0.25">
      <c r="B2" s="35" t="s">
        <v>189</v>
      </c>
      <c r="C2" t="s">
        <v>94</v>
      </c>
      <c r="D2">
        <v>1</v>
      </c>
      <c r="E2">
        <v>617</v>
      </c>
      <c r="F2">
        <v>617</v>
      </c>
      <c r="G2">
        <v>3</v>
      </c>
      <c r="H2">
        <v>2.3605700000000001</v>
      </c>
      <c r="I2">
        <v>2.3605700000000001</v>
      </c>
      <c r="J2" t="s">
        <v>185</v>
      </c>
    </row>
    <row r="3" spans="1:10" x14ac:dyDescent="0.25">
      <c r="B3" s="35" t="s">
        <v>190</v>
      </c>
      <c r="C3" t="s">
        <v>94</v>
      </c>
      <c r="D3">
        <v>2</v>
      </c>
      <c r="E3">
        <v>906</v>
      </c>
      <c r="F3">
        <v>600</v>
      </c>
      <c r="G3">
        <v>3</v>
      </c>
      <c r="H3">
        <v>3.3706999999999998</v>
      </c>
      <c r="I3">
        <v>6.7413999999999996</v>
      </c>
      <c r="J3" t="s">
        <v>185</v>
      </c>
    </row>
    <row r="4" spans="1:10" x14ac:dyDescent="0.25">
      <c r="B4" s="35" t="s">
        <v>191</v>
      </c>
      <c r="C4" t="s">
        <v>94</v>
      </c>
      <c r="D4">
        <v>1</v>
      </c>
      <c r="E4">
        <v>1198</v>
      </c>
      <c r="F4">
        <v>430</v>
      </c>
      <c r="G4">
        <v>3</v>
      </c>
      <c r="H4">
        <v>3.1941999999999999</v>
      </c>
      <c r="I4">
        <v>3.1941999999999999</v>
      </c>
      <c r="J4" t="s">
        <v>185</v>
      </c>
    </row>
    <row r="5" spans="1:10" x14ac:dyDescent="0.25">
      <c r="B5" s="35" t="s">
        <v>192</v>
      </c>
      <c r="C5" t="s">
        <v>193</v>
      </c>
      <c r="D5">
        <v>3</v>
      </c>
      <c r="E5">
        <v>561</v>
      </c>
      <c r="F5">
        <v>306</v>
      </c>
      <c r="G5">
        <v>3</v>
      </c>
      <c r="H5">
        <v>1.1227199999999999</v>
      </c>
      <c r="I5">
        <v>3.36816</v>
      </c>
      <c r="J5" s="34" t="s">
        <v>185</v>
      </c>
    </row>
    <row r="6" spans="1:10" x14ac:dyDescent="0.25">
      <c r="B6" s="35" t="s">
        <v>218</v>
      </c>
      <c r="C6" t="s">
        <v>94</v>
      </c>
      <c r="D6">
        <v>1</v>
      </c>
      <c r="E6">
        <v>1198</v>
      </c>
      <c r="F6">
        <v>617</v>
      </c>
      <c r="G6">
        <v>3</v>
      </c>
      <c r="H6">
        <v>4.5833500000000003</v>
      </c>
      <c r="I6">
        <v>4.5833500000000003</v>
      </c>
      <c r="J6" s="34" t="s">
        <v>185</v>
      </c>
    </row>
    <row r="7" spans="1:10" x14ac:dyDescent="0.25">
      <c r="B7" s="35" t="s">
        <v>219</v>
      </c>
      <c r="C7" t="s">
        <v>94</v>
      </c>
      <c r="D7">
        <v>1</v>
      </c>
      <c r="E7">
        <v>617</v>
      </c>
      <c r="F7">
        <v>506</v>
      </c>
      <c r="G7">
        <v>3</v>
      </c>
      <c r="H7">
        <v>1.93581</v>
      </c>
      <c r="I7">
        <v>1.93581</v>
      </c>
      <c r="J7" s="34" t="s">
        <v>185</v>
      </c>
    </row>
    <row r="8" spans="1:10" x14ac:dyDescent="0.25">
      <c r="B8" s="35" t="s">
        <v>162</v>
      </c>
      <c r="C8" t="s">
        <v>153</v>
      </c>
      <c r="D8">
        <v>1</v>
      </c>
      <c r="E8">
        <v>551</v>
      </c>
      <c r="F8">
        <v>95</v>
      </c>
      <c r="G8">
        <v>12</v>
      </c>
      <c r="H8">
        <v>0.81588000000000005</v>
      </c>
      <c r="I8">
        <v>0.81588000000000005</v>
      </c>
      <c r="J8" t="s">
        <v>161</v>
      </c>
    </row>
    <row r="9" spans="1:10" x14ac:dyDescent="0.25">
      <c r="B9" s="35" t="s">
        <v>163</v>
      </c>
      <c r="C9" t="s">
        <v>164</v>
      </c>
      <c r="D9">
        <v>1</v>
      </c>
      <c r="E9">
        <v>655</v>
      </c>
      <c r="F9">
        <v>350</v>
      </c>
      <c r="G9">
        <v>12</v>
      </c>
      <c r="H9">
        <v>4.0286099999999996</v>
      </c>
      <c r="I9">
        <v>4.0286099999999996</v>
      </c>
      <c r="J9" t="s">
        <v>161</v>
      </c>
    </row>
    <row r="10" spans="1:10" x14ac:dyDescent="0.25">
      <c r="B10" s="35" t="s">
        <v>165</v>
      </c>
      <c r="C10" t="s">
        <v>166</v>
      </c>
      <c r="D10">
        <v>1</v>
      </c>
      <c r="E10">
        <v>1020</v>
      </c>
      <c r="F10">
        <v>250</v>
      </c>
      <c r="G10">
        <v>12</v>
      </c>
      <c r="H10">
        <v>4.3724999999999996</v>
      </c>
      <c r="I10">
        <v>4.3724999999999996</v>
      </c>
      <c r="J10" t="s">
        <v>161</v>
      </c>
    </row>
    <row r="11" spans="1:10" x14ac:dyDescent="0.25">
      <c r="B11" s="35" t="s">
        <v>167</v>
      </c>
      <c r="C11" t="s">
        <v>168</v>
      </c>
      <c r="D11">
        <v>1</v>
      </c>
      <c r="E11">
        <v>1100</v>
      </c>
      <c r="F11">
        <v>250</v>
      </c>
      <c r="G11">
        <v>12</v>
      </c>
      <c r="H11">
        <v>4.7154199999999999</v>
      </c>
      <c r="I11">
        <v>4.7154199999999999</v>
      </c>
      <c r="J11" t="s">
        <v>161</v>
      </c>
    </row>
    <row r="12" spans="1:10" x14ac:dyDescent="0.25">
      <c r="B12" s="35" t="s">
        <v>169</v>
      </c>
      <c r="C12" t="s">
        <v>170</v>
      </c>
      <c r="D12">
        <v>1</v>
      </c>
      <c r="E12">
        <v>1196</v>
      </c>
      <c r="F12">
        <v>80</v>
      </c>
      <c r="G12">
        <v>12</v>
      </c>
      <c r="H12">
        <v>1.57003</v>
      </c>
      <c r="I12">
        <v>1.57003</v>
      </c>
      <c r="J12" t="s">
        <v>161</v>
      </c>
    </row>
    <row r="13" spans="1:10" x14ac:dyDescent="0.25">
      <c r="B13" s="35" t="s">
        <v>172</v>
      </c>
      <c r="C13" t="s">
        <v>173</v>
      </c>
      <c r="D13">
        <v>1</v>
      </c>
      <c r="E13">
        <v>1184</v>
      </c>
      <c r="F13">
        <v>250</v>
      </c>
      <c r="G13">
        <v>12</v>
      </c>
      <c r="H13">
        <v>5.0749700000000004</v>
      </c>
      <c r="I13">
        <v>5.0749700000000004</v>
      </c>
      <c r="J13" t="s">
        <v>161</v>
      </c>
    </row>
    <row r="14" spans="1:10" x14ac:dyDescent="0.25">
      <c r="B14" s="35" t="s">
        <v>174</v>
      </c>
      <c r="C14" t="s">
        <v>175</v>
      </c>
      <c r="D14">
        <v>1</v>
      </c>
      <c r="E14">
        <v>1184</v>
      </c>
      <c r="F14">
        <v>250</v>
      </c>
      <c r="G14">
        <v>12</v>
      </c>
      <c r="H14">
        <v>5.0749700000000004</v>
      </c>
      <c r="I14">
        <v>5.0749700000000004</v>
      </c>
      <c r="J14" t="s">
        <v>161</v>
      </c>
    </row>
    <row r="15" spans="1:10" x14ac:dyDescent="0.25">
      <c r="B15" s="35" t="s">
        <v>179</v>
      </c>
      <c r="C15" t="s">
        <v>180</v>
      </c>
      <c r="D15">
        <v>1</v>
      </c>
      <c r="E15">
        <v>600</v>
      </c>
      <c r="F15">
        <v>250</v>
      </c>
      <c r="G15">
        <v>12</v>
      </c>
      <c r="H15">
        <v>2.57185</v>
      </c>
      <c r="I15">
        <v>2.57185</v>
      </c>
      <c r="J15" t="s">
        <v>161</v>
      </c>
    </row>
    <row r="16" spans="1:10" x14ac:dyDescent="0.25">
      <c r="B16" s="35" t="s">
        <v>181</v>
      </c>
      <c r="C16" t="s">
        <v>182</v>
      </c>
      <c r="D16">
        <v>1</v>
      </c>
      <c r="E16">
        <v>600</v>
      </c>
      <c r="F16">
        <v>250</v>
      </c>
      <c r="G16">
        <v>12</v>
      </c>
      <c r="H16">
        <v>2.57185</v>
      </c>
      <c r="I16">
        <v>2.57185</v>
      </c>
      <c r="J16" t="s">
        <v>161</v>
      </c>
    </row>
    <row r="17" spans="2:10" x14ac:dyDescent="0.25">
      <c r="B17" s="35" t="s">
        <v>183</v>
      </c>
      <c r="C17" t="s">
        <v>182</v>
      </c>
      <c r="D17">
        <v>1</v>
      </c>
      <c r="E17">
        <v>782</v>
      </c>
      <c r="F17">
        <v>345</v>
      </c>
      <c r="G17">
        <v>12</v>
      </c>
      <c r="H17">
        <v>4.0733899999999998</v>
      </c>
      <c r="I17">
        <v>4.0733899999999998</v>
      </c>
      <c r="J17" t="s">
        <v>161</v>
      </c>
    </row>
    <row r="18" spans="2:10" x14ac:dyDescent="0.25">
      <c r="B18" s="35" t="s">
        <v>184</v>
      </c>
      <c r="C18" t="s">
        <v>152</v>
      </c>
      <c r="D18">
        <v>2</v>
      </c>
      <c r="E18">
        <v>300</v>
      </c>
      <c r="F18">
        <v>120</v>
      </c>
      <c r="G18">
        <v>12</v>
      </c>
      <c r="H18">
        <v>0.59907999999999995</v>
      </c>
      <c r="I18">
        <v>1.1981599999999999</v>
      </c>
      <c r="J18" t="s">
        <v>185</v>
      </c>
    </row>
    <row r="19" spans="2:10" x14ac:dyDescent="0.25">
      <c r="B19" s="35" t="s">
        <v>186</v>
      </c>
      <c r="C19" t="s">
        <v>152</v>
      </c>
      <c r="D19">
        <v>4</v>
      </c>
      <c r="E19">
        <v>300</v>
      </c>
      <c r="F19">
        <v>100</v>
      </c>
      <c r="G19">
        <v>12</v>
      </c>
      <c r="H19">
        <v>0.50504000000000004</v>
      </c>
      <c r="I19">
        <v>2.0201600000000002</v>
      </c>
      <c r="J19" t="s">
        <v>185</v>
      </c>
    </row>
    <row r="20" spans="2:10" x14ac:dyDescent="0.25">
      <c r="B20" s="35" t="s">
        <v>187</v>
      </c>
      <c r="C20" t="s">
        <v>188</v>
      </c>
      <c r="D20">
        <v>2</v>
      </c>
      <c r="E20">
        <v>551</v>
      </c>
      <c r="F20">
        <v>80</v>
      </c>
      <c r="G20">
        <v>12</v>
      </c>
      <c r="H20">
        <v>0.69233999999999996</v>
      </c>
      <c r="I20">
        <v>1.3846799999999999</v>
      </c>
      <c r="J20" t="s">
        <v>185</v>
      </c>
    </row>
    <row r="21" spans="2:10" x14ac:dyDescent="0.25">
      <c r="B21" s="35" t="s">
        <v>202</v>
      </c>
      <c r="C21" t="s">
        <v>203</v>
      </c>
      <c r="D21">
        <v>1</v>
      </c>
      <c r="E21">
        <v>655</v>
      </c>
      <c r="F21">
        <v>350</v>
      </c>
      <c r="G21">
        <v>12</v>
      </c>
      <c r="H21">
        <v>4.0286099999999996</v>
      </c>
      <c r="I21">
        <v>4.0286099999999996</v>
      </c>
      <c r="J21" s="34" t="s">
        <v>185</v>
      </c>
    </row>
    <row r="22" spans="2:10" x14ac:dyDescent="0.25">
      <c r="B22" s="35" t="s">
        <v>204</v>
      </c>
      <c r="C22" t="s">
        <v>205</v>
      </c>
      <c r="D22">
        <v>1</v>
      </c>
      <c r="E22">
        <v>250</v>
      </c>
      <c r="F22">
        <v>210</v>
      </c>
      <c r="G22">
        <v>12</v>
      </c>
      <c r="H22">
        <v>0.89970000000000006</v>
      </c>
      <c r="I22">
        <v>0.89970000000000006</v>
      </c>
      <c r="J22" s="34" t="s">
        <v>185</v>
      </c>
    </row>
    <row r="23" spans="2:10" x14ac:dyDescent="0.25">
      <c r="B23" s="35" t="s">
        <v>206</v>
      </c>
      <c r="C23" t="s">
        <v>207</v>
      </c>
      <c r="D23">
        <v>1</v>
      </c>
      <c r="E23">
        <v>575</v>
      </c>
      <c r="F23">
        <v>350</v>
      </c>
      <c r="G23">
        <v>12</v>
      </c>
      <c r="H23">
        <v>3.4244300000000001</v>
      </c>
      <c r="I23">
        <v>3.4244300000000001</v>
      </c>
      <c r="J23" s="34" t="s">
        <v>185</v>
      </c>
    </row>
    <row r="24" spans="2:10" x14ac:dyDescent="0.25">
      <c r="B24" s="35" t="s">
        <v>208</v>
      </c>
      <c r="C24" t="s">
        <v>209</v>
      </c>
      <c r="D24">
        <v>1</v>
      </c>
      <c r="E24">
        <v>575</v>
      </c>
      <c r="F24">
        <v>350</v>
      </c>
      <c r="G24">
        <v>12</v>
      </c>
      <c r="H24">
        <v>3.4244300000000001</v>
      </c>
      <c r="I24">
        <v>3.4244300000000001</v>
      </c>
      <c r="J24" s="34" t="s">
        <v>185</v>
      </c>
    </row>
    <row r="25" spans="2:10" x14ac:dyDescent="0.25">
      <c r="B25" s="35" t="s">
        <v>210</v>
      </c>
      <c r="C25" t="s">
        <v>211</v>
      </c>
      <c r="D25">
        <v>1</v>
      </c>
      <c r="E25">
        <v>1100</v>
      </c>
      <c r="F25">
        <v>250</v>
      </c>
      <c r="G25">
        <v>12</v>
      </c>
      <c r="H25">
        <v>4.7154199999999999</v>
      </c>
      <c r="I25">
        <v>4.7154199999999999</v>
      </c>
      <c r="J25" s="34" t="s">
        <v>185</v>
      </c>
    </row>
    <row r="26" spans="2:10" x14ac:dyDescent="0.25">
      <c r="B26" s="35" t="s">
        <v>160</v>
      </c>
      <c r="C26" t="s">
        <v>159</v>
      </c>
      <c r="D26">
        <v>1</v>
      </c>
      <c r="E26">
        <v>1796</v>
      </c>
      <c r="F26">
        <v>80</v>
      </c>
      <c r="G26">
        <v>15</v>
      </c>
      <c r="H26">
        <v>2.2141099999999998</v>
      </c>
      <c r="I26">
        <v>2.2141099999999998</v>
      </c>
      <c r="J26" t="s">
        <v>161</v>
      </c>
    </row>
    <row r="27" spans="2:10" x14ac:dyDescent="0.25">
      <c r="B27" s="35" t="s">
        <v>171</v>
      </c>
      <c r="C27" t="s">
        <v>158</v>
      </c>
      <c r="D27">
        <v>1</v>
      </c>
      <c r="E27">
        <v>1796</v>
      </c>
      <c r="F27">
        <v>80</v>
      </c>
      <c r="G27">
        <v>15</v>
      </c>
      <c r="H27">
        <v>2.7345700000000002</v>
      </c>
      <c r="I27">
        <v>2.7345700000000002</v>
      </c>
      <c r="J27" t="s">
        <v>161</v>
      </c>
    </row>
    <row r="28" spans="2:10" x14ac:dyDescent="0.25">
      <c r="B28" s="35" t="s">
        <v>176</v>
      </c>
      <c r="C28" t="s">
        <v>129</v>
      </c>
      <c r="D28">
        <v>1</v>
      </c>
      <c r="E28">
        <v>1820</v>
      </c>
      <c r="F28">
        <v>350</v>
      </c>
      <c r="G28">
        <v>15</v>
      </c>
      <c r="H28">
        <v>11.57747</v>
      </c>
      <c r="I28">
        <v>11.57747</v>
      </c>
      <c r="J28" t="s">
        <v>161</v>
      </c>
    </row>
    <row r="29" spans="2:10" x14ac:dyDescent="0.25">
      <c r="B29" s="35" t="s">
        <v>177</v>
      </c>
      <c r="C29" t="s">
        <v>178</v>
      </c>
      <c r="D29">
        <v>1</v>
      </c>
      <c r="E29">
        <v>1820</v>
      </c>
      <c r="F29">
        <v>370</v>
      </c>
      <c r="G29">
        <v>15</v>
      </c>
      <c r="H29">
        <v>12.216989999999999</v>
      </c>
      <c r="I29">
        <v>12.216989999999999</v>
      </c>
      <c r="J29" t="s">
        <v>161</v>
      </c>
    </row>
    <row r="30" spans="2:10" x14ac:dyDescent="0.25">
      <c r="B30" s="35" t="s">
        <v>194</v>
      </c>
      <c r="C30" t="s">
        <v>195</v>
      </c>
      <c r="D30">
        <v>1</v>
      </c>
      <c r="E30">
        <v>608</v>
      </c>
      <c r="F30">
        <v>608</v>
      </c>
      <c r="G30">
        <v>15</v>
      </c>
      <c r="H30">
        <v>7.8403299999999998</v>
      </c>
      <c r="I30">
        <v>7.8403299999999998</v>
      </c>
      <c r="J30" s="34" t="s">
        <v>185</v>
      </c>
    </row>
    <row r="31" spans="2:10" x14ac:dyDescent="0.25">
      <c r="B31" s="35" t="s">
        <v>196</v>
      </c>
      <c r="C31" t="s">
        <v>197</v>
      </c>
      <c r="D31">
        <v>3</v>
      </c>
      <c r="E31">
        <v>620</v>
      </c>
      <c r="F31">
        <v>395</v>
      </c>
      <c r="G31">
        <v>15</v>
      </c>
      <c r="H31">
        <v>5.2357899999999997</v>
      </c>
      <c r="I31">
        <v>15.707369999999999</v>
      </c>
      <c r="J31" s="34" t="s">
        <v>185</v>
      </c>
    </row>
    <row r="32" spans="2:10" x14ac:dyDescent="0.25">
      <c r="B32" s="35" t="s">
        <v>198</v>
      </c>
      <c r="C32" t="s">
        <v>199</v>
      </c>
      <c r="D32">
        <v>1</v>
      </c>
      <c r="E32">
        <v>1190</v>
      </c>
      <c r="F32">
        <v>415</v>
      </c>
      <c r="G32">
        <v>15</v>
      </c>
      <c r="H32">
        <v>10.37313</v>
      </c>
      <c r="I32">
        <v>10.37313</v>
      </c>
      <c r="J32" s="34" t="s">
        <v>185</v>
      </c>
    </row>
    <row r="33" spans="2:10" x14ac:dyDescent="0.25">
      <c r="B33" s="35" t="s">
        <v>200</v>
      </c>
      <c r="C33" t="s">
        <v>154</v>
      </c>
      <c r="D33">
        <v>2</v>
      </c>
      <c r="E33">
        <v>608</v>
      </c>
      <c r="F33">
        <v>170</v>
      </c>
      <c r="G33">
        <v>15</v>
      </c>
      <c r="H33">
        <v>2.1758000000000002</v>
      </c>
      <c r="I33">
        <v>4.3516000000000004</v>
      </c>
      <c r="J33" s="34" t="s">
        <v>185</v>
      </c>
    </row>
    <row r="34" spans="2:10" x14ac:dyDescent="0.25">
      <c r="B34" s="35" t="s">
        <v>201</v>
      </c>
      <c r="C34" t="s">
        <v>157</v>
      </c>
      <c r="D34">
        <v>1</v>
      </c>
      <c r="E34">
        <v>608</v>
      </c>
      <c r="F34">
        <v>270</v>
      </c>
      <c r="G34">
        <v>15</v>
      </c>
      <c r="H34">
        <v>3.4491200000000002</v>
      </c>
      <c r="I34">
        <v>3.4491200000000002</v>
      </c>
      <c r="J34" s="34" t="s">
        <v>185</v>
      </c>
    </row>
    <row r="35" spans="2:10" x14ac:dyDescent="0.25">
      <c r="B35" s="35" t="s">
        <v>212</v>
      </c>
      <c r="C35" t="s">
        <v>213</v>
      </c>
      <c r="D35">
        <v>1</v>
      </c>
      <c r="E35">
        <v>413</v>
      </c>
      <c r="F35">
        <v>95</v>
      </c>
      <c r="G35">
        <v>15</v>
      </c>
      <c r="H35">
        <v>0.81172</v>
      </c>
      <c r="I35">
        <v>0.81172</v>
      </c>
      <c r="J35" s="34" t="s">
        <v>185</v>
      </c>
    </row>
    <row r="36" spans="2:10" x14ac:dyDescent="0.25">
      <c r="B36" s="35" t="s">
        <v>214</v>
      </c>
      <c r="C36" t="s">
        <v>215</v>
      </c>
      <c r="D36">
        <v>1</v>
      </c>
      <c r="E36">
        <v>625</v>
      </c>
      <c r="F36">
        <v>270</v>
      </c>
      <c r="G36">
        <v>15</v>
      </c>
      <c r="H36">
        <v>3.4075299999999999</v>
      </c>
      <c r="I36">
        <v>3.4075299999999999</v>
      </c>
      <c r="J36" s="34" t="s">
        <v>185</v>
      </c>
    </row>
    <row r="37" spans="2:10" x14ac:dyDescent="0.25">
      <c r="B37" s="35" t="s">
        <v>216</v>
      </c>
      <c r="C37" t="s">
        <v>217</v>
      </c>
      <c r="D37">
        <v>1</v>
      </c>
      <c r="E37">
        <v>1196</v>
      </c>
      <c r="F37">
        <v>270</v>
      </c>
      <c r="G37">
        <v>15</v>
      </c>
      <c r="H37">
        <v>6.4530200000000004</v>
      </c>
      <c r="I37">
        <v>6.4530200000000004</v>
      </c>
      <c r="J37" s="34" t="s">
        <v>185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06DE-5ACE-4FFE-B363-9F2E5A7D0279}">
  <dimension ref="A1:Y20"/>
  <sheetViews>
    <sheetView tabSelected="1" zoomScale="130" zoomScaleNormal="13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K17" sqref="K17"/>
    </sheetView>
  </sheetViews>
  <sheetFormatPr defaultRowHeight="15" outlineLevelCol="1" x14ac:dyDescent="0.25"/>
  <cols>
    <col min="1" max="1" width="11.28515625" bestFit="1" customWidth="1"/>
    <col min="2" max="2" width="31.28515625" bestFit="1" customWidth="1"/>
    <col min="3" max="3" width="8" bestFit="1" customWidth="1"/>
    <col min="4" max="4" width="8.85546875" bestFit="1" customWidth="1"/>
    <col min="5" max="5" width="8" bestFit="1" customWidth="1"/>
    <col min="6" max="6" width="6.42578125" customWidth="1" outlineLevel="1"/>
    <col min="7" max="7" width="11.140625" bestFit="1" customWidth="1" outlineLevel="1"/>
    <col min="8" max="8" width="9.85546875" bestFit="1" customWidth="1" outlineLevel="1"/>
    <col min="9" max="9" width="10.7109375" bestFit="1" customWidth="1" outlineLevel="1"/>
    <col min="10" max="10" width="8.42578125" bestFit="1" customWidth="1" outlineLevel="1"/>
    <col min="11" max="11" width="20" bestFit="1" customWidth="1" outlineLevel="1"/>
    <col min="12" max="12" width="5.5703125" bestFit="1" customWidth="1" outlineLevel="1"/>
    <col min="13" max="13" width="17.28515625" hidden="1" customWidth="1" outlineLevel="1"/>
    <col min="14" max="14" width="13.5703125" bestFit="1" customWidth="1" outlineLevel="1"/>
    <col min="15" max="15" width="10.42578125" style="28" bestFit="1" customWidth="1" outlineLevel="1"/>
    <col min="16" max="16" width="19.28515625" style="28" bestFit="1" customWidth="1" outlineLevel="1"/>
    <col min="17" max="17" width="10.140625" style="28" bestFit="1" customWidth="1" outlineLevel="1"/>
    <col min="18" max="18" width="19" style="28" bestFit="1" customWidth="1" outlineLevel="1"/>
    <col min="19" max="19" width="23.140625" style="28" bestFit="1" customWidth="1" outlineLevel="1"/>
    <col min="20" max="20" width="31.7109375" style="28" bestFit="1" customWidth="1" outlineLevel="1"/>
    <col min="21" max="21" width="17.85546875" style="28" bestFit="1" customWidth="1" outlineLevel="1"/>
    <col min="22" max="22" width="22.7109375" style="28" bestFit="1" customWidth="1" outlineLevel="1"/>
    <col min="23" max="23" width="31.28515625" style="28" bestFit="1" customWidth="1" outlineLevel="1"/>
    <col min="24" max="25" width="17.28515625" style="28" bestFit="1" customWidth="1" outlineLevel="1"/>
  </cols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95</v>
      </c>
      <c r="H1" t="s">
        <v>9</v>
      </c>
      <c r="I1" t="s">
        <v>10</v>
      </c>
      <c r="J1" t="s">
        <v>11</v>
      </c>
      <c r="K1" t="s">
        <v>15</v>
      </c>
      <c r="L1" t="s">
        <v>13</v>
      </c>
      <c r="M1" t="s">
        <v>96</v>
      </c>
      <c r="N1" s="28" t="s">
        <v>60</v>
      </c>
      <c r="O1" s="28" t="s">
        <v>23</v>
      </c>
      <c r="P1" s="28" t="s">
        <v>25</v>
      </c>
      <c r="Q1" s="28" t="s">
        <v>24</v>
      </c>
      <c r="R1" s="28" t="s">
        <v>26</v>
      </c>
      <c r="S1" s="28" t="s">
        <v>21</v>
      </c>
      <c r="T1" s="28" t="s">
        <v>31</v>
      </c>
      <c r="U1" s="28" t="s">
        <v>58</v>
      </c>
      <c r="V1" s="28" t="s">
        <v>14</v>
      </c>
      <c r="W1" s="28" t="s">
        <v>32</v>
      </c>
      <c r="X1" s="28" t="s">
        <v>59</v>
      </c>
      <c r="Y1"/>
    </row>
    <row r="2" spans="1:25" x14ac:dyDescent="0.25">
      <c r="A2" s="41" t="s">
        <v>177</v>
      </c>
      <c r="B2" s="43" t="s">
        <v>178</v>
      </c>
      <c r="C2" s="43">
        <v>1</v>
      </c>
      <c r="D2" s="43">
        <v>1820</v>
      </c>
      <c r="E2" s="43">
        <v>370</v>
      </c>
      <c r="F2" s="43">
        <v>15</v>
      </c>
      <c r="G2" s="43" t="s">
        <v>161</v>
      </c>
      <c r="H2" s="55" t="s">
        <v>227</v>
      </c>
      <c r="I2" s="56" t="s">
        <v>223</v>
      </c>
      <c r="J2" s="49" t="s">
        <v>54</v>
      </c>
      <c r="K2" s="43" t="str">
        <f>IFERROR(VLOOKUP(J2,Materiais[#All],2,0),"")</f>
        <v>CHAPA 12MM CRU</v>
      </c>
      <c r="L2" s="49" t="s">
        <v>22</v>
      </c>
      <c r="N2" s="50" t="s">
        <v>230</v>
      </c>
      <c r="O2" s="33" t="s">
        <v>83</v>
      </c>
      <c r="P2" s="54" t="str">
        <f>IFERROR(VLOOKUP(O2,Materiais[#All],2,0),"")</f>
        <v>FITA FREIJÓ 15MM</v>
      </c>
      <c r="Q2" s="53" t="s">
        <v>83</v>
      </c>
      <c r="R2" s="54" t="str">
        <f>IFERROR(VLOOKUP(Q2,Materiais[#All],2,0),"")</f>
        <v>FITA FREIJÓ 15MM</v>
      </c>
      <c r="S2" s="55" t="s">
        <v>70</v>
      </c>
      <c r="T2" s="54" t="str">
        <f>IFERROR(VLOOKUP(S2,Materiais[#All],2,0),"")</f>
        <v>FREIJO EXTERNO</v>
      </c>
      <c r="U2" s="31">
        <v>1</v>
      </c>
      <c r="V2" s="29" t="s">
        <v>71</v>
      </c>
      <c r="W2" s="54" t="str">
        <f>IFERROR(VLOOKUP(V2,Materiais[#All],2,0),"")</f>
        <v>FREIJO INTERNO</v>
      </c>
      <c r="X2" s="55">
        <v>1</v>
      </c>
      <c r="Y2"/>
    </row>
    <row r="3" spans="1:25" x14ac:dyDescent="0.25">
      <c r="A3" s="41" t="s">
        <v>177</v>
      </c>
      <c r="B3" s="43" t="s">
        <v>178</v>
      </c>
      <c r="C3" s="43">
        <v>1</v>
      </c>
      <c r="D3" s="43">
        <v>1820</v>
      </c>
      <c r="E3" s="43">
        <v>370</v>
      </c>
      <c r="F3" s="43">
        <v>15</v>
      </c>
      <c r="G3" s="43" t="s">
        <v>185</v>
      </c>
      <c r="H3" s="55" t="s">
        <v>227</v>
      </c>
      <c r="I3" s="56" t="s">
        <v>223</v>
      </c>
      <c r="J3" s="49" t="s">
        <v>54</v>
      </c>
      <c r="K3" s="43" t="str">
        <f>IFERROR(VLOOKUP(J3,Materiais[#All],2,0),"")</f>
        <v>CHAPA 12MM CRU</v>
      </c>
      <c r="L3" s="49" t="s">
        <v>22</v>
      </c>
      <c r="N3" s="50" t="s">
        <v>231</v>
      </c>
      <c r="O3" s="33" t="s">
        <v>83</v>
      </c>
      <c r="P3" s="54" t="str">
        <f>IFERROR(VLOOKUP(O3,Materiais[#All],2,0),"")</f>
        <v>FITA FREIJÓ 15MM</v>
      </c>
      <c r="Q3" s="53" t="s">
        <v>83</v>
      </c>
      <c r="R3" s="54" t="str">
        <f>IFERROR(VLOOKUP(Q3,Materiais[#All],2,0),"")</f>
        <v>FITA FREIJÓ 15MM</v>
      </c>
      <c r="S3" s="55" t="s">
        <v>70</v>
      </c>
      <c r="T3" s="54" t="str">
        <f>IFERROR(VLOOKUP(S3,Materiais[#All],2,0),"")</f>
        <v>FREIJO EXTERNO</v>
      </c>
      <c r="U3" s="31">
        <v>1</v>
      </c>
      <c r="V3" s="29" t="s">
        <v>71</v>
      </c>
      <c r="W3" s="54" t="str">
        <f>IFERROR(VLOOKUP(V3,Materiais[#All],2,0),"")</f>
        <v>FREIJO INTERNO</v>
      </c>
      <c r="X3" s="55">
        <v>1</v>
      </c>
      <c r="Y3"/>
    </row>
    <row r="4" spans="1:25" x14ac:dyDescent="0.25">
      <c r="A4" s="41" t="s">
        <v>177</v>
      </c>
      <c r="B4" s="43" t="s">
        <v>178</v>
      </c>
      <c r="C4" s="43">
        <v>1</v>
      </c>
      <c r="D4" s="43">
        <v>1820</v>
      </c>
      <c r="E4" s="43">
        <v>370</v>
      </c>
      <c r="F4" s="43">
        <v>15</v>
      </c>
      <c r="G4" s="43" t="s">
        <v>161</v>
      </c>
      <c r="H4" s="55" t="s">
        <v>227</v>
      </c>
      <c r="I4" s="56" t="s">
        <v>223</v>
      </c>
      <c r="J4" s="49" t="s">
        <v>54</v>
      </c>
      <c r="K4" s="43" t="str">
        <f>IFERROR(VLOOKUP(J4,Materiais[#All],2,0),"")</f>
        <v>CHAPA 12MM CRU</v>
      </c>
      <c r="L4" s="49" t="s">
        <v>22</v>
      </c>
      <c r="N4" s="50" t="s">
        <v>230</v>
      </c>
      <c r="O4" s="33" t="s">
        <v>83</v>
      </c>
      <c r="P4" s="54" t="str">
        <f>IFERROR(VLOOKUP(O4,Materiais[#All],2,0),"")</f>
        <v>FITA FREIJÓ 15MM</v>
      </c>
      <c r="Q4" s="53" t="s">
        <v>83</v>
      </c>
      <c r="R4" s="54" t="str">
        <f>IFERROR(VLOOKUP(Q4,Materiais[#All],2,0),"")</f>
        <v>FITA FREIJÓ 15MM</v>
      </c>
      <c r="S4" s="55" t="s">
        <v>70</v>
      </c>
      <c r="T4" s="54" t="str">
        <f>IFERROR(VLOOKUP(S4,Materiais[#All],2,0),"")</f>
        <v>FREIJO EXTERNO</v>
      </c>
      <c r="U4" s="31">
        <v>1</v>
      </c>
      <c r="V4" s="29" t="s">
        <v>71</v>
      </c>
      <c r="W4" s="54" t="str">
        <f>IFERROR(VLOOKUP(V4,Materiais[#All],2,0),"")</f>
        <v>FREIJO INTERNO</v>
      </c>
      <c r="X4" s="55">
        <v>1</v>
      </c>
      <c r="Y4"/>
    </row>
    <row r="5" spans="1:25" x14ac:dyDescent="0.25">
      <c r="A5" s="41" t="s">
        <v>177</v>
      </c>
      <c r="B5" s="43" t="s">
        <v>178</v>
      </c>
      <c r="C5" s="43">
        <v>1</v>
      </c>
      <c r="D5" s="43">
        <v>1820</v>
      </c>
      <c r="E5" s="43">
        <v>370</v>
      </c>
      <c r="F5" s="43">
        <v>15</v>
      </c>
      <c r="G5" s="43" t="s">
        <v>161</v>
      </c>
      <c r="H5" s="55" t="s">
        <v>227</v>
      </c>
      <c r="I5" s="56" t="s">
        <v>223</v>
      </c>
      <c r="J5" s="49" t="s">
        <v>54</v>
      </c>
      <c r="K5" s="43" t="str">
        <f>IFERROR(VLOOKUP(J5,Materiais[#All],2,0),"")</f>
        <v>CHAPA 12MM CRU</v>
      </c>
      <c r="L5" s="49" t="s">
        <v>22</v>
      </c>
      <c r="N5" s="50" t="s">
        <v>230</v>
      </c>
      <c r="O5" s="33" t="s">
        <v>83</v>
      </c>
      <c r="P5" s="54" t="str">
        <f>IFERROR(VLOOKUP(O5,Materiais[#All],2,0),"")</f>
        <v>FITA FREIJÓ 15MM</v>
      </c>
      <c r="Q5" s="53" t="s">
        <v>83</v>
      </c>
      <c r="R5" s="54" t="str">
        <f>IFERROR(VLOOKUP(Q5,Materiais[#All],2,0),"")</f>
        <v>FITA FREIJÓ 15MM</v>
      </c>
      <c r="S5" s="55" t="s">
        <v>70</v>
      </c>
      <c r="T5" s="54" t="str">
        <f>IFERROR(VLOOKUP(S5,Materiais[#All],2,0),"")</f>
        <v>FREIJO EXTERNO</v>
      </c>
      <c r="U5" s="31">
        <v>1</v>
      </c>
      <c r="V5" s="29" t="s">
        <v>71</v>
      </c>
      <c r="W5" s="54" t="str">
        <f>IFERROR(VLOOKUP(V5,Materiais[#All],2,0),"")</f>
        <v>FREIJO INTERNO</v>
      </c>
      <c r="X5" s="55">
        <v>1</v>
      </c>
      <c r="Y5"/>
    </row>
    <row r="6" spans="1:25" x14ac:dyDescent="0.25">
      <c r="A6" s="41" t="s">
        <v>192</v>
      </c>
      <c r="B6" s="42" t="s">
        <v>193</v>
      </c>
      <c r="C6" s="42">
        <v>3</v>
      </c>
      <c r="D6" s="42">
        <v>561</v>
      </c>
      <c r="E6" s="42">
        <v>306</v>
      </c>
      <c r="F6" s="42">
        <v>3</v>
      </c>
      <c r="G6" s="42" t="s">
        <v>185</v>
      </c>
      <c r="H6" s="44" t="s">
        <v>224</v>
      </c>
      <c r="I6" s="46" t="s">
        <v>220</v>
      </c>
      <c r="J6" s="48" t="s">
        <v>54</v>
      </c>
      <c r="K6" s="43" t="str">
        <f>IFERROR(VLOOKUP(J6,Materiais[#All],2,0),"")</f>
        <v>CHAPA 12MM CRU</v>
      </c>
      <c r="L6" s="46" t="s">
        <v>22</v>
      </c>
      <c r="M6" s="27"/>
      <c r="N6" s="50" t="s">
        <v>231</v>
      </c>
      <c r="O6" s="57" t="s">
        <v>83</v>
      </c>
      <c r="P6" s="51" t="str">
        <f>IFERROR(VLOOKUP(O6,Materiais[#All],2,0),"")</f>
        <v>FITA FREIJÓ 15MM</v>
      </c>
      <c r="Q6" s="58" t="s">
        <v>83</v>
      </c>
      <c r="R6" s="52" t="str">
        <f>IFERROR(VLOOKUP(Q6,Materiais[#All],2,0),"")</f>
        <v>FITA FREIJÓ 15MM</v>
      </c>
      <c r="S6" s="59" t="s">
        <v>70</v>
      </c>
      <c r="T6" s="51" t="str">
        <f>IFERROR(VLOOKUP(S6,Materiais[#All],2,0),"")</f>
        <v>FREIJO EXTERNO</v>
      </c>
      <c r="U6" s="30">
        <v>1</v>
      </c>
      <c r="V6" s="60" t="s">
        <v>71</v>
      </c>
      <c r="W6" s="51" t="str">
        <f>IFERROR(VLOOKUP(V6,Materiais[#All],2,0),"")</f>
        <v>FREIJO INTERNO</v>
      </c>
      <c r="X6" s="45">
        <v>1</v>
      </c>
    </row>
    <row r="7" spans="1:25" x14ac:dyDescent="0.25">
      <c r="A7" s="41" t="s">
        <v>192</v>
      </c>
      <c r="B7" s="42" t="s">
        <v>193</v>
      </c>
      <c r="C7" s="42">
        <v>3</v>
      </c>
      <c r="D7" s="42">
        <v>561</v>
      </c>
      <c r="E7" s="42">
        <v>306</v>
      </c>
      <c r="F7" s="42">
        <v>3</v>
      </c>
      <c r="G7" s="42" t="s">
        <v>185</v>
      </c>
      <c r="H7" s="44" t="s">
        <v>224</v>
      </c>
      <c r="I7" s="46" t="s">
        <v>220</v>
      </c>
      <c r="J7" s="48" t="s">
        <v>54</v>
      </c>
      <c r="K7" s="43" t="str">
        <f>IFERROR(VLOOKUP(J7,Materiais[#All],2,0),"")</f>
        <v>CHAPA 12MM CRU</v>
      </c>
      <c r="L7" s="46" t="s">
        <v>22</v>
      </c>
      <c r="M7" s="27"/>
      <c r="N7" s="50" t="s">
        <v>231</v>
      </c>
      <c r="O7" s="57" t="s">
        <v>83</v>
      </c>
      <c r="P7" s="51" t="str">
        <f>IFERROR(VLOOKUP(O7,Materiais[#All],2,0),"")</f>
        <v>FITA FREIJÓ 15MM</v>
      </c>
      <c r="Q7" s="58" t="s">
        <v>83</v>
      </c>
      <c r="R7" s="52" t="str">
        <f>IFERROR(VLOOKUP(Q7,Materiais[#All],2,0),"")</f>
        <v>FITA FREIJÓ 15MM</v>
      </c>
      <c r="S7" s="59" t="s">
        <v>70</v>
      </c>
      <c r="T7" s="51" t="str">
        <f>IFERROR(VLOOKUP(S7,Materiais[#All],2,0),"")</f>
        <v>FREIJO EXTERNO</v>
      </c>
      <c r="U7" s="30">
        <v>1</v>
      </c>
      <c r="V7" s="60" t="s">
        <v>71</v>
      </c>
      <c r="W7" s="51" t="str">
        <f>IFERROR(VLOOKUP(V7,Materiais[#All],2,0),"")</f>
        <v>FREIJO INTERNO</v>
      </c>
      <c r="X7" s="45">
        <v>1</v>
      </c>
    </row>
    <row r="8" spans="1:25" x14ac:dyDescent="0.25">
      <c r="A8" s="41" t="s">
        <v>192</v>
      </c>
      <c r="B8" s="42" t="s">
        <v>193</v>
      </c>
      <c r="C8" s="42">
        <v>3</v>
      </c>
      <c r="D8" s="42">
        <v>561</v>
      </c>
      <c r="E8" s="42">
        <v>306</v>
      </c>
      <c r="F8" s="42">
        <v>3</v>
      </c>
      <c r="G8" s="42" t="s">
        <v>228</v>
      </c>
      <c r="H8" s="44" t="s">
        <v>224</v>
      </c>
      <c r="I8" s="46" t="s">
        <v>220</v>
      </c>
      <c r="J8" s="48" t="s">
        <v>54</v>
      </c>
      <c r="K8" s="43" t="str">
        <f>IFERROR(VLOOKUP(J8,Materiais[#All],2,0),"")</f>
        <v>CHAPA 12MM CRU</v>
      </c>
      <c r="L8" s="46" t="s">
        <v>22</v>
      </c>
      <c r="M8" s="27"/>
      <c r="N8" s="50" t="s">
        <v>232</v>
      </c>
      <c r="O8" s="57" t="s">
        <v>83</v>
      </c>
      <c r="P8" s="51" t="str">
        <f>IFERROR(VLOOKUP(O8,Materiais[#All],2,0),"")</f>
        <v>FITA FREIJÓ 15MM</v>
      </c>
      <c r="Q8" s="58" t="s">
        <v>83</v>
      </c>
      <c r="R8" s="52" t="str">
        <f>IFERROR(VLOOKUP(Q8,Materiais[#All],2,0),"")</f>
        <v>FITA FREIJÓ 15MM</v>
      </c>
      <c r="S8" s="59" t="s">
        <v>70</v>
      </c>
      <c r="T8" s="51" t="str">
        <f>IFERROR(VLOOKUP(S8,Materiais[#All],2,0),"")</f>
        <v>FREIJO EXTERNO</v>
      </c>
      <c r="U8" s="30">
        <v>1</v>
      </c>
      <c r="V8" s="60" t="s">
        <v>71</v>
      </c>
      <c r="W8" s="51" t="str">
        <f>IFERROR(VLOOKUP(V8,Materiais[#All],2,0),"")</f>
        <v>FREIJO INTERNO</v>
      </c>
      <c r="X8" s="45">
        <v>1</v>
      </c>
    </row>
    <row r="9" spans="1:25" x14ac:dyDescent="0.25">
      <c r="A9" s="41" t="s">
        <v>218</v>
      </c>
      <c r="B9" s="43" t="s">
        <v>94</v>
      </c>
      <c r="C9" s="43">
        <v>1</v>
      </c>
      <c r="D9" s="43">
        <v>1198</v>
      </c>
      <c r="E9" s="43">
        <v>617</v>
      </c>
      <c r="F9" s="43">
        <v>3</v>
      </c>
      <c r="G9" s="43" t="s">
        <v>228</v>
      </c>
      <c r="H9" s="45" t="s">
        <v>225</v>
      </c>
      <c r="I9" s="47" t="s">
        <v>221</v>
      </c>
      <c r="J9" s="48" t="s">
        <v>54</v>
      </c>
      <c r="K9" s="43" t="str">
        <f>IFERROR(VLOOKUP(J9,Materiais[#All],2,0),"")</f>
        <v>CHAPA 12MM CRU</v>
      </c>
      <c r="L9" s="48" t="s">
        <v>22</v>
      </c>
      <c r="N9" s="50" t="s">
        <v>232</v>
      </c>
      <c r="O9" s="57" t="s">
        <v>83</v>
      </c>
      <c r="P9" s="52" t="str">
        <f>IFERROR(VLOOKUP(O9,Materiais[#All],2,0),"")</f>
        <v>FITA FREIJÓ 15MM</v>
      </c>
      <c r="Q9" s="58" t="s">
        <v>83</v>
      </c>
      <c r="R9" s="52" t="str">
        <f>IFERROR(VLOOKUP(Q9,Materiais[#All],2,0),"")</f>
        <v>FITA FREIJÓ 15MM</v>
      </c>
      <c r="S9" s="59" t="s">
        <v>70</v>
      </c>
      <c r="T9" s="52" t="str">
        <f>IFERROR(VLOOKUP(S9,Materiais[#All],2,0),"")</f>
        <v>FREIJO EXTERNO</v>
      </c>
      <c r="U9" s="30">
        <v>1</v>
      </c>
      <c r="V9" s="60" t="s">
        <v>71</v>
      </c>
      <c r="W9" s="52" t="str">
        <f>IFERROR(VLOOKUP(V9,Materiais[#All],2,0),"")</f>
        <v>FREIJO INTERNO</v>
      </c>
      <c r="X9" s="45">
        <v>1</v>
      </c>
    </row>
    <row r="10" spans="1:25" x14ac:dyDescent="0.25">
      <c r="A10" s="41" t="s">
        <v>218</v>
      </c>
      <c r="B10" s="43" t="s">
        <v>94</v>
      </c>
      <c r="C10" s="43">
        <v>1</v>
      </c>
      <c r="D10" s="43">
        <v>1198</v>
      </c>
      <c r="E10" s="43">
        <v>617</v>
      </c>
      <c r="F10" s="43">
        <v>3</v>
      </c>
      <c r="G10" s="43" t="s">
        <v>229</v>
      </c>
      <c r="H10" s="45" t="s">
        <v>225</v>
      </c>
      <c r="I10" s="47" t="s">
        <v>221</v>
      </c>
      <c r="J10" s="48" t="s">
        <v>54</v>
      </c>
      <c r="K10" s="43" t="str">
        <f>IFERROR(VLOOKUP(J10,Materiais[#All],2,0),"")</f>
        <v>CHAPA 12MM CRU</v>
      </c>
      <c r="L10" s="48" t="s">
        <v>22</v>
      </c>
      <c r="N10" s="50" t="s">
        <v>233</v>
      </c>
      <c r="O10" s="57" t="s">
        <v>83</v>
      </c>
      <c r="P10" s="52" t="str">
        <f>IFERROR(VLOOKUP(O10,Materiais[#All],2,0),"")</f>
        <v>FITA FREIJÓ 15MM</v>
      </c>
      <c r="Q10" s="58" t="s">
        <v>83</v>
      </c>
      <c r="R10" s="52" t="str">
        <f>IFERROR(VLOOKUP(Q10,Materiais[#All],2,0),"")</f>
        <v>FITA FREIJÓ 15MM</v>
      </c>
      <c r="S10" s="59" t="s">
        <v>70</v>
      </c>
      <c r="T10" s="52" t="str">
        <f>IFERROR(VLOOKUP(S10,Materiais[#All],2,0),"")</f>
        <v>FREIJO EXTERNO</v>
      </c>
      <c r="U10" s="30">
        <v>1</v>
      </c>
      <c r="V10" s="60" t="s">
        <v>71</v>
      </c>
      <c r="W10" s="52" t="str">
        <f>IFERROR(VLOOKUP(V10,Materiais[#All],2,0),"")</f>
        <v>FREIJO INTERNO</v>
      </c>
      <c r="X10" s="45">
        <v>1</v>
      </c>
    </row>
    <row r="11" spans="1:25" x14ac:dyDescent="0.25">
      <c r="A11" s="41" t="s">
        <v>218</v>
      </c>
      <c r="B11" s="43" t="s">
        <v>94</v>
      </c>
      <c r="C11" s="43">
        <v>1</v>
      </c>
      <c r="D11" s="43">
        <v>1198</v>
      </c>
      <c r="E11" s="43">
        <v>617</v>
      </c>
      <c r="F11" s="43">
        <v>3</v>
      </c>
      <c r="G11" s="43" t="s">
        <v>228</v>
      </c>
      <c r="H11" s="45" t="s">
        <v>225</v>
      </c>
      <c r="I11" s="47" t="s">
        <v>221</v>
      </c>
      <c r="J11" s="48" t="s">
        <v>54</v>
      </c>
      <c r="K11" s="43" t="str">
        <f>IFERROR(VLOOKUP(J11,Materiais[#All],2,0),"")</f>
        <v>CHAPA 12MM CRU</v>
      </c>
      <c r="L11" s="48" t="s">
        <v>22</v>
      </c>
      <c r="N11" s="50" t="s">
        <v>232</v>
      </c>
      <c r="O11" s="57" t="s">
        <v>83</v>
      </c>
      <c r="P11" s="52" t="str">
        <f>IFERROR(VLOOKUP(O11,Materiais[#All],2,0),"")</f>
        <v>FITA FREIJÓ 15MM</v>
      </c>
      <c r="Q11" s="58" t="s">
        <v>83</v>
      </c>
      <c r="R11" s="52" t="str">
        <f>IFERROR(VLOOKUP(Q11,Materiais[#All],2,0),"")</f>
        <v>FITA FREIJÓ 15MM</v>
      </c>
      <c r="S11" s="59" t="s">
        <v>70</v>
      </c>
      <c r="T11" s="52" t="str">
        <f>IFERROR(VLOOKUP(S11,Materiais[#All],2,0),"")</f>
        <v>FREIJO EXTERNO</v>
      </c>
      <c r="U11" s="30">
        <v>1</v>
      </c>
      <c r="V11" s="60" t="s">
        <v>71</v>
      </c>
      <c r="W11" s="52" t="str">
        <f>IFERROR(VLOOKUP(V11,Materiais[#All],2,0),"")</f>
        <v>FREIJO INTERNO</v>
      </c>
      <c r="X11" s="45">
        <v>1</v>
      </c>
    </row>
    <row r="12" spans="1:25" x14ac:dyDescent="0.25">
      <c r="A12" s="41" t="s">
        <v>219</v>
      </c>
      <c r="B12" s="43" t="s">
        <v>94</v>
      </c>
      <c r="C12" s="43">
        <v>1</v>
      </c>
      <c r="D12" s="43">
        <v>617</v>
      </c>
      <c r="E12" s="43">
        <v>506</v>
      </c>
      <c r="F12" s="43">
        <v>3</v>
      </c>
      <c r="G12" s="43" t="s">
        <v>229</v>
      </c>
      <c r="H12" s="45" t="s">
        <v>226</v>
      </c>
      <c r="I12" s="47" t="s">
        <v>222</v>
      </c>
      <c r="J12" s="48" t="s">
        <v>54</v>
      </c>
      <c r="K12" s="43" t="str">
        <f>IFERROR(VLOOKUP(J12,Materiais[#All],2,0),"")</f>
        <v>CHAPA 12MM CRU</v>
      </c>
      <c r="L12" s="48" t="s">
        <v>22</v>
      </c>
      <c r="N12" s="50" t="s">
        <v>233</v>
      </c>
      <c r="O12" s="57" t="s">
        <v>83</v>
      </c>
      <c r="P12" s="52" t="str">
        <f>IFERROR(VLOOKUP(O12,Materiais[#All],2,0),"")</f>
        <v>FITA FREIJÓ 15MM</v>
      </c>
      <c r="Q12" s="58" t="s">
        <v>83</v>
      </c>
      <c r="R12" s="52" t="str">
        <f>IFERROR(VLOOKUP(Q12,Materiais[#All],2,0),"")</f>
        <v>FITA FREIJÓ 15MM</v>
      </c>
      <c r="S12" s="59" t="s">
        <v>70</v>
      </c>
      <c r="T12" s="52" t="str">
        <f>IFERROR(VLOOKUP(S12,Materiais[#All],2,0),"")</f>
        <v>FREIJO EXTERNO</v>
      </c>
      <c r="U12" s="30">
        <v>1</v>
      </c>
      <c r="V12" s="60" t="s">
        <v>71</v>
      </c>
      <c r="W12" s="52" t="str">
        <f>IFERROR(VLOOKUP(V12,Materiais[#All],2,0),"")</f>
        <v>FREIJO INTERNO</v>
      </c>
      <c r="X12" s="45">
        <v>1</v>
      </c>
    </row>
    <row r="13" spans="1:25" x14ac:dyDescent="0.25">
      <c r="A13" s="41" t="s">
        <v>219</v>
      </c>
      <c r="B13" s="43" t="s">
        <v>94</v>
      </c>
      <c r="C13" s="43">
        <v>1</v>
      </c>
      <c r="D13" s="43">
        <v>617</v>
      </c>
      <c r="E13" s="43">
        <v>506</v>
      </c>
      <c r="F13" s="43">
        <v>3</v>
      </c>
      <c r="G13" s="43" t="s">
        <v>228</v>
      </c>
      <c r="H13" s="45" t="s">
        <v>226</v>
      </c>
      <c r="I13" s="47" t="s">
        <v>222</v>
      </c>
      <c r="J13" s="48" t="s">
        <v>54</v>
      </c>
      <c r="K13" s="43" t="str">
        <f>IFERROR(VLOOKUP(J13,Materiais[#All],2,0),"")</f>
        <v>CHAPA 12MM CRU</v>
      </c>
      <c r="L13" s="48" t="s">
        <v>22</v>
      </c>
      <c r="N13" s="50" t="s">
        <v>232</v>
      </c>
      <c r="O13" s="57" t="s">
        <v>83</v>
      </c>
      <c r="P13" s="52" t="str">
        <f>IFERROR(VLOOKUP(O13,Materiais[#All],2,0),"")</f>
        <v>FITA FREIJÓ 15MM</v>
      </c>
      <c r="Q13" s="58" t="s">
        <v>83</v>
      </c>
      <c r="R13" s="52" t="str">
        <f>IFERROR(VLOOKUP(Q13,Materiais[#All],2,0),"")</f>
        <v>FITA FREIJÓ 15MM</v>
      </c>
      <c r="S13" s="59" t="s">
        <v>70</v>
      </c>
      <c r="T13" s="52" t="str">
        <f>IFERROR(VLOOKUP(S13,Materiais[#All],2,0),"")</f>
        <v>FREIJO EXTERNO</v>
      </c>
      <c r="U13" s="30">
        <v>1</v>
      </c>
      <c r="V13" s="60" t="s">
        <v>71</v>
      </c>
      <c r="W13" s="52" t="str">
        <f>IFERROR(VLOOKUP(V13,Materiais[#All],2,0),"")</f>
        <v>FREIJO INTERNO</v>
      </c>
      <c r="X13" s="45">
        <v>1</v>
      </c>
    </row>
    <row r="14" spans="1:25" x14ac:dyDescent="0.25">
      <c r="A14" s="41" t="s">
        <v>219</v>
      </c>
      <c r="B14" s="43" t="s">
        <v>94</v>
      </c>
      <c r="C14" s="43">
        <v>1</v>
      </c>
      <c r="D14" s="43">
        <v>617</v>
      </c>
      <c r="E14" s="43">
        <v>506</v>
      </c>
      <c r="F14" s="43">
        <v>3</v>
      </c>
      <c r="G14" s="43" t="s">
        <v>229</v>
      </c>
      <c r="H14" s="45" t="s">
        <v>226</v>
      </c>
      <c r="I14" s="47" t="s">
        <v>222</v>
      </c>
      <c r="J14" s="48" t="s">
        <v>54</v>
      </c>
      <c r="K14" s="43" t="str">
        <f>IFERROR(VLOOKUP(J14,Materiais[#All],2,0),"")</f>
        <v>CHAPA 12MM CRU</v>
      </c>
      <c r="L14" s="48" t="s">
        <v>22</v>
      </c>
      <c r="N14" s="50" t="s">
        <v>233</v>
      </c>
      <c r="O14" s="57" t="s">
        <v>83</v>
      </c>
      <c r="P14" s="52" t="str">
        <f>IFERROR(VLOOKUP(O14,Materiais[#All],2,0),"")</f>
        <v>FITA FREIJÓ 15MM</v>
      </c>
      <c r="Q14" s="58" t="s">
        <v>83</v>
      </c>
      <c r="R14" s="52" t="str">
        <f>IFERROR(VLOOKUP(Q14,Materiais[#All],2,0),"")</f>
        <v>FITA FREIJÓ 15MM</v>
      </c>
      <c r="S14" s="59" t="s">
        <v>70</v>
      </c>
      <c r="T14" s="52" t="str">
        <f>IFERROR(VLOOKUP(S14,Materiais[#All],2,0),"")</f>
        <v>FREIJO EXTERNO</v>
      </c>
      <c r="U14" s="30">
        <v>1</v>
      </c>
      <c r="V14" s="60" t="s">
        <v>71</v>
      </c>
      <c r="W14" s="52" t="str">
        <f>IFERROR(VLOOKUP(V14,Materiais[#All],2,0),"")</f>
        <v>FREIJO INTERNO</v>
      </c>
      <c r="X14" s="45">
        <v>1</v>
      </c>
    </row>
    <row r="18" spans="2:23" x14ac:dyDescent="0.25">
      <c r="B18" t="s">
        <v>156</v>
      </c>
    </row>
    <row r="19" spans="2:23" x14ac:dyDescent="0.25">
      <c r="W19" s="32"/>
    </row>
    <row r="20" spans="2:23" x14ac:dyDescent="0.25">
      <c r="N20" s="61"/>
    </row>
  </sheetData>
  <phoneticPr fontId="2" type="noConversion"/>
  <conditionalFormatting sqref="K1:K14">
    <cfRule type="containsText" dxfId="5" priority="4" operator="containsText" text="CHAPA 15MM CRU">
      <formula>NOT(ISERROR(SEARCH("CHAPA 15MM CRU",K1)))</formula>
    </cfRule>
    <cfRule type="containsText" dxfId="4" priority="5" operator="containsText" text="CHAPA 12MM CRU">
      <formula>NOT(ISERROR(SEARCH("CHAPA 12MM CRU",K1)))</formula>
    </cfRule>
    <cfRule type="containsText" dxfId="3" priority="6" operator="containsText" text="CHAPA HDF 3MM CRU">
      <formula>NOT(ISERROR(SEARCH("CHAPA HDF 3MM CRU",K1)))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68F2-B74A-428F-BFC5-D19132A27B9A}">
  <dimension ref="A1:W4"/>
  <sheetViews>
    <sheetView workbookViewId="0">
      <selection activeCell="B4" sqref="B4:W4"/>
    </sheetView>
  </sheetViews>
  <sheetFormatPr defaultRowHeight="15" x14ac:dyDescent="0.25"/>
  <cols>
    <col min="3" max="3" width="20.28515625" bestFit="1" customWidth="1"/>
    <col min="11" max="11" width="20.7109375" bestFit="1" customWidth="1"/>
    <col min="15" max="15" width="20.7109375" bestFit="1" customWidth="1"/>
    <col min="16" max="16" width="23" bestFit="1" customWidth="1"/>
    <col min="17" max="17" width="18.5703125" bestFit="1" customWidth="1"/>
    <col min="18" max="18" width="27.140625" bestFit="1" customWidth="1"/>
    <col min="19" max="19" width="13.28515625" bestFit="1" customWidth="1"/>
    <col min="20" max="20" width="22.85546875" bestFit="1" customWidth="1"/>
    <col min="21" max="21" width="18.140625" bestFit="1" customWidth="1"/>
    <col min="22" max="22" width="26.7109375" bestFit="1" customWidth="1"/>
    <col min="23" max="23" width="12.7109375" bestFit="1" customWidth="1"/>
  </cols>
  <sheetData>
    <row r="1" spans="1:23" x14ac:dyDescent="0.25">
      <c r="A1" t="s">
        <v>72</v>
      </c>
      <c r="B1" s="2" t="s">
        <v>11</v>
      </c>
      <c r="C1" s="2" t="s">
        <v>15</v>
      </c>
      <c r="D1" s="2" t="s">
        <v>56</v>
      </c>
      <c r="E1" s="2" t="s">
        <v>12</v>
      </c>
      <c r="F1" s="2" t="s">
        <v>57</v>
      </c>
      <c r="G1" s="2" t="s">
        <v>13</v>
      </c>
      <c r="H1" s="2" t="s">
        <v>41</v>
      </c>
      <c r="I1" s="2" t="s">
        <v>42</v>
      </c>
      <c r="J1" s="2" t="s">
        <v>23</v>
      </c>
      <c r="K1" s="2" t="s">
        <v>25</v>
      </c>
      <c r="L1" s="2" t="s">
        <v>39</v>
      </c>
      <c r="M1" s="2" t="s">
        <v>40</v>
      </c>
      <c r="N1" s="2" t="s">
        <v>24</v>
      </c>
      <c r="O1" s="2" t="s">
        <v>26</v>
      </c>
      <c r="P1" s="2" t="s">
        <v>44</v>
      </c>
      <c r="Q1" s="2" t="s">
        <v>21</v>
      </c>
      <c r="R1" s="2" t="s">
        <v>31</v>
      </c>
      <c r="S1" s="2" t="s">
        <v>58</v>
      </c>
      <c r="T1" s="2" t="s">
        <v>45</v>
      </c>
      <c r="U1" s="2" t="s">
        <v>14</v>
      </c>
      <c r="V1" s="2" t="s">
        <v>32</v>
      </c>
      <c r="W1" s="4" t="s">
        <v>59</v>
      </c>
    </row>
    <row r="2" spans="1:23" x14ac:dyDescent="0.25">
      <c r="A2" t="s">
        <v>73</v>
      </c>
      <c r="B2" s="5" t="s">
        <v>62</v>
      </c>
      <c r="C2" s="3" t="str">
        <f>IFERROR(VLOOKUP(B2,Materiais[#All],2,0),"")</f>
        <v>CHAPA HDF 3MM CRU</v>
      </c>
      <c r="D2" s="3">
        <v>1</v>
      </c>
      <c r="E2" s="3" t="s">
        <v>22</v>
      </c>
      <c r="F2" s="3" t="s">
        <v>22</v>
      </c>
      <c r="G2" s="3" t="s">
        <v>22</v>
      </c>
      <c r="H2" s="3"/>
      <c r="I2" s="3"/>
      <c r="J2" s="3"/>
      <c r="K2" s="3" t="str">
        <f>IFERROR(VLOOKUP(J2,Materiais[#All],2,0),"")</f>
        <v/>
      </c>
      <c r="L2" s="3"/>
      <c r="M2" s="3"/>
      <c r="N2" s="6"/>
      <c r="O2" s="3" t="str">
        <f>IFERROR(VLOOKUP(N2,Materiais[#All],2,0),"")</f>
        <v/>
      </c>
      <c r="P2" s="3"/>
      <c r="Q2" s="3"/>
      <c r="R2" s="3" t="str">
        <f>IFERROR(VLOOKUP(Q2,Materiais[#All],2,0),"")</f>
        <v/>
      </c>
      <c r="S2" s="3"/>
      <c r="T2" s="3">
        <v>1</v>
      </c>
      <c r="U2" s="3" t="s">
        <v>34</v>
      </c>
      <c r="V2" s="3" t="str">
        <f>IFERROR(VLOOKUP(U2,Materiais[#All],2,0),"")</f>
        <v>IPE WOOD INTERNO</v>
      </c>
      <c r="W2" s="7">
        <v>1</v>
      </c>
    </row>
    <row r="3" spans="1:23" x14ac:dyDescent="0.25">
      <c r="A3" t="s">
        <v>73</v>
      </c>
      <c r="B3" s="9" t="s">
        <v>54</v>
      </c>
      <c r="C3" s="8" t="str">
        <f>IFERROR(VLOOKUP(B3,Materiais[#All],2,0),"")</f>
        <v>CHAPA 12MM CRU</v>
      </c>
      <c r="D3" s="8">
        <v>1</v>
      </c>
      <c r="E3" s="8" t="s">
        <v>22</v>
      </c>
      <c r="F3" s="8" t="s">
        <v>22</v>
      </c>
      <c r="G3" s="8" t="s">
        <v>22</v>
      </c>
      <c r="H3" s="8">
        <v>1</v>
      </c>
      <c r="I3" s="8" t="s">
        <v>43</v>
      </c>
      <c r="J3" s="9" t="s">
        <v>88</v>
      </c>
      <c r="K3" s="8" t="str">
        <f>IFERROR(VLOOKUP(J3,Materiais[#All],2,0),"")</f>
        <v>FITA IPE NOBRE 15MM</v>
      </c>
      <c r="L3" s="8">
        <v>1</v>
      </c>
      <c r="M3" s="8" t="s">
        <v>43</v>
      </c>
      <c r="N3" s="9" t="s">
        <v>88</v>
      </c>
      <c r="O3" s="8" t="str">
        <f>IFERROR(VLOOKUP(N3,Materiais[#All],2,0),"")</f>
        <v>FITA IPE NOBRE 15MM</v>
      </c>
      <c r="P3" s="8">
        <v>1</v>
      </c>
      <c r="Q3" s="8" t="s">
        <v>33</v>
      </c>
      <c r="R3" s="8" t="str">
        <f>IFERROR(VLOOKUP(Q3,Materiais[#All],2,0),"")</f>
        <v>IPE WOOD EXTERNO</v>
      </c>
      <c r="S3" s="8">
        <v>1</v>
      </c>
      <c r="T3" s="8">
        <v>1</v>
      </c>
      <c r="U3" s="8" t="s">
        <v>34</v>
      </c>
      <c r="V3" s="8" t="str">
        <f>IFERROR(VLOOKUP(U3,Materiais[#All],2,0),"")</f>
        <v>IPE WOOD INTERNO</v>
      </c>
      <c r="W3" s="8">
        <v>1</v>
      </c>
    </row>
    <row r="4" spans="1:23" x14ac:dyDescent="0.25">
      <c r="A4" t="s">
        <v>73</v>
      </c>
      <c r="B4" s="10" t="s">
        <v>61</v>
      </c>
      <c r="C4" s="11" t="str">
        <f>IFERROR(VLOOKUP(B4,Materiais[#All],2,0),"")</f>
        <v>CHAPA 15MM CRU</v>
      </c>
      <c r="D4" s="11">
        <v>1</v>
      </c>
      <c r="E4" s="11" t="s">
        <v>22</v>
      </c>
      <c r="F4" s="11" t="s">
        <v>22</v>
      </c>
      <c r="G4" s="11" t="s">
        <v>22</v>
      </c>
      <c r="H4" s="11">
        <v>1</v>
      </c>
      <c r="I4" s="12" t="s">
        <v>43</v>
      </c>
      <c r="J4" s="10" t="s">
        <v>89</v>
      </c>
      <c r="K4" s="11" t="str">
        <f>IFERROR(VLOOKUP(J4,Materiais[#All],2,0),"")</f>
        <v>FITA IPE NOBRE 18MM</v>
      </c>
      <c r="L4" s="11">
        <v>1</v>
      </c>
      <c r="M4" s="12" t="s">
        <v>43</v>
      </c>
      <c r="N4" s="10" t="s">
        <v>89</v>
      </c>
      <c r="O4" s="11" t="str">
        <f>IFERROR(VLOOKUP(N4,Materiais[#All],2,0),"")</f>
        <v>FITA IPE NOBRE 18MM</v>
      </c>
      <c r="P4" s="11">
        <v>1</v>
      </c>
      <c r="Q4" s="11" t="s">
        <v>33</v>
      </c>
      <c r="R4" s="11" t="str">
        <f>IFERROR(VLOOKUP(Q4,Materiais[#All],2,0),"")</f>
        <v>IPE WOOD EXTERNO</v>
      </c>
      <c r="S4" s="11">
        <v>1</v>
      </c>
      <c r="T4" s="11">
        <v>1</v>
      </c>
      <c r="U4" s="11" t="s">
        <v>34</v>
      </c>
      <c r="V4" s="11" t="str">
        <f>IFERROR(VLOOKUP(U4,Materiais[#All],2,0),"")</f>
        <v>IPE WOOD INTERNO</v>
      </c>
      <c r="W4" s="13">
        <v>1</v>
      </c>
    </row>
  </sheetData>
  <conditionalFormatting sqref="C1:D2 C3:W3 C4:D4">
    <cfRule type="containsText" dxfId="2" priority="4" operator="containsText" text="CHAPA 15MM CRU">
      <formula>NOT(ISERROR(SEARCH("CHAPA 15MM CRU",C1)))</formula>
    </cfRule>
    <cfRule type="containsText" dxfId="1" priority="5" operator="containsText" text="CHAPA 12MM CRU">
      <formula>NOT(ISERROR(SEARCH("CHAPA 12MM CRU",C1)))</formula>
    </cfRule>
    <cfRule type="containsText" dxfId="0" priority="6" operator="containsText" text="CHAPA HDF 3MM CRU">
      <formula>NOT(ISERROR(SEARCH("CHAPA HDF 3MM CRU",C1)))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E360-EA7A-4A88-BA90-975F6286448C}">
  <dimension ref="A1:E13"/>
  <sheetViews>
    <sheetView zoomScale="130" zoomScaleNormal="130" workbookViewId="0">
      <selection activeCell="B27" sqref="B27"/>
    </sheetView>
  </sheetViews>
  <sheetFormatPr defaultRowHeight="15" x14ac:dyDescent="0.25"/>
  <cols>
    <col min="1" max="1" width="10.85546875" bestFit="1" customWidth="1"/>
    <col min="2" max="2" width="29.85546875" bestFit="1" customWidth="1"/>
    <col min="3" max="3" width="8" bestFit="1" customWidth="1"/>
    <col min="4" max="4" width="16.28515625" bestFit="1" customWidth="1"/>
    <col min="5" max="5" width="6" bestFit="1" customWidth="1"/>
    <col min="6" max="6" width="8" bestFit="1" customWidth="1"/>
    <col min="7" max="7" width="6.42578125" bestFit="1" customWidth="1"/>
    <col min="8" max="8" width="11.5703125" bestFit="1" customWidth="1"/>
    <col min="9" max="9" width="12.7109375" bestFit="1" customWidth="1"/>
    <col min="10" max="10" width="16.28515625" bestFit="1" customWidth="1"/>
    <col min="11" max="11" width="12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36</v>
      </c>
      <c r="E1" t="s">
        <v>35</v>
      </c>
    </row>
    <row r="2" spans="1:5" x14ac:dyDescent="0.25">
      <c r="A2" t="s">
        <v>131</v>
      </c>
      <c r="B2" t="s">
        <v>94</v>
      </c>
      <c r="C2">
        <v>1</v>
      </c>
      <c r="E2" t="s">
        <v>150</v>
      </c>
    </row>
    <row r="3" spans="1:5" x14ac:dyDescent="0.25">
      <c r="A3" t="s">
        <v>132</v>
      </c>
      <c r="B3" t="s">
        <v>133</v>
      </c>
      <c r="C3">
        <v>1</v>
      </c>
      <c r="E3" t="s">
        <v>150</v>
      </c>
    </row>
    <row r="4" spans="1:5" x14ac:dyDescent="0.25">
      <c r="A4" t="s">
        <v>134</v>
      </c>
      <c r="B4" t="s">
        <v>135</v>
      </c>
      <c r="C4">
        <v>1</v>
      </c>
      <c r="E4" t="s">
        <v>150</v>
      </c>
    </row>
    <row r="5" spans="1:5" x14ac:dyDescent="0.25">
      <c r="A5" t="s">
        <v>136</v>
      </c>
      <c r="B5" t="s">
        <v>130</v>
      </c>
      <c r="C5">
        <v>1</v>
      </c>
      <c r="E5" t="s">
        <v>150</v>
      </c>
    </row>
    <row r="6" spans="1:5" x14ac:dyDescent="0.25">
      <c r="A6" t="s">
        <v>137</v>
      </c>
      <c r="B6" t="s">
        <v>138</v>
      </c>
      <c r="C6">
        <v>1</v>
      </c>
      <c r="E6" t="s">
        <v>150</v>
      </c>
    </row>
    <row r="7" spans="1:5" x14ac:dyDescent="0.25">
      <c r="A7" t="s">
        <v>139</v>
      </c>
      <c r="B7" t="s">
        <v>140</v>
      </c>
      <c r="C7">
        <v>1</v>
      </c>
      <c r="E7" t="s">
        <v>150</v>
      </c>
    </row>
    <row r="8" spans="1:5" x14ac:dyDescent="0.25">
      <c r="A8" t="s">
        <v>141</v>
      </c>
      <c r="B8" t="s">
        <v>104</v>
      </c>
      <c r="C8">
        <v>1</v>
      </c>
      <c r="E8" t="s">
        <v>150</v>
      </c>
    </row>
    <row r="9" spans="1:5" x14ac:dyDescent="0.25">
      <c r="A9" t="s">
        <v>142</v>
      </c>
      <c r="B9" t="s">
        <v>101</v>
      </c>
      <c r="C9">
        <v>1</v>
      </c>
      <c r="E9" t="s">
        <v>150</v>
      </c>
    </row>
    <row r="10" spans="1:5" x14ac:dyDescent="0.25">
      <c r="A10" t="s">
        <v>143</v>
      </c>
      <c r="B10" t="s">
        <v>144</v>
      </c>
      <c r="C10">
        <v>1</v>
      </c>
      <c r="E10" t="s">
        <v>150</v>
      </c>
    </row>
    <row r="11" spans="1:5" x14ac:dyDescent="0.25">
      <c r="A11" t="s">
        <v>145</v>
      </c>
      <c r="B11" t="s">
        <v>146</v>
      </c>
      <c r="C11">
        <v>2</v>
      </c>
      <c r="E11" t="s">
        <v>150</v>
      </c>
    </row>
    <row r="12" spans="1:5" x14ac:dyDescent="0.25">
      <c r="A12" t="s">
        <v>147</v>
      </c>
      <c r="B12" t="s">
        <v>129</v>
      </c>
      <c r="C12">
        <v>1</v>
      </c>
      <c r="E12" t="s">
        <v>150</v>
      </c>
    </row>
    <row r="13" spans="1:5" x14ac:dyDescent="0.25">
      <c r="A13" t="s">
        <v>148</v>
      </c>
      <c r="B13" t="s">
        <v>149</v>
      </c>
      <c r="C13">
        <v>1</v>
      </c>
      <c r="E13" t="s">
        <v>150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1385-B959-4A42-A35D-C54CDB9A70E0}">
  <dimension ref="A1:O35"/>
  <sheetViews>
    <sheetView topLeftCell="A16" workbookViewId="0">
      <selection activeCell="A35" sqref="A35"/>
    </sheetView>
  </sheetViews>
  <sheetFormatPr defaultRowHeight="15" x14ac:dyDescent="0.25"/>
  <cols>
    <col min="1" max="1" width="10.28515625" customWidth="1"/>
    <col min="2" max="2" width="29.140625" customWidth="1"/>
  </cols>
  <sheetData>
    <row r="1" spans="1:15" x14ac:dyDescent="0.25">
      <c r="A1" t="s">
        <v>16</v>
      </c>
      <c r="B1" t="s">
        <v>17</v>
      </c>
    </row>
    <row r="2" spans="1:15" x14ac:dyDescent="0.25">
      <c r="A2" s="14" t="s">
        <v>51</v>
      </c>
      <c r="B2" s="14" t="s">
        <v>52</v>
      </c>
    </row>
    <row r="3" spans="1:15" x14ac:dyDescent="0.25">
      <c r="A3" s="14" t="s">
        <v>46</v>
      </c>
      <c r="B3" s="14" t="s">
        <v>48</v>
      </c>
    </row>
    <row r="4" spans="1:15" x14ac:dyDescent="0.25">
      <c r="A4" s="14" t="s">
        <v>106</v>
      </c>
      <c r="B4" s="14" t="s">
        <v>108</v>
      </c>
    </row>
    <row r="5" spans="1:15" x14ac:dyDescent="0.25">
      <c r="A5" s="14" t="s">
        <v>105</v>
      </c>
      <c r="B5" s="14" t="s">
        <v>107</v>
      </c>
      <c r="O5" s="24"/>
    </row>
    <row r="6" spans="1:15" x14ac:dyDescent="0.25">
      <c r="A6" s="15" t="s">
        <v>54</v>
      </c>
      <c r="B6" s="14" t="s">
        <v>19</v>
      </c>
    </row>
    <row r="7" spans="1:15" x14ac:dyDescent="0.25">
      <c r="A7" s="15" t="s">
        <v>61</v>
      </c>
      <c r="B7" s="14" t="s">
        <v>20</v>
      </c>
    </row>
    <row r="8" spans="1:15" x14ac:dyDescent="0.25">
      <c r="A8" s="15" t="s">
        <v>91</v>
      </c>
      <c r="B8" s="14" t="s">
        <v>92</v>
      </c>
    </row>
    <row r="9" spans="1:15" x14ac:dyDescent="0.25">
      <c r="A9" s="15" t="s">
        <v>53</v>
      </c>
      <c r="B9" s="14" t="s">
        <v>64</v>
      </c>
    </row>
    <row r="10" spans="1:15" x14ac:dyDescent="0.25">
      <c r="A10" s="15" t="s">
        <v>62</v>
      </c>
      <c r="B10" s="14" t="s">
        <v>18</v>
      </c>
    </row>
    <row r="11" spans="1:15" x14ac:dyDescent="0.25">
      <c r="A11" s="15" t="s">
        <v>66</v>
      </c>
      <c r="B11" s="14" t="s">
        <v>50</v>
      </c>
    </row>
    <row r="12" spans="1:15" x14ac:dyDescent="0.25">
      <c r="A12" s="15" t="s">
        <v>65</v>
      </c>
      <c r="B12" s="14" t="s">
        <v>49</v>
      </c>
    </row>
    <row r="13" spans="1:15" x14ac:dyDescent="0.25">
      <c r="A13" s="15" t="s">
        <v>90</v>
      </c>
      <c r="B13" s="14" t="s">
        <v>93</v>
      </c>
    </row>
    <row r="14" spans="1:15" x14ac:dyDescent="0.25">
      <c r="A14" s="15" t="s">
        <v>67</v>
      </c>
      <c r="B14" s="14" t="s">
        <v>47</v>
      </c>
    </row>
    <row r="15" spans="1:15" x14ac:dyDescent="0.25">
      <c r="A15" s="14" t="s">
        <v>109</v>
      </c>
      <c r="B15" s="14" t="s">
        <v>110</v>
      </c>
    </row>
    <row r="16" spans="1:15" x14ac:dyDescent="0.25">
      <c r="A16" s="14" t="s">
        <v>111</v>
      </c>
      <c r="B16" s="14" t="s">
        <v>112</v>
      </c>
    </row>
    <row r="17" spans="1:2" x14ac:dyDescent="0.25">
      <c r="A17" s="15" t="s">
        <v>83</v>
      </c>
      <c r="B17" s="14" t="s">
        <v>74</v>
      </c>
    </row>
    <row r="18" spans="1:2" x14ac:dyDescent="0.25">
      <c r="A18" s="15" t="s">
        <v>82</v>
      </c>
      <c r="B18" s="14" t="s">
        <v>75</v>
      </c>
    </row>
    <row r="19" spans="1:2" x14ac:dyDescent="0.25">
      <c r="A19" s="15" t="s">
        <v>76</v>
      </c>
      <c r="B19" s="14" t="s">
        <v>77</v>
      </c>
    </row>
    <row r="20" spans="1:2" x14ac:dyDescent="0.25">
      <c r="A20" s="15" t="s">
        <v>88</v>
      </c>
      <c r="B20" s="14" t="s">
        <v>28</v>
      </c>
    </row>
    <row r="21" spans="1:2" x14ac:dyDescent="0.25">
      <c r="A21" s="16" t="s">
        <v>89</v>
      </c>
      <c r="B21" s="14" t="s">
        <v>27</v>
      </c>
    </row>
    <row r="22" spans="1:2" x14ac:dyDescent="0.25">
      <c r="A22" s="17" t="s">
        <v>70</v>
      </c>
      <c r="B22" s="17" t="s">
        <v>69</v>
      </c>
    </row>
    <row r="23" spans="1:2" x14ac:dyDescent="0.25">
      <c r="A23" s="17" t="s">
        <v>71</v>
      </c>
      <c r="B23" s="17" t="s">
        <v>68</v>
      </c>
    </row>
    <row r="24" spans="1:2" x14ac:dyDescent="0.25">
      <c r="A24" s="17" t="s">
        <v>78</v>
      </c>
      <c r="B24" s="17" t="s">
        <v>80</v>
      </c>
    </row>
    <row r="25" spans="1:2" x14ac:dyDescent="0.25">
      <c r="A25" s="17" t="s">
        <v>79</v>
      </c>
      <c r="B25" s="17" t="s">
        <v>81</v>
      </c>
    </row>
    <row r="26" spans="1:2" x14ac:dyDescent="0.25">
      <c r="A26" s="17" t="s">
        <v>33</v>
      </c>
      <c r="B26" s="17" t="s">
        <v>30</v>
      </c>
    </row>
    <row r="27" spans="1:2" x14ac:dyDescent="0.25">
      <c r="A27" s="17" t="s">
        <v>34</v>
      </c>
      <c r="B27" s="17" t="s">
        <v>29</v>
      </c>
    </row>
    <row r="28" spans="1:2" x14ac:dyDescent="0.25">
      <c r="A28" s="18" t="s">
        <v>55</v>
      </c>
      <c r="B28" s="17" t="s">
        <v>37</v>
      </c>
    </row>
    <row r="29" spans="1:2" x14ac:dyDescent="0.25">
      <c r="A29" s="18" t="s">
        <v>63</v>
      </c>
      <c r="B29" s="17" t="s">
        <v>38</v>
      </c>
    </row>
    <row r="30" spans="1:2" x14ac:dyDescent="0.25">
      <c r="A30" s="17" t="s">
        <v>84</v>
      </c>
      <c r="B30" s="17" t="s">
        <v>86</v>
      </c>
    </row>
    <row r="31" spans="1:2" x14ac:dyDescent="0.25">
      <c r="A31" s="17" t="s">
        <v>85</v>
      </c>
      <c r="B31" s="17" t="s">
        <v>87</v>
      </c>
    </row>
    <row r="32" spans="1:2" x14ac:dyDescent="0.25">
      <c r="A32" s="17" t="s">
        <v>97</v>
      </c>
      <c r="B32" s="17" t="s">
        <v>98</v>
      </c>
    </row>
    <row r="33" spans="1:2" x14ac:dyDescent="0.25">
      <c r="A33" s="17" t="s">
        <v>99</v>
      </c>
      <c r="B33" s="17" t="s">
        <v>100</v>
      </c>
    </row>
    <row r="34" spans="1:2" x14ac:dyDescent="0.25">
      <c r="A34" s="17" t="s">
        <v>102</v>
      </c>
      <c r="B34" s="17" t="s">
        <v>103</v>
      </c>
    </row>
    <row r="35" spans="1:2" x14ac:dyDescent="0.25">
      <c r="A35" s="18" t="s">
        <v>151</v>
      </c>
      <c r="B35" s="17" t="s">
        <v>155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a 2 6 7 4 2 - 1 d 4 f - 4 0 3 7 - a 8 7 2 - 3 5 f b d b f 0 2 7 2 f "   x m l n s = " h t t p : / / s c h e m a s . m i c r o s o f t . c o m / D a t a M a s h u p " > A A A A A B Q F A A B Q S w M E F A A C A A g A D z w T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A 8 8 E 1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P P B N Z D / G J n x Y C A A A q G A A A E w A c A E Z v c m 1 1 b G F z L 1 N l Y 3 R p b 2 4 x L m 0 g o h g A K K A U A A A A A A A A A A A A A A A A A A A A A A A A A A A A 7 Z Z d a 9 s w F I b v A / 0 P Q r 2 x w R j S d d 3 F 1 o F x 3 G J w k 8 1 x s o s Q i m K r i 6 g s B U n u W k L + + + R 8 L K 4 / 1 j H Y I C D f G I 6 s 8 x 6 9 f h 9 j i V N F O A P j 3 b 3 / s d e T S y R w B h K 0 w B T 1 w T W g W J 3 1 g L 5 u O F N Y F 4 L n F F P X L 4 T A T H 3 j 4 n H B + a N l r 2 d D l O N r u N 8 J 5 5 u Z X + 5 g a u 7 s G p z D h K w 4 8 K j C A m U c 6 l 7 6 Y Y r d R C A m H 7 j I f U 6 L n C U v K y y t r Z y z X s N h O A 0 i 6 A C l y 0 D h Z 7 V x w B r 6 o 0 F 4 O 2 q U B 8 H Y j 0 P f a 6 5 8 T Q b B o c i K f I H F v s / d F 1 0 O m b q 6 d E v l b T X y 4 t t m N R i 3 P D q N Y n c y D J O W 3 u V S M k q 8 q L a 2 s X 8 5 U p 6 Y I Q l i n P M n k i F 5 d G V b w j t L p F U 3 z z k a U x 2 h o l l R i Q h b a p E b Q p X e X B U Z Y 6 r f f c x / l A r N Y R y A U b o E 1 k w f f Q 4 + f d Y n o N R u N P Y p k p I 8 k L T W n A t l t a i X b 3 X n 5 U h k W L i e T D H L C P t e d e b V c f t v h K V j k l L o i d N X W W g 1 n / E c o 5 r 7 T M e 5 w / 1 + p T O c j q L J X Q A 7 Z 7 9 4 c / a W O c r + L R H f 2 G c 9 w j p k j v S e H y g E 1 o U N D c Q G 4 v 8 L c T W k r d 1 b o / r O R P X f R L V c S 3 m + u u f F f S E J a 8 z 6 m 2 / k H 6 a u l u t D 4 q q q 2 + j B C b T / C p y W / B 3 Z 2 Z t 6 s H F v X C d S 1 X g 2 R 2 j N 5 q X J p v m M m n + h 0 / 4 X e m 8 g N h A b i E 8 b 4 i s D s Y H Y Q H z a E H 8 w E B u I D c S n A / F P U E s B A i 0 A F A A C A A g A D z w T W f b N q H + l A A A A 9 g A A A B I A A A A A A A A A A A A A A A A A A A A A A E N v b m Z p Z y 9 Q Y W N r Y W d l L n h t b F B L A Q I t A B Q A A g A I A A 8 8 E 1 l T c j g s m w A A A O E A A A A T A A A A A A A A A A A A A A A A A P E A A A B b Q 2 9 u d G V u d F 9 U e X B l c 1 0 u e G 1 s U E s B A i 0 A F A A C A A g A D z w T W Q / x i Z 8 W A g A A K h g A A B M A A A A A A A A A A A A A A A A A 2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1 s A A A A A A A B 9 W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y w m c X V v d D t j b 2 1 w X 2 9 1 X 3 V z a W 4 m c X V v d D s s J n F 1 b 3 Q 7 V k 9 M V U 1 F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k F 3 T U R B Q V k 9 I i A v P j x F b n R y e S B U e X B l P S J G a W x s R X J y b 3 J D b 3 V u d C I g V m F s d W U 9 I m w w I i A v P j x F b n R y e S B U e X B l P S J J c 1 B y a X Z h d G U i I F Z h b H V l P S J s M C I g L z 4 8 R W 5 0 c n k g V H l w Z T 0 i U X V l c n l J R C I g V m F s d W U 9 I n M 2 Z D V l Y T I w O C 0 w O T k 3 L T Q 0 N j g t O W I 2 N i 0 w Z T J j O D R k M 2 M w M m E i I C 8 + P E V u d H J 5 I F R 5 c G U 9 I k Z p b G x M Y X N 0 V X B k Y X R l Z C I g V m F s d W U 9 I m Q y M D I 0 L T A 4 L T A 5 V D E 2 O j M w O j A z L j k 0 M T g 0 M T N a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D b 2 x 1 b W 5 O Y W 1 l c y I g V m F s d W U 9 I n N b J n F 1 b 3 Q 7 Q 0 9 E S U d P J n F 1 b 3 Q 7 L C Z x d W 9 0 O 0 R F U 0 N S S U N B T y Z x d W 9 0 O y w m c X V v d D t R V E R F J n F 1 b 3 Q 7 L C Z x d W 9 0 O 0 N P T V A m c X V v d D s s J n F 1 b 3 Q 7 T E F S R y Z x d W 9 0 O y w m c X V v d D t F U 1 A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2 x 1 b W 5 U e X B l c y I g V m F s d W U 9 I n N C Z 1 l G Q X d N R C I g L z 4 8 R W 5 0 c n k g V H l w Z T 0 i R m l s b E x h c 3 R V c G R h d G V k I i B W Y W x 1 Z T 0 i Z D I w M j Q t M D g t M D l U M T Y 6 M z A 6 M D M u O T k y N z I 4 N V o i I C 8 + P E V u d H J 5 I F R 5 c G U 9 I k l z U H J p d m F 0 Z S I g V m F s d W U 9 I m w w I i A v P j x F b n R y e S B U e X B l P S J R d W V y e U l E I i B W Y W x 1 Z T 0 i c 2 E 4 N j B m N z Q y L T d m N z U t N G J i O C 1 h N z N j L T M 5 Z G I 5 Y m Q 3 Z j Q w O S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P R E l H T y w x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l b G E x L 1 R p c G 8 g Q W x 0 Z X J h Z G 8 u e 0 N P R E l H T y w x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j b 2 1 w X 2 9 1 X 3 V z a W 4 m c X V v d D s s J n F 1 b 3 Q 7 d m 9 s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w O V Q x N j o z M D o w N i 4 1 N z Y 4 N j c x W i I g L z 4 8 R W 5 0 c n k g V H l w Z T 0 i R m l s b E N v d W 5 0 I i B W Y W x 1 Z T 0 i b D E y I i A v P j x F b n R y e S B U e X B l P S J J c 1 B y a X Z h d G U i I F Z h b H V l P S J s M C I g L z 4 8 R W 5 0 c n k g V H l w Z T 0 i U X V l c n l J R C I g V m F s d W U 9 I n N m Z j Y w Z j J j Y y 0 5 N j Y x L T R k M z k t Y T J i N C 0 y M T V i N 2 Q y O T c 3 Z G E i I C 8 + P E V u d H J 5 I F R 5 c G U 9 I k Z p b G x F c n J v c k N v d W 5 0 I i B W Y W x 1 Z T 0 i b D A i I C 8 + P E V u d H J 5 I F R 5 c G U 9 I k Z p b G x D b 2 x 1 b W 5 U e X B l c y I g V m F s d W U 9 I n N C Z 1 l G Q m d Z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V G F y Z 2 V 0 I i B W Y W x 1 Z T 0 i c 1 R h Y m V s Y T F f X z M i I C 8 + P E V u d H J 5 I F R 5 c G U 9 I k Z p b G x F c n J v c k N v Z G U i I F Z h b H V l P S J z V W 5 r b m 9 3 b i I g L z 4 8 R W 5 0 c n k g V H l w Z T 0 i R m l s b E 9 i a m V j d F R 5 c G U i I F Z h b H V l P S J z V G F i b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M p L 1 R p c G 8 g Q W x 0 Z X J h Z G 8 u e 0 N P R E l H T y w x f S Z x d W 9 0 O y w m c X V v d D t T Z W N 0 a W 9 u M S 9 U Y W J l b G E x I C g z K S 9 U a X B v I E F s d G V y Y W R v L n t E R V N D U k l D Q U 8 s M n 0 m c X V v d D s s J n F 1 b 3 Q 7 U 2 V j d G l v b j E v V G F i Z W x h M S A o M y k v V G l w b y B B b H R l c m F k b y 5 7 U V R E R S w z f S Z x d W 9 0 O y w m c X V v d D t T Z W N 0 a W 9 u M S 9 U Y W J l b G E x I C g z K S 9 U a X B v I E F s d G V y Y W R v L n t j b 2 1 w X 2 9 1 X 3 V z a W 4 s O X 0 m c X V v d D s s J n F 1 b 3 Q 7 U 2 V j d G l v b j E v V G F i Z W x h M S A o M y k v V G l w b y B B b H R l c m F k b y 5 7 d m 9 s L D E w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I C g z K S 9 U a X B v I E F s d G V y Y W R v L n t D T 0 R J R 0 8 s M X 0 m c X V v d D s s J n F 1 b 3 Q 7 U 2 V j d G l v b j E v V G F i Z W x h M S A o M y k v V G l w b y B B b H R l c m F k b y 5 7 R E V T Q 1 J J Q 0 F P L D J 9 J n F 1 b 3 Q 7 L C Z x d W 9 0 O 1 N l Y 3 R p b 2 4 x L 1 R h Y m V s Y T E g K D M p L 1 R p c G 8 g Q W x 0 Z X J h Z G 8 u e 1 F U R E U s M 3 0 m c X V v d D s s J n F 1 b 3 Q 7 U 2 V j d G l v b j E v V G F i Z W x h M S A o M y k v V G l w b y B B b H R l c m F k b y 5 7 Y 2 9 t c F 9 v d V 9 1 c 2 l u L D l 9 J n F 1 b 3 Q 7 L C Z x d W 9 0 O 1 N l Y 3 R p b 2 4 x L 1 R h Y m V s Y T E g K D M p L 1 R p c G 8 g Q W x 0 Z X J h Z G 8 u e 3 Z v b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C k 8 L 0 l 0 Z W 1 Q Y X R o P j w v S X R l b U x v Y 2 F 0 a W 9 u P j x T d G F i b G V F b n R y a W V z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D b 2 x 1 b W 5 O Y W 1 l c y I g V m F s d W U 9 I n N b J n F 1 b 3 Q 7 Q 0 9 E S U d P J n F 1 b 3 Q 7 L C Z x d W 9 0 O 0 R F U 0 N S S U N B T y Z x d W 9 0 O y w m c X V v d D t R V E R F J n F 1 b 3 Q 7 L C Z x d W 9 0 O 0 N P T V A m c X V v d D s s J n F 1 b 3 Q 7 T E F S R y Z x d W 9 0 O y w m c X V v d D t F U 1 A m c X V v d D s s J n F 1 b 3 Q 7 Y 2 9 t c F 9 v d V 9 1 c 2 l u J n F 1 b 3 Q 7 L C Z x d W 9 0 O 1 Z P T F V N R S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b H V t b l R 5 c G V z I i B W Y W x 1 Z T 0 i c 0 J n W U Z B d 0 1 E Q U F Z P S I g L z 4 8 R W 5 0 c n k g V H l w Z T 0 i R m l s b E x h c 3 R V c G R h d G V k I i B W Y W x 1 Z T 0 i Z D I w M j Q t M D g t M D l U M T Y 6 M z A 6 M D M u O T k 0 M j M y N 1 o i I C 8 + P E V u d H J 5 I F R 5 c G U 9 I k l z U H J p d m F 0 Z S I g V m F s d W U 9 I m w w I i A v P j x F b n R y e S B U e X B l P S J R d W V y e U l E I i B W Y W x 1 Z T 0 i c z B j M D Y 0 N z F i L T A 2 Z D U t N D h m Y S 1 i N j h i L T Z m N D A 5 M T F j Y m M 1 N C I g L z 4 8 R W 5 0 c n k g V H l w Z T 0 i U m V z d W x 0 V H l w Z S I g V m F s d W U 9 I n N U Y W J s Z S I g L z 4 8 R W 5 0 c n k g V H l w Z T 0 i T G 9 h Z G V k V G 9 B b m F s e X N p c 1 N l c n Z p Y 2 V z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l b G E x L 1 R p c G 8 g Q W x 0 Z X J h Z G 8 y L n t D T 0 R J R 0 8 s M H 0 m c X V v d D s s J n F 1 b 3 Q 7 U 2 V j d G l v b j E v V G F i Z W x h M S 9 U a X B v I E F s d G V y Y W R v L n t E R V N D U k l D Q U 8 s M n 0 m c X V v d D s s J n F 1 b 3 Q 7 U 2 V j d G l v b j E v V G F i Z W x h M S 9 U a X B v I E F s d G V y Y W R v L n t R V E R F L D N 9 J n F 1 b 3 Q 7 L C Z x d W 9 0 O 1 N l Y 3 R p b 2 4 x L 1 R h Y m V s Y T E v V G l w b y B B b H R l c m F k b y 5 7 Q 0 9 N U C w 0 f S Z x d W 9 0 O y w m c X V v d D t T Z W N 0 a W 9 u M S 9 U Y W J l b G E x L 1 R p c G 8 g Q W x 0 Z X J h Z G 8 u e 0 x B U k c s N X 0 m c X V v d D s s J n F 1 b 3 Q 7 U 2 V j d G l v b j E v V G F i Z W x h M S 9 U a X B v I E F s d G V y Y W R v L n t F U 1 A s N n 0 m c X V v d D s s J n F 1 b 3 Q 7 U 2 V j d G l v b j E v V G F i Z W x h M S 9 G b 2 5 0 Z S 5 7 Y 2 9 t c F 9 v d V 9 1 c 2 l u L D l 9 J n F 1 b 3 Q 7 L C Z x d W 9 0 O 1 N l Y 3 R p b 2 4 x L 1 R h Y m V s Y T E v V G l w b y B B b H R l c m F k b z E u e 3 Z v b C w 3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U p P C 9 J d G V t U G F 0 a D 4 8 L 0 l 0 Z W 1 M b 2 N h d G l v b j 4 8 U 3 R h Y m x l R W 5 0 c m l l c z 4 8 R W 5 0 c n k g V H l w Z T 0 i R m l s b E V u Y W J s Z W Q i I F Z h b H V l P S J s M C I g L z 4 8 R W 5 0 c n k g V H l w Z T 0 i R m l s b E N v b H V t b k 5 h b W V z I i B W Y W x 1 Z T 0 i c 1 s m c X V v d D t D T 0 R J R 0 8 m c X V v d D s s J n F 1 b 3 Q 7 R E V T Q 1 J J Q 0 F P J n F 1 b 3 Q 7 L C Z x d W 9 0 O 1 F U R E U m c X V v d D s s J n F 1 b 3 Q 7 Q 0 9 N U C Z x d W 9 0 O y w m c X V v d D t M Q V J H J n F 1 b 3 Q 7 L C Z x d W 9 0 O 0 V T U C Z x d W 9 0 O y w m c X V v d D t j b 2 1 w X 2 9 1 X 3 V z a W 4 m c X V v d D s s J n F 1 b 3 Q 7 V k 9 M V U 1 F J n F 1 b 3 Q 7 X S I g L z 4 8 R W 5 0 c n k g V H l w Z T 0 i R m l s b G V k Q 2 9 t c G x l d G V S Z X N 1 b H R U b 1 d v c m t z a G V l d C I g V m F s d W U 9 I m w x I i A v P j x F b n R y e S B U e X B l P S J G a W x s Q 2 9 s d W 1 u V H l w Z X M i I F Z h b H V l P S J z Q m d Z R k F 3 T U R B Q V k 9 I i A v P j x F b n R y e S B U e X B l P S J G a W x s T G F z d F V w Z G F 0 Z W Q i I F Z h b H V l P S J k M j A y N C 0 w O C 0 w O V Q x N j o z M D o w M y 4 5 O T Q 3 M z M z W i I g L z 4 8 R W 5 0 c n k g V H l w Z T 0 i S X N Q c m l 2 Y X R l I i B W Y W x 1 Z T 0 i b D A i I C 8 + P E V u d H J 5 I F R 5 c G U 9 I l F 1 Z X J 5 S U Q i I F Z h b H V l P S J z Y j l j Z G R l Z m E t Z G V l M S 0 0 Y m V m L W J i M W Y t M 2 R j O W V m N W Q 4 Y j c 3 I i A v P j x F b n R y e S B U e X B l P S J S Z X N 1 b H R U e X B l I i B W Y W x 1 Z T 0 i c 1 R h Y m x l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V G l w b y B B b H R l c m F k b z I u e 0 N P R E l H T y w w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y w m c X V v d D t T Z W N 0 a W 9 u M S 9 U Y W J l b G E x L 0 Z v b n R l L n t j b 2 1 w X 2 9 1 X 3 V z a W 4 s O X 0 m c X V v d D s s J n F 1 b 3 Q 7 U 2 V j d G l v b j E v V G F i Z W x h M S 9 U a X B v I E F s d G V y Y W R v M S 5 7 d m 9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Y T E v V G l w b y B B b H R l c m F k b z I u e 0 N P R E l H T y w w f S Z x d W 9 0 O y w m c X V v d D t T Z W N 0 a W 9 u M S 9 U Y W J l b G E x L 1 R p c G 8 g Q W x 0 Z X J h Z G 8 u e 0 R F U 0 N S S U N B T y w y f S Z x d W 9 0 O y w m c X V v d D t T Z W N 0 a W 9 u M S 9 U Y W J l b G E x L 1 R p c G 8 g Q W x 0 Z X J h Z G 8 u e 1 F U R E U s M 3 0 m c X V v d D s s J n F 1 b 3 Q 7 U 2 V j d G l v b j E v V G F i Z W x h M S 9 U a X B v I E F s d G V y Y W R v L n t D T 0 1 Q L D R 9 J n F 1 b 3 Q 7 L C Z x d W 9 0 O 1 N l Y 3 R p b 2 4 x L 1 R h Y m V s Y T E v V G l w b y B B b H R l c m F k b y 5 7 T E F S R y w 1 f S Z x d W 9 0 O y w m c X V v d D t T Z W N 0 a W 9 u M S 9 U Y W J l b G E x L 1 R p c G 8 g Q W x 0 Z X J h Z G 8 u e 0 V T U C w 2 f S Z x d W 9 0 O y w m c X V v d D t T Z W N 0 a W 9 u M S 9 U Y W J l b G E x L 0 Z v b n R l L n t j b 2 1 w X 2 9 1 X 3 V z a W 4 s O X 0 m c X V v d D s s J n F 1 b 3 Q 7 U 2 V j d G l v b j E v V G F i Z W x h M S 9 U a X B v I E F s d G V y Y W R v M S 5 7 d m 9 s L D d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i k 8 L 0 l 0 Z W 1 Q Y X R o P j w v S X R l b U x v Y 2 F 0 a W 9 u P j x T d G F i b G V F b n R y a W V z P j x F b n R y e S B U e X B l P S J G a W x s R W 5 h Y m x l Z C I g V m F s d W U 9 I m w w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D T 0 1 Q J n F 1 b 3 Q 7 L C Z x d W 9 0 O 0 x B U k c m c X V v d D s s J n F 1 b 3 Q 7 R V N Q J n F 1 b 3 Q 7 L C Z x d W 9 0 O 2 N v b X B f b 3 V f d X N p b i Z x d W 9 0 O y w m c X V v d D t W T 0 x V T U U m c X V v d D t d I i A v P j x F b n R y e S B U e X B l P S J G a W x s Z W R D b 2 1 w b G V 0 Z V J l c 3 V s d F R v V 2 9 y a 3 N o Z W V 0 I i B W Y W x 1 Z T 0 i b D E i I C 8 + P E V u d H J 5 I F R 5 c G U 9 I k Z p b G x D b 2 x 1 b W 5 U e X B l c y I g V m F s d W U 9 I n N C Z 1 l G Q X d N R E F B W T 0 i I C 8 + P E V u d H J 5 I F R 5 c G U 9 I k Z p b G x M Y X N 0 V X B k Y X R l Z C I g V m F s d W U 9 I m Q y M D I 0 L T A 4 L T A 5 V D E 2 O j M w O j A z L j k 5 N T I z N D h a I i A v P j x F b n R y e S B U e X B l P S J J c 1 B y a X Z h d G U i I F Z h b H V l P S J s M C I g L z 4 8 R W 5 0 c n k g V H l w Z T 0 i U X V l c n l J R C I g V m F s d W U 9 I n M z M G M x M D F l O S 1 l Y W U w L T R l M 2 Q t Y W M 1 N C 1 l Z G I x M T I 5 N z I z Z W M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U a X B v I E F s d G V y Y W R v M i 5 7 Q 0 9 E S U d P L D B 9 J n F 1 b 3 Q 7 L C Z x d W 9 0 O 1 N l Y 3 R p b 2 4 x L 1 R h Y m V s Y T E v V G l w b y B B b H R l c m F k b y 5 7 R E V T Q 1 J J Q 0 F P L D J 9 J n F 1 b 3 Q 7 L C Z x d W 9 0 O 1 N l Y 3 R p b 2 4 x L 1 R h Y m V s Y T E v V G l w b y B B b H R l c m F k b y 5 7 U V R E R S w z f S Z x d W 9 0 O y w m c X V v d D t T Z W N 0 a W 9 u M S 9 U Y W J l b G E x L 1 R p c G 8 g Q W x 0 Z X J h Z G 8 u e 0 N P T V A s N H 0 m c X V v d D s s J n F 1 b 3 Q 7 U 2 V j d G l v b j E v V G F i Z W x h M S 9 U a X B v I E F s d G V y Y W R v L n t M Q V J H L D V 9 J n F 1 b 3 Q 7 L C Z x d W 9 0 O 1 N l Y 3 R p b 2 4 x L 1 R h Y m V s Y T E v V G l w b y B B b H R l c m F k b y 5 7 R V N Q L D Z 9 J n F 1 b 3 Q 7 L C Z x d W 9 0 O 1 N l Y 3 R p b 2 4 x L 1 R h Y m V s Y T E v R m 9 u d G U u e 2 N v b X B f b 3 V f d X N p b i w 5 f S Z x d W 9 0 O y w m c X V v d D t T Z W N 0 a W 9 u M S 9 U Y W J l b G E x L 1 R p c G 8 g Q W x 0 Z X J h Z G 8 x L n t 2 b 2 w s N 3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3 K T w v S X R l b V B h d G g + P C 9 J d G V t T G 9 j Y X R p b 2 4 + P F N 0 Y W J s Z U V u d H J p Z X M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M x N G M 5 Z T d m N y 1 i M m F j L T Q z M z k t O G U 3 N y 1 k N T I z N G F m Z W J k N W Y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z I 4 O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5 V D E w O j M y O j M x L j c 1 O D A 0 N T V a I i A v P j x F b n R y e S B U e X B l P S J G a W x s Q 2 9 s d W 1 u V H l w Z X M i I F Z h b H V l P S J z Q m d Z R k F 3 T U R C Z z 0 9 I i A v P j x F b n R y e S B U e X B l P S J G a W x s Q 2 9 s d W 1 u T m F t Z X M i I F Z h b H V l P S J z W y Z x d W 9 0 O 0 N P R E l H T y Z x d W 9 0 O y w m c X V v d D t E R V N D U k l D Q U 8 m c X V v d D s s J n F 1 b 3 Q 7 U V R E R S Z x d W 9 0 O y w m c X V v d D t D T 0 1 Q J n F 1 b 3 Q 7 L C Z x d W 9 0 O 0 x B U k c m c X V v d D s s J n F 1 b 3 Q 7 R V N Q J n F 1 b 3 Q 7 L C Z x d W 9 0 O 1 Z P T F V N R S Z x d W 9 0 O 1 0 i I C 8 + P E V u d H J 5 I F R 5 c G U 9 I k Z p b G x D b 3 V u d C I g V m F s d W U 9 I m w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3 K S 9 U a X B v I E F s d G V y Y W R v M i 5 7 Q 0 9 E S U d P L D B 9 J n F 1 b 3 Q 7 L C Z x d W 9 0 O 1 N l Y 3 R p b 2 4 x L 1 R h Y m V s Y T E g K D c p L 1 R p c G 8 g Q W x 0 Z X J h Z G 8 u e 0 R F U 0 N S S U N B T y w y f S Z x d W 9 0 O y w m c X V v d D t T Z W N 0 a W 9 u M S 9 U Y W J l b G E x I C g 3 K S 9 U a X B v I E F s d G V y Y W R v L n t R V E R F L D N 9 J n F 1 b 3 Q 7 L C Z x d W 9 0 O 1 N l Y 3 R p b 2 4 x L 1 R h Y m V s Y T E g K D c p L 1 R p c G 8 g Q W x 0 Z X J h Z G 8 u e 0 N P T V A s N H 0 m c X V v d D s s J n F 1 b 3 Q 7 U 2 V j d G l v b j E v V G F i Z W x h M S A o N y k v V G l w b y B B b H R l c m F k b y 5 7 T E F S R y w 1 f S Z x d W 9 0 O y w m c X V v d D t T Z W N 0 a W 9 u M S 9 U Y W J l b G E x I C g 3 K S 9 U a X B v I E F s d G V y Y W R v L n t F U 1 A s N n 0 m c X V v d D s s J n F 1 b 3 Q 7 U 2 V j d G l v b j E v V G F i Z W x h M S A o N y k v V G l w b y B B b H R l c m F k b z E u e 3 Z v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E x I C g 3 K S 9 U a X B v I E F s d G V y Y W R v M i 5 7 Q 0 9 E S U d P L D B 9 J n F 1 b 3 Q 7 L C Z x d W 9 0 O 1 N l Y 3 R p b 2 4 x L 1 R h Y m V s Y T E g K D c p L 1 R p c G 8 g Q W x 0 Z X J h Z G 8 u e 0 R F U 0 N S S U N B T y w y f S Z x d W 9 0 O y w m c X V v d D t T Z W N 0 a W 9 u M S 9 U Y W J l b G E x I C g 3 K S 9 U a X B v I E F s d G V y Y W R v L n t R V E R F L D N 9 J n F 1 b 3 Q 7 L C Z x d W 9 0 O 1 N l Y 3 R p b 2 4 x L 1 R h Y m V s Y T E g K D c p L 1 R p c G 8 g Q W x 0 Z X J h Z G 8 u e 0 N P T V A s N H 0 m c X V v d D s s J n F 1 b 3 Q 7 U 2 V j d G l v b j E v V G F i Z W x h M S A o N y k v V G l w b y B B b H R l c m F k b y 5 7 T E F S R y w 1 f S Z x d W 9 0 O y w m c X V v d D t T Z W N 0 a W 9 u M S 9 U Y W J l b G E x I C g 3 K S 9 U a X B v I E F s d G V y Y W R v L n t F U 1 A s N n 0 m c X V v d D s s J n F 1 b 3 Q 7 U 2 V j d G l v b j E v V G F i Z W x h M S A o N y k v V G l w b y B B b H R l c m F k b z E u e 3 Z v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0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0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Y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2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i k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3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3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3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y k v V G l w b y U y M E F s d G V y Y W R v M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V N 4 l T 8 s B U 2 g x n 9 3 A + O 6 6 g A A A A A C A A A A A A A D Z g A A w A A A A B A A A A D S y 4 o R X T I U W X a H a s j W 5 m f 8 A A A A A A S A A A C g A A A A E A A A A O U / W d 9 o d + E u S p 3 F N C 9 Y 0 y h Q A A A A n H 0 7 m 2 u o K 8 B p k q Z A 9 + 4 Z z u x o O s v H o E x g g d j y q 6 P G A B l S 2 n 1 d 0 L 5 3 G i v O D h n M 0 F r r t u Q m 6 k z X 5 + 5 l 9 Z a s T 2 y K / I q E X 3 2 5 6 + D m Q 5 E 9 l F H b i / o U A A A A j L n 6 V e P T X e t w H g J T g G k P y e O 4 p / 8 = < / D a t a M a s h u p > 
</file>

<file path=customXml/itemProps1.xml><?xml version="1.0" encoding="utf-8"?>
<ds:datastoreItem xmlns:ds="http://schemas.openxmlformats.org/officeDocument/2006/customXml" ds:itemID="{5FAD62EF-21A6-44E9-8849-B2E7F5114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TUTORIAL</vt:lpstr>
      <vt:lpstr>Estrutura</vt:lpstr>
      <vt:lpstr>Filtragem</vt:lpstr>
      <vt:lpstr>Consulta</vt:lpstr>
      <vt:lpstr>Filtragem_Componentes</vt:lpstr>
      <vt:lpstr>Materiais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2024-01-11T11:12:16Z</dcterms:created>
  <dcterms:modified xsi:type="dcterms:W3CDTF">2024-08-19T11:12:47Z</dcterms:modified>
</cp:coreProperties>
</file>