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ódigo de automação trabalho manual\1.0-Criação de peças\"/>
    </mc:Choice>
  </mc:AlternateContent>
  <xr:revisionPtr revIDLastSave="0" documentId="13_ncr:1_{9F142012-D58D-4CE9-A53B-5660D39A643C}" xr6:coauthVersionLast="47" xr6:coauthVersionMax="47" xr10:uidLastSave="{00000000-0000-0000-0000-000000000000}"/>
  <bookViews>
    <workbookView xWindow="-120" yWindow="-120" windowWidth="29040" windowHeight="15840" xr2:uid="{73179100-F92A-4DEF-B0D8-A61EA2F01DDA}"/>
  </bookViews>
  <sheets>
    <sheet name="TUTORIAL" sheetId="6" r:id="rId1"/>
    <sheet name="Estrutura" sheetId="1" r:id="rId2"/>
    <sheet name="Filtragem" sheetId="2" r:id="rId3"/>
    <sheet name="Consulta" sheetId="5" r:id="rId4"/>
    <sheet name="Filtragem_Componentes" sheetId="4" r:id="rId5"/>
    <sheet name="Materiais" sheetId="3" r:id="rId6"/>
  </sheets>
  <definedNames>
    <definedName name="DadosExternos_1" localSheetId="4" hidden="1">Filtragem_Componentes!$A$1:$E$20</definedName>
    <definedName name="DadosExternos_2" localSheetId="2" hidden="1">Filtragem!$A$1:$I$14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U2" i="2"/>
  <c r="Y2" i="2"/>
  <c r="AB2" i="2"/>
  <c r="AF2" i="2"/>
  <c r="AF14" i="2"/>
  <c r="AB14" i="2"/>
  <c r="Y14" i="2"/>
  <c r="U14" i="2"/>
  <c r="M14" i="2"/>
  <c r="AF13" i="2"/>
  <c r="AB13" i="2"/>
  <c r="AF12" i="2"/>
  <c r="AF10" i="2"/>
  <c r="AF8" i="2"/>
  <c r="AF7" i="2"/>
  <c r="AF6" i="2"/>
  <c r="AF4" i="2"/>
  <c r="AF3" i="2"/>
  <c r="AB10" i="2"/>
  <c r="Y10" i="2"/>
  <c r="U10" i="2"/>
  <c r="AB8" i="2"/>
  <c r="Y8" i="2"/>
  <c r="U8" i="2"/>
  <c r="AB7" i="2"/>
  <c r="Y7" i="2"/>
  <c r="U7" i="2"/>
  <c r="AB6" i="2"/>
  <c r="Y6" i="2"/>
  <c r="U6" i="2"/>
  <c r="AF5" i="2"/>
  <c r="AB4" i="2"/>
  <c r="Y4" i="2"/>
  <c r="U4" i="2"/>
  <c r="AF9" i="2"/>
  <c r="AF11" i="2"/>
  <c r="AB12" i="2" l="1"/>
  <c r="Y12" i="2"/>
  <c r="U12" i="2"/>
  <c r="AB11" i="2"/>
  <c r="Y11" i="2"/>
  <c r="U11" i="2"/>
  <c r="AB9" i="2"/>
  <c r="Y9" i="2"/>
  <c r="U9" i="2"/>
  <c r="AB5" i="2"/>
  <c r="Y5" i="2"/>
  <c r="U5" i="2"/>
  <c r="AB3" i="2"/>
  <c r="Y3" i="2"/>
  <c r="U3" i="2"/>
  <c r="M3" i="2"/>
  <c r="M4" i="2"/>
  <c r="M5" i="2"/>
  <c r="M6" i="2"/>
  <c r="M7" i="2"/>
  <c r="M8" i="2"/>
  <c r="M9" i="2"/>
  <c r="M10" i="2"/>
  <c r="M11" i="2"/>
  <c r="M12" i="2"/>
  <c r="M13" i="2"/>
  <c r="Y13" i="2"/>
  <c r="U13" i="2"/>
  <c r="O4" i="5" l="1"/>
  <c r="O3" i="5"/>
  <c r="V4" i="5"/>
  <c r="R4" i="5"/>
  <c r="K4" i="5"/>
  <c r="C4" i="5"/>
  <c r="V3" i="5"/>
  <c r="R3" i="5"/>
  <c r="K3" i="5"/>
  <c r="C3" i="5"/>
  <c r="V2" i="5"/>
  <c r="R2" i="5"/>
  <c r="O2" i="5"/>
  <c r="K2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F3C30-A703-4706-9FEC-C1C2178CEB72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143D2223-208E-4032-B66E-BB92E42B6B96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3" xr16:uid="{7ED7B7A0-C627-43CA-BA72-D61E085C4105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4" xr16:uid="{7ADF7079-975D-4DB1-A055-AE30659E2E62}" keepAlive="1" name="Consulta - Tabela1 (4)" description="Conexão com a consulta 'Tabela1 (4)' na pasta de trabalho." type="5" refreshedVersion="8" background="1" saveData="1">
    <dbPr connection="Provider=Microsoft.Mashup.OleDb.1;Data Source=$Workbook$;Location=&quot;Tabela1 (4)&quot;;Extended Properties=&quot;&quot;" command="SELECT * FROM [Tabela1 (4)]"/>
  </connection>
  <connection id="5" xr16:uid="{25AF5845-AACD-40E9-924C-CA8C0E01B127}" keepAlive="1" name="Consulta - Tabela1 (5)" description="Conexão com a consulta 'Tabela1 (5)' na pasta de trabalho." type="5" refreshedVersion="8" background="1" saveData="1">
    <dbPr connection="Provider=Microsoft.Mashup.OleDb.1;Data Source=$Workbook$;Location=&quot;Tabela1 (5)&quot;;Extended Properties=&quot;&quot;" command="SELECT * FROM [Tabela1 (5)]"/>
  </connection>
  <connection id="6" xr16:uid="{B29AA105-D735-46F3-80D9-4B74DC56A8C8}" keepAlive="1" name="Consulta - Tabela1 (6)" description="Conexão com a consulta 'Tabela1 (6)' na pasta de trabalho." type="5" refreshedVersion="8" background="1" saveData="1">
    <dbPr connection="Provider=Microsoft.Mashup.OleDb.1;Data Source=$Workbook$;Location=&quot;Tabela1 (6)&quot;;Extended Properties=&quot;&quot;" command="SELECT * FROM [Tabela1 (6)]"/>
  </connection>
  <connection id="7" xr16:uid="{DAA6AABA-D2EF-4E73-AEF7-9909E99B8314}" keepAlive="1" name="Consulta - Tabela1 (7)" description="Conexão com a consulta 'Tabela1 (7)' na pasta de trabalho." type="5" refreshedVersion="8" background="1" saveData="1">
    <dbPr connection="Provider=Microsoft.Mashup.OleDb.1;Data Source=$Workbook$;Location=&quot;Tabela1 (7)&quot;;Extended Properties=&quot;&quot;" command="SELECT * FROM [Tabela1 (7)]"/>
  </connection>
</connections>
</file>

<file path=xl/sharedStrings.xml><?xml version="1.0" encoding="utf-8"?>
<sst xmlns="http://schemas.openxmlformats.org/spreadsheetml/2006/main" count="442" uniqueCount="185">
  <si>
    <t>NIVEL</t>
  </si>
  <si>
    <t>CODIGO</t>
  </si>
  <si>
    <t>DESCRICAO</t>
  </si>
  <si>
    <t>QTDE</t>
  </si>
  <si>
    <t>COMP</t>
  </si>
  <si>
    <t>LARG</t>
  </si>
  <si>
    <t>ESP</t>
  </si>
  <si>
    <t>VLR.UNIT</t>
  </si>
  <si>
    <t>VLR.TOTAL</t>
  </si>
  <si>
    <t>0----</t>
  </si>
  <si>
    <t xml:space="preserve"> 1---</t>
  </si>
  <si>
    <t>02-1731</t>
  </si>
  <si>
    <t>COLA PARA EMBALAGEM</t>
  </si>
  <si>
    <t>02-2096</t>
  </si>
  <si>
    <t>ETIQUETA 100MM X 40MM BRANCA</t>
  </si>
  <si>
    <t>novo</t>
  </si>
  <si>
    <t>antigo</t>
  </si>
  <si>
    <t>chapa</t>
  </si>
  <si>
    <t>uso</t>
  </si>
  <si>
    <t>op</t>
  </si>
  <si>
    <t>parametro_interno</t>
  </si>
  <si>
    <t>02-1743</t>
  </si>
  <si>
    <t>MANTA BASICA 1300 X 600 X 0.5MM</t>
  </si>
  <si>
    <t>descrição da chapa</t>
  </si>
  <si>
    <t>CÓDIGO</t>
  </si>
  <si>
    <t>DESCRIÇÃO</t>
  </si>
  <si>
    <t>CHAPA HDF 3MM CRU</t>
  </si>
  <si>
    <t>CHAPA 12MM CRU</t>
  </si>
  <si>
    <t>CHAPA 15MM CRU</t>
  </si>
  <si>
    <t>parametro_externo</t>
  </si>
  <si>
    <t>S</t>
  </si>
  <si>
    <t>fitac1</t>
  </si>
  <si>
    <t>fital1</t>
  </si>
  <si>
    <t>descrição fitac1</t>
  </si>
  <si>
    <t>descrição fital1</t>
  </si>
  <si>
    <t>FITA IPE NOBRE 18MM</t>
  </si>
  <si>
    <t>FITA IPE NOBRE 15MM</t>
  </si>
  <si>
    <t>IPE WOOD INTERNO</t>
  </si>
  <si>
    <t>IPE WOOD EXTERNO</t>
  </si>
  <si>
    <t>Descrição parametro externo</t>
  </si>
  <si>
    <t>Descrição parametro interno</t>
  </si>
  <si>
    <t>IW16E</t>
  </si>
  <si>
    <t>IW16I</t>
  </si>
  <si>
    <t>01-3351</t>
  </si>
  <si>
    <t>CABIDEIRO ALUMINIO 484 X 17 X 16 MM(ECONOMICO)</t>
  </si>
  <si>
    <t>02-2953</t>
  </si>
  <si>
    <t>CX.PAPELAO 1735X510X72MM  (02.1222.A)</t>
  </si>
  <si>
    <t>02-3044</t>
  </si>
  <si>
    <t>ISOPOR 510 X 75 X 30MM</t>
  </si>
  <si>
    <t>01-3621</t>
  </si>
  <si>
    <t>CORREDICA 350MM EXTRA COM 1 PAR</t>
  </si>
  <si>
    <t>01-4118</t>
  </si>
  <si>
    <t>CJTO DE FERRAGENS 02.1222</t>
  </si>
  <si>
    <t>02-1736</t>
  </si>
  <si>
    <t>MANTA BASICA 1700 X 500 X 0.5MM</t>
  </si>
  <si>
    <t>02-2935</t>
  </si>
  <si>
    <t>CX.PAPELAO 450X290X65MM (ACESS)</t>
  </si>
  <si>
    <t>02-2954</t>
  </si>
  <si>
    <t>CX.PAPELAO 1890X465X96MM (02.1222.B)</t>
  </si>
  <si>
    <t>02-3237</t>
  </si>
  <si>
    <t>ISOPOR 450 X 95 X 30MM</t>
  </si>
  <si>
    <t>02.1222.44(A)</t>
  </si>
  <si>
    <t>02.1222.44(B)</t>
  </si>
  <si>
    <t>vol</t>
  </si>
  <si>
    <t>comp_ou_usin</t>
  </si>
  <si>
    <t>C</t>
  </si>
  <si>
    <t>02.1222.22</t>
  </si>
  <si>
    <t>GRPA 6P 2G PREMIER CAPPUCCINO</t>
  </si>
  <si>
    <t>02.1222.22(A)</t>
  </si>
  <si>
    <t>02.1222.22(B)</t>
  </si>
  <si>
    <t>01-3226</t>
  </si>
  <si>
    <t>KIT PE PLASTICO CHOCOLATE RETANG.C/6 100X40X50MM</t>
  </si>
  <si>
    <t>01-4492</t>
  </si>
  <si>
    <t>PUXADOR TOPAZIO MDF SLIM 200MM - CAPUCCINO</t>
  </si>
  <si>
    <t>VOLUME</t>
  </si>
  <si>
    <t>NOGAL CHAPA 15MM</t>
  </si>
  <si>
    <t>NOGAL CHAPA 25MM</t>
  </si>
  <si>
    <t>Lado colado L</t>
  </si>
  <si>
    <t>Tipo L</t>
  </si>
  <si>
    <t>Lado colado C</t>
  </si>
  <si>
    <t>Tipo C</t>
  </si>
  <si>
    <t>RETO</t>
  </si>
  <si>
    <t>QTDE PINTURA EXTERNA</t>
  </si>
  <si>
    <t>QTDE PINTURA INTERNA</t>
  </si>
  <si>
    <t>AP44I</t>
  </si>
  <si>
    <t>FITA BRANCA 15MM</t>
  </si>
  <si>
    <t>BRANCO INTERNO</t>
  </si>
  <si>
    <t>FITA 18MM NOGAL</t>
  </si>
  <si>
    <t>FITA 18MM BRANCA</t>
  </si>
  <si>
    <t>BL44E</t>
  </si>
  <si>
    <t>BRANCO EXTERNO</t>
  </si>
  <si>
    <t>013861</t>
  </si>
  <si>
    <t>012688</t>
  </si>
  <si>
    <t>014326</t>
  </si>
  <si>
    <t>Lado pintado</t>
  </si>
  <si>
    <t>Etiqastec</t>
  </si>
  <si>
    <t>Valor externo</t>
  </si>
  <si>
    <t>Valor interno</t>
  </si>
  <si>
    <t>caixa</t>
  </si>
  <si>
    <t>012689</t>
  </si>
  <si>
    <t>012322</t>
  </si>
  <si>
    <t>014327</t>
  </si>
  <si>
    <t>CHAPA BRANCO 3MM</t>
  </si>
  <si>
    <t>CMDA 4G</t>
  </si>
  <si>
    <t>014606</t>
  </si>
  <si>
    <t>011874</t>
  </si>
  <si>
    <t>011905</t>
  </si>
  <si>
    <t>02.1223.85</t>
  </si>
  <si>
    <t>KT-1223.85(H)</t>
  </si>
  <si>
    <t>BASE</t>
  </si>
  <si>
    <t>LATERAL DIREITA</t>
  </si>
  <si>
    <t>LATERAL ESQUERDA</t>
  </si>
  <si>
    <t>TAMPO</t>
  </si>
  <si>
    <t>FREIJO INTERNO</t>
  </si>
  <si>
    <t>FREIJO EXTERNO</t>
  </si>
  <si>
    <t>FJ38E</t>
  </si>
  <si>
    <t>FJ38I</t>
  </si>
  <si>
    <t>padrao</t>
  </si>
  <si>
    <t>.38</t>
  </si>
  <si>
    <t>FITA FREIJÓ 15MM</t>
  </si>
  <si>
    <t>FITA FREIJÓ 18MM</t>
  </si>
  <si>
    <t>012286</t>
  </si>
  <si>
    <t>FITA GRAFITE 18MM</t>
  </si>
  <si>
    <t>GL93E</t>
  </si>
  <si>
    <t>GL93I</t>
  </si>
  <si>
    <t>GRAFITE EXTERNO</t>
  </si>
  <si>
    <t>GRAFITE INTERNO</t>
  </si>
  <si>
    <t>014608</t>
  </si>
  <si>
    <t>014610</t>
  </si>
  <si>
    <t>CH66E</t>
  </si>
  <si>
    <t>CH66I</t>
  </si>
  <si>
    <t>OFFWHITE EXT</t>
  </si>
  <si>
    <t>OFFWHITE INT</t>
  </si>
  <si>
    <t>012260</t>
  </si>
  <si>
    <t>012261</t>
  </si>
  <si>
    <t>NG-0076.80</t>
  </si>
  <si>
    <t>CABECEIRA</t>
  </si>
  <si>
    <t>NG-2470.80</t>
  </si>
  <si>
    <t>SARRAFO DOS PES</t>
  </si>
  <si>
    <t>NG-0069.80</t>
  </si>
  <si>
    <t>NG-0070.80</t>
  </si>
  <si>
    <t>NG-3894.80</t>
  </si>
  <si>
    <t>NG-3895.80</t>
  </si>
  <si>
    <t>NG-0073.80</t>
  </si>
  <si>
    <t>NG-0074.80</t>
  </si>
  <si>
    <t>NG-3893.80</t>
  </si>
  <si>
    <t>NG-0071.80</t>
  </si>
  <si>
    <t>NG-0072.80</t>
  </si>
  <si>
    <t>NG-3896.80</t>
  </si>
  <si>
    <t>NG0071.80</t>
  </si>
  <si>
    <t>NG3893.80</t>
  </si>
  <si>
    <t>NG0074.80</t>
  </si>
  <si>
    <t>NG3896.80</t>
  </si>
  <si>
    <t>NG3894.80</t>
  </si>
  <si>
    <t>NG0072.80</t>
  </si>
  <si>
    <t>NG0073.80</t>
  </si>
  <si>
    <t>NG0069.80</t>
  </si>
  <si>
    <t>NG0076.80</t>
  </si>
  <si>
    <t>NG0070.80</t>
  </si>
  <si>
    <t>NG3895.80</t>
  </si>
  <si>
    <t>NG2470.80</t>
  </si>
  <si>
    <t>BL3893.44</t>
  </si>
  <si>
    <t>BL0074.44</t>
  </si>
  <si>
    <t>BL0073.44</t>
  </si>
  <si>
    <t>BL3896.44</t>
  </si>
  <si>
    <t>BL0072.44</t>
  </si>
  <si>
    <t>BL0071.44</t>
  </si>
  <si>
    <t>BL0069.44</t>
  </si>
  <si>
    <t>BL0076.44</t>
  </si>
  <si>
    <t>BL0070.44</t>
  </si>
  <si>
    <t>BL3895.44</t>
  </si>
  <si>
    <t>BL2470.44</t>
  </si>
  <si>
    <t>011960</t>
  </si>
  <si>
    <t>013909</t>
  </si>
  <si>
    <t>CHAPA 25MM CRU</t>
  </si>
  <si>
    <t>FITA 29MM BRANCA</t>
  </si>
  <si>
    <t>NG3908.80</t>
  </si>
  <si>
    <t>AP3894.44</t>
  </si>
  <si>
    <t>AP3908.44</t>
  </si>
  <si>
    <t>Como preencher o banco de dados para realizar o cadastro do zero</t>
  </si>
  <si>
    <t>codigo kt</t>
  </si>
  <si>
    <t>U</t>
  </si>
  <si>
    <t>Preencha os campos em destaque</t>
  </si>
  <si>
    <t>Preencha os campos pintados em amarelo</t>
  </si>
  <si>
    <t>SIGA EXATAMENTE O FORMATO DE DIGITAÇÃO DA IMAGEM AO 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</si>
</sst>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0" fontId="4" fillId="2" borderId="2" xfId="0" applyFont="1" applyFill="1" applyBorder="1"/>
    <xf numFmtId="0" fontId="0" fillId="3" borderId="2" xfId="0" applyFill="1" applyBorder="1"/>
    <xf numFmtId="0" fontId="4" fillId="2" borderId="3" xfId="0" applyFont="1" applyFill="1" applyBorder="1"/>
    <xf numFmtId="0" fontId="0" fillId="3" borderId="2" xfId="0" quotePrefix="1" applyFill="1" applyBorder="1"/>
    <xf numFmtId="17" fontId="0" fillId="3" borderId="2" xfId="0" applyNumberFormat="1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2" xfId="0" quotePrefix="1" applyFill="1" applyBorder="1"/>
    <xf numFmtId="0" fontId="0" fillId="5" borderId="2" xfId="0" quotePrefix="1" applyFill="1" applyBorder="1"/>
    <xf numFmtId="0" fontId="0" fillId="5" borderId="2" xfId="0" applyFill="1" applyBorder="1"/>
    <xf numFmtId="0" fontId="0" fillId="6" borderId="2" xfId="0" applyFill="1" applyBorder="1"/>
    <xf numFmtId="0" fontId="0" fillId="5" borderId="3" xfId="0" applyFill="1" applyBorder="1"/>
    <xf numFmtId="0" fontId="0" fillId="0" borderId="1" xfId="0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4" xfId="0" quotePrefix="1" applyBorder="1"/>
    <xf numFmtId="0" fontId="0" fillId="7" borderId="5" xfId="0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 xr:uid="{EA88A59F-1EF7-4359-BAE1-680BDD8BEFD2}"/>
  </cellStyles>
  <dxfs count="51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2" formatCode="mmm/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172641</xdr:rowOff>
    </xdr:from>
    <xdr:to>
      <xdr:col>13</xdr:col>
      <xdr:colOff>39291</xdr:colOff>
      <xdr:row>16</xdr:row>
      <xdr:rowOff>130686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C449513-F769-FC65-B3C4-2B00E5DDD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4141"/>
          <a:ext cx="7772400" cy="2434545"/>
        </a:xfrm>
        <a:prstGeom prst="rect">
          <a:avLst/>
        </a:prstGeom>
      </xdr:spPr>
    </xdr:pic>
    <xdr:clientData/>
  </xdr:twoCellAnchor>
  <xdr:twoCellAnchor>
    <xdr:from>
      <xdr:col>0</xdr:col>
      <xdr:colOff>432197</xdr:colOff>
      <xdr:row>3</xdr:row>
      <xdr:rowOff>108346</xdr:rowOff>
    </xdr:from>
    <xdr:to>
      <xdr:col>8</xdr:col>
      <xdr:colOff>295276</xdr:colOff>
      <xdr:row>17</xdr:row>
      <xdr:rowOff>1190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415A842-2948-4BEB-8B85-B9237E3481B1}"/>
            </a:ext>
          </a:extLst>
        </xdr:cNvPr>
        <xdr:cNvSpPr/>
      </xdr:nvSpPr>
      <xdr:spPr>
        <a:xfrm>
          <a:off x="432197" y="679846"/>
          <a:ext cx="4720829" cy="25598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289320</xdr:colOff>
      <xdr:row>3</xdr:row>
      <xdr:rowOff>104775</xdr:rowOff>
    </xdr:from>
    <xdr:to>
      <xdr:col>13</xdr:col>
      <xdr:colOff>57150</xdr:colOff>
      <xdr:row>16</xdr:row>
      <xdr:rowOff>188119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AB8B664-1887-48CE-8038-601D2C8B8D9D}"/>
            </a:ext>
          </a:extLst>
        </xdr:cNvPr>
        <xdr:cNvSpPr/>
      </xdr:nvSpPr>
      <xdr:spPr>
        <a:xfrm>
          <a:off x="6361508" y="676275"/>
          <a:ext cx="1428751" cy="25598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21</xdr:row>
      <xdr:rowOff>76200</xdr:rowOff>
    </xdr:from>
    <xdr:to>
      <xdr:col>27</xdr:col>
      <xdr:colOff>102725</xdr:colOff>
      <xdr:row>33</xdr:row>
      <xdr:rowOff>94962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1081159-8F21-158B-DEBB-11CC92F2B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76700"/>
          <a:ext cx="16400000" cy="2304762"/>
        </a:xfrm>
        <a:prstGeom prst="rect">
          <a:avLst/>
        </a:prstGeom>
      </xdr:spPr>
    </xdr:pic>
    <xdr:clientData/>
  </xdr:twoCellAnchor>
  <xdr:twoCellAnchor editAs="oneCell">
    <xdr:from>
      <xdr:col>27</xdr:col>
      <xdr:colOff>91637</xdr:colOff>
      <xdr:row>21</xdr:row>
      <xdr:rowOff>76200</xdr:rowOff>
    </xdr:from>
    <xdr:to>
      <xdr:col>43</xdr:col>
      <xdr:colOff>576132</xdr:colOff>
      <xdr:row>33</xdr:row>
      <xdr:rowOff>104486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A5647F53-8869-B57E-8772-9D03CB677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22085" y="4076700"/>
          <a:ext cx="10259116" cy="2314286"/>
        </a:xfrm>
        <a:prstGeom prst="rect">
          <a:avLst/>
        </a:prstGeom>
      </xdr:spPr>
    </xdr:pic>
    <xdr:clientData/>
  </xdr:twoCellAnchor>
  <xdr:twoCellAnchor>
    <xdr:from>
      <xdr:col>8</xdr:col>
      <xdr:colOff>504825</xdr:colOff>
      <xdr:row>21</xdr:row>
      <xdr:rowOff>32146</xdr:rowOff>
    </xdr:from>
    <xdr:to>
      <xdr:col>11</xdr:col>
      <xdr:colOff>476251</xdr:colOff>
      <xdr:row>33</xdr:row>
      <xdr:rowOff>133350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3B021D7F-17F5-0C6A-4388-D4288EE19A2F}"/>
            </a:ext>
          </a:extLst>
        </xdr:cNvPr>
        <xdr:cNvSpPr/>
      </xdr:nvSpPr>
      <xdr:spPr>
        <a:xfrm>
          <a:off x="5381625" y="4032646"/>
          <a:ext cx="1800226" cy="23872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409575</xdr:colOff>
      <xdr:row>21</xdr:row>
      <xdr:rowOff>60721</xdr:rowOff>
    </xdr:from>
    <xdr:to>
      <xdr:col>20</xdr:col>
      <xdr:colOff>333375</xdr:colOff>
      <xdr:row>33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C92F30B6-C8B4-7489-65EF-3FF8A03EB7E4}"/>
            </a:ext>
          </a:extLst>
        </xdr:cNvPr>
        <xdr:cNvSpPr/>
      </xdr:nvSpPr>
      <xdr:spPr>
        <a:xfrm>
          <a:off x="8172450" y="4061221"/>
          <a:ext cx="4191000" cy="23586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76200</xdr:colOff>
      <xdr:row>21</xdr:row>
      <xdr:rowOff>60721</xdr:rowOff>
    </xdr:from>
    <xdr:to>
      <xdr:col>25</xdr:col>
      <xdr:colOff>228600</xdr:colOff>
      <xdr:row>33</xdr:row>
      <xdr:rowOff>133350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62A5027B-E68C-3568-E069-CBA9C90F5793}"/>
            </a:ext>
          </a:extLst>
        </xdr:cNvPr>
        <xdr:cNvSpPr/>
      </xdr:nvSpPr>
      <xdr:spPr>
        <a:xfrm>
          <a:off x="13325475" y="4061221"/>
          <a:ext cx="1981200" cy="23586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0</xdr:colOff>
      <xdr:row>21</xdr:row>
      <xdr:rowOff>60721</xdr:rowOff>
    </xdr:from>
    <xdr:to>
      <xdr:col>31</xdr:col>
      <xdr:colOff>390526</xdr:colOff>
      <xdr:row>33</xdr:row>
      <xdr:rowOff>133350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614025AA-5F58-9ED4-D532-A21A5C6CBEA4}"/>
            </a:ext>
          </a:extLst>
        </xdr:cNvPr>
        <xdr:cNvSpPr/>
      </xdr:nvSpPr>
      <xdr:spPr>
        <a:xfrm>
          <a:off x="16297275" y="4061221"/>
          <a:ext cx="2828926" cy="23586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47625</xdr:colOff>
      <xdr:row>21</xdr:row>
      <xdr:rowOff>60721</xdr:rowOff>
    </xdr:from>
    <xdr:to>
      <xdr:col>39</xdr:col>
      <xdr:colOff>600075</xdr:colOff>
      <xdr:row>33</xdr:row>
      <xdr:rowOff>133350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BDDE358-4610-A247-2460-10BA083D6953}"/>
            </a:ext>
          </a:extLst>
        </xdr:cNvPr>
        <xdr:cNvSpPr/>
      </xdr:nvSpPr>
      <xdr:spPr>
        <a:xfrm>
          <a:off x="20612100" y="4061221"/>
          <a:ext cx="3600450" cy="23586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152400</xdr:colOff>
      <xdr:row>21</xdr:row>
      <xdr:rowOff>51196</xdr:rowOff>
    </xdr:from>
    <xdr:to>
      <xdr:col>43</xdr:col>
      <xdr:colOff>590550</xdr:colOff>
      <xdr:row>33</xdr:row>
      <xdr:rowOff>123825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C58AFC7E-0FAA-0AE5-7B77-441F371DE83F}"/>
            </a:ext>
          </a:extLst>
        </xdr:cNvPr>
        <xdr:cNvSpPr/>
      </xdr:nvSpPr>
      <xdr:spPr>
        <a:xfrm>
          <a:off x="25593675" y="4051696"/>
          <a:ext cx="1047750" cy="23586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ABCD7102-26CC-4EB0-B341-3662ADFF8AD5}" autoFormatId="16" applyNumberFormats="0" applyBorderFormats="0" applyFontFormats="0" applyPatternFormats="0" applyAlignmentFormats="0" applyWidthHeightFormats="0">
  <queryTableRefresh nextId="44" unboundColumnsRight="24">
    <queryTableFields count="33">
      <queryTableField id="1" name="CODIGO" tableColumnId="7"/>
      <queryTableField id="2" name="DESCRICAO" tableColumnId="2"/>
      <queryTableField id="3" name="QTDE" tableColumnId="3"/>
      <queryTableField id="4" name="COMP" tableColumnId="4"/>
      <queryTableField id="5" name="LARG" tableColumnId="5"/>
      <queryTableField id="6" name="ESP" tableColumnId="6"/>
      <queryTableField id="42" dataBound="0" tableColumnId="37"/>
      <queryTableField id="30" name="comp_ou_usin" tableColumnId="17"/>
      <queryTableField id="43" name="VOLUME" tableColumnId="1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38" dataBound="0" tableColumnId="29"/>
      <queryTableField id="11" dataBound="0" tableColumnId="12"/>
      <queryTableField id="39" dataBound="0" tableColumnId="30"/>
      <queryTableField id="12" dataBound="0" tableColumnId="13"/>
      <queryTableField id="32" dataBound="0" tableColumnId="25"/>
      <queryTableField id="33" dataBound="0" tableColumnId="28"/>
      <queryTableField id="23" dataBound="0" tableColumnId="22"/>
      <queryTableField id="22" dataBound="0" tableColumnId="23"/>
      <queryTableField id="34" dataBound="0" tableColumnId="31"/>
      <queryTableField id="35" dataBound="0" tableColumnId="32"/>
      <queryTableField id="19" dataBound="0" tableColumnId="18"/>
      <queryTableField id="18" dataBound="0" tableColumnId="19"/>
      <queryTableField id="36" dataBound="0" tableColumnId="33"/>
      <queryTableField id="15" dataBound="0" tableColumnId="16"/>
      <queryTableField id="24" dataBound="0" tableColumnId="24"/>
      <queryTableField id="40" dataBound="0" tableColumnId="35"/>
      <queryTableField id="37" dataBound="0" tableColumnId="34"/>
      <queryTableField id="27" dataBound="0" tableColumnId="27"/>
      <queryTableField id="26" dataBound="0" tableColumnId="26"/>
      <queryTableField id="41" dataBound="0" tableColumnId="36"/>
    </queryTableFields>
    <queryTableDeletedFields count="1">
      <deletedField name="VOLU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285F2C5-16AB-439D-A3D5-791E84FDAD4C}" autoFormatId="16" applyNumberFormats="0" applyBorderFormats="0" applyFontFormats="0" applyPatternFormats="0" applyAlignmentFormats="0" applyWidthHeightFormats="0">
  <queryTableRefresh nextId="12">
    <queryTableFields count="5">
      <queryTableField id="2" name="CODIGO" tableColumnId="2"/>
      <queryTableField id="3" name="DESCRICAO" tableColumnId="3"/>
      <queryTableField id="4" name="QTDE" tableColumnId="4"/>
      <queryTableField id="10" name="comp_ou_usin" tableColumnId="10"/>
      <queryTableField id="11" name="vol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AA1BA-E181-4279-80DD-B6925AE25F2E}" name="Tabela1" displayName="Tabela1" ref="A1:K16" totalsRowShown="0" headerRowDxfId="50">
  <autoFilter ref="A1:K16" xr:uid="{F17AA1BA-E181-4279-80DD-B6925AE25F2E}"/>
  <tableColumns count="11">
    <tableColumn id="1" xr3:uid="{D121E528-8766-4834-AA32-340B0505A107}" name="NIVEL"/>
    <tableColumn id="2" xr3:uid="{82ED4CB7-9ED6-475F-BF5C-4FD65304B87B}" name="CODIGO"/>
    <tableColumn id="3" xr3:uid="{D33B15AD-EC40-4986-9CE7-EA82DD37D5E2}" name="DESCRICAO"/>
    <tableColumn id="4" xr3:uid="{4BB3DE4B-95B8-4D48-B590-281FED30DE6E}" name="QTDE"/>
    <tableColumn id="5" xr3:uid="{DB8DBFD1-A6D7-4FCE-827A-08287D5E46D1}" name="COMP"/>
    <tableColumn id="6" xr3:uid="{F469E0FA-1FD8-45B2-A390-690D73BD31EA}" name="LARG"/>
    <tableColumn id="7" xr3:uid="{B408A940-8C72-4EE5-9E44-BE5CACBBAB61}" name="ESP"/>
    <tableColumn id="8" xr3:uid="{EE428F99-331B-4B3A-89D9-98545E4DB315}" name="VLR.UNIT"/>
    <tableColumn id="9" xr3:uid="{2A90D687-837D-4C6A-937D-08304CB0B3A4}" name="VLR.TOTAL"/>
    <tableColumn id="11" xr3:uid="{56126258-DEE6-4056-9FE8-E199238662F3}" name="comp_ou_usin"/>
    <tableColumn id="10" xr3:uid="{E48E3534-48F4-44D6-B8D3-92CB75168368}" name="codigo k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1CB41C-BDDF-41B8-8646-B7D6BD801A29}" name="Tabela1_289" displayName="Tabela1_289" ref="A1:AG14" tableType="queryTable" totalsRowShown="0">
  <autoFilter ref="A1:AG14" xr:uid="{881CB41C-BDDF-41B8-8646-B7D6BD801A29}"/>
  <sortState xmlns:xlrd2="http://schemas.microsoft.com/office/spreadsheetml/2017/richdata2" ref="A2:AG13">
    <sortCondition ref="F1:F13"/>
  </sortState>
  <tableColumns count="33">
    <tableColumn id="7" xr3:uid="{AC2541E2-2CCC-4CC6-83C7-7B3607A6D09A}" uniqueName="7" name="CODIGO" queryTableFieldId="1" dataDxfId="49"/>
    <tableColumn id="2" xr3:uid="{AD26EF52-6359-4F7E-B608-D2D89627D129}" uniqueName="2" name="DESCRICAO" queryTableFieldId="2" dataDxfId="48"/>
    <tableColumn id="3" xr3:uid="{CCA92E33-48CF-4AB8-AB2F-96BE7E29CCBB}" uniqueName="3" name="QTDE" queryTableFieldId="3" dataDxfId="47"/>
    <tableColumn id="4" xr3:uid="{5DD6CD0C-88A5-45AA-85D9-AAD901CB289C}" uniqueName="4" name="COMP" queryTableFieldId="4" dataDxfId="46"/>
    <tableColumn id="5" xr3:uid="{35ABDA3B-BE39-407F-AA74-A0E7EB6DFD1C}" uniqueName="5" name="LARG" queryTableFieldId="5" dataDxfId="45"/>
    <tableColumn id="6" xr3:uid="{872B89AD-FA3D-4212-9984-EF0EF1B18171}" uniqueName="6" name="ESP" queryTableFieldId="6" dataDxfId="44"/>
    <tableColumn id="37" xr3:uid="{B7FE2761-0EFA-4CAF-9109-E36CB76819F8}" uniqueName="37" name="caixa" queryTableFieldId="42"/>
    <tableColumn id="17" xr3:uid="{887306FE-ECB6-4CB9-870D-835E1E8F1A9D}" uniqueName="17" name="comp_ou_usin" queryTableFieldId="30"/>
    <tableColumn id="1" xr3:uid="{FC61B8BC-E35C-49A7-8C36-2B122C56E495}" uniqueName="1" name="VOLUME" queryTableFieldId="43" dataDxfId="43"/>
    <tableColumn id="8" xr3:uid="{F2E71CD8-70E9-4306-8524-9749D405017F}" uniqueName="8" name="novo" queryTableFieldId="7" dataDxfId="42"/>
    <tableColumn id="9" xr3:uid="{2379E582-C414-469C-BC28-D5E69ABB7C10}" uniqueName="9" name="antigo" queryTableFieldId="8" dataDxfId="41"/>
    <tableColumn id="10" xr3:uid="{B137D3B0-F72E-44AC-9AE3-54B3C5E55540}" uniqueName="10" name="chapa" queryTableFieldId="9" dataDxfId="40"/>
    <tableColumn id="11" xr3:uid="{1E45EF27-FB2D-4AB7-A437-FF3BBBC70616}" uniqueName="11" name="descrição da chapa" queryTableFieldId="10" dataDxfId="39">
      <calculatedColumnFormula>IFERROR(VLOOKUP(L2,Materiais[#All],2,0),"")</calculatedColumnFormula>
    </tableColumn>
    <tableColumn id="29" xr3:uid="{685E7229-C689-48F8-A58D-F739FBF148E8}" uniqueName="29" name="Lado pintado" queryTableFieldId="38" dataDxfId="38"/>
    <tableColumn id="12" xr3:uid="{DBB6D1F6-26A0-4D8F-A913-0A1DD8D06E26}" uniqueName="12" name="uso" queryTableFieldId="11" dataDxfId="37"/>
    <tableColumn id="30" xr3:uid="{46D5E744-F3B5-43F1-B0DC-A1F87FB572A5}" uniqueName="30" name="Etiqastec" queryTableFieldId="39" dataDxfId="36"/>
    <tableColumn id="13" xr3:uid="{614D44DD-D8B1-4CF2-84C5-B3354915569B}" uniqueName="13" name="op" queryTableFieldId="12" dataDxfId="35"/>
    <tableColumn id="25" xr3:uid="{43566191-79D9-49E5-ACDE-C39EE80EADA3}" uniqueName="25" name="Lado colado C" queryTableFieldId="32" dataDxfId="34"/>
    <tableColumn id="28" xr3:uid="{92E805AB-235A-40A4-A2CB-1360843D3792}" uniqueName="28" name="Tipo C" queryTableFieldId="33" dataDxfId="33"/>
    <tableColumn id="22" xr3:uid="{B3755BED-094D-4328-9EB1-3322EA820F70}" uniqueName="22" name="fitac1" queryTableFieldId="23" dataDxfId="32"/>
    <tableColumn id="23" xr3:uid="{36163302-7238-4D3F-A21D-7405B854B9CD}" uniqueName="23" name="descrição fitac1" queryTableFieldId="22" dataDxfId="31"/>
    <tableColumn id="31" xr3:uid="{B30E773A-28EE-4CAA-9B31-0C5CBC253E19}" uniqueName="31" name="Lado colado L" queryTableFieldId="34" dataDxfId="30"/>
    <tableColumn id="32" xr3:uid="{87B8CB53-B06B-492C-B005-BD149827B206}" uniqueName="32" name="Tipo L" queryTableFieldId="35" dataDxfId="29"/>
    <tableColumn id="18" xr3:uid="{A42AC0F2-1FF0-4689-8590-186950FA0E0C}" uniqueName="18" name="fital1" queryTableFieldId="19" dataDxfId="28"/>
    <tableColumn id="19" xr3:uid="{D275B35B-60B7-4FFA-A0B1-900B0DC66650}" uniqueName="19" name="descrição fital1" queryTableFieldId="18" dataDxfId="27"/>
    <tableColumn id="33" xr3:uid="{DB7C72D3-CE06-4A71-9F0D-DBD50FBF0A33}" uniqueName="33" name="QTDE PINTURA EXTERNA" queryTableFieldId="36" dataDxfId="26"/>
    <tableColumn id="16" xr3:uid="{CD05AD51-E118-4906-AEB1-3FF3A7468162}" uniqueName="16" name="parametro_externo" queryTableFieldId="15" dataDxfId="25"/>
    <tableColumn id="24" xr3:uid="{1A1B4E8E-3CF4-4C25-A9F9-0DEAB708B677}" uniqueName="24" name="Descrição parametro externo" queryTableFieldId="24" dataDxfId="24"/>
    <tableColumn id="35" xr3:uid="{05B4C1A6-EBA6-40D7-9902-7F85EA277759}" uniqueName="35" name="Valor externo" queryTableFieldId="40" dataDxfId="23"/>
    <tableColumn id="34" xr3:uid="{1B0AE12A-4571-48A6-AF30-1F080BFD85C9}" uniqueName="34" name="QTDE PINTURA INTERNA" queryTableFieldId="37" dataDxfId="22"/>
    <tableColumn id="27" xr3:uid="{4C868E5C-4CF2-4EEB-89A2-E54B9EB07B81}" uniqueName="27" name="parametro_interno" queryTableFieldId="27" dataDxfId="21"/>
    <tableColumn id="26" xr3:uid="{48B7F215-829A-4292-B822-8F61194E31A4}" uniqueName="26" name="Descrição parametro interno" queryTableFieldId="26" dataDxfId="20">
      <calculatedColumnFormula>IFERROR(VLOOKUP(AE2,Materiais[#All],2,0),"")</calculatedColumnFormula>
    </tableColumn>
    <tableColumn id="36" xr3:uid="{FB376B06-E82A-4077-85F3-915F7D65161E}" uniqueName="36" name="Valor interno" queryTableFieldId="41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4AFDF9-2177-4166-A8AA-5CB6FB453651}" name="Tabela1__3" displayName="Tabela1__3" ref="A1:E20" tableType="queryTable" totalsRowShown="0">
  <autoFilter ref="A1:E20" xr:uid="{FC4AFDF9-2177-4166-A8AA-5CB6FB453651}"/>
  <tableColumns count="5">
    <tableColumn id="2" xr3:uid="{BE306E1C-E110-43AC-A61B-615F13B64605}" uniqueName="2" name="CODIGO" queryTableFieldId="2" dataDxfId="18"/>
    <tableColumn id="3" xr3:uid="{A834A348-1D57-4563-A6BC-7572F516FA67}" uniqueName="3" name="DESCRICAO" queryTableFieldId="3" dataDxfId="17"/>
    <tableColumn id="4" xr3:uid="{5002FEA0-00B1-4EE1-96EA-4FF259EBBF1E}" uniqueName="4" name="QTDE" queryTableFieldId="4" dataDxfId="16"/>
    <tableColumn id="10" xr3:uid="{4C6A697F-8B96-4373-ACAD-D00E55F6D21C}" uniqueName="10" name="comp_ou_usin" queryTableFieldId="10" dataDxfId="15"/>
    <tableColumn id="11" xr3:uid="{9CB1300E-730A-4D61-A7B3-46417B4C4AF1}" uniqueName="11" name="vol" queryTableFieldId="11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88007-9388-42D0-9464-EEB722D9EB0B}" name="Materiais" displayName="Materiais" ref="A1:B28" totalsRowShown="0">
  <autoFilter ref="A1:B28" xr:uid="{B4688007-9388-42D0-9464-EEB722D9EB0B}"/>
  <sortState xmlns:xlrd2="http://schemas.microsoft.com/office/spreadsheetml/2017/richdata2" ref="A2:B13">
    <sortCondition ref="B1:B13"/>
  </sortState>
  <tableColumns count="2">
    <tableColumn id="1" xr3:uid="{94801F64-FEB5-4E97-9A77-5478498A8B4C}" name="CÓDIGO" dataDxfId="13"/>
    <tableColumn id="2" xr3:uid="{5F21F4B6-8C62-49D0-9752-9E253FAAABA5}" name="DESCRIÇÃO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1CC8-0080-47AE-8849-0A045F56E1F7}">
  <dimension ref="A1:AY26"/>
  <sheetViews>
    <sheetView showGridLines="0" tabSelected="1" zoomScale="130" zoomScaleNormal="130" workbookViewId="0">
      <selection activeCell="D20" sqref="D20"/>
    </sheetView>
  </sheetViews>
  <sheetFormatPr defaultRowHeight="15" x14ac:dyDescent="0.25"/>
  <cols>
    <col min="13" max="13" width="6.7109375" customWidth="1"/>
  </cols>
  <sheetData>
    <row r="1" spans="1:18" x14ac:dyDescent="0.25">
      <c r="A1" s="24" t="s">
        <v>179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8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6" spans="1:18" x14ac:dyDescent="0.25">
      <c r="O6" s="25" t="s">
        <v>182</v>
      </c>
      <c r="P6" s="25"/>
      <c r="Q6" s="25"/>
      <c r="R6" s="25"/>
    </row>
    <row r="8" spans="1:18" x14ac:dyDescent="0.25">
      <c r="O8" s="27"/>
      <c r="P8" s="27"/>
      <c r="Q8" s="27"/>
      <c r="R8" s="27"/>
    </row>
    <row r="24" spans="45:51" x14ac:dyDescent="0.25">
      <c r="AS24" s="25" t="s">
        <v>183</v>
      </c>
      <c r="AT24" s="25"/>
      <c r="AU24" s="25"/>
      <c r="AV24" s="25"/>
      <c r="AW24" s="25"/>
      <c r="AX24" s="25"/>
      <c r="AY24" s="25"/>
    </row>
    <row r="26" spans="45:51" x14ac:dyDescent="0.25">
      <c r="AS26" s="26" t="s">
        <v>184</v>
      </c>
      <c r="AT26" s="26"/>
      <c r="AU26" s="26"/>
      <c r="AV26" s="26"/>
      <c r="AW26" s="26"/>
      <c r="AX26" s="26"/>
      <c r="AY26" s="26"/>
    </row>
  </sheetData>
  <mergeCells count="5">
    <mergeCell ref="A1:M3"/>
    <mergeCell ref="O6:R6"/>
    <mergeCell ref="AS26:AY26"/>
    <mergeCell ref="AS24:AY24"/>
    <mergeCell ref="O8:R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1AE-4646-4BD9-8C89-A8482CDC9D82}">
  <dimension ref="A1:K16"/>
  <sheetViews>
    <sheetView workbookViewId="0">
      <selection activeCell="E11" sqref="E11"/>
    </sheetView>
  </sheetViews>
  <sheetFormatPr defaultRowHeight="15" x14ac:dyDescent="0.25"/>
  <cols>
    <col min="1" max="1" width="8.28515625" customWidth="1"/>
    <col min="2" max="2" width="12.85546875" bestFit="1" customWidth="1"/>
    <col min="3" max="3" width="43.85546875" bestFit="1" customWidth="1"/>
    <col min="4" max="4" width="9" bestFit="1" customWidth="1"/>
    <col min="5" max="5" width="8.7109375" customWidth="1"/>
    <col min="6" max="6" width="7.85546875" customWidth="1"/>
    <col min="7" max="7" width="6.28515625" customWidth="1"/>
    <col min="8" max="8" width="11.42578125" customWidth="1"/>
    <col min="9" max="10" width="12.5703125" customWidth="1"/>
    <col min="11" max="11" width="12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64</v>
      </c>
      <c r="K1" s="1" t="s">
        <v>180</v>
      </c>
    </row>
    <row r="2" spans="1:11" x14ac:dyDescent="0.25">
      <c r="A2" t="s">
        <v>9</v>
      </c>
      <c r="B2" s="2" t="s">
        <v>107</v>
      </c>
      <c r="C2" t="s">
        <v>103</v>
      </c>
      <c r="D2">
        <v>1</v>
      </c>
      <c r="H2">
        <v>187.87735000000001</v>
      </c>
      <c r="I2">
        <v>187.87735000000001</v>
      </c>
    </row>
    <row r="3" spans="1:11" x14ac:dyDescent="0.25">
      <c r="A3" t="s">
        <v>10</v>
      </c>
      <c r="B3" s="2" t="s">
        <v>107</v>
      </c>
      <c r="D3">
        <v>1</v>
      </c>
      <c r="H3">
        <v>75.344390000000004</v>
      </c>
      <c r="I3">
        <v>75.344390000000004</v>
      </c>
      <c r="K3" s="2" t="s">
        <v>108</v>
      </c>
    </row>
    <row r="4" spans="1:11" x14ac:dyDescent="0.25">
      <c r="A4" t="s">
        <v>10</v>
      </c>
      <c r="B4" s="2" t="s">
        <v>135</v>
      </c>
      <c r="C4" t="s">
        <v>136</v>
      </c>
      <c r="D4">
        <v>2</v>
      </c>
      <c r="E4">
        <v>680</v>
      </c>
      <c r="F4">
        <v>660</v>
      </c>
      <c r="G4">
        <v>15</v>
      </c>
      <c r="H4" s="19"/>
      <c r="J4" t="s">
        <v>181</v>
      </c>
      <c r="K4" s="2"/>
    </row>
    <row r="5" spans="1:11" x14ac:dyDescent="0.25">
      <c r="A5" t="s">
        <v>10</v>
      </c>
      <c r="B5" s="2" t="s">
        <v>137</v>
      </c>
      <c r="C5" t="s">
        <v>138</v>
      </c>
      <c r="D5">
        <v>2</v>
      </c>
      <c r="E5">
        <v>1304</v>
      </c>
      <c r="F5">
        <v>100</v>
      </c>
      <c r="G5">
        <v>25</v>
      </c>
      <c r="H5" s="19"/>
      <c r="J5" t="s">
        <v>181</v>
      </c>
      <c r="K5" s="2"/>
    </row>
    <row r="6" spans="1:11" x14ac:dyDescent="0.25">
      <c r="A6" t="s">
        <v>10</v>
      </c>
      <c r="B6" s="2" t="s">
        <v>139</v>
      </c>
      <c r="C6" t="s">
        <v>111</v>
      </c>
      <c r="D6">
        <v>1</v>
      </c>
      <c r="E6">
        <v>670</v>
      </c>
      <c r="F6">
        <v>425</v>
      </c>
      <c r="G6">
        <v>15</v>
      </c>
      <c r="H6" s="19"/>
      <c r="J6" t="s">
        <v>181</v>
      </c>
      <c r="K6" s="2"/>
    </row>
    <row r="7" spans="1:11" x14ac:dyDescent="0.25">
      <c r="A7" t="s">
        <v>10</v>
      </c>
      <c r="B7" s="2" t="s">
        <v>140</v>
      </c>
      <c r="C7" t="s">
        <v>110</v>
      </c>
      <c r="D7">
        <v>1</v>
      </c>
      <c r="E7">
        <v>670</v>
      </c>
      <c r="F7">
        <v>425</v>
      </c>
      <c r="G7">
        <v>15</v>
      </c>
      <c r="H7" s="19"/>
      <c r="J7" t="s">
        <v>181</v>
      </c>
      <c r="K7" s="2"/>
    </row>
    <row r="8" spans="1:11" x14ac:dyDescent="0.25">
      <c r="A8" t="s">
        <v>10</v>
      </c>
      <c r="B8" s="2" t="s">
        <v>141</v>
      </c>
      <c r="C8" t="s">
        <v>109</v>
      </c>
      <c r="D8">
        <v>1</v>
      </c>
      <c r="E8">
        <v>670</v>
      </c>
      <c r="F8">
        <v>445</v>
      </c>
      <c r="G8">
        <v>15</v>
      </c>
      <c r="H8" s="19"/>
      <c r="J8" t="s">
        <v>181</v>
      </c>
      <c r="K8" s="2"/>
    </row>
    <row r="9" spans="1:11" x14ac:dyDescent="0.25">
      <c r="A9" t="s">
        <v>10</v>
      </c>
      <c r="B9" s="2" t="s">
        <v>142</v>
      </c>
      <c r="C9" t="s">
        <v>112</v>
      </c>
      <c r="D9">
        <v>1</v>
      </c>
      <c r="E9">
        <v>670</v>
      </c>
      <c r="F9">
        <v>445</v>
      </c>
      <c r="G9">
        <v>15</v>
      </c>
      <c r="H9" s="19"/>
      <c r="J9" t="s">
        <v>181</v>
      </c>
      <c r="K9" s="2"/>
    </row>
    <row r="10" spans="1:11" x14ac:dyDescent="0.25">
      <c r="A10" t="s">
        <v>10</v>
      </c>
      <c r="B10" s="2" t="s">
        <v>143</v>
      </c>
      <c r="C10" t="s">
        <v>111</v>
      </c>
      <c r="D10">
        <v>1</v>
      </c>
      <c r="E10">
        <v>900</v>
      </c>
      <c r="F10">
        <v>425</v>
      </c>
      <c r="G10">
        <v>15</v>
      </c>
      <c r="H10" s="19"/>
      <c r="J10" t="s">
        <v>181</v>
      </c>
      <c r="K10" s="2"/>
    </row>
    <row r="11" spans="1:11" x14ac:dyDescent="0.25">
      <c r="A11" t="s">
        <v>10</v>
      </c>
      <c r="B11" s="2" t="s">
        <v>144</v>
      </c>
      <c r="C11" t="s">
        <v>110</v>
      </c>
      <c r="D11">
        <v>1</v>
      </c>
      <c r="E11">
        <v>900</v>
      </c>
      <c r="F11">
        <v>425</v>
      </c>
      <c r="G11">
        <v>15</v>
      </c>
      <c r="H11" s="19"/>
      <c r="J11" t="s">
        <v>181</v>
      </c>
      <c r="K11" s="2"/>
    </row>
    <row r="12" spans="1:11" x14ac:dyDescent="0.25">
      <c r="A12" t="s">
        <v>10</v>
      </c>
      <c r="B12" s="2" t="s">
        <v>145</v>
      </c>
      <c r="C12" t="s">
        <v>112</v>
      </c>
      <c r="D12">
        <v>1</v>
      </c>
      <c r="E12">
        <v>670</v>
      </c>
      <c r="F12">
        <v>445</v>
      </c>
      <c r="G12">
        <v>15</v>
      </c>
      <c r="J12" t="s">
        <v>181</v>
      </c>
      <c r="K12" s="2"/>
    </row>
    <row r="13" spans="1:11" x14ac:dyDescent="0.25">
      <c r="B13" s="2" t="s">
        <v>146</v>
      </c>
      <c r="C13" t="s">
        <v>111</v>
      </c>
      <c r="D13">
        <v>1</v>
      </c>
      <c r="E13">
        <v>1685</v>
      </c>
      <c r="F13">
        <v>425</v>
      </c>
      <c r="G13">
        <v>15</v>
      </c>
      <c r="J13" t="s">
        <v>181</v>
      </c>
      <c r="K13" s="2"/>
    </row>
    <row r="14" spans="1:11" x14ac:dyDescent="0.25">
      <c r="B14" s="2" t="s">
        <v>147</v>
      </c>
      <c r="C14" t="s">
        <v>110</v>
      </c>
      <c r="D14">
        <v>1</v>
      </c>
      <c r="E14">
        <v>1685</v>
      </c>
      <c r="F14">
        <v>425</v>
      </c>
      <c r="G14">
        <v>15</v>
      </c>
      <c r="J14" t="s">
        <v>181</v>
      </c>
      <c r="K14" s="2"/>
    </row>
    <row r="15" spans="1:11" x14ac:dyDescent="0.25">
      <c r="B15" s="2" t="s">
        <v>148</v>
      </c>
      <c r="C15" t="s">
        <v>112</v>
      </c>
      <c r="D15">
        <v>1</v>
      </c>
      <c r="E15">
        <v>670</v>
      </c>
      <c r="F15">
        <v>445</v>
      </c>
      <c r="G15">
        <v>15</v>
      </c>
      <c r="H15" s="20"/>
      <c r="J15" t="s">
        <v>181</v>
      </c>
    </row>
    <row r="16" spans="1:11" x14ac:dyDescent="0.25">
      <c r="B16" s="2"/>
      <c r="C16" s="20"/>
      <c r="D16" s="21"/>
      <c r="E16" s="20"/>
      <c r="F16" s="20"/>
      <c r="G16" s="20"/>
      <c r="H16" s="20"/>
    </row>
  </sheetData>
  <dataValidations disablePrompts="1" count="1">
    <dataValidation type="list" allowBlank="1" showInputMessage="1" showErrorMessage="1" error="ESPESSURA INVALIDA_x000a_" promptTitle="DIGITE A ESPESSURA DO MATERIAL" sqref="G4:H16" xr:uid="{B28D4801-10EB-466F-B171-8434AFA46555}">
      <formula1>"3,6,9,12,15,25"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06DE-5ACE-4FFE-B363-9F2E5A7D0279}">
  <dimension ref="A1:AG1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RowHeight="15" outlineLevelCol="1" x14ac:dyDescent="0.25"/>
  <cols>
    <col min="1" max="1" width="11" bestFit="1" customWidth="1"/>
    <col min="2" max="2" width="18.5703125" bestFit="1" customWidth="1"/>
    <col min="3" max="3" width="8" bestFit="1" customWidth="1"/>
    <col min="4" max="4" width="8.85546875" bestFit="1" customWidth="1"/>
    <col min="5" max="5" width="8" bestFit="1" customWidth="1"/>
    <col min="6" max="6" width="6.42578125" customWidth="1" outlineLevel="1"/>
    <col min="7" max="7" width="7.7109375" customWidth="1" outlineLevel="1"/>
    <col min="8" max="8" width="16.28515625" customWidth="1" outlineLevel="1"/>
    <col min="9" max="9" width="11.140625" bestFit="1" customWidth="1" outlineLevel="1"/>
    <col min="10" max="10" width="10" bestFit="1" customWidth="1" outlineLevel="1"/>
    <col min="11" max="11" width="11" bestFit="1" customWidth="1" outlineLevel="1"/>
    <col min="12" max="12" width="8.42578125" customWidth="1" outlineLevel="1"/>
    <col min="13" max="13" width="20.28515625" bestFit="1" customWidth="1" outlineLevel="1"/>
    <col min="14" max="14" width="14.7109375" bestFit="1" customWidth="1"/>
    <col min="15" max="15" width="6.42578125" customWidth="1" outlineLevel="1"/>
    <col min="16" max="16" width="11.28515625" customWidth="1" outlineLevel="1"/>
    <col min="17" max="17" width="5.5703125" customWidth="1" outlineLevel="1"/>
    <col min="18" max="18" width="15.42578125" customWidth="1" outlineLevel="1"/>
    <col min="19" max="19" width="8.7109375" customWidth="1" outlineLevel="1"/>
    <col min="20" max="20" width="8.140625" customWidth="1" outlineLevel="1"/>
    <col min="21" max="21" width="20.7109375" customWidth="1" outlineLevel="1"/>
    <col min="22" max="22" width="15" customWidth="1" outlineLevel="1"/>
    <col min="23" max="23" width="8.42578125" customWidth="1" outlineLevel="1"/>
    <col min="24" max="24" width="7.85546875" customWidth="1" outlineLevel="1"/>
    <col min="25" max="25" width="20.7109375" customWidth="1" outlineLevel="1"/>
    <col min="26" max="26" width="25.28515625" bestFit="1" customWidth="1"/>
    <col min="27" max="27" width="20.85546875" customWidth="1" outlineLevel="1"/>
    <col min="28" max="28" width="29.42578125" customWidth="1" outlineLevel="1"/>
    <col min="29" max="29" width="15.5703125" customWidth="1" outlineLevel="1"/>
    <col min="30" max="30" width="25.140625" customWidth="1" outlineLevel="1"/>
    <col min="31" max="31" width="20.42578125" customWidth="1" outlineLevel="1"/>
    <col min="32" max="32" width="29" customWidth="1" outlineLevel="1"/>
    <col min="33" max="33" width="15" customWidth="1" outlineLevel="1"/>
  </cols>
  <sheetData>
    <row r="1" spans="1:3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98</v>
      </c>
      <c r="H1" t="s">
        <v>64</v>
      </c>
      <c r="I1" t="s">
        <v>74</v>
      </c>
      <c r="J1" t="s">
        <v>15</v>
      </c>
      <c r="K1" t="s">
        <v>16</v>
      </c>
      <c r="L1" t="s">
        <v>17</v>
      </c>
      <c r="M1" t="s">
        <v>23</v>
      </c>
      <c r="N1" t="s">
        <v>94</v>
      </c>
      <c r="O1" t="s">
        <v>18</v>
      </c>
      <c r="P1" t="s">
        <v>95</v>
      </c>
      <c r="Q1" t="s">
        <v>19</v>
      </c>
      <c r="R1" t="s">
        <v>79</v>
      </c>
      <c r="S1" t="s">
        <v>80</v>
      </c>
      <c r="T1" t="s">
        <v>31</v>
      </c>
      <c r="U1" t="s">
        <v>33</v>
      </c>
      <c r="V1" t="s">
        <v>77</v>
      </c>
      <c r="W1" t="s">
        <v>78</v>
      </c>
      <c r="X1" t="s">
        <v>32</v>
      </c>
      <c r="Y1" t="s">
        <v>34</v>
      </c>
      <c r="Z1" t="s">
        <v>82</v>
      </c>
      <c r="AA1" t="s">
        <v>29</v>
      </c>
      <c r="AB1" t="s">
        <v>39</v>
      </c>
      <c r="AC1" t="s">
        <v>96</v>
      </c>
      <c r="AD1" t="s">
        <v>83</v>
      </c>
      <c r="AE1" t="s">
        <v>20</v>
      </c>
      <c r="AF1" t="s">
        <v>40</v>
      </c>
      <c r="AG1" t="s">
        <v>97</v>
      </c>
    </row>
    <row r="2" spans="1:33" x14ac:dyDescent="0.25">
      <c r="A2" t="s">
        <v>150</v>
      </c>
      <c r="B2" t="s">
        <v>112</v>
      </c>
      <c r="C2">
        <v>1</v>
      </c>
      <c r="D2">
        <v>670</v>
      </c>
      <c r="E2">
        <v>445</v>
      </c>
      <c r="F2">
        <v>15</v>
      </c>
      <c r="J2" s="23" t="s">
        <v>161</v>
      </c>
      <c r="K2" s="23" t="s">
        <v>150</v>
      </c>
      <c r="L2" s="23" t="s">
        <v>99</v>
      </c>
      <c r="M2" t="str">
        <f>IFERROR(VLOOKUP(L2,Materiais[#All],2,0),"")</f>
        <v>CHAPA 15MM CRU</v>
      </c>
      <c r="N2" s="23">
        <v>2</v>
      </c>
      <c r="O2" s="23" t="s">
        <v>30</v>
      </c>
      <c r="P2" s="23" t="s">
        <v>30</v>
      </c>
      <c r="Q2" s="23" t="s">
        <v>30</v>
      </c>
      <c r="R2" s="23">
        <v>1</v>
      </c>
      <c r="S2" s="23" t="s">
        <v>81</v>
      </c>
      <c r="T2" s="23" t="s">
        <v>105</v>
      </c>
      <c r="U2" s="9" t="str">
        <f>IFERROR(VLOOKUP(T2,Materiais[#All],2,0),"")</f>
        <v>FITA 18MM BRANCA</v>
      </c>
      <c r="V2" s="23">
        <v>2</v>
      </c>
      <c r="W2" s="23" t="s">
        <v>81</v>
      </c>
      <c r="X2" s="23" t="s">
        <v>105</v>
      </c>
      <c r="Y2" s="9" t="str">
        <f>IFERROR(VLOOKUP(X2,Materiais[#All],2,0),"")</f>
        <v>FITA 18MM BRANCA</v>
      </c>
      <c r="Z2" s="23">
        <v>1</v>
      </c>
      <c r="AA2" s="23" t="s">
        <v>89</v>
      </c>
      <c r="AB2" s="9" t="str">
        <f>IFERROR(VLOOKUP(AA2,Materiais[#All],2,0),"")</f>
        <v>BRANCO EXTERNO</v>
      </c>
      <c r="AC2" s="23">
        <v>1</v>
      </c>
      <c r="AD2" s="23">
        <v>1</v>
      </c>
      <c r="AE2" s="23" t="s">
        <v>84</v>
      </c>
      <c r="AF2" s="9" t="str">
        <f>IFERROR(VLOOKUP(AE2,Materiais[#All],2,0),"")</f>
        <v>BRANCO INTERNO</v>
      </c>
      <c r="AG2" s="23">
        <v>1</v>
      </c>
    </row>
    <row r="3" spans="1:33" x14ac:dyDescent="0.25">
      <c r="A3" t="s">
        <v>151</v>
      </c>
      <c r="B3" t="s">
        <v>110</v>
      </c>
      <c r="C3">
        <v>1</v>
      </c>
      <c r="D3">
        <v>900</v>
      </c>
      <c r="E3">
        <v>425</v>
      </c>
      <c r="F3">
        <v>15</v>
      </c>
      <c r="J3" s="23" t="s">
        <v>162</v>
      </c>
      <c r="K3" s="23" t="s">
        <v>151</v>
      </c>
      <c r="L3" s="23" t="s">
        <v>99</v>
      </c>
      <c r="M3" t="str">
        <f>IFERROR(VLOOKUP(L3,Materiais[#All],2,0),"")</f>
        <v>CHAPA 15MM CRU</v>
      </c>
      <c r="N3" s="23">
        <v>2</v>
      </c>
      <c r="O3" s="23" t="s">
        <v>30</v>
      </c>
      <c r="P3" s="23" t="s">
        <v>30</v>
      </c>
      <c r="Q3" s="23" t="s">
        <v>30</v>
      </c>
      <c r="R3" s="23">
        <v>1</v>
      </c>
      <c r="S3" s="23" t="s">
        <v>81</v>
      </c>
      <c r="T3" s="23" t="s">
        <v>105</v>
      </c>
      <c r="U3" s="9" t="str">
        <f>IFERROR(VLOOKUP(T3,Materiais[#All],2,0),"")</f>
        <v>FITA 18MM BRANCA</v>
      </c>
      <c r="V3" s="23"/>
      <c r="W3" s="23"/>
      <c r="X3" s="23"/>
      <c r="Y3" s="9" t="str">
        <f>IFERROR(VLOOKUP(X3,Materiais[#All],2,0),"")</f>
        <v/>
      </c>
      <c r="Z3" s="23">
        <v>1</v>
      </c>
      <c r="AA3" s="23" t="s">
        <v>89</v>
      </c>
      <c r="AB3" s="9" t="str">
        <f>IFERROR(VLOOKUP(AA3,Materiais[#All],2,0),"")</f>
        <v>BRANCO EXTERNO</v>
      </c>
      <c r="AC3" s="23">
        <v>1</v>
      </c>
      <c r="AD3" s="23">
        <v>1</v>
      </c>
      <c r="AE3" s="23" t="s">
        <v>84</v>
      </c>
      <c r="AF3" s="9" t="str">
        <f>IFERROR(VLOOKUP(AE3,Materiais[#All],2,0),"")</f>
        <v>BRANCO INTERNO</v>
      </c>
      <c r="AG3" s="23">
        <v>1</v>
      </c>
    </row>
    <row r="4" spans="1:33" x14ac:dyDescent="0.25">
      <c r="A4" t="s">
        <v>155</v>
      </c>
      <c r="B4" t="s">
        <v>111</v>
      </c>
      <c r="C4">
        <v>1</v>
      </c>
      <c r="D4">
        <v>900</v>
      </c>
      <c r="E4">
        <v>425</v>
      </c>
      <c r="F4">
        <v>15</v>
      </c>
      <c r="J4" s="23" t="s">
        <v>163</v>
      </c>
      <c r="K4" s="23" t="s">
        <v>155</v>
      </c>
      <c r="L4" s="23" t="s">
        <v>99</v>
      </c>
      <c r="M4" t="str">
        <f>IFERROR(VLOOKUP(L4,Materiais[#All],2,0),"")</f>
        <v>CHAPA 15MM CRU</v>
      </c>
      <c r="N4" s="23">
        <v>2</v>
      </c>
      <c r="O4" s="23" t="s">
        <v>30</v>
      </c>
      <c r="P4" s="23" t="s">
        <v>30</v>
      </c>
      <c r="Q4" s="23" t="s">
        <v>30</v>
      </c>
      <c r="R4" s="23">
        <v>1</v>
      </c>
      <c r="S4" s="23" t="s">
        <v>81</v>
      </c>
      <c r="T4" s="23" t="s">
        <v>105</v>
      </c>
      <c r="U4" s="9" t="str">
        <f>IFERROR(VLOOKUP(T4,Materiais[#All],2,0),"")</f>
        <v>FITA 18MM BRANCA</v>
      </c>
      <c r="V4" s="23"/>
      <c r="W4" s="23"/>
      <c r="X4" s="23"/>
      <c r="Y4" s="9" t="str">
        <f>IFERROR(VLOOKUP(X4,Materiais[#All],2,0),"")</f>
        <v/>
      </c>
      <c r="Z4" s="23">
        <v>1</v>
      </c>
      <c r="AA4" s="23" t="s">
        <v>89</v>
      </c>
      <c r="AB4" s="9" t="str">
        <f>IFERROR(VLOOKUP(AA4,Materiais[#All],2,0),"")</f>
        <v>BRANCO EXTERNO</v>
      </c>
      <c r="AC4" s="23">
        <v>1</v>
      </c>
      <c r="AD4" s="23">
        <v>1</v>
      </c>
      <c r="AE4" s="23" t="s">
        <v>84</v>
      </c>
      <c r="AF4" s="9" t="str">
        <f>IFERROR(VLOOKUP(AE4,Materiais[#All],2,0),"")</f>
        <v>BRANCO INTERNO</v>
      </c>
      <c r="AG4" s="23">
        <v>1</v>
      </c>
    </row>
    <row r="5" spans="1:33" x14ac:dyDescent="0.25">
      <c r="A5" t="s">
        <v>152</v>
      </c>
      <c r="B5" t="s">
        <v>112</v>
      </c>
      <c r="C5">
        <v>1</v>
      </c>
      <c r="D5">
        <v>670</v>
      </c>
      <c r="E5">
        <v>445</v>
      </c>
      <c r="F5">
        <v>15</v>
      </c>
      <c r="J5" s="23" t="s">
        <v>164</v>
      </c>
      <c r="K5" s="23" t="s">
        <v>152</v>
      </c>
      <c r="L5" s="23" t="s">
        <v>99</v>
      </c>
      <c r="M5" t="str">
        <f>IFERROR(VLOOKUP(L5,Materiais[#All],2,0),"")</f>
        <v>CHAPA 15MM CRU</v>
      </c>
      <c r="N5" s="23">
        <v>2</v>
      </c>
      <c r="O5" s="23" t="s">
        <v>30</v>
      </c>
      <c r="P5" s="23" t="s">
        <v>30</v>
      </c>
      <c r="Q5" s="23" t="s">
        <v>30</v>
      </c>
      <c r="R5" s="23">
        <v>1</v>
      </c>
      <c r="S5" s="23" t="s">
        <v>81</v>
      </c>
      <c r="T5" s="23" t="s">
        <v>105</v>
      </c>
      <c r="U5" s="9" t="str">
        <f>IFERROR(VLOOKUP(T5,Materiais[#All],2,0),"")</f>
        <v>FITA 18MM BRANCA</v>
      </c>
      <c r="V5" s="23">
        <v>2</v>
      </c>
      <c r="W5" s="23" t="s">
        <v>81</v>
      </c>
      <c r="X5" s="23" t="s">
        <v>105</v>
      </c>
      <c r="Y5" s="9" t="str">
        <f>IFERROR(VLOOKUP(X5,Materiais[#All],2,0),"")</f>
        <v>FITA 18MM BRANCA</v>
      </c>
      <c r="Z5" s="23">
        <v>1</v>
      </c>
      <c r="AA5" s="23" t="s">
        <v>89</v>
      </c>
      <c r="AB5" s="9" t="str">
        <f>IFERROR(VLOOKUP(AA5,Materiais[#All],2,0),"")</f>
        <v>BRANCO EXTERNO</v>
      </c>
      <c r="AC5" s="23">
        <v>1</v>
      </c>
      <c r="AD5" s="23">
        <v>1</v>
      </c>
      <c r="AE5" s="23" t="s">
        <v>84</v>
      </c>
      <c r="AF5" s="9" t="str">
        <f>IFERROR(VLOOKUP(AE5,Materiais[#All],2,0),"")</f>
        <v>BRANCO INTERNO</v>
      </c>
      <c r="AG5" s="23">
        <v>1</v>
      </c>
    </row>
    <row r="6" spans="1:33" x14ac:dyDescent="0.25">
      <c r="A6" t="s">
        <v>154</v>
      </c>
      <c r="B6" t="s">
        <v>110</v>
      </c>
      <c r="C6">
        <v>1</v>
      </c>
      <c r="D6">
        <v>1685</v>
      </c>
      <c r="E6">
        <v>425</v>
      </c>
      <c r="F6">
        <v>15</v>
      </c>
      <c r="J6" s="23" t="s">
        <v>165</v>
      </c>
      <c r="K6" s="23" t="s">
        <v>154</v>
      </c>
      <c r="L6" s="23" t="s">
        <v>99</v>
      </c>
      <c r="M6" t="str">
        <f>IFERROR(VLOOKUP(L6,Materiais[#All],2,0),"")</f>
        <v>CHAPA 15MM CRU</v>
      </c>
      <c r="N6" s="23">
        <v>2</v>
      </c>
      <c r="O6" s="23" t="s">
        <v>30</v>
      </c>
      <c r="P6" s="23" t="s">
        <v>30</v>
      </c>
      <c r="Q6" s="23" t="s">
        <v>30</v>
      </c>
      <c r="R6" s="23">
        <v>1</v>
      </c>
      <c r="S6" s="23" t="s">
        <v>81</v>
      </c>
      <c r="T6" s="23" t="s">
        <v>105</v>
      </c>
      <c r="U6" s="9" t="str">
        <f>IFERROR(VLOOKUP(T6,Materiais[#All],2,0),"")</f>
        <v>FITA 18MM BRANCA</v>
      </c>
      <c r="V6" s="23"/>
      <c r="W6" s="23"/>
      <c r="X6" s="23"/>
      <c r="Y6" s="9" t="str">
        <f>IFERROR(VLOOKUP(X6,Materiais[#All],2,0),"")</f>
        <v/>
      </c>
      <c r="Z6" s="23">
        <v>1</v>
      </c>
      <c r="AA6" s="23" t="s">
        <v>89</v>
      </c>
      <c r="AB6" s="9" t="str">
        <f>IFERROR(VLOOKUP(AA6,Materiais[#All],2,0),"")</f>
        <v>BRANCO EXTERNO</v>
      </c>
      <c r="AC6" s="23">
        <v>1</v>
      </c>
      <c r="AD6" s="23">
        <v>1</v>
      </c>
      <c r="AE6" s="23" t="s">
        <v>84</v>
      </c>
      <c r="AF6" s="9" t="str">
        <f>IFERROR(VLOOKUP(AE6,Materiais[#All],2,0),"")</f>
        <v>BRANCO INTERNO</v>
      </c>
      <c r="AG6" s="23">
        <v>1</v>
      </c>
    </row>
    <row r="7" spans="1:33" x14ac:dyDescent="0.25">
      <c r="A7" t="s">
        <v>149</v>
      </c>
      <c r="B7" t="s">
        <v>111</v>
      </c>
      <c r="C7">
        <v>1</v>
      </c>
      <c r="D7">
        <v>1685</v>
      </c>
      <c r="E7">
        <v>425</v>
      </c>
      <c r="F7">
        <v>15</v>
      </c>
      <c r="J7" s="23" t="s">
        <v>166</v>
      </c>
      <c r="K7" s="23" t="s">
        <v>149</v>
      </c>
      <c r="L7" s="23" t="s">
        <v>99</v>
      </c>
      <c r="M7" t="str">
        <f>IFERROR(VLOOKUP(L7,Materiais[#All],2,0),"")</f>
        <v>CHAPA 15MM CRU</v>
      </c>
      <c r="N7" s="23">
        <v>2</v>
      </c>
      <c r="O7" s="23" t="s">
        <v>30</v>
      </c>
      <c r="P7" s="23" t="s">
        <v>30</v>
      </c>
      <c r="Q7" s="23" t="s">
        <v>30</v>
      </c>
      <c r="R7" s="23">
        <v>1</v>
      </c>
      <c r="S7" s="23" t="s">
        <v>81</v>
      </c>
      <c r="T7" s="23" t="s">
        <v>105</v>
      </c>
      <c r="U7" s="9" t="str">
        <f>IFERROR(VLOOKUP(T7,Materiais[#All],2,0),"")</f>
        <v>FITA 18MM BRANCA</v>
      </c>
      <c r="V7" s="23"/>
      <c r="W7" s="23"/>
      <c r="X7" s="23"/>
      <c r="Y7" s="9" t="str">
        <f>IFERROR(VLOOKUP(X7,Materiais[#All],2,0),"")</f>
        <v/>
      </c>
      <c r="Z7" s="23">
        <v>1</v>
      </c>
      <c r="AA7" s="23" t="s">
        <v>89</v>
      </c>
      <c r="AB7" s="9" t="str">
        <f>IFERROR(VLOOKUP(AA7,Materiais[#All],2,0),"")</f>
        <v>BRANCO EXTERNO</v>
      </c>
      <c r="AC7" s="23">
        <v>1</v>
      </c>
      <c r="AD7" s="23">
        <v>1</v>
      </c>
      <c r="AE7" s="23" t="s">
        <v>84</v>
      </c>
      <c r="AF7" s="9" t="str">
        <f>IFERROR(VLOOKUP(AE7,Materiais[#All],2,0),"")</f>
        <v>BRANCO INTERNO</v>
      </c>
      <c r="AG7" s="23">
        <v>1</v>
      </c>
    </row>
    <row r="8" spans="1:33" x14ac:dyDescent="0.25">
      <c r="A8" t="s">
        <v>156</v>
      </c>
      <c r="B8" t="s">
        <v>111</v>
      </c>
      <c r="C8">
        <v>1</v>
      </c>
      <c r="D8">
        <v>670</v>
      </c>
      <c r="E8">
        <v>425</v>
      </c>
      <c r="F8">
        <v>15</v>
      </c>
      <c r="J8" s="23" t="s">
        <v>167</v>
      </c>
      <c r="K8" s="23" t="s">
        <v>156</v>
      </c>
      <c r="L8" s="23" t="s">
        <v>99</v>
      </c>
      <c r="M8" t="str">
        <f>IFERROR(VLOOKUP(L8,Materiais[#All],2,0),"")</f>
        <v>CHAPA 15MM CRU</v>
      </c>
      <c r="N8" s="23">
        <v>2</v>
      </c>
      <c r="O8" s="23" t="s">
        <v>30</v>
      </c>
      <c r="P8" s="23" t="s">
        <v>30</v>
      </c>
      <c r="Q8" s="23" t="s">
        <v>30</v>
      </c>
      <c r="R8" s="23">
        <v>1</v>
      </c>
      <c r="S8" s="23" t="s">
        <v>81</v>
      </c>
      <c r="T8" s="23" t="s">
        <v>105</v>
      </c>
      <c r="U8" s="9" t="str">
        <f>IFERROR(VLOOKUP(T8,Materiais[#All],2,0),"")</f>
        <v>FITA 18MM BRANCA</v>
      </c>
      <c r="V8" s="23"/>
      <c r="W8" s="23"/>
      <c r="X8" s="23"/>
      <c r="Y8" s="9" t="str">
        <f>IFERROR(VLOOKUP(X8,Materiais[#All],2,0),"")</f>
        <v/>
      </c>
      <c r="Z8" s="23">
        <v>1</v>
      </c>
      <c r="AA8" s="23" t="s">
        <v>89</v>
      </c>
      <c r="AB8" s="9" t="str">
        <f>IFERROR(VLOOKUP(AA8,Materiais[#All],2,0),"")</f>
        <v>BRANCO EXTERNO</v>
      </c>
      <c r="AC8" s="23">
        <v>1</v>
      </c>
      <c r="AD8" s="23">
        <v>1</v>
      </c>
      <c r="AE8" s="23" t="s">
        <v>84</v>
      </c>
      <c r="AF8" s="9" t="str">
        <f>IFERROR(VLOOKUP(AE8,Materiais[#All],2,0),"")</f>
        <v>BRANCO INTERNO</v>
      </c>
      <c r="AG8" s="23">
        <v>1</v>
      </c>
    </row>
    <row r="9" spans="1:33" x14ac:dyDescent="0.25">
      <c r="A9" t="s">
        <v>157</v>
      </c>
      <c r="B9" t="s">
        <v>136</v>
      </c>
      <c r="C9">
        <v>2</v>
      </c>
      <c r="D9">
        <v>680</v>
      </c>
      <c r="E9">
        <v>660</v>
      </c>
      <c r="F9">
        <v>15</v>
      </c>
      <c r="J9" s="23" t="s">
        <v>168</v>
      </c>
      <c r="K9" s="23" t="s">
        <v>157</v>
      </c>
      <c r="L9" s="23" t="s">
        <v>99</v>
      </c>
      <c r="M9" t="str">
        <f>IFERROR(VLOOKUP(L9,Materiais[#All],2,0),"")</f>
        <v>CHAPA 15MM CRU</v>
      </c>
      <c r="N9" s="23">
        <v>2</v>
      </c>
      <c r="O9" s="23" t="s">
        <v>30</v>
      </c>
      <c r="P9" s="23" t="s">
        <v>30</v>
      </c>
      <c r="Q9" s="23" t="s">
        <v>30</v>
      </c>
      <c r="R9" s="23">
        <v>2</v>
      </c>
      <c r="S9" s="23" t="s">
        <v>81</v>
      </c>
      <c r="T9" s="23" t="s">
        <v>105</v>
      </c>
      <c r="U9" s="9" t="str">
        <f>IFERROR(VLOOKUP(T9,Materiais[#All],2,0),"")</f>
        <v>FITA 18MM BRANCA</v>
      </c>
      <c r="V9" s="23">
        <v>2</v>
      </c>
      <c r="W9" s="23" t="s">
        <v>81</v>
      </c>
      <c r="X9" s="23" t="s">
        <v>105</v>
      </c>
      <c r="Y9" s="9" t="str">
        <f>IFERROR(VLOOKUP(X9,Materiais[#All],2,0),"")</f>
        <v>FITA 18MM BRANCA</v>
      </c>
      <c r="Z9" s="23">
        <v>2</v>
      </c>
      <c r="AA9" s="23" t="s">
        <v>89</v>
      </c>
      <c r="AB9" s="9" t="str">
        <f>IFERROR(VLOOKUP(AA9,Materiais[#All],2,0),"")</f>
        <v>BRANCO EXTERNO</v>
      </c>
      <c r="AC9" s="23">
        <v>1</v>
      </c>
      <c r="AD9" s="23"/>
      <c r="AE9" s="23"/>
      <c r="AF9" s="9" t="str">
        <f>IFERROR(VLOOKUP(AE9,Materiais[#All],2,0),"")</f>
        <v/>
      </c>
      <c r="AG9" s="23"/>
    </row>
    <row r="10" spans="1:33" x14ac:dyDescent="0.25">
      <c r="A10" t="s">
        <v>158</v>
      </c>
      <c r="B10" t="s">
        <v>110</v>
      </c>
      <c r="C10">
        <v>1</v>
      </c>
      <c r="D10">
        <v>670</v>
      </c>
      <c r="E10">
        <v>425</v>
      </c>
      <c r="F10">
        <v>15</v>
      </c>
      <c r="J10" s="23" t="s">
        <v>169</v>
      </c>
      <c r="K10" s="23" t="s">
        <v>158</v>
      </c>
      <c r="L10" s="23" t="s">
        <v>99</v>
      </c>
      <c r="M10" t="str">
        <f>IFERROR(VLOOKUP(L10,Materiais[#All],2,0),"")</f>
        <v>CHAPA 15MM CRU</v>
      </c>
      <c r="N10" s="23">
        <v>2</v>
      </c>
      <c r="O10" s="23" t="s">
        <v>30</v>
      </c>
      <c r="P10" s="23" t="s">
        <v>30</v>
      </c>
      <c r="Q10" s="23" t="s">
        <v>30</v>
      </c>
      <c r="R10" s="23">
        <v>1</v>
      </c>
      <c r="S10" s="23" t="s">
        <v>81</v>
      </c>
      <c r="T10" s="23" t="s">
        <v>105</v>
      </c>
      <c r="U10" s="9" t="str">
        <f>IFERROR(VLOOKUP(T10,Materiais[#All],2,0),"")</f>
        <v>FITA 18MM BRANCA</v>
      </c>
      <c r="V10" s="23"/>
      <c r="W10" s="23"/>
      <c r="X10" s="23"/>
      <c r="Y10" s="9" t="str">
        <f>IFERROR(VLOOKUP(X10,Materiais[#All],2,0),"")</f>
        <v/>
      </c>
      <c r="Z10" s="23">
        <v>1</v>
      </c>
      <c r="AA10" s="23" t="s">
        <v>89</v>
      </c>
      <c r="AB10" s="9" t="str">
        <f>IFERROR(VLOOKUP(AA10,Materiais[#All],2,0),"")</f>
        <v>BRANCO EXTERNO</v>
      </c>
      <c r="AC10" s="23">
        <v>1</v>
      </c>
      <c r="AD10" s="23">
        <v>1</v>
      </c>
      <c r="AE10" s="23" t="s">
        <v>84</v>
      </c>
      <c r="AF10" s="9" t="str">
        <f>IFERROR(VLOOKUP(AE10,Materiais[#All],2,0),"")</f>
        <v>BRANCO INTERNO</v>
      </c>
      <c r="AG10" s="23">
        <v>1</v>
      </c>
    </row>
    <row r="11" spans="1:33" x14ac:dyDescent="0.25">
      <c r="A11" t="s">
        <v>159</v>
      </c>
      <c r="B11" t="s">
        <v>112</v>
      </c>
      <c r="C11">
        <v>1</v>
      </c>
      <c r="D11">
        <v>670</v>
      </c>
      <c r="E11">
        <v>445</v>
      </c>
      <c r="F11">
        <v>15</v>
      </c>
      <c r="J11" s="23" t="s">
        <v>170</v>
      </c>
      <c r="K11" s="23" t="s">
        <v>159</v>
      </c>
      <c r="L11" s="23" t="s">
        <v>99</v>
      </c>
      <c r="M11" t="str">
        <f>IFERROR(VLOOKUP(L11,Materiais[#All],2,0),"")</f>
        <v>CHAPA 15MM CRU</v>
      </c>
      <c r="N11" s="23">
        <v>1</v>
      </c>
      <c r="O11" s="23" t="s">
        <v>30</v>
      </c>
      <c r="P11" s="23" t="s">
        <v>30</v>
      </c>
      <c r="Q11" s="23" t="s">
        <v>30</v>
      </c>
      <c r="R11" s="23">
        <v>1</v>
      </c>
      <c r="S11" s="23" t="s">
        <v>81</v>
      </c>
      <c r="T11" s="23" t="s">
        <v>105</v>
      </c>
      <c r="U11" s="9" t="str">
        <f>IFERROR(VLOOKUP(T11,Materiais[#All],2,0),"")</f>
        <v>FITA 18MM BRANCA</v>
      </c>
      <c r="V11" s="23">
        <v>2</v>
      </c>
      <c r="W11" s="23" t="s">
        <v>81</v>
      </c>
      <c r="X11" s="23" t="s">
        <v>105</v>
      </c>
      <c r="Y11" s="9" t="str">
        <f>IFERROR(VLOOKUP(X11,Materiais[#All],2,0),"")</f>
        <v>FITA 18MM BRANCA</v>
      </c>
      <c r="Z11" s="23">
        <v>1</v>
      </c>
      <c r="AA11" s="23" t="s">
        <v>89</v>
      </c>
      <c r="AB11" s="9" t="str">
        <f>IFERROR(VLOOKUP(AA11,Materiais[#All],2,0),"")</f>
        <v>BRANCO EXTERNO</v>
      </c>
      <c r="AC11" s="23">
        <v>1</v>
      </c>
      <c r="AD11" s="23"/>
      <c r="AE11" s="23"/>
      <c r="AF11" s="9" t="str">
        <f>IFERROR(VLOOKUP(AE11,Materiais[#All],2,0),"")</f>
        <v/>
      </c>
      <c r="AG11" s="23"/>
    </row>
    <row r="12" spans="1:33" x14ac:dyDescent="0.25">
      <c r="A12" t="s">
        <v>153</v>
      </c>
      <c r="B12" t="s">
        <v>109</v>
      </c>
      <c r="C12">
        <v>1</v>
      </c>
      <c r="D12">
        <v>670</v>
      </c>
      <c r="E12">
        <v>445</v>
      </c>
      <c r="F12">
        <v>15</v>
      </c>
      <c r="J12" s="23" t="s">
        <v>177</v>
      </c>
      <c r="K12" s="23" t="s">
        <v>153</v>
      </c>
      <c r="L12" s="23" t="s">
        <v>99</v>
      </c>
      <c r="M12" t="str">
        <f>IFERROR(VLOOKUP(L12,Materiais[#All],2,0),"")</f>
        <v>CHAPA 15MM CRU</v>
      </c>
      <c r="N12" s="23">
        <v>1</v>
      </c>
      <c r="O12" s="23" t="s">
        <v>30</v>
      </c>
      <c r="P12" s="23" t="s">
        <v>30</v>
      </c>
      <c r="Q12" s="23" t="s">
        <v>30</v>
      </c>
      <c r="R12" s="23">
        <v>1</v>
      </c>
      <c r="S12" s="23" t="s">
        <v>81</v>
      </c>
      <c r="T12" s="23" t="s">
        <v>105</v>
      </c>
      <c r="U12" s="9" t="str">
        <f>IFERROR(VLOOKUP(T12,Materiais[#All],2,0),"")</f>
        <v>FITA 18MM BRANCA</v>
      </c>
      <c r="V12" s="23">
        <v>1</v>
      </c>
      <c r="W12" s="23" t="s">
        <v>81</v>
      </c>
      <c r="X12" s="23" t="s">
        <v>105</v>
      </c>
      <c r="Y12" s="9" t="str">
        <f>IFERROR(VLOOKUP(X12,Materiais[#All],2,0),"")</f>
        <v>FITA 18MM BRANCA</v>
      </c>
      <c r="Z12" s="23"/>
      <c r="AA12" s="23"/>
      <c r="AB12" s="9" t="str">
        <f>IFERROR(VLOOKUP(AA12,Materiais[#All],2,0),"")</f>
        <v/>
      </c>
      <c r="AC12" s="23"/>
      <c r="AD12" s="23">
        <v>1</v>
      </c>
      <c r="AE12" s="23" t="s">
        <v>84</v>
      </c>
      <c r="AF12" s="9" t="str">
        <f>IFERROR(VLOOKUP(AE12,Materiais[#All],2,0),"")</f>
        <v>BRANCO INTERNO</v>
      </c>
      <c r="AG12" s="23">
        <v>1</v>
      </c>
    </row>
    <row r="13" spans="1:33" x14ac:dyDescent="0.25">
      <c r="A13" t="s">
        <v>160</v>
      </c>
      <c r="B13" t="s">
        <v>138</v>
      </c>
      <c r="C13">
        <v>2</v>
      </c>
      <c r="D13">
        <v>1304</v>
      </c>
      <c r="E13">
        <v>100</v>
      </c>
      <c r="F13">
        <v>25</v>
      </c>
      <c r="J13" s="23" t="s">
        <v>171</v>
      </c>
      <c r="K13" s="23" t="s">
        <v>160</v>
      </c>
      <c r="L13" s="23" t="s">
        <v>173</v>
      </c>
      <c r="M13" t="str">
        <f>IFERROR(VLOOKUP(L13,Materiais[#All],2,0),"")</f>
        <v>CHAPA 25MM CRU</v>
      </c>
      <c r="N13" s="23">
        <v>2</v>
      </c>
      <c r="O13" s="23" t="s">
        <v>30</v>
      </c>
      <c r="P13" s="23" t="s">
        <v>30</v>
      </c>
      <c r="Q13" s="23" t="s">
        <v>30</v>
      </c>
      <c r="R13" s="23">
        <v>2</v>
      </c>
      <c r="S13" s="23" t="s">
        <v>81</v>
      </c>
      <c r="T13" s="23" t="s">
        <v>172</v>
      </c>
      <c r="U13" s="9" t="str">
        <f>IFERROR(VLOOKUP(T13,Materiais[#All],2,0),"")</f>
        <v>FITA 29MM BRANCA</v>
      </c>
      <c r="V13" s="23"/>
      <c r="W13" s="23"/>
      <c r="X13" s="23"/>
      <c r="Y13" s="9" t="str">
        <f>IFERROR(VLOOKUP(X13,Materiais[#All],2,0),"")</f>
        <v/>
      </c>
      <c r="Z13" s="23">
        <v>2</v>
      </c>
      <c r="AA13" s="23" t="s">
        <v>89</v>
      </c>
      <c r="AB13" s="9" t="str">
        <f>IFERROR(VLOOKUP(AA13,Materiais[#All],2,0),"")</f>
        <v>BRANCO EXTERNO</v>
      </c>
      <c r="AC13" s="23">
        <v>1</v>
      </c>
      <c r="AD13" s="23"/>
      <c r="AE13" s="23"/>
      <c r="AF13" s="9" t="str">
        <f>IFERROR(VLOOKUP(AE13,Materiais[#All],2,0),"")</f>
        <v/>
      </c>
      <c r="AG13" s="23"/>
    </row>
    <row r="14" spans="1:33" x14ac:dyDescent="0.25">
      <c r="A14" t="s">
        <v>176</v>
      </c>
      <c r="B14" t="s">
        <v>109</v>
      </c>
      <c r="D14">
        <v>670</v>
      </c>
      <c r="E14">
        <v>445</v>
      </c>
      <c r="F14">
        <v>15</v>
      </c>
      <c r="J14" s="23" t="s">
        <v>178</v>
      </c>
      <c r="K14" s="23" t="s">
        <v>176</v>
      </c>
      <c r="L14" s="23" t="s">
        <v>99</v>
      </c>
      <c r="M14" t="str">
        <f>IFERROR(VLOOKUP(L14,Materiais[#All],2,0),"")</f>
        <v>CHAPA 15MM CRU</v>
      </c>
      <c r="N14" s="23">
        <v>1</v>
      </c>
      <c r="O14" s="23" t="s">
        <v>30</v>
      </c>
      <c r="P14" s="23" t="s">
        <v>30</v>
      </c>
      <c r="Q14" s="23" t="s">
        <v>30</v>
      </c>
      <c r="R14" s="23">
        <v>1</v>
      </c>
      <c r="S14" s="23" t="s">
        <v>81</v>
      </c>
      <c r="T14" s="23" t="s">
        <v>105</v>
      </c>
      <c r="U14" s="9" t="str">
        <f>IFERROR(VLOOKUP(T14,Materiais[#All],2,0),"")</f>
        <v>FITA 18MM BRANCA</v>
      </c>
      <c r="V14" s="23">
        <v>1</v>
      </c>
      <c r="W14" s="23" t="s">
        <v>81</v>
      </c>
      <c r="X14" s="23" t="s">
        <v>105</v>
      </c>
      <c r="Y14" s="9" t="str">
        <f>IFERROR(VLOOKUP(X14,Materiais[#All],2,0),"")</f>
        <v>FITA 18MM BRANCA</v>
      </c>
      <c r="Z14" s="23"/>
      <c r="AA14" s="23"/>
      <c r="AB14" s="9" t="str">
        <f>IFERROR(VLOOKUP(AA14,Materiais[#All],2,0),"")</f>
        <v/>
      </c>
      <c r="AC14" s="23"/>
      <c r="AD14" s="23">
        <v>1</v>
      </c>
      <c r="AE14" s="23" t="s">
        <v>84</v>
      </c>
      <c r="AF14" s="9" t="str">
        <f>IFERROR(VLOOKUP(AE14,Materiais[#All],2,0),"")</f>
        <v>BRANCO INTERNO</v>
      </c>
      <c r="AG14" s="23">
        <v>1</v>
      </c>
    </row>
  </sheetData>
  <phoneticPr fontId="2" type="noConversion"/>
  <conditionalFormatting sqref="M2:M13">
    <cfRule type="containsText" dxfId="11" priority="7" operator="containsText" text="CHAPA 15MM CRU">
      <formula>NOT(ISERROR(SEARCH("CHAPA 15MM CRU",M2)))</formula>
    </cfRule>
    <cfRule type="containsText" dxfId="10" priority="8" operator="containsText" text="CHAPA 12MM CRU">
      <formula>NOT(ISERROR(SEARCH("CHAPA 12MM CRU",M2)))</formula>
    </cfRule>
    <cfRule type="containsText" dxfId="9" priority="9" operator="containsText" text="CHAPA HDF 3MM CRU">
      <formula>NOT(ISERROR(SEARCH("CHAPA HDF 3MM CRU",M2)))</formula>
    </cfRule>
  </conditionalFormatting>
  <conditionalFormatting sqref="M1:N1">
    <cfRule type="containsText" dxfId="8" priority="25" operator="containsText" text="CHAPA 15MM CRU">
      <formula>NOT(ISERROR(SEARCH("CHAPA 15MM CRU",M1)))</formula>
    </cfRule>
    <cfRule type="containsText" dxfId="7" priority="26" operator="containsText" text="CHAPA 12MM CRU">
      <formula>NOT(ISERROR(SEARCH("CHAPA 12MM CRU",M1)))</formula>
    </cfRule>
    <cfRule type="containsText" dxfId="6" priority="27" operator="containsText" text="CHAPA HDF 3MM CRU">
      <formula>NOT(ISERROR(SEARCH("CHAPA HDF 3MM CRU",M1)))</formula>
    </cfRule>
  </conditionalFormatting>
  <conditionalFormatting sqref="O15:P1048576">
    <cfRule type="containsText" dxfId="5" priority="112" operator="containsText" text="CHAPA 15MM CRU">
      <formula>NOT(ISERROR(SEARCH("CHAPA 15MM CRU",O15)))</formula>
    </cfRule>
    <cfRule type="containsText" dxfId="4" priority="113" operator="containsText" text="CHAPA 12MM CRU">
      <formula>NOT(ISERROR(SEARCH("CHAPA 12MM CRU",O15)))</formula>
    </cfRule>
    <cfRule type="containsText" dxfId="3" priority="114" operator="containsText" text="CHAPA HDF 3MM CRU">
      <formula>NOT(ISERROR(SEARCH("CHAPA HDF 3MM CRU",O15)))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68F2-B74A-428F-BFC5-D19132A27B9A}">
  <dimension ref="A1:W4"/>
  <sheetViews>
    <sheetView topLeftCell="P1" workbookViewId="0">
      <selection activeCell="B4" sqref="B4:W4"/>
    </sheetView>
  </sheetViews>
  <sheetFormatPr defaultRowHeight="15" x14ac:dyDescent="0.25"/>
  <cols>
    <col min="3" max="3" width="20.28515625" bestFit="1" customWidth="1"/>
    <col min="11" max="11" width="20.7109375" bestFit="1" customWidth="1"/>
    <col min="15" max="15" width="20.7109375" bestFit="1" customWidth="1"/>
    <col min="16" max="16" width="23" bestFit="1" customWidth="1"/>
    <col min="17" max="17" width="18.5703125" bestFit="1" customWidth="1"/>
    <col min="18" max="18" width="27.140625" bestFit="1" customWidth="1"/>
    <col min="19" max="19" width="13.28515625" bestFit="1" customWidth="1"/>
    <col min="20" max="20" width="22.85546875" bestFit="1" customWidth="1"/>
    <col min="21" max="21" width="18.140625" bestFit="1" customWidth="1"/>
    <col min="22" max="22" width="26.7109375" bestFit="1" customWidth="1"/>
    <col min="23" max="23" width="12.7109375" bestFit="1" customWidth="1"/>
  </cols>
  <sheetData>
    <row r="1" spans="1:23" x14ac:dyDescent="0.25">
      <c r="A1" t="s">
        <v>117</v>
      </c>
      <c r="B1" s="3" t="s">
        <v>17</v>
      </c>
      <c r="C1" s="3" t="s">
        <v>23</v>
      </c>
      <c r="D1" s="3" t="s">
        <v>94</v>
      </c>
      <c r="E1" s="3" t="s">
        <v>18</v>
      </c>
      <c r="F1" s="3" t="s">
        <v>95</v>
      </c>
      <c r="G1" s="3" t="s">
        <v>19</v>
      </c>
      <c r="H1" s="3" t="s">
        <v>79</v>
      </c>
      <c r="I1" s="3" t="s">
        <v>80</v>
      </c>
      <c r="J1" s="3" t="s">
        <v>31</v>
      </c>
      <c r="K1" s="3" t="s">
        <v>33</v>
      </c>
      <c r="L1" s="3" t="s">
        <v>77</v>
      </c>
      <c r="M1" s="3" t="s">
        <v>78</v>
      </c>
      <c r="N1" s="3" t="s">
        <v>32</v>
      </c>
      <c r="O1" s="3" t="s">
        <v>34</v>
      </c>
      <c r="P1" s="3" t="s">
        <v>82</v>
      </c>
      <c r="Q1" s="3" t="s">
        <v>29</v>
      </c>
      <c r="R1" s="3" t="s">
        <v>39</v>
      </c>
      <c r="S1" s="3" t="s">
        <v>96</v>
      </c>
      <c r="T1" s="3" t="s">
        <v>83</v>
      </c>
      <c r="U1" s="3" t="s">
        <v>20</v>
      </c>
      <c r="V1" s="3" t="s">
        <v>40</v>
      </c>
      <c r="W1" s="5" t="s">
        <v>97</v>
      </c>
    </row>
    <row r="2" spans="1:23" x14ac:dyDescent="0.25">
      <c r="A2" t="s">
        <v>118</v>
      </c>
      <c r="B2" s="6" t="s">
        <v>100</v>
      </c>
      <c r="C2" s="4" t="str">
        <f>IFERROR(VLOOKUP(B2,Materiais[#All],2,0),"")</f>
        <v>CHAPA HDF 3MM CRU</v>
      </c>
      <c r="D2" s="4">
        <v>1</v>
      </c>
      <c r="E2" s="4" t="s">
        <v>30</v>
      </c>
      <c r="F2" s="4" t="s">
        <v>30</v>
      </c>
      <c r="G2" s="4" t="s">
        <v>30</v>
      </c>
      <c r="H2" s="4"/>
      <c r="I2" s="4"/>
      <c r="J2" s="4"/>
      <c r="K2" s="4" t="str">
        <f>IFERROR(VLOOKUP(J2,Materiais[#All],2,0),"")</f>
        <v/>
      </c>
      <c r="L2" s="4"/>
      <c r="M2" s="4"/>
      <c r="N2" s="7"/>
      <c r="O2" s="4" t="str">
        <f>IFERROR(VLOOKUP(N2,Materiais[#All],2,0),"")</f>
        <v/>
      </c>
      <c r="P2" s="4"/>
      <c r="Q2" s="4"/>
      <c r="R2" s="4" t="str">
        <f>IFERROR(VLOOKUP(Q2,Materiais[#All],2,0),"")</f>
        <v/>
      </c>
      <c r="S2" s="4"/>
      <c r="T2" s="4">
        <v>1</v>
      </c>
      <c r="U2" s="4" t="s">
        <v>42</v>
      </c>
      <c r="V2" s="4" t="str">
        <f>IFERROR(VLOOKUP(U2,Materiais[#All],2,0),"")</f>
        <v>IPE WOOD INTERNO</v>
      </c>
      <c r="W2" s="8">
        <v>1</v>
      </c>
    </row>
    <row r="3" spans="1:23" x14ac:dyDescent="0.25">
      <c r="A3" t="s">
        <v>118</v>
      </c>
      <c r="B3" s="10" t="s">
        <v>92</v>
      </c>
      <c r="C3" s="9" t="str">
        <f>IFERROR(VLOOKUP(B3,Materiais[#All],2,0),"")</f>
        <v>CHAPA 12MM CRU</v>
      </c>
      <c r="D3" s="9">
        <v>1</v>
      </c>
      <c r="E3" s="9" t="s">
        <v>30</v>
      </c>
      <c r="F3" s="9" t="s">
        <v>30</v>
      </c>
      <c r="G3" s="9" t="s">
        <v>30</v>
      </c>
      <c r="H3" s="9">
        <v>1</v>
      </c>
      <c r="I3" s="9" t="s">
        <v>81</v>
      </c>
      <c r="J3" s="10" t="s">
        <v>133</v>
      </c>
      <c r="K3" s="9" t="str">
        <f>IFERROR(VLOOKUP(J3,Materiais[#All],2,0),"")</f>
        <v>FITA IPE NOBRE 15MM</v>
      </c>
      <c r="L3" s="9">
        <v>1</v>
      </c>
      <c r="M3" s="9" t="s">
        <v>81</v>
      </c>
      <c r="N3" s="10" t="s">
        <v>133</v>
      </c>
      <c r="O3" s="9" t="str">
        <f>IFERROR(VLOOKUP(N3,Materiais[#All],2,0),"")</f>
        <v>FITA IPE NOBRE 15MM</v>
      </c>
      <c r="P3" s="9">
        <v>1</v>
      </c>
      <c r="Q3" s="9" t="s">
        <v>41</v>
      </c>
      <c r="R3" s="9" t="str">
        <f>IFERROR(VLOOKUP(Q3,Materiais[#All],2,0),"")</f>
        <v>IPE WOOD EXTERNO</v>
      </c>
      <c r="S3" s="9">
        <v>1</v>
      </c>
      <c r="T3" s="9">
        <v>1</v>
      </c>
      <c r="U3" s="9" t="s">
        <v>42</v>
      </c>
      <c r="V3" s="9" t="str">
        <f>IFERROR(VLOOKUP(U3,Materiais[#All],2,0),"")</f>
        <v>IPE WOOD INTERNO</v>
      </c>
      <c r="W3" s="9">
        <v>1</v>
      </c>
    </row>
    <row r="4" spans="1:23" x14ac:dyDescent="0.25">
      <c r="A4" t="s">
        <v>118</v>
      </c>
      <c r="B4" s="11" t="s">
        <v>99</v>
      </c>
      <c r="C4" s="12" t="str">
        <f>IFERROR(VLOOKUP(B4,Materiais[#All],2,0),"")</f>
        <v>CHAPA 15MM CRU</v>
      </c>
      <c r="D4" s="12">
        <v>1</v>
      </c>
      <c r="E4" s="12" t="s">
        <v>30</v>
      </c>
      <c r="F4" s="12" t="s">
        <v>30</v>
      </c>
      <c r="G4" s="12" t="s">
        <v>30</v>
      </c>
      <c r="H4" s="12">
        <v>1</v>
      </c>
      <c r="I4" s="13" t="s">
        <v>81</v>
      </c>
      <c r="J4" s="11" t="s">
        <v>134</v>
      </c>
      <c r="K4" s="12" t="str">
        <f>IFERROR(VLOOKUP(J4,Materiais[#All],2,0),"")</f>
        <v>FITA IPE NOBRE 18MM</v>
      </c>
      <c r="L4" s="12">
        <v>1</v>
      </c>
      <c r="M4" s="13" t="s">
        <v>81</v>
      </c>
      <c r="N4" s="11" t="s">
        <v>134</v>
      </c>
      <c r="O4" s="12" t="str">
        <f>IFERROR(VLOOKUP(N4,Materiais[#All],2,0),"")</f>
        <v>FITA IPE NOBRE 18MM</v>
      </c>
      <c r="P4" s="12">
        <v>1</v>
      </c>
      <c r="Q4" s="12" t="s">
        <v>41</v>
      </c>
      <c r="R4" s="12" t="str">
        <f>IFERROR(VLOOKUP(Q4,Materiais[#All],2,0),"")</f>
        <v>IPE WOOD EXTERNO</v>
      </c>
      <c r="S4" s="12">
        <v>1</v>
      </c>
      <c r="T4" s="12">
        <v>1</v>
      </c>
      <c r="U4" s="12" t="s">
        <v>42</v>
      </c>
      <c r="V4" s="12" t="str">
        <f>IFERROR(VLOOKUP(U4,Materiais[#All],2,0),"")</f>
        <v>IPE WOOD INTERNO</v>
      </c>
      <c r="W4" s="14">
        <v>1</v>
      </c>
    </row>
  </sheetData>
  <conditionalFormatting sqref="C1:D2 C3:W3 C4:D4">
    <cfRule type="containsText" dxfId="2" priority="4" operator="containsText" text="CHAPA 15MM CRU">
      <formula>NOT(ISERROR(SEARCH("CHAPA 15MM CRU",C1)))</formula>
    </cfRule>
    <cfRule type="containsText" dxfId="1" priority="5" operator="containsText" text="CHAPA 12MM CRU">
      <formula>NOT(ISERROR(SEARCH("CHAPA 12MM CRU",C1)))</formula>
    </cfRule>
    <cfRule type="containsText" dxfId="0" priority="6" operator="containsText" text="CHAPA HDF 3MM CRU">
      <formula>NOT(ISERROR(SEARCH("CHAPA HDF 3MM CRU",C1)))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E360-EA7A-4A88-BA90-975F6286448C}">
  <dimension ref="A1:E20"/>
  <sheetViews>
    <sheetView workbookViewId="0">
      <selection activeCell="B24" sqref="B24"/>
    </sheetView>
  </sheetViews>
  <sheetFormatPr defaultRowHeight="15" x14ac:dyDescent="0.25"/>
  <cols>
    <col min="1" max="1" width="12.85546875" bestFit="1" customWidth="1"/>
    <col min="2" max="2" width="51.85546875" bestFit="1" customWidth="1"/>
    <col min="3" max="3" width="8" bestFit="1" customWidth="1"/>
    <col min="4" max="4" width="16.28515625" bestFit="1" customWidth="1"/>
    <col min="5" max="5" width="12.85546875" bestFit="1" customWidth="1"/>
    <col min="6" max="6" width="8" bestFit="1" customWidth="1"/>
    <col min="7" max="7" width="6.42578125" bestFit="1" customWidth="1"/>
    <col min="8" max="8" width="11.5703125" bestFit="1" customWidth="1"/>
    <col min="9" max="9" width="12.7109375" bestFit="1" customWidth="1"/>
    <col min="10" max="10" width="16.28515625" bestFit="1" customWidth="1"/>
    <col min="11" max="11" width="12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64</v>
      </c>
      <c r="E1" t="s">
        <v>63</v>
      </c>
    </row>
    <row r="2" spans="1:5" x14ac:dyDescent="0.25">
      <c r="A2" t="s">
        <v>66</v>
      </c>
      <c r="B2" t="s">
        <v>67</v>
      </c>
      <c r="C2">
        <v>1</v>
      </c>
    </row>
    <row r="3" spans="1:5" x14ac:dyDescent="0.25">
      <c r="A3" t="s">
        <v>68</v>
      </c>
      <c r="C3">
        <v>1</v>
      </c>
      <c r="D3" t="s">
        <v>65</v>
      </c>
      <c r="E3" t="s">
        <v>61</v>
      </c>
    </row>
    <row r="4" spans="1:5" x14ac:dyDescent="0.25">
      <c r="A4" t="s">
        <v>43</v>
      </c>
      <c r="B4" t="s">
        <v>44</v>
      </c>
      <c r="C4">
        <v>2</v>
      </c>
      <c r="D4" t="s">
        <v>65</v>
      </c>
      <c r="E4" t="s">
        <v>61</v>
      </c>
    </row>
    <row r="5" spans="1:5" x14ac:dyDescent="0.25">
      <c r="A5" t="s">
        <v>11</v>
      </c>
      <c r="B5" t="s">
        <v>12</v>
      </c>
      <c r="C5">
        <v>2.4330000000000001E-2</v>
      </c>
      <c r="D5" t="s">
        <v>65</v>
      </c>
      <c r="E5" t="s">
        <v>61</v>
      </c>
    </row>
    <row r="6" spans="1:5" x14ac:dyDescent="0.25">
      <c r="A6" t="s">
        <v>21</v>
      </c>
      <c r="B6" t="s">
        <v>22</v>
      </c>
      <c r="C6">
        <v>4</v>
      </c>
      <c r="D6" t="s">
        <v>65</v>
      </c>
      <c r="E6" t="s">
        <v>61</v>
      </c>
    </row>
    <row r="7" spans="1:5" x14ac:dyDescent="0.25">
      <c r="A7" t="s">
        <v>13</v>
      </c>
      <c r="B7" t="s">
        <v>14</v>
      </c>
      <c r="C7">
        <v>3</v>
      </c>
      <c r="D7" t="s">
        <v>65</v>
      </c>
      <c r="E7" t="s">
        <v>61</v>
      </c>
    </row>
    <row r="8" spans="1:5" x14ac:dyDescent="0.25">
      <c r="A8" t="s">
        <v>45</v>
      </c>
      <c r="B8" t="s">
        <v>46</v>
      </c>
      <c r="C8">
        <v>1</v>
      </c>
      <c r="D8" t="s">
        <v>65</v>
      </c>
      <c r="E8" t="s">
        <v>61</v>
      </c>
    </row>
    <row r="9" spans="1:5" x14ac:dyDescent="0.25">
      <c r="A9" t="s">
        <v>47</v>
      </c>
      <c r="B9" t="s">
        <v>48</v>
      </c>
      <c r="C9">
        <v>2</v>
      </c>
      <c r="D9" t="s">
        <v>65</v>
      </c>
      <c r="E9" t="s">
        <v>61</v>
      </c>
    </row>
    <row r="10" spans="1:5" x14ac:dyDescent="0.25">
      <c r="A10" t="s">
        <v>69</v>
      </c>
      <c r="C10">
        <v>1</v>
      </c>
    </row>
    <row r="11" spans="1:5" x14ac:dyDescent="0.25">
      <c r="A11" t="s">
        <v>70</v>
      </c>
      <c r="B11" t="s">
        <v>71</v>
      </c>
      <c r="C11">
        <v>1</v>
      </c>
      <c r="D11" t="s">
        <v>65</v>
      </c>
      <c r="E11" t="s">
        <v>62</v>
      </c>
    </row>
    <row r="12" spans="1:5" x14ac:dyDescent="0.25">
      <c r="A12" t="s">
        <v>49</v>
      </c>
      <c r="B12" t="s">
        <v>50</v>
      </c>
      <c r="C12">
        <v>2</v>
      </c>
      <c r="D12" t="s">
        <v>65</v>
      </c>
      <c r="E12" t="s">
        <v>62</v>
      </c>
    </row>
    <row r="13" spans="1:5" x14ac:dyDescent="0.25">
      <c r="A13" t="s">
        <v>51</v>
      </c>
      <c r="B13" t="s">
        <v>52</v>
      </c>
      <c r="C13">
        <v>1</v>
      </c>
      <c r="D13" t="s">
        <v>65</v>
      </c>
      <c r="E13" t="s">
        <v>62</v>
      </c>
    </row>
    <row r="14" spans="1:5" x14ac:dyDescent="0.25">
      <c r="A14" t="s">
        <v>72</v>
      </c>
      <c r="B14" t="s">
        <v>73</v>
      </c>
      <c r="C14">
        <v>8</v>
      </c>
      <c r="D14" t="s">
        <v>65</v>
      </c>
      <c r="E14" t="s">
        <v>62</v>
      </c>
    </row>
    <row r="15" spans="1:5" x14ac:dyDescent="0.25">
      <c r="A15" t="s">
        <v>11</v>
      </c>
      <c r="B15" t="s">
        <v>12</v>
      </c>
      <c r="C15">
        <v>1.453E-2</v>
      </c>
      <c r="D15" t="s">
        <v>65</v>
      </c>
      <c r="E15" t="s">
        <v>62</v>
      </c>
    </row>
    <row r="16" spans="1:5" x14ac:dyDescent="0.25">
      <c r="A16" t="s">
        <v>53</v>
      </c>
      <c r="B16" t="s">
        <v>54</v>
      </c>
      <c r="C16">
        <v>2</v>
      </c>
      <c r="D16" t="s">
        <v>65</v>
      </c>
      <c r="E16" t="s">
        <v>62</v>
      </c>
    </row>
    <row r="17" spans="1:5" x14ac:dyDescent="0.25">
      <c r="A17" t="s">
        <v>13</v>
      </c>
      <c r="B17" t="s">
        <v>14</v>
      </c>
      <c r="C17">
        <v>3</v>
      </c>
      <c r="D17" t="s">
        <v>65</v>
      </c>
      <c r="E17" t="s">
        <v>62</v>
      </c>
    </row>
    <row r="18" spans="1:5" x14ac:dyDescent="0.25">
      <c r="A18" t="s">
        <v>55</v>
      </c>
      <c r="B18" t="s">
        <v>56</v>
      </c>
      <c r="C18">
        <v>1</v>
      </c>
      <c r="D18" t="s">
        <v>65</v>
      </c>
      <c r="E18" t="s">
        <v>62</v>
      </c>
    </row>
    <row r="19" spans="1:5" x14ac:dyDescent="0.25">
      <c r="A19" t="s">
        <v>57</v>
      </c>
      <c r="B19" t="s">
        <v>58</v>
      </c>
      <c r="C19">
        <v>1</v>
      </c>
      <c r="D19" t="s">
        <v>65</v>
      </c>
      <c r="E19" t="s">
        <v>62</v>
      </c>
    </row>
    <row r="20" spans="1:5" x14ac:dyDescent="0.25">
      <c r="A20" t="s">
        <v>59</v>
      </c>
      <c r="B20" t="s">
        <v>60</v>
      </c>
      <c r="C20">
        <v>2</v>
      </c>
      <c r="D20" t="s">
        <v>65</v>
      </c>
      <c r="E20" t="s">
        <v>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1385-B959-4A42-A35D-C54CDB9A70E0}">
  <dimension ref="A1:B28"/>
  <sheetViews>
    <sheetView workbookViewId="0">
      <selection activeCell="B28" sqref="A28:B28"/>
    </sheetView>
  </sheetViews>
  <sheetFormatPr defaultRowHeight="15" x14ac:dyDescent="0.25"/>
  <cols>
    <col min="1" max="1" width="10.28515625" customWidth="1"/>
    <col min="2" max="2" width="24.57031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15" t="s">
        <v>84</v>
      </c>
      <c r="B2" s="15" t="s">
        <v>86</v>
      </c>
    </row>
    <row r="3" spans="1:2" x14ac:dyDescent="0.25">
      <c r="A3" s="16" t="s">
        <v>92</v>
      </c>
      <c r="B3" s="15" t="s">
        <v>27</v>
      </c>
    </row>
    <row r="4" spans="1:2" x14ac:dyDescent="0.25">
      <c r="A4" s="16" t="s">
        <v>99</v>
      </c>
      <c r="B4" s="15" t="s">
        <v>28</v>
      </c>
    </row>
    <row r="5" spans="1:2" x14ac:dyDescent="0.25">
      <c r="A5" s="16" t="s">
        <v>100</v>
      </c>
      <c r="B5" s="15" t="s">
        <v>26</v>
      </c>
    </row>
    <row r="6" spans="1:2" x14ac:dyDescent="0.25">
      <c r="A6" s="16" t="s">
        <v>106</v>
      </c>
      <c r="B6" s="15" t="s">
        <v>85</v>
      </c>
    </row>
    <row r="7" spans="1:2" x14ac:dyDescent="0.25">
      <c r="A7" s="16" t="s">
        <v>133</v>
      </c>
      <c r="B7" s="15" t="s">
        <v>36</v>
      </c>
    </row>
    <row r="8" spans="1:2" x14ac:dyDescent="0.25">
      <c r="A8" s="17" t="s">
        <v>134</v>
      </c>
      <c r="B8" s="15" t="s">
        <v>35</v>
      </c>
    </row>
    <row r="9" spans="1:2" x14ac:dyDescent="0.25">
      <c r="A9" s="16" t="s">
        <v>91</v>
      </c>
      <c r="B9" s="15" t="s">
        <v>102</v>
      </c>
    </row>
    <row r="10" spans="1:2" x14ac:dyDescent="0.25">
      <c r="A10" s="15" t="s">
        <v>41</v>
      </c>
      <c r="B10" s="15" t="s">
        <v>38</v>
      </c>
    </row>
    <row r="11" spans="1:2" x14ac:dyDescent="0.25">
      <c r="A11" s="15" t="s">
        <v>42</v>
      </c>
      <c r="B11" s="15" t="s">
        <v>37</v>
      </c>
    </row>
    <row r="12" spans="1:2" x14ac:dyDescent="0.25">
      <c r="A12" s="16" t="s">
        <v>93</v>
      </c>
      <c r="B12" s="15" t="s">
        <v>75</v>
      </c>
    </row>
    <row r="13" spans="1:2" x14ac:dyDescent="0.25">
      <c r="A13" s="16" t="s">
        <v>101</v>
      </c>
      <c r="B13" s="15" t="s">
        <v>76</v>
      </c>
    </row>
    <row r="14" spans="1:2" x14ac:dyDescent="0.25">
      <c r="A14" s="16" t="s">
        <v>104</v>
      </c>
      <c r="B14" s="15" t="s">
        <v>87</v>
      </c>
    </row>
    <row r="15" spans="1:2" x14ac:dyDescent="0.25">
      <c r="A15" s="16" t="s">
        <v>105</v>
      </c>
      <c r="B15" s="15" t="s">
        <v>88</v>
      </c>
    </row>
    <row r="16" spans="1:2" x14ac:dyDescent="0.25">
      <c r="A16" s="15" t="s">
        <v>89</v>
      </c>
      <c r="B16" s="15" t="s">
        <v>90</v>
      </c>
    </row>
    <row r="17" spans="1:2" x14ac:dyDescent="0.25">
      <c r="A17" s="15" t="s">
        <v>116</v>
      </c>
      <c r="B17" s="15" t="s">
        <v>113</v>
      </c>
    </row>
    <row r="18" spans="1:2" x14ac:dyDescent="0.25">
      <c r="A18" s="15" t="s">
        <v>115</v>
      </c>
      <c r="B18" s="15" t="s">
        <v>114</v>
      </c>
    </row>
    <row r="19" spans="1:2" x14ac:dyDescent="0.25">
      <c r="A19" s="16" t="s">
        <v>128</v>
      </c>
      <c r="B19" s="15" t="s">
        <v>119</v>
      </c>
    </row>
    <row r="20" spans="1:2" x14ac:dyDescent="0.25">
      <c r="A20" s="16" t="s">
        <v>127</v>
      </c>
      <c r="B20" s="15" t="s">
        <v>120</v>
      </c>
    </row>
    <row r="21" spans="1:2" x14ac:dyDescent="0.25">
      <c r="A21" s="16" t="s">
        <v>121</v>
      </c>
      <c r="B21" s="15" t="s">
        <v>122</v>
      </c>
    </row>
    <row r="22" spans="1:2" x14ac:dyDescent="0.25">
      <c r="A22" s="18" t="s">
        <v>123</v>
      </c>
      <c r="B22" s="18" t="s">
        <v>125</v>
      </c>
    </row>
    <row r="23" spans="1:2" x14ac:dyDescent="0.25">
      <c r="A23" s="18" t="s">
        <v>124</v>
      </c>
      <c r="B23" s="18" t="s">
        <v>126</v>
      </c>
    </row>
    <row r="24" spans="1:2" x14ac:dyDescent="0.25">
      <c r="A24" s="18" t="s">
        <v>129</v>
      </c>
      <c r="B24" s="18" t="s">
        <v>131</v>
      </c>
    </row>
    <row r="25" spans="1:2" x14ac:dyDescent="0.25">
      <c r="A25" s="18" t="s">
        <v>130</v>
      </c>
      <c r="B25" s="18" t="s">
        <v>132</v>
      </c>
    </row>
    <row r="26" spans="1:2" x14ac:dyDescent="0.25">
      <c r="A26" s="22" t="s">
        <v>173</v>
      </c>
      <c r="B26" s="18" t="s">
        <v>174</v>
      </c>
    </row>
    <row r="27" spans="1:2" x14ac:dyDescent="0.25">
      <c r="A27" s="22" t="s">
        <v>172</v>
      </c>
      <c r="B27" s="18" t="s">
        <v>175</v>
      </c>
    </row>
    <row r="28" spans="1:2" x14ac:dyDescent="0.25">
      <c r="A28" s="18"/>
      <c r="B28" s="1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a 2 6 7 4 2 - 1 d 4 f - 4 0 3 7 - a 8 7 2 - 3 5 f b d b f 0 2 7 2 f "   x m l n s = " h t t p : / / s c h e m a s . m i c r o s o f t . c o m / D a t a M a s h u p " > A A A A A B Y F A A B Q S w M E F A A C A A g A l 3 l l W K S d Y 4 2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S s o 0 X U K s t G H c W 3 0 o X 6 w A w B Q S w M E F A A C A A g A l 3 l l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d 5 Z V g P 8 Y m f F g I A A C o Y A A A T A B w A R m 9 y b X V s Y X M v U 2 V j d G l v b j E u b S C i G A A o o B Q A A A A A A A A A A A A A A A A A A A A A A A A A A A D t l l 1 r 2 z A U h u 8 D / Q 9 C v b H B G N J 1 3 c X W g X H c Y n C T z X G y i x C K Y q u L q C w F S e 5 a Q v 7 7 5 H w s r j / W M d g g I N 8 Y j q z z H r 1 + H 2 O J U 0 U 4 A + P d v f + x 1 5 N L J H A G E r T A F P X B N a B Y n f W A v m 4 4 U 1 g X g u c U U 9 c v h M B M f e P i c c H 5 o 2 W v Z 0 O U 4 2 u 4 3 w n n m 5 l f 7 m B q 7 u w a n M O E r D j w q M I C Z R z q X v p h i t 1 E I C Y f u M h 9 T o u c J S 8 r L K 2 t n L N e w 2 E 4 D S L o A K X L Q O F n t X H A G v q j Q X g 7 a p Q H w d i P Q 9 9 r r n x N B s G h y I p 8 g c W + z 9 0 X X Q 6 Z u r p 0 S + V t N f L i 2 2 Y 1 G L c 8 O o 1 i d z I M k 5 b e 5 V I y S r y o t r a x f z l S n p g h C W K c 8 y e S I X l 0 Z V v C O 0 u k V T f P O R p T H a G i W V G J C F t q k R t C l d 5 c F R l j q t 9 9 z H + U C s 1 h H I B R u g T W T B 9 9 D j 5 9 1 i e g 1 G 4 0 9 i m S k j y Q t N a c C 2 W 1 q J d v d e f l S G R Y u J 5 M M c s I + 1 5 1 5 t V x + 2 + E p W O S U u i J 0 1 d Z a D W f 8 R y j m v t M x 7 n D / X 6 l M 5 y O o s l d A D t n v 3 h z 9 p Y 5 y v 4 t E d / Y Z z 3 C O m S O 9 J 4 f K A T W h Q 0 N x A b i / w t x N a S t 3 V u j + s 5 E 9 d 9 E t V x L e b 6 6 5 8 V 9 I Q l r z P q b b + Q f p q 6 W 6 0 P i q q r b 6 M E J t P 8 K n J b 8 H d n Z m 3 q w c W 9 c J 1 L V e D Z H a M 3 m p c m m + Y y a f 6 H T / h d 6 b y A 2 E B u I T x v i K w O x g d h A f N o Q f z A Q G 4 g N x K c D 8 U 9 Q S w E C L Q A U A A I A C A C X e W V Y p J 1 j j a c A A A D 3 A A A A E g A A A A A A A A A A A A A A A A A A A A A A Q 2 9 u Z m l n L 1 B h Y 2 t h Z 2 U u e G 1 s U E s B A i 0 A F A A C A A g A l 3 l l W F N y O C y b A A A A 4 Q A A A B M A A A A A A A A A A A A A A A A A 8 w A A A F t D b 2 5 0 Z W 5 0 X 1 R 5 c G V z X S 5 4 b W x Q S w E C L Q A U A A I A C A C X e W V Y D / G J n x Y C A A A q G A A A E w A A A A A A A A A A A A A A A A D b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X A A A A A A A A A Z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D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1 l G Q X d N R E F B W T 0 i I C 8 + P E V u d H J 5 I F R 5 c G U 9 I k l z U H J p d m F 0 Z S I g V m F s d W U 9 I m w w I i A v P j x F b n R y e S B U e X B l P S J R d W V y e U l E I i B W Y W x 1 Z T 0 i c z Z k N W V h M j A 4 L T A 5 O T c t N D Q 2 O C 0 5 Y j Y 2 L T B l M m M 4 N G Q z Y z A y Y S I g L z 4 8 R W 5 0 c n k g V H l w Z T 0 i R m l s b E V y c m 9 y Q 2 9 1 b n Q i I F Z h b H V l P S J s M C I g L z 4 8 R W 5 0 c n k g V H l w Z T 0 i R m l s b E x h c 3 R V c G R h d G V k I i B W Y W x 1 Z T 0 i Z D I w M j Q t M D I t M j N U M T g 6 M T E 6 N D E u N j Y 3 N T I w N l o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D b 2 x 1 b W 5 O Y W 1 l c y I g V m F s d W U 9 I n N b J n F 1 b 3 Q 7 Q 0 9 E S U d P J n F 1 b 3 Q 7 L C Z x d W 9 0 O 0 R F U 0 N S S U N B T y Z x d W 9 0 O y w m c X V v d D t R V E R F J n F 1 b 3 Q 7 L C Z x d W 9 0 O 0 N P T V A m c X V v d D s s J n F 1 b 3 Q 7 T E F S R y Z x d W 9 0 O y w m c X V v d D t F U 1 A m c X V v d D s s J n F 1 b 3 Q 7 Y 2 9 t c F 9 v d V 9 1 c 2 l u J n F 1 b 3 Q 7 L C Z x d W 9 0 O 1 Z P T F V N R S Z x d W 9 0 O 1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N v d W 5 0 I i B W Y W x 1 Z T 0 i b D I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N h O D Y w Z j c 0 M i 0 3 Z j c 1 L T R i Y j g t Y T c z Y y 0 z O W R i O W J k N 2 Y 0 M D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E t M T h U M T k 6 M z A 6 M j Q u M D k w O T E 2 O F o i I C 8 + P E V u d H J 5 I F R 5 c G U 9 I k Z p b G x D b 2 x 1 b W 5 U e X B l c y I g V m F s d W U 9 I n N C Z 1 l G Q X d N R C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Q 0 9 E S U d P L D F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T E v V G l w b y B B b H R l c m F k b y 5 7 Q 0 9 E S U d P L D F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y k 8 L 0 l 0 Z W 1 Q Y X R o P j w v S X R l b U x v Y 2 F 0 a W 9 u P j x T d G F i b G V F b n R y a W V z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O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l z U H J p d m F 0 Z S I g V m F s d W U 9 I m w w I i A v P j x F b n R y e S B U e X B l P S J R d W V y e U l E I i B W Y W x 1 Z T 0 i c 2 Z m N j B m M m N j L T k 2 N j E t N G Q z O S 1 h M m I 0 L T I x N W I 3 Z D I 5 N z d k Y S I g L z 4 8 R W 5 0 c n k g V H l w Z T 0 i R m l s b E x h c 3 R V c G R h d G V k I i B W Y W x 1 Z T 0 i Z D I w M j Q t M D E t M T h U M T k 6 M z A 6 M j Y u M j A w N T Q y N V o i I C 8 + P E V u d H J 5 I F R 5 c G U 9 I k Z p b G x D b 2 x 1 b W 5 U e X B l c y I g V m F s d W U 9 I n N C Z 1 l G Q m d Z P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U a X B v I E F s d G V y Y W R v L n t D T 0 R J R 0 8 s M X 0 m c X V v d D s s J n F 1 b 3 Q 7 U 2 V j d G l v b j E v V G F i Z W x h M S A o M y k v V G l w b y B B b H R l c m F k b y 5 7 R E V T Q 1 J J Q 0 F P L D J 9 J n F 1 b 3 Q 7 L C Z x d W 9 0 O 1 N l Y 3 R p b 2 4 x L 1 R h Y m V s Y T E g K D M p L 1 R p c G 8 g Q W x 0 Z X J h Z G 8 u e 1 F U R E U s M 3 0 m c X V v d D s s J n F 1 b 3 Q 7 U 2 V j d G l v b j E v V G F i Z W x h M S A o M y k v V G l w b y B B b H R l c m F k b y 5 7 Y 2 9 t c F 9 v d V 9 1 c 2 l u L D l 9 J n F 1 b 3 Q 7 L C Z x d W 9 0 O 1 N l Y 3 R p b 2 4 x L 1 R h Y m V s Y T E g K D M p L 1 R p c G 8 g Q W x 0 Z X J h Z G 8 u e 3 Z v b C w x M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S A o M y k v V G l w b y B B b H R l c m F k b y 5 7 Q 0 9 E S U d P L D F 9 J n F 1 b 3 Q 7 L C Z x d W 9 0 O 1 N l Y 3 R p b 2 4 x L 1 R h Y m V s Y T E g K D M p L 1 R p c G 8 g Q W x 0 Z X J h Z G 8 u e 0 R F U 0 N S S U N B T y w y f S Z x d W 9 0 O y w m c X V v d D t T Z W N 0 a W 9 u M S 9 U Y W J l b G E x I C g z K S 9 U a X B v I E F s d G V y Y W R v L n t R V E R F L D N 9 J n F 1 b 3 Q 7 L C Z x d W 9 0 O 1 N l Y 3 R p b 2 4 x L 1 R h Y m V s Y T E g K D M p L 1 R p c G 8 g Q W x 0 Z X J h Z G 8 u e 2 N v b X B f b 3 V f d X N p b i w 5 f S Z x d W 9 0 O y w m c X V v d D t T Z W N 0 a W 9 u M S 9 U Y W J l b G E x I C g z K S 9 U a X B v I E F s d G V y Y W R v L n t 2 b 2 w s M T B 9 J n F 1 b 3 Q 7 X S w m c X V v d D t S Z W x h d G l v b n N o a X B J b m Z v J n F 1 b 3 Q 7 O l t d f S I g L z 4 8 R W 5 0 c n k g V H l w Z T 0 i U m V z d W x 0 V H l w Z S I g V m F s d W U 9 I n N U Y W J s Z S I g L z 4 8 R W 5 0 c n k g V H l w Z T 0 i R m l s b F R h c m d l d C I g V m F s d W U 9 I n N U Y W J l b G E x X 1 8 z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j b 2 1 w X 2 9 1 X 3 V z a W 4 m c X V v d D s s J n F 1 b 3 Q 7 d m 9 s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0 K T w v S X R l b V B h d G g + P C 9 J d G V t T G 9 j Y X R p b 2 4 + P F N 0 Y W J s Z U V u d H J p Z X M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N v d W 5 0 I i B W Y W x 1 Z T 0 i b D Q 0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M w Y z A 2 N D c x Y i 0 w N m Q 1 L T Q 4 Z m E t Y j Y 4 Y i 0 2 Z j Q w O T E x Y 2 J j N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I t M j N U M T g 6 M T E 6 N D E u N j Y 3 N T I w N l o i I C 8 + P E V u d H J 5 I F R 5 c G U 9 I k Z p b G x D b 2 x 1 b W 5 U e X B l c y I g V m F s d W U 9 I n N C Z 1 l G Q X d N R E F B W T 0 i I C 8 + P E V u d H J 5 I F R 5 c G U 9 I k Z p b G x D b 2 x 1 b W 5 O Y W 1 l c y I g V m F s d W U 9 I n N b J n F 1 b 3 Q 7 Q 0 9 E S U d P J n F 1 b 3 Q 7 L C Z x d W 9 0 O 0 R F U 0 N S S U N B T y Z x d W 9 0 O y w m c X V v d D t R V E R F J n F 1 b 3 Q 7 L C Z x d W 9 0 O 0 N P T V A m c X V v d D s s J n F 1 b 3 Q 7 T E F S R y Z x d W 9 0 O y w m c X V v d D t F U 1 A m c X V v d D s s J n F 1 b 3 Q 7 Y 2 9 t c F 9 v d V 9 1 c 2 l u J n F 1 b 3 Q 7 L C Z x d W 9 0 O 1 Z P T F V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z I u e 0 N P R E l H T y w w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y w m c X V v d D t T Z W N 0 a W 9 u M S 9 U Y W J l b G E x L 0 Z v b n R l L n t j b 2 1 w X 2 9 1 X 3 V z a W 4 s O X 0 m c X V v d D s s J n F 1 b 3 Q 7 U 2 V j d G l v b j E v V G F i Z W x h M S 9 U a X B v I E F s d G V y Y W R v M S 5 7 d m 9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Y T E v V G l w b y B B b H R l c m F k b z I u e 0 N P R E l H T y w w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y w m c X V v d D t T Z W N 0 a W 9 u M S 9 U Y W J l b G E x L 0 Z v b n R l L n t j b 2 1 w X 2 9 1 X 3 V z a W 4 s O X 0 m c X V v d D s s J n F 1 b 3 Q 7 U 2 V j d G l v b j E v V G F i Z W x h M S 9 U a X B v I E F s d G V y Y W R v M S 5 7 d m 9 s L D d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S k 8 L 0 l 0 Z W 1 Q Y X R o P j w v S X R l b U x v Y 2 F 0 a W 9 u P j x T d G F i b G V F b n R y a W V z P j x F b n R y e S B U e X B l P S J G a W x s R W 5 h Y m x l Z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N i O W N k Z G V m Y S 1 k Z W U x L T R i Z W Y t Y m I x Z i 0 z Z G M 5 Z W Y 1 Z D h i N z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M i 0 y M 1 Q x O D o x M T o 0 M S 4 2 N j c 1 M j A 2 W i I g L z 4 8 R W 5 0 c n k g V H l w Z T 0 i R m l s b E N v b H V t b l R 5 c G V z I i B W Y W x 1 Z T 0 i c 0 J n W U Z B d 0 1 E Q U F Z P S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y w m c X V v d D t j b 2 1 w X 2 9 1 X 3 V z a W 4 m c X V v d D s s J n F 1 b 3 Q 7 V k 9 M V U 1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2 K T w v S X R l b V B h d G g + P C 9 J d G V t T G 9 j Y X R p b 2 4 + P F N 0 Y W J s Z U V u d H J p Z X M + P E V u d H J 5 I F R 5 c G U 9 I k Z p b G x F b m F i b G V k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l z U H J p d m F 0 Z S I g V m F s d W U 9 I m w w I i A v P j x F b n R y e S B U e X B l P S J R d W V y e U l E I i B W Y W x 1 Z T 0 i c z M w Y z E w M W U 5 L W V h Z T A t N G U z Z C 1 h Y z U 0 L W V k Y j E x M j k 3 M j N l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y L T I z V D E 4 O j E x O j Q x L j Y 2 N z U y M D Z a I i A v P j x F b n R y e S B U e X B l P S J G a W x s Q 2 9 s d W 1 u V H l w Z X M i I F Z h b H V l P S J z Q m d Z R k F 3 T U R B Q V k 9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D T 0 1 Q J n F 1 b 3 Q 7 L C Z x d W 9 0 O 0 x B U k c m c X V v d D s s J n F 1 b 3 Q 7 R V N Q J n F 1 b 3 Q 7 L C Z x d W 9 0 O 2 N v b X B f b 3 V f d X N p b i Z x d W 9 0 O y w m c X V v d D t W T 0 x V T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c p P C 9 J d G V t U G F 0 a D 4 8 L 0 l 0 Z W 1 M b 2 N h d G l v b j 4 8 U 3 R h Y m x l R W 5 0 c m l l c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3 K S 9 U a X B v I E F s d G V y Y W R v M i 5 7 Q 0 9 E S U d P L D B 9 J n F 1 b 3 Q 7 L C Z x d W 9 0 O 1 N l Y 3 R p b 2 4 x L 1 R h Y m V s Y T E g K D c p L 1 R p c G 8 g Q W x 0 Z X J h Z G 8 u e 0 R F U 0 N S S U N B T y w y f S Z x d W 9 0 O y w m c X V v d D t T Z W N 0 a W 9 u M S 9 U Y W J l b G E x I C g 3 K S 9 U a X B v I E F s d G V y Y W R v L n t R V E R F L D N 9 J n F 1 b 3 Q 7 L C Z x d W 9 0 O 1 N l Y 3 R p b 2 4 x L 1 R h Y m V s Y T E g K D c p L 1 R p c G 8 g Q W x 0 Z X J h Z G 8 u e 0 N P T V A s N H 0 m c X V v d D s s J n F 1 b 3 Q 7 U 2 V j d G l v b j E v V G F i Z W x h M S A o N y k v V G l w b y B B b H R l c m F k b y 5 7 T E F S R y w 1 f S Z x d W 9 0 O y w m c X V v d D t T Z W N 0 a W 9 u M S 9 U Y W J l b G E x I C g 3 K S 9 U a X B v I E F s d G V y Y W R v L n t F U 1 A s N n 0 m c X V v d D s s J n F 1 b 3 Q 7 U 2 V j d G l v b j E v V G F i Z W x h M S A o N y k v R m 9 u d G U u e 2 N v b X B f b 3 V f d X N p b i w 5 f S Z x d W 9 0 O y w m c X V v d D t T Z W N 0 a W 9 u M S 9 U Y W J l b G E x I C g 3 K S 9 U a X B v I E F s d G V y Y W R v M S 5 7 d m 9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Y T E g K D c p L 1 R p c G 8 g Q W x 0 Z X J h Z G 8 y L n t D T 0 R J R 0 8 s M H 0 m c X V v d D s s J n F 1 b 3 Q 7 U 2 V j d G l v b j E v V G F i Z W x h M S A o N y k v V G l w b y B B b H R l c m F k b y 5 7 R E V T Q 1 J J Q 0 F P L D J 9 J n F 1 b 3 Q 7 L C Z x d W 9 0 O 1 N l Y 3 R p b 2 4 x L 1 R h Y m V s Y T E g K D c p L 1 R p c G 8 g Q W x 0 Z X J h Z G 8 u e 1 F U R E U s M 3 0 m c X V v d D s s J n F 1 b 3 Q 7 U 2 V j d G l v b j E v V G F i Z W x h M S A o N y k v V G l w b y B B b H R l c m F k b y 5 7 Q 0 9 N U C w 0 f S Z x d W 9 0 O y w m c X V v d D t T Z W N 0 a W 9 u M S 9 U Y W J l b G E x I C g 3 K S 9 U a X B v I E F s d G V y Y W R v L n t M Q V J H L D V 9 J n F 1 b 3 Q 7 L C Z x d W 9 0 O 1 N l Y 3 R p b 2 4 x L 1 R h Y m V s Y T E g K D c p L 1 R p c G 8 g Q W x 0 Z X J h Z G 8 u e 0 V T U C w 2 f S Z x d W 9 0 O y w m c X V v d D t T Z W N 0 a W 9 u M S 9 U Y W J l b G E x I C g 3 K S 9 G b 2 5 0 Z S 5 7 Y 2 9 t c F 9 v d V 9 1 c 2 l u L D l 9 J n F 1 b 3 Q 7 L C Z x d W 9 0 O 1 N l Y 3 R p b 2 4 x L 1 R h Y m V s Y T E g K D c p L 1 R p c G 8 g Q W x 0 Z X J h Z G 8 x L n t 2 b 2 w s N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D b 2 x 1 b W 5 U e X B l c y I g V m F s d W U 9 I n N C Z 1 l G Q X d N R E F B W T 0 i I C 8 + P E V u d H J 5 I F R 5 c G U 9 I k l z U H J p d m F 0 Z S I g V m F s d W U 9 I m w w I i A v P j x F b n R y e S B U e X B l P S J R d W V y e U l E I i B W Y W x 1 Z T 0 i c z E 0 Y z l l N 2 Y 3 L W I y Y W M t N D M z O S 0 4 Z T c 3 L W Q 1 M j M 0 Y W Z l Y m Q 1 Z i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y w m c X V v d D t j b 2 1 w X 2 9 1 X 3 V z a W 4 m c X V v d D s s J n F 1 b 3 Q 7 V k 9 M V U 1 F J n F 1 b 3 Q 7 X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X J y b 3 J D b 3 V u d C I g V m F s d W U 9 I m w w I i A v P j x F b n R y e S B U e X B l P S J G a W x s V G F y Z 2 V 0 I i B W Y W x 1 Z T 0 i c 1 R h Y m V s Y T F f M j g 5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x h c 3 R V c G R h d G V k I i B W Y W x 1 Z T 0 i Z D I w M j Q t M D M t M D V U M T g 6 M T I 6 N D c u O D Y 3 M j E y N l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Y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Y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Y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1 R p c G 8 l M j B B b H R l c m F k b z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Q J m H u 0 g p K g S E 2 i z e n 4 X M A A A A A A g A A A A A A A 2 Y A A M A A A A A Q A A A A h H f I h 1 e l d Y 2 / H Q k w N W X 4 h g A A A A A E g A A A o A A A A B A A A A A h e P B U j U n B 2 P M / x b 8 6 2 4 M l U A A A A F 5 C 1 3 t p H W Z q R S O b l H p 0 H V U L o n R c M 6 b O Z m v u v k B P E F Q y + 0 J V f W Q b E f Z k n 1 w T i R e a Z C s y D i W Z i d S N 3 M 7 A 9 E P f Y q n a r J A l 8 D 6 1 9 K q L F B a n T r V M F A A A A J a L b R 9 u e 8 9 C v R 6 / H u p N 1 E Q T 3 z u L < / D a t a M a s h u p > 
</file>

<file path=customXml/itemProps1.xml><?xml version="1.0" encoding="utf-8"?>
<ds:datastoreItem xmlns:ds="http://schemas.openxmlformats.org/officeDocument/2006/customXml" ds:itemID="{5FAD62EF-21A6-44E9-8849-B2E7F5114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TUTORIAL</vt:lpstr>
      <vt:lpstr>Estrutura</vt:lpstr>
      <vt:lpstr>Filtragem</vt:lpstr>
      <vt:lpstr>Consulta</vt:lpstr>
      <vt:lpstr>Filtragem_Componentes</vt:lpstr>
      <vt:lpstr>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2024-01-11T11:12:16Z</dcterms:created>
  <dcterms:modified xsi:type="dcterms:W3CDTF">2024-07-31T17:24:50Z</dcterms:modified>
</cp:coreProperties>
</file>