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as\Dropbox\6º PERÍODO\ES II\Trabalho\"/>
    </mc:Choice>
  </mc:AlternateContent>
  <bookViews>
    <workbookView xWindow="0" yWindow="0" windowWidth="16170" windowHeight="82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H5" i="1"/>
  <c r="C6" i="1" l="1"/>
  <c r="Q26" i="1" l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H3" i="1"/>
  <c r="O20" i="1"/>
  <c r="F9" i="1"/>
  <c r="F8" i="1"/>
  <c r="P25" i="1"/>
  <c r="P24" i="1"/>
  <c r="P22" i="1"/>
  <c r="P21" i="1"/>
  <c r="O22" i="1"/>
  <c r="O21" i="1"/>
  <c r="O25" i="1"/>
  <c r="O24" i="1"/>
  <c r="F7" i="1"/>
  <c r="F6" i="1"/>
  <c r="F5" i="1"/>
  <c r="F4" i="1"/>
  <c r="F3" i="1"/>
  <c r="F1" i="1"/>
  <c r="P26" i="1"/>
  <c r="P23" i="1"/>
  <c r="P20" i="1"/>
  <c r="P19" i="1"/>
  <c r="P18" i="1"/>
  <c r="P17" i="1"/>
  <c r="P16" i="1"/>
  <c r="P15" i="1"/>
  <c r="P14" i="1"/>
  <c r="O23" i="1"/>
  <c r="O26" i="1"/>
  <c r="O19" i="1"/>
  <c r="O18" i="1"/>
  <c r="O17" i="1"/>
  <c r="O16" i="1"/>
  <c r="O15" i="1"/>
  <c r="O14" i="1"/>
  <c r="P13" i="1"/>
  <c r="P12" i="1"/>
  <c r="P11" i="1"/>
  <c r="P10" i="1"/>
  <c r="P9" i="1"/>
  <c r="P8" i="1"/>
  <c r="P7" i="1"/>
  <c r="P6" i="1"/>
  <c r="P5" i="1"/>
  <c r="P4" i="1"/>
  <c r="P3" i="1"/>
  <c r="P2" i="1"/>
  <c r="I3" i="1" s="1"/>
  <c r="O13" i="1"/>
  <c r="O12" i="1"/>
  <c r="O11" i="1"/>
  <c r="O10" i="1"/>
  <c r="O3" i="1"/>
  <c r="O2" i="1"/>
  <c r="O9" i="1"/>
  <c r="O8" i="1"/>
  <c r="O7" i="1"/>
  <c r="O6" i="1"/>
  <c r="O5" i="1"/>
  <c r="O4" i="1"/>
  <c r="H4" i="1" l="1"/>
  <c r="G3" i="1"/>
  <c r="G4" i="1" s="1"/>
  <c r="G5" i="1" s="1"/>
  <c r="G6" i="1" s="1"/>
  <c r="G7" i="1" s="1"/>
  <c r="G8" i="1" s="1"/>
  <c r="G9" i="1" s="1"/>
</calcChain>
</file>

<file path=xl/sharedStrings.xml><?xml version="1.0" encoding="utf-8"?>
<sst xmlns="http://schemas.openxmlformats.org/spreadsheetml/2006/main" count="36" uniqueCount="35">
  <si>
    <t>Tarefa</t>
  </si>
  <si>
    <t>Horas Planejadas</t>
  </si>
  <si>
    <t>Horas Gastas</t>
  </si>
  <si>
    <t>Planed Value (PV)</t>
  </si>
  <si>
    <t>Actual Cost (AC)</t>
  </si>
  <si>
    <t>Earned Value (EV)</t>
  </si>
  <si>
    <t>Dia</t>
  </si>
  <si>
    <t>Sprints</t>
  </si>
  <si>
    <t>Tarefas</t>
  </si>
  <si>
    <t>Horas</t>
  </si>
  <si>
    <t>Levantamento de Requisitos</t>
  </si>
  <si>
    <t>Elaboração de modelos</t>
  </si>
  <si>
    <t>Definir cronogramas</t>
  </si>
  <si>
    <t>Análise de riscos</t>
  </si>
  <si>
    <t>Especificar custos</t>
  </si>
  <si>
    <t>Definir orçamento</t>
  </si>
  <si>
    <t>Verifica jogada</t>
  </si>
  <si>
    <t>Verifica status</t>
  </si>
  <si>
    <t>Controller</t>
  </si>
  <si>
    <t>Mecânica</t>
  </si>
  <si>
    <t>Árvore de busca</t>
  </si>
  <si>
    <t>Jogador IA</t>
  </si>
  <si>
    <t>Peças</t>
  </si>
  <si>
    <t>Tabuleiro</t>
  </si>
  <si>
    <t>Interface</t>
  </si>
  <si>
    <t>Prototipagem</t>
  </si>
  <si>
    <t>Slides 1</t>
  </si>
  <si>
    <t>Slides 2</t>
  </si>
  <si>
    <t>Slides 3</t>
  </si>
  <si>
    <t>Testes e reparos 1</t>
  </si>
  <si>
    <t>Testes e reparos 2</t>
  </si>
  <si>
    <t>Testes e reparos 3</t>
  </si>
  <si>
    <t>Apresentacao 1</t>
  </si>
  <si>
    <t>Apresentacao 2</t>
  </si>
  <si>
    <t>Apresentacao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</si>
</sst>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Plan1!$G$1</c:f>
              <c:strCache>
                <c:ptCount val="1"/>
                <c:pt idx="0">
                  <c:v>Planed Value (PV)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Plan1!$G$2:$G$9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64.5</c:v>
                </c:pt>
                <c:pt idx="3">
                  <c:v>83.5</c:v>
                </c:pt>
                <c:pt idx="4">
                  <c:v>103.5</c:v>
                </c:pt>
                <c:pt idx="5">
                  <c:v>115.5</c:v>
                </c:pt>
                <c:pt idx="6">
                  <c:v>124</c:v>
                </c:pt>
                <c:pt idx="7">
                  <c:v>130.5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1C-4DEB-B8A6-F1F9526781F4}"/>
            </c:ext>
          </c:extLst>
        </c:ser>
        <c:ser>
          <c:idx val="1"/>
          <c:order val="1"/>
          <c:tx>
            <c:strRef>
              <c:f>Plan1!$H$1</c:f>
              <c:strCache>
                <c:ptCount val="1"/>
                <c:pt idx="0">
                  <c:v>Actual Cost (AC)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Plan1!$H$2:$H$9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62</c:v>
                </c:pt>
                <c:pt idx="3">
                  <c:v>66.5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F7-4A44-9589-C60B8FCACD48}"/>
            </c:ext>
          </c:extLst>
        </c:ser>
        <c:ser>
          <c:idx val="2"/>
          <c:order val="2"/>
          <c:tx>
            <c:strRef>
              <c:f>Plan1!$I$1</c:f>
              <c:strCache>
                <c:ptCount val="1"/>
                <c:pt idx="0">
                  <c:v>Earned Value (EV)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Plan1!$I$2:$I$9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64.5</c:v>
                </c:pt>
                <c:pt idx="3">
                  <c:v>70.5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A8-4157-A188-FC45194C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03552"/>
        <c:axId val="223203936"/>
      </c:lineChart>
      <c:catAx>
        <c:axId val="2232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03936"/>
        <c:crosses val="autoZero"/>
        <c:auto val="1"/>
        <c:lblAlgn val="ctr"/>
        <c:lblOffset val="100"/>
        <c:noMultiLvlLbl val="0"/>
      </c:catAx>
      <c:valAx>
        <c:axId val="2232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147637</xdr:rowOff>
    </xdr:from>
    <xdr:to>
      <xdr:col>9</xdr:col>
      <xdr:colOff>0</xdr:colOff>
      <xdr:row>25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C1" workbookViewId="0">
      <selection activeCell="I5" sqref="I5"/>
    </sheetView>
  </sheetViews>
  <sheetFormatPr defaultRowHeight="15" x14ac:dyDescent="0.25"/>
  <cols>
    <col min="1" max="1" width="27" customWidth="1"/>
    <col min="2" max="2" width="16.42578125" customWidth="1"/>
    <col min="3" max="3" width="12.140625" customWidth="1"/>
    <col min="4" max="4" width="12.5703125" customWidth="1"/>
    <col min="7" max="7" width="17.85546875" customWidth="1"/>
    <col min="8" max="8" width="15.42578125" customWidth="1"/>
    <col min="9" max="9" width="17.5703125" customWidth="1"/>
    <col min="15" max="15" width="23.140625" customWidth="1"/>
    <col min="17" max="17" width="12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F1" s="1" t="str">
        <f>N1</f>
        <v>Sprints</v>
      </c>
      <c r="G1" s="1" t="s">
        <v>3</v>
      </c>
      <c r="H1" s="1" t="s">
        <v>4</v>
      </c>
      <c r="I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2</v>
      </c>
    </row>
    <row r="2" spans="1:17" ht="15" customHeight="1" x14ac:dyDescent="0.25">
      <c r="A2" t="s">
        <v>10</v>
      </c>
      <c r="B2" s="2">
        <v>15</v>
      </c>
      <c r="C2" s="2">
        <v>15</v>
      </c>
      <c r="F2" s="1">
        <v>0</v>
      </c>
      <c r="G2" s="2">
        <v>0</v>
      </c>
      <c r="H2" s="2">
        <v>0</v>
      </c>
      <c r="I2" s="2">
        <v>0</v>
      </c>
      <c r="L2" s="20"/>
      <c r="M2" s="25">
        <v>42632</v>
      </c>
      <c r="N2" s="21">
        <v>1</v>
      </c>
      <c r="O2" s="7" t="str">
        <f t="shared" ref="O2:Q3" si="0">A2</f>
        <v>Levantamento de Requisitos</v>
      </c>
      <c r="P2" s="12">
        <f t="shared" si="0"/>
        <v>15</v>
      </c>
      <c r="Q2" s="12">
        <f t="shared" si="0"/>
        <v>15</v>
      </c>
    </row>
    <row r="3" spans="1:17" x14ac:dyDescent="0.25">
      <c r="A3" t="s">
        <v>11</v>
      </c>
      <c r="B3" s="2">
        <v>25</v>
      </c>
      <c r="C3" s="2">
        <v>25</v>
      </c>
      <c r="F3" s="1">
        <f>N2</f>
        <v>1</v>
      </c>
      <c r="G3" s="2">
        <f>SUM(P2:P3)</f>
        <v>40</v>
      </c>
      <c r="H3" s="2">
        <f>SUM(Q2:Q3)</f>
        <v>40</v>
      </c>
      <c r="I3" s="2">
        <f>SUM(P2:P3)</f>
        <v>40</v>
      </c>
      <c r="L3" s="20"/>
      <c r="M3" s="26"/>
      <c r="N3" s="22"/>
      <c r="O3" s="8" t="str">
        <f t="shared" si="0"/>
        <v>Elaboração de modelos</v>
      </c>
      <c r="P3" s="13">
        <f t="shared" si="0"/>
        <v>25</v>
      </c>
      <c r="Q3" s="13">
        <f t="shared" si="0"/>
        <v>25</v>
      </c>
    </row>
    <row r="4" spans="1:17" ht="15" customHeight="1" x14ac:dyDescent="0.25">
      <c r="A4" t="s">
        <v>12</v>
      </c>
      <c r="B4" s="2">
        <v>2</v>
      </c>
      <c r="C4" s="2">
        <v>3</v>
      </c>
      <c r="F4" s="1">
        <f>N4</f>
        <v>2</v>
      </c>
      <c r="G4" s="2">
        <f>SUM(P4:P9)+G3</f>
        <v>64.5</v>
      </c>
      <c r="H4" s="2">
        <f xml:space="preserve"> SUM(Q4:Q9)+H3</f>
        <v>62</v>
      </c>
      <c r="I4" s="2">
        <f>SUM(P4:P9)+I3</f>
        <v>64.5</v>
      </c>
      <c r="L4" s="20"/>
      <c r="M4" s="25">
        <v>42646</v>
      </c>
      <c r="N4" s="21">
        <v>2</v>
      </c>
      <c r="O4" s="4" t="str">
        <f>A6</f>
        <v>Especificar custos</v>
      </c>
      <c r="P4" s="14">
        <f>B6</f>
        <v>15</v>
      </c>
      <c r="Q4" s="14">
        <f>C6</f>
        <v>12.5</v>
      </c>
    </row>
    <row r="5" spans="1:17" ht="15" customHeight="1" x14ac:dyDescent="0.25">
      <c r="A5" t="s">
        <v>13</v>
      </c>
      <c r="B5" s="2">
        <v>1</v>
      </c>
      <c r="C5" s="2">
        <v>1.5</v>
      </c>
      <c r="F5" s="1">
        <f>N10</f>
        <v>3</v>
      </c>
      <c r="G5" s="2">
        <f>SUM(P10:P13)+G4</f>
        <v>83.5</v>
      </c>
      <c r="H5" s="2">
        <f xml:space="preserve"> SUM(Q10:Q13)+H4</f>
        <v>66.5</v>
      </c>
      <c r="I5" s="2">
        <f>P10+I4</f>
        <v>70.5</v>
      </c>
      <c r="L5" s="20"/>
      <c r="M5" s="27"/>
      <c r="N5" s="23"/>
      <c r="O5" s="5" t="str">
        <f>A4</f>
        <v>Definir cronogramas</v>
      </c>
      <c r="P5" s="15">
        <f>B4</f>
        <v>2</v>
      </c>
      <c r="Q5" s="15">
        <f>C4</f>
        <v>3</v>
      </c>
    </row>
    <row r="6" spans="1:17" ht="15" customHeight="1" x14ac:dyDescent="0.25">
      <c r="A6" t="s">
        <v>14</v>
      </c>
      <c r="B6" s="2">
        <v>15</v>
      </c>
      <c r="C6" s="2">
        <f>2.5*5</f>
        <v>12.5</v>
      </c>
      <c r="F6" s="1">
        <f>N14</f>
        <v>4</v>
      </c>
      <c r="G6" s="2">
        <f>SUM(P14:P17)+G5</f>
        <v>103.5</v>
      </c>
      <c r="H6" s="2"/>
      <c r="I6" s="2"/>
      <c r="L6" s="20"/>
      <c r="M6" s="27"/>
      <c r="N6" s="23"/>
      <c r="O6" s="5" t="str">
        <f>A7</f>
        <v>Definir orçamento</v>
      </c>
      <c r="P6" s="15">
        <f>B7</f>
        <v>2</v>
      </c>
      <c r="Q6" s="15">
        <f>C7</f>
        <v>1.5</v>
      </c>
    </row>
    <row r="7" spans="1:17" ht="15" customHeight="1" x14ac:dyDescent="0.25">
      <c r="A7" t="s">
        <v>15</v>
      </c>
      <c r="B7" s="2">
        <v>2</v>
      </c>
      <c r="C7" s="2">
        <v>1.5</v>
      </c>
      <c r="F7" s="1">
        <f>N18</f>
        <v>5</v>
      </c>
      <c r="G7" s="2">
        <f>SUM(P18:P20)+G6</f>
        <v>115.5</v>
      </c>
      <c r="H7" s="2"/>
      <c r="I7" s="2"/>
      <c r="L7" s="20"/>
      <c r="M7" s="27"/>
      <c r="N7" s="23"/>
      <c r="O7" s="5" t="str">
        <f>A5</f>
        <v>Análise de riscos</v>
      </c>
      <c r="P7" s="15">
        <f>B5</f>
        <v>1</v>
      </c>
      <c r="Q7" s="15">
        <f>C5</f>
        <v>1.5</v>
      </c>
    </row>
    <row r="8" spans="1:17" x14ac:dyDescent="0.25">
      <c r="A8" t="s">
        <v>16</v>
      </c>
      <c r="B8" s="2">
        <v>6</v>
      </c>
      <c r="C8" s="2">
        <v>4.5</v>
      </c>
      <c r="F8" s="1">
        <f>N21</f>
        <v>6</v>
      </c>
      <c r="G8" s="2">
        <f>SUM(P21:P23)+G7</f>
        <v>124</v>
      </c>
      <c r="H8" s="2"/>
      <c r="I8" s="2"/>
      <c r="L8" s="20"/>
      <c r="M8" s="27"/>
      <c r="N8" s="23"/>
      <c r="O8" s="5" t="str">
        <f>A18</f>
        <v>Slides 1</v>
      </c>
      <c r="P8" s="15">
        <f>B18</f>
        <v>2</v>
      </c>
      <c r="Q8" s="15">
        <f>C18</f>
        <v>3.5</v>
      </c>
    </row>
    <row r="9" spans="1:17" x14ac:dyDescent="0.25">
      <c r="A9" t="s">
        <v>17</v>
      </c>
      <c r="B9" s="2">
        <v>5</v>
      </c>
      <c r="C9" s="2"/>
      <c r="F9" s="1">
        <f>N24</f>
        <v>7</v>
      </c>
      <c r="G9" s="2">
        <f>SUM(P24:P26)+G8</f>
        <v>130.5</v>
      </c>
      <c r="H9" s="2"/>
      <c r="I9" s="2"/>
      <c r="L9" s="20"/>
      <c r="M9" s="26"/>
      <c r="N9" s="24"/>
      <c r="O9" s="6" t="str">
        <f>A24</f>
        <v>Apresentacao 1</v>
      </c>
      <c r="P9" s="16">
        <f>B24</f>
        <v>2.5</v>
      </c>
      <c r="Q9" s="16">
        <f>C24</f>
        <v>0</v>
      </c>
    </row>
    <row r="10" spans="1:17" x14ac:dyDescent="0.25">
      <c r="A10" t="s">
        <v>18</v>
      </c>
      <c r="B10" s="2">
        <v>5</v>
      </c>
      <c r="C10" s="2"/>
      <c r="F10" s="3"/>
      <c r="G10" s="2"/>
      <c r="H10" s="2"/>
      <c r="I10" s="2"/>
      <c r="L10" s="20"/>
      <c r="M10" s="25">
        <v>42660</v>
      </c>
      <c r="N10" s="30">
        <v>3</v>
      </c>
      <c r="O10" s="10" t="str">
        <f>A8</f>
        <v>Verifica jogada</v>
      </c>
      <c r="P10" s="17">
        <f>B8</f>
        <v>6</v>
      </c>
      <c r="Q10" s="17">
        <f>C8</f>
        <v>4.5</v>
      </c>
    </row>
    <row r="11" spans="1:17" x14ac:dyDescent="0.25">
      <c r="A11" t="s">
        <v>19</v>
      </c>
      <c r="B11" s="2">
        <v>8</v>
      </c>
      <c r="C11" s="2"/>
      <c r="L11" s="20"/>
      <c r="M11" s="27"/>
      <c r="N11" s="23"/>
      <c r="O11" s="11" t="str">
        <f>A10</f>
        <v>Controller</v>
      </c>
      <c r="P11" s="18">
        <f>B10</f>
        <v>5</v>
      </c>
      <c r="Q11" s="18">
        <f>C10</f>
        <v>0</v>
      </c>
    </row>
    <row r="12" spans="1:17" x14ac:dyDescent="0.25">
      <c r="A12" t="s">
        <v>20</v>
      </c>
      <c r="B12" s="2">
        <v>5</v>
      </c>
      <c r="C12" s="2"/>
      <c r="L12" s="20"/>
      <c r="M12" s="27"/>
      <c r="N12" s="23"/>
      <c r="O12" s="11" t="str">
        <f>A15</f>
        <v>Tabuleiro</v>
      </c>
      <c r="P12" s="18">
        <f>B15</f>
        <v>5</v>
      </c>
      <c r="Q12" s="18">
        <f>C15</f>
        <v>0</v>
      </c>
    </row>
    <row r="13" spans="1:17" x14ac:dyDescent="0.25">
      <c r="A13" t="s">
        <v>21</v>
      </c>
      <c r="B13" s="2">
        <v>2</v>
      </c>
      <c r="C13" s="2"/>
      <c r="L13" s="20"/>
      <c r="M13" s="26"/>
      <c r="N13" s="24"/>
      <c r="O13" s="9" t="str">
        <f>A14</f>
        <v>Peças</v>
      </c>
      <c r="P13" s="19">
        <f>B14</f>
        <v>3</v>
      </c>
      <c r="Q13" s="19">
        <f>C14</f>
        <v>0</v>
      </c>
    </row>
    <row r="14" spans="1:17" x14ac:dyDescent="0.25">
      <c r="A14" t="s">
        <v>22</v>
      </c>
      <c r="B14" s="2">
        <v>3</v>
      </c>
      <c r="C14" s="2"/>
      <c r="M14" s="25">
        <v>42674</v>
      </c>
      <c r="N14" s="30">
        <v>4</v>
      </c>
      <c r="O14" s="10" t="str">
        <f t="shared" ref="O14:O16" si="1">A11</f>
        <v>Mecânica</v>
      </c>
      <c r="P14" s="17">
        <f t="shared" ref="P14:Q16" si="2">B11</f>
        <v>8</v>
      </c>
      <c r="Q14" s="17">
        <f t="shared" si="2"/>
        <v>0</v>
      </c>
    </row>
    <row r="15" spans="1:17" x14ac:dyDescent="0.25">
      <c r="A15" t="s">
        <v>23</v>
      </c>
      <c r="B15" s="2">
        <v>5</v>
      </c>
      <c r="C15" s="2"/>
      <c r="M15" s="28"/>
      <c r="N15" s="23"/>
      <c r="O15" s="11" t="str">
        <f t="shared" si="1"/>
        <v>Árvore de busca</v>
      </c>
      <c r="P15" s="18">
        <f t="shared" si="2"/>
        <v>5</v>
      </c>
      <c r="Q15" s="18">
        <f t="shared" si="2"/>
        <v>0</v>
      </c>
    </row>
    <row r="16" spans="1:17" x14ac:dyDescent="0.25">
      <c r="A16" t="s">
        <v>24</v>
      </c>
      <c r="B16" s="2">
        <v>2</v>
      </c>
      <c r="C16" s="2"/>
      <c r="M16" s="28"/>
      <c r="N16" s="23"/>
      <c r="O16" s="11" t="str">
        <f t="shared" si="1"/>
        <v>Jogador IA</v>
      </c>
      <c r="P16" s="18">
        <f t="shared" si="2"/>
        <v>2</v>
      </c>
      <c r="Q16" s="18">
        <f t="shared" si="2"/>
        <v>0</v>
      </c>
    </row>
    <row r="17" spans="1:17" x14ac:dyDescent="0.25">
      <c r="A17" t="s">
        <v>25</v>
      </c>
      <c r="B17" s="2">
        <v>8</v>
      </c>
      <c r="C17" s="2"/>
      <c r="M17" s="29"/>
      <c r="N17" s="24"/>
      <c r="O17" s="9" t="str">
        <f>A9</f>
        <v>Verifica status</v>
      </c>
      <c r="P17" s="19">
        <f>B9</f>
        <v>5</v>
      </c>
      <c r="Q17" s="19">
        <f>C9</f>
        <v>0</v>
      </c>
    </row>
    <row r="18" spans="1:17" x14ac:dyDescent="0.25">
      <c r="A18" t="s">
        <v>26</v>
      </c>
      <c r="B18" s="2">
        <v>2</v>
      </c>
      <c r="C18" s="2">
        <v>3.5</v>
      </c>
      <c r="M18" s="25">
        <v>42688</v>
      </c>
      <c r="N18" s="30">
        <v>5</v>
      </c>
      <c r="O18" s="10" t="str">
        <f t="shared" ref="O18:Q19" si="3">A16</f>
        <v>Interface</v>
      </c>
      <c r="P18" s="17">
        <f t="shared" si="3"/>
        <v>2</v>
      </c>
      <c r="Q18" s="17">
        <f t="shared" si="3"/>
        <v>0</v>
      </c>
    </row>
    <row r="19" spans="1:17" x14ac:dyDescent="0.25">
      <c r="A19" t="s">
        <v>27</v>
      </c>
      <c r="B19" s="2">
        <v>2</v>
      </c>
      <c r="C19" s="2"/>
      <c r="M19" s="28"/>
      <c r="N19" s="23"/>
      <c r="O19" s="11" t="str">
        <f t="shared" si="3"/>
        <v>Prototipagem</v>
      </c>
      <c r="P19" s="18">
        <f t="shared" si="3"/>
        <v>8</v>
      </c>
      <c r="Q19" s="18">
        <f t="shared" si="3"/>
        <v>0</v>
      </c>
    </row>
    <row r="20" spans="1:17" x14ac:dyDescent="0.25">
      <c r="A20" t="s">
        <v>28</v>
      </c>
      <c r="B20" s="2">
        <v>2</v>
      </c>
      <c r="C20" s="2"/>
      <c r="M20" s="29"/>
      <c r="N20" s="24"/>
      <c r="O20" s="9" t="str">
        <f>A21</f>
        <v>Testes e reparos 1</v>
      </c>
      <c r="P20" s="19">
        <f>B21</f>
        <v>2</v>
      </c>
      <c r="Q20" s="19">
        <f>C21</f>
        <v>0</v>
      </c>
    </row>
    <row r="21" spans="1:17" x14ac:dyDescent="0.25">
      <c r="A21" t="s">
        <v>29</v>
      </c>
      <c r="B21" s="2">
        <v>2</v>
      </c>
      <c r="C21" s="2"/>
      <c r="M21" s="27">
        <v>42702</v>
      </c>
      <c r="N21" s="23">
        <v>6</v>
      </c>
      <c r="O21" s="11" t="str">
        <f>A19</f>
        <v>Slides 2</v>
      </c>
      <c r="P21" s="18">
        <f>B19</f>
        <v>2</v>
      </c>
      <c r="Q21" s="18">
        <f>C19</f>
        <v>0</v>
      </c>
    </row>
    <row r="22" spans="1:17" x14ac:dyDescent="0.25">
      <c r="A22" t="s">
        <v>30</v>
      </c>
      <c r="B22" s="2">
        <v>4</v>
      </c>
      <c r="C22" s="2"/>
      <c r="M22" s="27"/>
      <c r="N22" s="23"/>
      <c r="O22" s="11" t="str">
        <f>A25</f>
        <v>Apresentacao 2</v>
      </c>
      <c r="P22" s="18">
        <f>B25</f>
        <v>2.5</v>
      </c>
      <c r="Q22" s="18">
        <f>C25</f>
        <v>0</v>
      </c>
    </row>
    <row r="23" spans="1:17" x14ac:dyDescent="0.25">
      <c r="A23" t="s">
        <v>31</v>
      </c>
      <c r="B23" s="2">
        <v>2</v>
      </c>
      <c r="C23" s="2"/>
      <c r="M23" s="26"/>
      <c r="N23" s="24"/>
      <c r="O23" s="9" t="str">
        <f>A22</f>
        <v>Testes e reparos 2</v>
      </c>
      <c r="P23" s="19">
        <f>B22</f>
        <v>4</v>
      </c>
      <c r="Q23" s="19">
        <f>C22</f>
        <v>0</v>
      </c>
    </row>
    <row r="24" spans="1:17" x14ac:dyDescent="0.25">
      <c r="A24" t="s">
        <v>32</v>
      </c>
      <c r="B24" s="2">
        <v>2.5</v>
      </c>
      <c r="C24" s="2"/>
      <c r="M24" s="27">
        <v>42716</v>
      </c>
      <c r="N24" s="23">
        <v>7</v>
      </c>
      <c r="O24" s="11" t="str">
        <f>A20</f>
        <v>Slides 3</v>
      </c>
      <c r="P24" s="18">
        <f>B20</f>
        <v>2</v>
      </c>
      <c r="Q24" s="18">
        <f>C20</f>
        <v>0</v>
      </c>
    </row>
    <row r="25" spans="1:17" x14ac:dyDescent="0.25">
      <c r="A25" t="s">
        <v>33</v>
      </c>
      <c r="B25" s="2">
        <v>2.5</v>
      </c>
      <c r="M25" s="27"/>
      <c r="N25" s="23"/>
      <c r="O25" s="11" t="str">
        <f>A26</f>
        <v>Apresentacao 3</v>
      </c>
      <c r="P25" s="18">
        <f>B26</f>
        <v>2.5</v>
      </c>
      <c r="Q25" s="18">
        <f>C26</f>
        <v>0</v>
      </c>
    </row>
    <row r="26" spans="1:17" x14ac:dyDescent="0.25">
      <c r="A26" t="s">
        <v>34</v>
      </c>
      <c r="B26" s="2">
        <v>2.5</v>
      </c>
      <c r="M26" s="26"/>
      <c r="N26" s="24"/>
      <c r="O26" s="9" t="str">
        <f>A23</f>
        <v>Testes e reparos 3</v>
      </c>
      <c r="P26" s="19">
        <f>B23</f>
        <v>2</v>
      </c>
      <c r="Q26" s="19">
        <f>C23</f>
        <v>0</v>
      </c>
    </row>
    <row r="27" spans="1:17" x14ac:dyDescent="0.25">
      <c r="M27" s="2"/>
    </row>
    <row r="28" spans="1:17" x14ac:dyDescent="0.25">
      <c r="M28" s="2"/>
    </row>
    <row r="29" spans="1:17" x14ac:dyDescent="0.25">
      <c r="M29" s="2"/>
    </row>
    <row r="30" spans="1:17" ht="17.25" customHeight="1" x14ac:dyDescent="0.25">
      <c r="M30" s="2"/>
    </row>
  </sheetData>
  <mergeCells count="14">
    <mergeCell ref="M18:M20"/>
    <mergeCell ref="N10:N13"/>
    <mergeCell ref="N14:N17"/>
    <mergeCell ref="N18:N20"/>
    <mergeCell ref="M24:M26"/>
    <mergeCell ref="M21:M23"/>
    <mergeCell ref="N21:N23"/>
    <mergeCell ref="N24:N26"/>
    <mergeCell ref="N2:N3"/>
    <mergeCell ref="N4:N9"/>
    <mergeCell ref="M2:M3"/>
    <mergeCell ref="M4:M9"/>
    <mergeCell ref="M14:M17"/>
    <mergeCell ref="M10:M13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</dc:creator>
  <cp:keywords/>
  <dc:description/>
  <cp:lastModifiedBy>Elias</cp:lastModifiedBy>
  <cp:revision/>
  <dcterms:created xsi:type="dcterms:W3CDTF">2016-10-10T23:57:18Z</dcterms:created>
  <dcterms:modified xsi:type="dcterms:W3CDTF">2016-10-31T00:07:53Z</dcterms:modified>
  <cp:category/>
  <cp:contentStatus/>
</cp:coreProperties>
</file>