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<sst xmlns="http://schemas.openxmlformats.org/spreadsheetml/2006/main" count="21" uniqueCount="21">
  <si>
    <t>i</t>
  </si>
  <si>
    <t>y</t>
  </si>
  <si>
    <t>x1</t>
  </si>
  <si>
    <t>x2</t>
  </si>
  <si>
    <t>x1^2</t>
  </si>
  <si>
    <t>x2^2</t>
  </si>
  <si>
    <t>x1*x2</t>
  </si>
  <si>
    <t>x1**y</t>
  </si>
  <si>
    <t>x2*y</t>
  </si>
  <si>
    <t>Sumatoria</t>
  </si>
  <si>
    <t>B0=</t>
  </si>
  <si>
    <t>D=</t>
  </si>
  <si>
    <t>B1=</t>
  </si>
  <si>
    <t>B2=</t>
  </si>
  <si>
    <t>y=</t>
  </si>
  <si>
    <t>D0=</t>
  </si>
  <si>
    <t>x1=</t>
  </si>
  <si>
    <t>x2=</t>
  </si>
  <si>
    <t>D1=</t>
  </si>
  <si>
    <t xml:space="preserve"> </t>
  </si>
  <si>
    <t>D2=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</si>
</sst>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3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</border>
    <border>
      <left style="medium">
        <color rgb="FF000000"/>
      </lef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5" fillId="0" fontId="1" numFmtId="0" xfId="0" applyBorder="1" applyFont="1"/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7" fillId="0" fontId="1" numFmtId="0" xfId="0" applyBorder="1" applyFont="1"/>
    <xf borderId="8" fillId="0" fontId="1" numFmtId="0" xfId="0" applyBorder="1" applyFont="1"/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0" fillId="0" fontId="1" numFmtId="0" xfId="0" applyBorder="1" applyFont="1"/>
    <xf borderId="12" fillId="0" fontId="1" numFmtId="0" xfId="0" applyBorder="1" applyFont="1"/>
    <xf borderId="11" fillId="0" fontId="1" numFmtId="0" xfId="0" applyBorder="1" applyFont="1"/>
    <xf borderId="0" fillId="0" fontId="2" numFmtId="0" xfId="0" applyAlignment="1" applyFont="1">
      <alignment horizontal="right" vertical="bottom"/>
    </xf>
    <xf borderId="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9.25"/>
    <col customWidth="1" min="3" max="3" width="8.25"/>
    <col customWidth="1" min="4" max="4" width="6.38"/>
    <col customWidth="1" min="5" max="5" width="7.25"/>
    <col customWidth="1" min="6" max="6" width="8.5"/>
    <col customWidth="1" min="7" max="7" width="7.63"/>
    <col customWidth="1" min="8" max="8" width="7.0"/>
    <col customWidth="1" min="9" max="9" width="8.13"/>
    <col customWidth="1" min="10" max="10" width="7.63"/>
    <col customWidth="1" min="11" max="11" width="10.88"/>
    <col customWidth="1" min="12" max="12" width="10.63"/>
    <col customWidth="1" min="13" max="13" width="7.5"/>
  </cols>
  <sheetData>
    <row r="2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3" t="s">
        <v>8</v>
      </c>
    </row>
    <row r="3">
      <c r="B3" s="1">
        <v>1.0</v>
      </c>
      <c r="C3" s="2">
        <v>85.0</v>
      </c>
      <c r="D3" s="2">
        <v>65.0</v>
      </c>
      <c r="E3" s="2">
        <v>1.0</v>
      </c>
      <c r="F3" s="4">
        <f t="shared" ref="F3:G3" si="1">D3^2</f>
        <v>4225</v>
      </c>
      <c r="G3" s="4">
        <f t="shared" si="1"/>
        <v>1</v>
      </c>
      <c r="H3" s="4">
        <f t="shared" ref="H3:H14" si="3">D3*E3</f>
        <v>65</v>
      </c>
      <c r="I3" s="4">
        <f t="shared" ref="I3:I14" si="4">D3*C3</f>
        <v>5525</v>
      </c>
      <c r="J3" s="5">
        <f t="shared" ref="J3:J14" si="5">E3*C3</f>
        <v>85</v>
      </c>
    </row>
    <row r="4">
      <c r="B4" s="6">
        <v>2.0</v>
      </c>
      <c r="C4" s="7">
        <v>74.0</v>
      </c>
      <c r="D4" s="7">
        <v>50.0</v>
      </c>
      <c r="E4" s="7">
        <v>7.0</v>
      </c>
      <c r="F4" s="8">
        <f t="shared" ref="F4:G4" si="2">D4^2</f>
        <v>2500</v>
      </c>
      <c r="G4" s="8">
        <f t="shared" si="2"/>
        <v>49</v>
      </c>
      <c r="H4" s="8">
        <f t="shared" si="3"/>
        <v>350</v>
      </c>
      <c r="I4" s="8">
        <f t="shared" si="4"/>
        <v>3700</v>
      </c>
      <c r="J4" s="9">
        <f t="shared" si="5"/>
        <v>518</v>
      </c>
    </row>
    <row r="5">
      <c r="B5" s="6">
        <v>3.0</v>
      </c>
      <c r="C5" s="7">
        <v>76.0</v>
      </c>
      <c r="D5" s="7">
        <v>55.0</v>
      </c>
      <c r="E5" s="7">
        <v>5.0</v>
      </c>
      <c r="F5" s="8">
        <f t="shared" ref="F5:G5" si="6">D5^2</f>
        <v>3025</v>
      </c>
      <c r="G5" s="8">
        <f t="shared" si="6"/>
        <v>25</v>
      </c>
      <c r="H5" s="8">
        <f t="shared" si="3"/>
        <v>275</v>
      </c>
      <c r="I5" s="8">
        <f t="shared" si="4"/>
        <v>4180</v>
      </c>
      <c r="J5" s="9">
        <f t="shared" si="5"/>
        <v>380</v>
      </c>
    </row>
    <row r="6">
      <c r="B6" s="6">
        <v>4.0</v>
      </c>
      <c r="C6" s="7">
        <v>90.0</v>
      </c>
      <c r="D6" s="7">
        <v>65.0</v>
      </c>
      <c r="E6" s="7">
        <v>2.0</v>
      </c>
      <c r="F6" s="8">
        <f t="shared" ref="F6:G6" si="7">D6^2</f>
        <v>4225</v>
      </c>
      <c r="G6" s="8">
        <f t="shared" si="7"/>
        <v>4</v>
      </c>
      <c r="H6" s="8">
        <f t="shared" si="3"/>
        <v>130</v>
      </c>
      <c r="I6" s="8">
        <f t="shared" si="4"/>
        <v>5850</v>
      </c>
      <c r="J6" s="9">
        <f t="shared" si="5"/>
        <v>180</v>
      </c>
    </row>
    <row r="7">
      <c r="B7" s="6">
        <v>5.0</v>
      </c>
      <c r="C7" s="7">
        <v>85.0</v>
      </c>
      <c r="D7" s="7">
        <v>55.0</v>
      </c>
      <c r="E7" s="7">
        <v>6.0</v>
      </c>
      <c r="F7" s="8">
        <f t="shared" ref="F7:G7" si="8">D7^2</f>
        <v>3025</v>
      </c>
      <c r="G7" s="8">
        <f t="shared" si="8"/>
        <v>36</v>
      </c>
      <c r="H7" s="8">
        <f t="shared" si="3"/>
        <v>330</v>
      </c>
      <c r="I7" s="8">
        <f t="shared" si="4"/>
        <v>4675</v>
      </c>
      <c r="J7" s="9">
        <f t="shared" si="5"/>
        <v>510</v>
      </c>
    </row>
    <row r="8">
      <c r="B8" s="6">
        <v>6.0</v>
      </c>
      <c r="C8" s="7">
        <v>87.0</v>
      </c>
      <c r="D8" s="7">
        <v>70.0</v>
      </c>
      <c r="E8" s="7">
        <v>3.0</v>
      </c>
      <c r="F8" s="8">
        <f t="shared" ref="F8:G8" si="9">D8^2</f>
        <v>4900</v>
      </c>
      <c r="G8" s="8">
        <f t="shared" si="9"/>
        <v>9</v>
      </c>
      <c r="H8" s="8">
        <f t="shared" si="3"/>
        <v>210</v>
      </c>
      <c r="I8" s="8">
        <f t="shared" si="4"/>
        <v>6090</v>
      </c>
      <c r="J8" s="9">
        <f t="shared" si="5"/>
        <v>261</v>
      </c>
    </row>
    <row r="9">
      <c r="B9" s="6">
        <v>7.0</v>
      </c>
      <c r="C9" s="7">
        <v>94.0</v>
      </c>
      <c r="D9" s="7">
        <v>65.0</v>
      </c>
      <c r="E9" s="7">
        <v>2.0</v>
      </c>
      <c r="F9" s="8">
        <f t="shared" ref="F9:G9" si="10">D9^2</f>
        <v>4225</v>
      </c>
      <c r="G9" s="8">
        <f t="shared" si="10"/>
        <v>4</v>
      </c>
      <c r="H9" s="8">
        <f t="shared" si="3"/>
        <v>130</v>
      </c>
      <c r="I9" s="8">
        <f t="shared" si="4"/>
        <v>6110</v>
      </c>
      <c r="J9" s="9">
        <f t="shared" si="5"/>
        <v>188</v>
      </c>
    </row>
    <row r="10">
      <c r="B10" s="6">
        <v>8.0</v>
      </c>
      <c r="C10" s="7">
        <v>98.0</v>
      </c>
      <c r="D10" s="7">
        <v>70.0</v>
      </c>
      <c r="E10" s="7">
        <v>5.0</v>
      </c>
      <c r="F10" s="8">
        <f t="shared" ref="F10:G10" si="11">D10^2</f>
        <v>4900</v>
      </c>
      <c r="G10" s="8">
        <f t="shared" si="11"/>
        <v>25</v>
      </c>
      <c r="H10" s="8">
        <f t="shared" si="3"/>
        <v>350</v>
      </c>
      <c r="I10" s="8">
        <f t="shared" si="4"/>
        <v>6860</v>
      </c>
      <c r="J10" s="9">
        <f t="shared" si="5"/>
        <v>490</v>
      </c>
    </row>
    <row r="11">
      <c r="B11" s="6">
        <v>9.0</v>
      </c>
      <c r="C11" s="7">
        <v>81.0</v>
      </c>
      <c r="D11" s="7">
        <v>55.0</v>
      </c>
      <c r="E11" s="7">
        <v>4.0</v>
      </c>
      <c r="F11" s="8">
        <f t="shared" ref="F11:G11" si="12">D11^2</f>
        <v>3025</v>
      </c>
      <c r="G11" s="8">
        <f t="shared" si="12"/>
        <v>16</v>
      </c>
      <c r="H11" s="8">
        <f t="shared" si="3"/>
        <v>220</v>
      </c>
      <c r="I11" s="8">
        <f t="shared" si="4"/>
        <v>4455</v>
      </c>
      <c r="J11" s="9">
        <f t="shared" si="5"/>
        <v>324</v>
      </c>
    </row>
    <row r="12">
      <c r="B12" s="6">
        <v>10.0</v>
      </c>
      <c r="C12" s="7">
        <v>91.0</v>
      </c>
      <c r="D12" s="7">
        <v>70.0</v>
      </c>
      <c r="E12" s="7">
        <v>3.0</v>
      </c>
      <c r="F12" s="8">
        <f t="shared" ref="F12:G12" si="13">D12^2</f>
        <v>4900</v>
      </c>
      <c r="G12" s="8">
        <f t="shared" si="13"/>
        <v>9</v>
      </c>
      <c r="H12" s="8">
        <f t="shared" si="3"/>
        <v>210</v>
      </c>
      <c r="I12" s="8">
        <f t="shared" si="4"/>
        <v>6370</v>
      </c>
      <c r="J12" s="9">
        <f t="shared" si="5"/>
        <v>273</v>
      </c>
    </row>
    <row r="13">
      <c r="B13" s="6">
        <v>11.0</v>
      </c>
      <c r="C13" s="7">
        <v>76.0</v>
      </c>
      <c r="D13" s="7">
        <v>50.0</v>
      </c>
      <c r="E13" s="7">
        <v>1.0</v>
      </c>
      <c r="F13" s="8">
        <f t="shared" ref="F13:G13" si="14">D13^2</f>
        <v>2500</v>
      </c>
      <c r="G13" s="8">
        <f t="shared" si="14"/>
        <v>1</v>
      </c>
      <c r="H13" s="8">
        <f t="shared" si="3"/>
        <v>50</v>
      </c>
      <c r="I13" s="8">
        <f t="shared" si="4"/>
        <v>3800</v>
      </c>
      <c r="J13" s="9">
        <f t="shared" si="5"/>
        <v>76</v>
      </c>
    </row>
    <row r="14">
      <c r="B14" s="10">
        <v>12.0</v>
      </c>
      <c r="C14" s="11">
        <v>74.0</v>
      </c>
      <c r="D14" s="11">
        <v>55.0</v>
      </c>
      <c r="E14" s="11">
        <v>4.0</v>
      </c>
      <c r="F14" s="12">
        <f t="shared" ref="F14:G14" si="15">D14^2</f>
        <v>3025</v>
      </c>
      <c r="G14" s="12">
        <f t="shared" si="15"/>
        <v>16</v>
      </c>
      <c r="H14" s="12">
        <f t="shared" si="3"/>
        <v>220</v>
      </c>
      <c r="I14" s="12">
        <f t="shared" si="4"/>
        <v>4070</v>
      </c>
      <c r="J14" s="13">
        <f t="shared" si="5"/>
        <v>296</v>
      </c>
    </row>
    <row r="15">
      <c r="B15" s="14" t="s">
        <v>9</v>
      </c>
      <c r="C15" s="12">
        <f t="shared" ref="C15:J15" si="16">SUM(C3:C14)</f>
        <v>1011</v>
      </c>
      <c r="D15" s="12">
        <f t="shared" si="16"/>
        <v>725</v>
      </c>
      <c r="E15" s="12">
        <f t="shared" si="16"/>
        <v>43</v>
      </c>
      <c r="F15" s="12">
        <f t="shared" si="16"/>
        <v>44475</v>
      </c>
      <c r="G15" s="12">
        <f t="shared" si="16"/>
        <v>195</v>
      </c>
      <c r="H15" s="12">
        <f t="shared" si="16"/>
        <v>2540</v>
      </c>
      <c r="I15" s="12">
        <f t="shared" si="16"/>
        <v>61685</v>
      </c>
      <c r="J15" s="13">
        <f t="shared" si="16"/>
        <v>3581</v>
      </c>
    </row>
    <row r="19">
      <c r="D19" s="6">
        <v>12.0</v>
      </c>
      <c r="E19" s="7">
        <v>725.0</v>
      </c>
      <c r="F19" s="15">
        <v>43.0</v>
      </c>
      <c r="G19" s="16">
        <f>C15</f>
        <v>1011</v>
      </c>
      <c r="I19" s="8">
        <f>B14</f>
        <v>12</v>
      </c>
      <c r="J19" s="8">
        <f t="shared" ref="J19:K19" si="17">D15</f>
        <v>725</v>
      </c>
      <c r="K19" s="8">
        <f t="shared" si="17"/>
        <v>43</v>
      </c>
      <c r="L19" s="8">
        <f t="shared" ref="L19:M19" si="18">I19</f>
        <v>12</v>
      </c>
      <c r="M19" s="8">
        <f t="shared" si="18"/>
        <v>725</v>
      </c>
    </row>
    <row r="20">
      <c r="D20" s="6">
        <v>725.0</v>
      </c>
      <c r="E20" s="8">
        <f>F15</f>
        <v>44475</v>
      </c>
      <c r="F20" s="15">
        <v>2540.0</v>
      </c>
      <c r="G20" s="16">
        <f>I15</f>
        <v>61685</v>
      </c>
      <c r="I20" s="8">
        <f>D15</f>
        <v>725</v>
      </c>
      <c r="J20" s="8">
        <f>F15</f>
        <v>44475</v>
      </c>
      <c r="K20" s="8">
        <f>H15</f>
        <v>2540</v>
      </c>
      <c r="L20" s="8">
        <f t="shared" ref="L20:M20" si="19">I20</f>
        <v>725</v>
      </c>
      <c r="M20" s="8">
        <f t="shared" si="19"/>
        <v>44475</v>
      </c>
    </row>
    <row r="21">
      <c r="D21" s="6">
        <v>43.0</v>
      </c>
      <c r="E21" s="7">
        <v>2540.0</v>
      </c>
      <c r="F21" s="15">
        <v>195.0</v>
      </c>
      <c r="G21" s="16">
        <f>J15</f>
        <v>3581</v>
      </c>
      <c r="I21" s="8">
        <f>E15</f>
        <v>43</v>
      </c>
      <c r="J21" s="8">
        <f>H15</f>
        <v>2540</v>
      </c>
      <c r="K21" s="8">
        <f>G15</f>
        <v>195</v>
      </c>
      <c r="L21" s="8">
        <f t="shared" ref="L21:M21" si="20">I21</f>
        <v>43</v>
      </c>
      <c r="M21" s="8">
        <f t="shared" si="20"/>
        <v>2540</v>
      </c>
    </row>
    <row r="23">
      <c r="A23" s="7" t="s">
        <v>10</v>
      </c>
      <c r="B23" s="8">
        <f>7992675/E23</f>
        <v>27.54669998</v>
      </c>
      <c r="D23" s="7" t="s">
        <v>11</v>
      </c>
      <c r="E23" s="8">
        <f>((I19*J20*K21)+(J19*K20*L21)+(K19*L20*M21))-((I21*J20*K19)+(J21*K20*L19)+(K21*L20*M19))</f>
        <v>290150</v>
      </c>
    </row>
    <row r="24">
      <c r="A24" s="7" t="s">
        <v>12</v>
      </c>
      <c r="B24" s="8">
        <f>N35/E23</f>
        <v>0.9216784422</v>
      </c>
    </row>
    <row r="25">
      <c r="A25" s="7" t="s">
        <v>13</v>
      </c>
      <c r="B25" s="8">
        <f>N42/E23</f>
        <v>0.2842495261</v>
      </c>
    </row>
    <row r="26">
      <c r="D26" s="17">
        <f t="shared" ref="D26:D28" si="23">G19</f>
        <v>1011</v>
      </c>
      <c r="E26" s="8">
        <f t="shared" ref="E26:G26" si="21">E19</f>
        <v>725</v>
      </c>
      <c r="F26" s="18">
        <f t="shared" si="21"/>
        <v>43</v>
      </c>
      <c r="G26" s="8">
        <f t="shared" si="21"/>
        <v>1011</v>
      </c>
      <c r="H26" s="19">
        <f t="shared" ref="H26:H28" si="25">E19</f>
        <v>725</v>
      </c>
      <c r="J26" s="8">
        <f t="shared" ref="J26:L26" si="22">D26*E27*F28</f>
        <v>8768023875</v>
      </c>
      <c r="K26" s="8">
        <f t="shared" si="22"/>
        <v>6594411500</v>
      </c>
      <c r="L26" s="8">
        <f t="shared" si="22"/>
        <v>6737235700</v>
      </c>
      <c r="N26" s="8">
        <f t="shared" ref="N26:N27" si="27">SUM(J26:L26)</f>
        <v>22099671075</v>
      </c>
    </row>
    <row r="27">
      <c r="D27" s="17">
        <f t="shared" si="23"/>
        <v>61685</v>
      </c>
      <c r="E27" s="8">
        <f t="shared" ref="E27:G27" si="24">E20</f>
        <v>44475</v>
      </c>
      <c r="F27" s="18">
        <f t="shared" si="24"/>
        <v>2540</v>
      </c>
      <c r="G27" s="8">
        <f t="shared" si="24"/>
        <v>61685</v>
      </c>
      <c r="H27" s="19">
        <f t="shared" si="25"/>
        <v>44475</v>
      </c>
      <c r="J27" s="8">
        <f t="shared" ref="J27:L27" si="26">D28*E27*F26</f>
        <v>6848393925</v>
      </c>
      <c r="K27" s="8">
        <f t="shared" si="26"/>
        <v>6522567600</v>
      </c>
      <c r="L27" s="8">
        <f t="shared" si="26"/>
        <v>8720716875</v>
      </c>
      <c r="N27" s="8">
        <f t="shared" si="27"/>
        <v>22091678400</v>
      </c>
    </row>
    <row r="28">
      <c r="A28" s="7" t="s">
        <v>14</v>
      </c>
      <c r="B28" s="8">
        <f>B23+(B24*B33)+(B25*B34)</f>
        <v>74.19912114</v>
      </c>
      <c r="D28" s="17">
        <f t="shared" si="23"/>
        <v>3581</v>
      </c>
      <c r="E28" s="8">
        <f t="shared" ref="E28:G28" si="28">E21</f>
        <v>2540</v>
      </c>
      <c r="F28" s="18">
        <f t="shared" si="28"/>
        <v>195</v>
      </c>
      <c r="G28" s="8">
        <f t="shared" si="28"/>
        <v>3581</v>
      </c>
      <c r="H28" s="19">
        <f t="shared" si="25"/>
        <v>2540</v>
      </c>
      <c r="M28" s="7" t="s">
        <v>15</v>
      </c>
      <c r="N28" s="8">
        <f>N26-N27</f>
        <v>7992675</v>
      </c>
    </row>
    <row r="33">
      <c r="A33" s="7" t="s">
        <v>16</v>
      </c>
      <c r="B33" s="7">
        <v>50.0</v>
      </c>
      <c r="D33" s="20">
        <f t="shared" ref="D33:D35" si="30">D19</f>
        <v>12</v>
      </c>
      <c r="E33" s="8">
        <f t="shared" ref="E33:E35" si="31">G19</f>
        <v>1011</v>
      </c>
      <c r="F33" s="18">
        <f t="shared" ref="F33:F35" si="32">F19</f>
        <v>43</v>
      </c>
      <c r="G33" s="8">
        <f t="shared" ref="G33:G35" si="33">D19</f>
        <v>12</v>
      </c>
      <c r="H33" s="19">
        <f t="shared" ref="H33:H35" si="34">G19</f>
        <v>1011</v>
      </c>
      <c r="J33" s="8">
        <f t="shared" ref="J33:L33" si="29">D33*E34*F35</f>
        <v>144342900</v>
      </c>
      <c r="K33" s="8">
        <f t="shared" si="29"/>
        <v>110421420</v>
      </c>
      <c r="L33" s="8">
        <f t="shared" si="29"/>
        <v>111637675</v>
      </c>
      <c r="N33" s="8">
        <f t="shared" ref="N33:N34" si="36">SUM(J33:L33)</f>
        <v>366401995</v>
      </c>
    </row>
    <row r="34">
      <c r="A34" s="7" t="s">
        <v>17</v>
      </c>
      <c r="B34" s="7">
        <v>2.0</v>
      </c>
      <c r="D34" s="20">
        <f t="shared" si="30"/>
        <v>725</v>
      </c>
      <c r="E34" s="8">
        <f t="shared" si="31"/>
        <v>61685</v>
      </c>
      <c r="F34" s="18">
        <f t="shared" si="32"/>
        <v>2540</v>
      </c>
      <c r="G34" s="8">
        <f t="shared" si="33"/>
        <v>725</v>
      </c>
      <c r="H34" s="19">
        <f t="shared" si="34"/>
        <v>61685</v>
      </c>
      <c r="J34" s="8">
        <f t="shared" ref="J34:L34" si="35">D35*E34*F33</f>
        <v>114055565</v>
      </c>
      <c r="K34" s="8">
        <f t="shared" si="35"/>
        <v>109148880</v>
      </c>
      <c r="L34" s="8">
        <f t="shared" si="35"/>
        <v>142930125</v>
      </c>
      <c r="N34" s="8">
        <f t="shared" si="36"/>
        <v>366134570</v>
      </c>
    </row>
    <row r="35">
      <c r="D35" s="20">
        <f t="shared" si="30"/>
        <v>43</v>
      </c>
      <c r="E35" s="8">
        <f t="shared" si="31"/>
        <v>3581</v>
      </c>
      <c r="F35" s="18">
        <f t="shared" si="32"/>
        <v>195</v>
      </c>
      <c r="G35" s="8">
        <f t="shared" si="33"/>
        <v>43</v>
      </c>
      <c r="H35" s="19">
        <f t="shared" si="34"/>
        <v>3581</v>
      </c>
      <c r="M35" s="7" t="s">
        <v>18</v>
      </c>
      <c r="N35" s="21">
        <f>N33-N34</f>
        <v>267425</v>
      </c>
    </row>
    <row r="37">
      <c r="D37" s="7" t="s">
        <v>19</v>
      </c>
    </row>
    <row r="38">
      <c r="N38" s="21" t="str">
        <f t="shared" ref="N38:N39" si="37">N24</f>
        <v/>
      </c>
    </row>
    <row r="39">
      <c r="N39" s="21" t="str">
        <f t="shared" si="37"/>
        <v/>
      </c>
    </row>
    <row r="40">
      <c r="D40" s="22">
        <f t="shared" ref="D40:D42" si="40">D33</f>
        <v>12</v>
      </c>
      <c r="E40" s="8">
        <f t="shared" ref="E40:E42" si="41">E26</f>
        <v>725</v>
      </c>
      <c r="F40" s="18">
        <f t="shared" ref="F40:F42" si="42">E33</f>
        <v>1011</v>
      </c>
      <c r="G40" s="8">
        <f t="shared" ref="G40:H40" si="38">D40</f>
        <v>12</v>
      </c>
      <c r="H40" s="9">
        <f t="shared" si="38"/>
        <v>725</v>
      </c>
      <c r="J40" s="8">
        <f t="shared" ref="J40:L40" si="39">D40*E41*F42</f>
        <v>1911179700</v>
      </c>
      <c r="K40" s="8">
        <f t="shared" si="39"/>
        <v>1923029875</v>
      </c>
      <c r="L40" s="8">
        <f t="shared" si="39"/>
        <v>1861756500</v>
      </c>
      <c r="N40" s="8">
        <f t="shared" ref="N40:N41" si="45">SUM(J40:L40)</f>
        <v>5695966075</v>
      </c>
    </row>
    <row r="41">
      <c r="D41" s="22">
        <f t="shared" si="40"/>
        <v>725</v>
      </c>
      <c r="E41" s="8">
        <f t="shared" si="41"/>
        <v>44475</v>
      </c>
      <c r="F41" s="18">
        <f t="shared" si="42"/>
        <v>61685</v>
      </c>
      <c r="G41" s="8">
        <f t="shared" ref="G41:H41" si="43">D41</f>
        <v>725</v>
      </c>
      <c r="H41" s="9">
        <f t="shared" si="43"/>
        <v>44475</v>
      </c>
      <c r="J41" s="8">
        <f t="shared" ref="J41:L41" si="44">D42*E41*F40</f>
        <v>1933461675</v>
      </c>
      <c r="K41" s="8">
        <f t="shared" si="44"/>
        <v>1880158800</v>
      </c>
      <c r="L41" s="8">
        <f t="shared" si="44"/>
        <v>1882263125</v>
      </c>
      <c r="N41" s="8">
        <f t="shared" si="45"/>
        <v>5695883600</v>
      </c>
    </row>
    <row r="42">
      <c r="D42" s="22">
        <f t="shared" si="40"/>
        <v>43</v>
      </c>
      <c r="E42" s="8">
        <f t="shared" si="41"/>
        <v>2540</v>
      </c>
      <c r="F42" s="18">
        <f t="shared" si="42"/>
        <v>3581</v>
      </c>
      <c r="G42" s="8">
        <f t="shared" ref="G42:H42" si="46">D42</f>
        <v>43</v>
      </c>
      <c r="H42" s="9">
        <f t="shared" si="46"/>
        <v>2540</v>
      </c>
      <c r="M42" s="7" t="s">
        <v>20</v>
      </c>
      <c r="N42" s="8">
        <f>N40-N41</f>
        <v>82475</v>
      </c>
    </row>
  </sheetData>
  <drawing r:id="rId1"/>
</worksheet>
</file>