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<sst xmlns="http://schemas.openxmlformats.org/spreadsheetml/2006/main" count="14" uniqueCount="14">
  <si>
    <t>i</t>
  </si>
  <si>
    <t>xi</t>
  </si>
  <si>
    <t>yi</t>
  </si>
  <si>
    <t>xi-x</t>
  </si>
  <si>
    <t>yi-y</t>
  </si>
  <si>
    <t>(xi-x)*(yi-y)</t>
  </si>
  <si>
    <t>(xi-x)</t>
  </si>
  <si>
    <t>^Yi</t>
  </si>
  <si>
    <t>(^Yi-y)^2</t>
  </si>
  <si>
    <t>(yi-^Yi)^2</t>
  </si>
  <si>
    <t>(yi-y)^2</t>
  </si>
  <si>
    <t>B1=</t>
  </si>
  <si>
    <t>y^=</t>
  </si>
  <si>
    <t>B0=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</si>
</sst>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2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left style="thin">
        <color rgb="FF000000"/>
      </left>
      <right style="thin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6" fillId="0" fontId="1" numFmtId="0" xfId="0" applyBorder="1" applyFont="1"/>
    <xf borderId="0" fillId="0" fontId="1" numFmtId="0" xfId="0" applyFont="1"/>
    <xf borderId="7" fillId="0" fontId="1" numFmtId="0" xfId="0" applyBorder="1" applyFont="1"/>
    <xf borderId="8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y2 frente a x1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1'!$C$2:$C$12</c:f>
            </c:numRef>
          </c:xVal>
          <c:yVal>
            <c:numRef>
              <c:f>'Hoja 1'!$D$2:$D$12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321581"/>
        <c:axId val="1047206234"/>
      </c:scatterChart>
      <c:valAx>
        <c:axId val="2973215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7206234"/>
      </c:valAx>
      <c:valAx>
        <c:axId val="10472062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73215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17</xdr:row>
      <xdr:rowOff>19050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2" t="s">
        <v>1</v>
      </c>
      <c r="D1" s="3" t="s">
        <v>2</v>
      </c>
      <c r="E1" s="2" t="s">
        <v>3</v>
      </c>
      <c r="F1" s="3" t="s">
        <v>4</v>
      </c>
      <c r="G1" s="2" t="s">
        <v>5</v>
      </c>
      <c r="H1" s="3" t="s">
        <v>6</v>
      </c>
      <c r="I1" s="2" t="s">
        <v>7</v>
      </c>
      <c r="J1" s="3" t="s">
        <v>8</v>
      </c>
      <c r="K1" s="2" t="s">
        <v>9</v>
      </c>
      <c r="L1" s="4" t="s">
        <v>10</v>
      </c>
    </row>
    <row r="2">
      <c r="B2" s="5">
        <v>1.0</v>
      </c>
      <c r="C2" s="6">
        <v>2.0</v>
      </c>
      <c r="D2" s="7">
        <v>58.0</v>
      </c>
      <c r="E2" s="8">
        <f>C2-C13</f>
        <v>-12</v>
      </c>
      <c r="F2" s="9">
        <f t="shared" ref="F2:F11" si="1">D2-$D$13</f>
        <v>-72</v>
      </c>
      <c r="G2" s="6">
        <f t="shared" ref="G2:G11" si="2">(C2-$C$13)^2</f>
        <v>144</v>
      </c>
      <c r="H2" s="9">
        <f t="shared" ref="H2:H11" si="3">(C2-$C$13)*(D2-$D$13)</f>
        <v>864</v>
      </c>
      <c r="I2" s="6">
        <v>70.0</v>
      </c>
      <c r="J2" s="9">
        <f t="shared" ref="J2:J11" si="4">(I2-$D$13)^2</f>
        <v>3600</v>
      </c>
      <c r="K2" s="8">
        <f t="shared" ref="K2:K11" si="5">(D2-I2)^2</f>
        <v>144</v>
      </c>
      <c r="L2" s="10">
        <f t="shared" ref="L2:L11" si="6">(D2-$D$13)^2</f>
        <v>5184</v>
      </c>
    </row>
    <row r="3">
      <c r="B3" s="5">
        <v>2.0</v>
      </c>
      <c r="C3" s="6">
        <v>6.0</v>
      </c>
      <c r="D3" s="7">
        <v>105.0</v>
      </c>
      <c r="E3" s="8">
        <f>C3-C13</f>
        <v>-8</v>
      </c>
      <c r="F3" s="9">
        <f t="shared" si="1"/>
        <v>-25</v>
      </c>
      <c r="G3" s="6">
        <f t="shared" si="2"/>
        <v>64</v>
      </c>
      <c r="H3" s="9">
        <f t="shared" si="3"/>
        <v>200</v>
      </c>
      <c r="I3" s="6">
        <v>90.0</v>
      </c>
      <c r="J3" s="9">
        <f t="shared" si="4"/>
        <v>1600</v>
      </c>
      <c r="K3" s="8">
        <f t="shared" si="5"/>
        <v>225</v>
      </c>
      <c r="L3" s="10">
        <f t="shared" si="6"/>
        <v>625</v>
      </c>
    </row>
    <row r="4">
      <c r="B4" s="5">
        <v>3.0</v>
      </c>
      <c r="C4" s="6">
        <v>8.0</v>
      </c>
      <c r="D4" s="7">
        <v>88.0</v>
      </c>
      <c r="E4" s="8">
        <f>C4-C13</f>
        <v>-6</v>
      </c>
      <c r="F4" s="9">
        <f t="shared" si="1"/>
        <v>-42</v>
      </c>
      <c r="G4" s="6">
        <f t="shared" si="2"/>
        <v>36</v>
      </c>
      <c r="H4" s="9">
        <f t="shared" si="3"/>
        <v>252</v>
      </c>
      <c r="I4" s="6">
        <v>100.0</v>
      </c>
      <c r="J4" s="9">
        <f t="shared" si="4"/>
        <v>900</v>
      </c>
      <c r="K4" s="8">
        <f t="shared" si="5"/>
        <v>144</v>
      </c>
      <c r="L4" s="10">
        <f t="shared" si="6"/>
        <v>1764</v>
      </c>
    </row>
    <row r="5">
      <c r="B5" s="5">
        <v>4.0</v>
      </c>
      <c r="C5" s="6">
        <v>8.0</v>
      </c>
      <c r="D5" s="7">
        <v>118.0</v>
      </c>
      <c r="E5" s="8">
        <f>C5-C13</f>
        <v>-6</v>
      </c>
      <c r="F5" s="9">
        <f t="shared" si="1"/>
        <v>-12</v>
      </c>
      <c r="G5" s="6">
        <f t="shared" si="2"/>
        <v>36</v>
      </c>
      <c r="H5" s="9">
        <f t="shared" si="3"/>
        <v>72</v>
      </c>
      <c r="I5" s="6">
        <v>100.0</v>
      </c>
      <c r="J5" s="9">
        <f t="shared" si="4"/>
        <v>900</v>
      </c>
      <c r="K5" s="8">
        <f t="shared" si="5"/>
        <v>324</v>
      </c>
      <c r="L5" s="10">
        <f t="shared" si="6"/>
        <v>144</v>
      </c>
    </row>
    <row r="6">
      <c r="B6" s="5">
        <v>5.0</v>
      </c>
      <c r="C6" s="6">
        <v>12.0</v>
      </c>
      <c r="D6" s="7">
        <v>117.0</v>
      </c>
      <c r="E6" s="8">
        <f>C6-C13</f>
        <v>-2</v>
      </c>
      <c r="F6" s="9">
        <f t="shared" si="1"/>
        <v>-13</v>
      </c>
      <c r="G6" s="6">
        <f t="shared" si="2"/>
        <v>4</v>
      </c>
      <c r="H6" s="9">
        <f t="shared" si="3"/>
        <v>26</v>
      </c>
      <c r="I6" s="6">
        <v>120.0</v>
      </c>
      <c r="J6" s="9">
        <f t="shared" si="4"/>
        <v>100</v>
      </c>
      <c r="K6" s="8">
        <f t="shared" si="5"/>
        <v>9</v>
      </c>
      <c r="L6" s="10">
        <f t="shared" si="6"/>
        <v>169</v>
      </c>
    </row>
    <row r="7">
      <c r="B7" s="5">
        <v>6.0</v>
      </c>
      <c r="C7" s="6">
        <v>16.0</v>
      </c>
      <c r="D7" s="7">
        <v>137.0</v>
      </c>
      <c r="E7" s="8">
        <f>C7-C13</f>
        <v>2</v>
      </c>
      <c r="F7" s="9">
        <f t="shared" si="1"/>
        <v>7</v>
      </c>
      <c r="G7" s="6">
        <f t="shared" si="2"/>
        <v>4</v>
      </c>
      <c r="H7" s="9">
        <f t="shared" si="3"/>
        <v>14</v>
      </c>
      <c r="I7" s="6">
        <v>140.0</v>
      </c>
      <c r="J7" s="9">
        <f t="shared" si="4"/>
        <v>100</v>
      </c>
      <c r="K7" s="8">
        <f t="shared" si="5"/>
        <v>9</v>
      </c>
      <c r="L7" s="10">
        <f t="shared" si="6"/>
        <v>49</v>
      </c>
    </row>
    <row r="8">
      <c r="B8" s="5">
        <v>7.0</v>
      </c>
      <c r="C8" s="6">
        <v>20.0</v>
      </c>
      <c r="D8" s="7">
        <v>157.0</v>
      </c>
      <c r="E8" s="8">
        <f>C8-C13</f>
        <v>6</v>
      </c>
      <c r="F8" s="9">
        <f t="shared" si="1"/>
        <v>27</v>
      </c>
      <c r="G8" s="6">
        <f t="shared" si="2"/>
        <v>36</v>
      </c>
      <c r="H8" s="9">
        <f t="shared" si="3"/>
        <v>162</v>
      </c>
      <c r="I8" s="6">
        <v>160.0</v>
      </c>
      <c r="J8" s="9">
        <f t="shared" si="4"/>
        <v>900</v>
      </c>
      <c r="K8" s="8">
        <f t="shared" si="5"/>
        <v>9</v>
      </c>
      <c r="L8" s="10">
        <f t="shared" si="6"/>
        <v>729</v>
      </c>
    </row>
    <row r="9">
      <c r="B9" s="5">
        <v>8.0</v>
      </c>
      <c r="C9" s="6">
        <v>20.0</v>
      </c>
      <c r="D9" s="7">
        <v>169.0</v>
      </c>
      <c r="E9" s="8">
        <f>C9-C13</f>
        <v>6</v>
      </c>
      <c r="F9" s="9">
        <f t="shared" si="1"/>
        <v>39</v>
      </c>
      <c r="G9" s="6">
        <f t="shared" si="2"/>
        <v>36</v>
      </c>
      <c r="H9" s="9">
        <f t="shared" si="3"/>
        <v>234</v>
      </c>
      <c r="I9" s="6">
        <v>160.0</v>
      </c>
      <c r="J9" s="9">
        <f t="shared" si="4"/>
        <v>900</v>
      </c>
      <c r="K9" s="8">
        <f t="shared" si="5"/>
        <v>81</v>
      </c>
      <c r="L9" s="10">
        <f t="shared" si="6"/>
        <v>1521</v>
      </c>
    </row>
    <row r="10">
      <c r="B10" s="5">
        <v>9.0</v>
      </c>
      <c r="C10" s="6">
        <v>22.0</v>
      </c>
      <c r="D10" s="7">
        <v>149.0</v>
      </c>
      <c r="E10" s="8">
        <f>C10-C13</f>
        <v>8</v>
      </c>
      <c r="F10" s="9">
        <f t="shared" si="1"/>
        <v>19</v>
      </c>
      <c r="G10" s="6">
        <f t="shared" si="2"/>
        <v>64</v>
      </c>
      <c r="H10" s="9">
        <f t="shared" si="3"/>
        <v>152</v>
      </c>
      <c r="I10" s="6">
        <v>170.0</v>
      </c>
      <c r="J10" s="9">
        <f t="shared" si="4"/>
        <v>1600</v>
      </c>
      <c r="K10" s="8">
        <f t="shared" si="5"/>
        <v>441</v>
      </c>
      <c r="L10" s="10">
        <f t="shared" si="6"/>
        <v>361</v>
      </c>
    </row>
    <row r="11">
      <c r="B11" s="11">
        <v>10.0</v>
      </c>
      <c r="C11" s="12">
        <v>26.0</v>
      </c>
      <c r="D11" s="13">
        <v>202.0</v>
      </c>
      <c r="E11" s="14">
        <f>C11-C13</f>
        <v>12</v>
      </c>
      <c r="F11" s="15">
        <f t="shared" si="1"/>
        <v>72</v>
      </c>
      <c r="G11" s="12">
        <f t="shared" si="2"/>
        <v>144</v>
      </c>
      <c r="H11" s="15">
        <f t="shared" si="3"/>
        <v>864</v>
      </c>
      <c r="I11" s="12">
        <v>190.0</v>
      </c>
      <c r="J11" s="15">
        <f t="shared" si="4"/>
        <v>3600</v>
      </c>
      <c r="K11" s="14">
        <f t="shared" si="5"/>
        <v>144</v>
      </c>
      <c r="L11" s="16">
        <f t="shared" si="6"/>
        <v>5184</v>
      </c>
    </row>
    <row r="12">
      <c r="G12" s="9">
        <f t="shared" ref="G12:H12" si="7">SUM(G2:G11)</f>
        <v>568</v>
      </c>
      <c r="H12" s="9">
        <f t="shared" si="7"/>
        <v>2840</v>
      </c>
      <c r="J12" s="9">
        <f t="shared" ref="J12:L12" si="8">SUM(J2:J11)</f>
        <v>14200</v>
      </c>
      <c r="K12" s="9">
        <f t="shared" si="8"/>
        <v>1530</v>
      </c>
      <c r="L12" s="9">
        <f t="shared" si="8"/>
        <v>15730</v>
      </c>
    </row>
    <row r="13">
      <c r="C13" s="7">
        <v>14.0</v>
      </c>
      <c r="D13" s="7">
        <v>130.0</v>
      </c>
    </row>
    <row r="17">
      <c r="A17" s="7" t="s">
        <v>11</v>
      </c>
      <c r="B17" s="9">
        <f>H12/G12</f>
        <v>5</v>
      </c>
      <c r="C17" s="7" t="s">
        <v>12</v>
      </c>
      <c r="D17" s="9">
        <f>B18+5*30</f>
        <v>210</v>
      </c>
    </row>
    <row r="18">
      <c r="A18" s="7" t="s">
        <v>13</v>
      </c>
      <c r="B18" s="9">
        <f>D13-(B17*C13)</f>
        <v>60</v>
      </c>
      <c r="L18" s="9">
        <f>J12/L12</f>
        <v>0.90273363</v>
      </c>
    </row>
    <row r="19">
      <c r="L19" s="9">
        <f>(L18)^0.5</f>
        <v>0.9501229552</v>
      </c>
    </row>
    <row r="20">
      <c r="L20" s="9">
        <f>L19*100</f>
        <v>95.01229552</v>
      </c>
    </row>
  </sheetData>
  <drawing r:id="rId1"/>
</worksheet>
</file>