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Diego Intrigliolo\Dropbox\Seleccion Clonal Bobal\2021\"/>
    </mc:Choice>
  </mc:AlternateContent>
  <xr:revisionPtr revIDLastSave="0" documentId="11_B06BE30F3A427B53D91940F67DC1D63049253898" xr6:coauthVersionLast="47" xr6:coauthVersionMax="47" xr10:uidLastSave="{00000000-0000-0000-0000-000000000000}"/>
  <bookViews>
    <workbookView xWindow="0" yWindow="0" windowWidth="19200" windowHeight="11595" firstSheet="5" activeTab="5" xr2:uid="{00000000-000D-0000-FFFF-FFFF00000000}"/>
  </bookViews>
  <sheets>
    <sheet name="Datos_Vendimia" sheetId="1" r:id="rId1"/>
    <sheet name="Vendimia+Morfologia" sheetId="7" r:id="rId2"/>
    <sheet name="datos finales filtrados" sheetId="9" r:id="rId3"/>
    <sheet name="Hoja1" sheetId="12" r:id="rId4"/>
    <sheet name="Hoja2" sheetId="13" r:id="rId5"/>
    <sheet name="Datos finales por biotipo" sheetId="11" r:id="rId6"/>
    <sheet name="Datos finales con bloques " sheetId="15" r:id="rId7"/>
    <sheet name="ranking" sheetId="14" r:id="rId8"/>
  </sheets>
  <definedNames>
    <definedName name="_xlnm._FilterDatabase" localSheetId="2" hidden="1">'datos finales filtrados'!$A$1:$J$856</definedName>
    <definedName name="_xlnm._FilterDatabase" localSheetId="5" hidden="1">'Datos finales por biotipo'!$A$3:$T$102</definedName>
    <definedName name="_xlnm._FilterDatabase" localSheetId="0" hidden="1">Datos_Vendimia!$A$1:$H$1446</definedName>
    <definedName name="_xlnm._FilterDatabase" localSheetId="3" hidden="1">Hoja1!$A$1:$A$333</definedName>
    <definedName name="_xlnm._FilterDatabase" localSheetId="4" hidden="1">Hoja2!$N$3:$N$103</definedName>
    <definedName name="_xlnm._FilterDatabase" localSheetId="7" hidden="1">ranking!$E$1:$E$103</definedName>
    <definedName name="_xlnm._FilterDatabase" localSheetId="1" hidden="1">'Vendimia+Morfologia'!$B$1:$I$1669</definedName>
    <definedName name="_xlnm.Print_Titles" localSheetId="5">'Datos finales por biotipo'!$1:$3</definedName>
    <definedName name="_xlnm.Print_Titles" localSheetId="0">Datos_Vendimia!$1:$1</definedName>
  </definedNames>
  <calcPr calcId="191028"/>
  <pivotCaches>
    <pivotCache cacheId="3376" r:id="rId9"/>
    <pivotCache cacheId="337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5" i="7"/>
  <c r="H6" i="7"/>
  <c r="H7" i="7"/>
  <c r="H8" i="7"/>
  <c r="H10" i="7"/>
  <c r="H12" i="7"/>
  <c r="H14" i="7"/>
  <c r="H15" i="7"/>
  <c r="H16" i="7"/>
  <c r="H17" i="7"/>
  <c r="H18" i="7"/>
  <c r="H20" i="7"/>
  <c r="H21" i="7"/>
  <c r="H22" i="7"/>
  <c r="H24" i="7"/>
  <c r="H25" i="7"/>
  <c r="H26" i="7"/>
  <c r="H27" i="7"/>
  <c r="H28" i="7"/>
  <c r="H29" i="7"/>
  <c r="H31" i="7"/>
  <c r="H32" i="7"/>
  <c r="H33" i="7"/>
  <c r="H34" i="7"/>
  <c r="H35" i="7"/>
  <c r="H36" i="7"/>
  <c r="H38" i="7"/>
  <c r="H41" i="7"/>
  <c r="H42" i="7"/>
  <c r="H43" i="7"/>
  <c r="H44" i="7"/>
  <c r="H45" i="7"/>
  <c r="H46" i="7"/>
  <c r="H47" i="7"/>
  <c r="H48" i="7"/>
  <c r="H49" i="7"/>
  <c r="H51" i="7"/>
  <c r="H52" i="7"/>
  <c r="H53" i="7"/>
  <c r="H54" i="7"/>
  <c r="H56" i="7"/>
  <c r="H57" i="7"/>
  <c r="H58" i="7"/>
  <c r="H61" i="7"/>
  <c r="H64" i="7"/>
  <c r="H66" i="7"/>
  <c r="H67" i="7"/>
  <c r="H68" i="7"/>
  <c r="H69" i="7"/>
  <c r="H70" i="7"/>
  <c r="H71" i="7"/>
  <c r="H74" i="7"/>
  <c r="H75" i="7"/>
  <c r="H76" i="7"/>
  <c r="H77" i="7"/>
  <c r="H78" i="7"/>
  <c r="H79" i="7"/>
  <c r="H80" i="7"/>
  <c r="H81" i="7"/>
  <c r="H82" i="7"/>
  <c r="H83" i="7"/>
  <c r="H85" i="7"/>
  <c r="H87" i="7"/>
  <c r="H88" i="7"/>
  <c r="H89" i="7"/>
  <c r="H90" i="7"/>
  <c r="H92" i="7"/>
  <c r="H93" i="7"/>
  <c r="H95" i="7"/>
  <c r="H96" i="7"/>
  <c r="H97" i="7"/>
  <c r="H98" i="7"/>
  <c r="H99" i="7"/>
  <c r="H100" i="7"/>
  <c r="H101" i="7"/>
  <c r="H102" i="7"/>
  <c r="H104" i="7"/>
  <c r="H105" i="7"/>
  <c r="H106" i="7"/>
  <c r="H107" i="7"/>
  <c r="H108" i="7"/>
  <c r="H109" i="7"/>
  <c r="H110" i="7"/>
  <c r="H112" i="7"/>
  <c r="H114" i="7"/>
  <c r="H115" i="7"/>
  <c r="H116" i="7"/>
  <c r="H117" i="7"/>
  <c r="H118" i="7"/>
  <c r="H119" i="7"/>
  <c r="H120" i="7"/>
  <c r="H121" i="7"/>
  <c r="H122" i="7"/>
  <c r="H124" i="7"/>
  <c r="H125" i="7"/>
  <c r="H127" i="7"/>
  <c r="H129" i="7"/>
  <c r="H131" i="7"/>
  <c r="H132" i="7"/>
  <c r="H133" i="7"/>
  <c r="H135" i="7"/>
  <c r="H137" i="7"/>
  <c r="H138" i="7"/>
  <c r="H139" i="7"/>
  <c r="H140" i="7"/>
  <c r="H141" i="7"/>
  <c r="H142" i="7"/>
  <c r="H143" i="7"/>
  <c r="H144" i="7"/>
  <c r="H147" i="7"/>
  <c r="H149" i="7"/>
  <c r="H150" i="7"/>
  <c r="H151" i="7"/>
  <c r="H152" i="7"/>
  <c r="H153" i="7"/>
  <c r="H154" i="7"/>
  <c r="H158" i="7"/>
  <c r="H159" i="7"/>
  <c r="H160" i="7"/>
  <c r="H161" i="7"/>
  <c r="H162" i="7"/>
  <c r="H164" i="7"/>
  <c r="H165" i="7"/>
  <c r="H166" i="7"/>
  <c r="H167" i="7"/>
  <c r="H168" i="7"/>
  <c r="H170" i="7"/>
  <c r="H171" i="7"/>
  <c r="H174" i="7"/>
  <c r="H175" i="7"/>
  <c r="H176" i="7"/>
  <c r="H178" i="7"/>
  <c r="H181" i="7"/>
  <c r="H185" i="7"/>
  <c r="H186" i="7"/>
  <c r="H187" i="7"/>
  <c r="H188" i="7"/>
  <c r="H189" i="7"/>
  <c r="H191" i="7"/>
  <c r="H192" i="7"/>
  <c r="H193" i="7"/>
  <c r="H196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5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51" i="7"/>
  <c r="H253" i="7"/>
  <c r="H255" i="7"/>
  <c r="H256" i="7"/>
  <c r="H258" i="7"/>
  <c r="H259" i="7"/>
  <c r="H262" i="7"/>
  <c r="H264" i="7"/>
  <c r="H265" i="7"/>
  <c r="H266" i="7"/>
  <c r="H267" i="7"/>
  <c r="H269" i="7"/>
  <c r="H270" i="7"/>
  <c r="H271" i="7"/>
  <c r="H272" i="7"/>
  <c r="H273" i="7"/>
  <c r="H274" i="7"/>
  <c r="H275" i="7"/>
  <c r="H276" i="7"/>
  <c r="H277" i="7"/>
  <c r="H278" i="7"/>
  <c r="H279" i="7"/>
  <c r="H281" i="7"/>
  <c r="H282" i="7"/>
  <c r="H283" i="7"/>
  <c r="H284" i="7"/>
  <c r="H285" i="7"/>
  <c r="H290" i="7"/>
  <c r="H291" i="7"/>
  <c r="H293" i="7"/>
  <c r="H294" i="7"/>
  <c r="H295" i="7"/>
  <c r="H296" i="7"/>
  <c r="H297" i="7"/>
  <c r="H298" i="7"/>
  <c r="H302" i="7"/>
  <c r="H303" i="7"/>
  <c r="H304" i="7"/>
  <c r="H305" i="7"/>
  <c r="H306" i="7"/>
  <c r="H307" i="7"/>
  <c r="H308" i="7"/>
  <c r="H309" i="7"/>
  <c r="H310" i="7"/>
  <c r="H311" i="7"/>
  <c r="H312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5" i="7"/>
  <c r="H336" i="7"/>
  <c r="H337" i="7"/>
  <c r="H338" i="7"/>
  <c r="H339" i="7"/>
  <c r="H340" i="7"/>
  <c r="H341" i="7"/>
  <c r="H342" i="7"/>
  <c r="H344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60" i="7"/>
  <c r="H361" i="7"/>
  <c r="H362" i="7"/>
  <c r="H363" i="7"/>
  <c r="H364" i="7"/>
  <c r="H365" i="7"/>
  <c r="H367" i="7"/>
  <c r="H368" i="7"/>
  <c r="H369" i="7"/>
  <c r="H370" i="7"/>
  <c r="H374" i="7"/>
  <c r="H376" i="7"/>
  <c r="H377" i="7"/>
  <c r="H379" i="7"/>
  <c r="H380" i="7"/>
  <c r="H381" i="7"/>
  <c r="H382" i="7"/>
  <c r="H384" i="7"/>
  <c r="H385" i="7"/>
  <c r="H386" i="7"/>
  <c r="H387" i="7"/>
  <c r="H388" i="7"/>
  <c r="H389" i="7"/>
  <c r="H390" i="7"/>
  <c r="H391" i="7"/>
  <c r="H392" i="7"/>
  <c r="H393" i="7"/>
  <c r="H394" i="7"/>
  <c r="H396" i="7"/>
  <c r="H398" i="7"/>
  <c r="H399" i="7"/>
  <c r="H401" i="7"/>
  <c r="H403" i="7"/>
  <c r="H404" i="7"/>
  <c r="H405" i="7"/>
  <c r="H406" i="7"/>
  <c r="H407" i="7"/>
  <c r="H408" i="7"/>
  <c r="H410" i="7"/>
  <c r="H411" i="7"/>
  <c r="H412" i="7"/>
  <c r="H413" i="7"/>
  <c r="H414" i="7"/>
  <c r="H415" i="7"/>
  <c r="H416" i="7"/>
  <c r="H417" i="7"/>
  <c r="H419" i="7"/>
  <c r="H420" i="7"/>
  <c r="H425" i="7"/>
  <c r="H426" i="7"/>
  <c r="H427" i="7"/>
  <c r="H428" i="7"/>
  <c r="H429" i="7"/>
  <c r="H430" i="7"/>
  <c r="H433" i="7"/>
  <c r="H434" i="7"/>
  <c r="H435" i="7"/>
  <c r="H436" i="7"/>
  <c r="H438" i="7"/>
  <c r="H439" i="7"/>
  <c r="H440" i="7"/>
  <c r="H441" i="7"/>
  <c r="H442" i="7"/>
  <c r="H444" i="7"/>
  <c r="H445" i="7"/>
  <c r="H447" i="7"/>
  <c r="H448" i="7"/>
  <c r="H449" i="7"/>
  <c r="H450" i="7"/>
  <c r="H451" i="7"/>
  <c r="H452" i="7"/>
  <c r="H453" i="7"/>
  <c r="H454" i="7"/>
  <c r="H455" i="7"/>
  <c r="H457" i="7"/>
  <c r="H461" i="7"/>
  <c r="H462" i="7"/>
  <c r="H464" i="7"/>
  <c r="H466" i="7"/>
  <c r="H467" i="7"/>
  <c r="H468" i="7"/>
  <c r="H469" i="7"/>
  <c r="H470" i="7"/>
  <c r="H471" i="7"/>
  <c r="H473" i="7"/>
  <c r="H474" i="7"/>
  <c r="H477" i="7"/>
  <c r="H479" i="7"/>
  <c r="H480" i="7"/>
  <c r="H482" i="7"/>
  <c r="H484" i="7"/>
  <c r="H486" i="7"/>
  <c r="H487" i="7"/>
  <c r="H488" i="7"/>
  <c r="H489" i="7"/>
  <c r="H490" i="7"/>
  <c r="H492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3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9" i="7"/>
  <c r="H540" i="7"/>
  <c r="H541" i="7"/>
  <c r="H542" i="7"/>
  <c r="H543" i="7"/>
  <c r="H545" i="7"/>
  <c r="H546" i="7"/>
  <c r="H548" i="7"/>
  <c r="H550" i="7"/>
  <c r="H552" i="7"/>
  <c r="H553" i="7"/>
  <c r="H554" i="7"/>
  <c r="H555" i="7"/>
  <c r="H556" i="7"/>
  <c r="H557" i="7"/>
  <c r="H558" i="7"/>
  <c r="H559" i="7"/>
  <c r="H560" i="7"/>
  <c r="H561" i="7"/>
  <c r="H562" i="7"/>
  <c r="H564" i="7"/>
  <c r="H565" i="7"/>
  <c r="H566" i="7"/>
  <c r="H568" i="7"/>
  <c r="H569" i="7"/>
  <c r="H571" i="7"/>
  <c r="H572" i="7"/>
  <c r="H573" i="7"/>
  <c r="H575" i="7"/>
  <c r="H576" i="7"/>
  <c r="H577" i="7"/>
  <c r="H578" i="7"/>
  <c r="H579" i="7"/>
  <c r="H580" i="7"/>
  <c r="H581" i="7"/>
  <c r="H582" i="7"/>
  <c r="H583" i="7"/>
  <c r="H585" i="7"/>
  <c r="H586" i="7"/>
  <c r="H587" i="7"/>
  <c r="H588" i="7"/>
  <c r="H589" i="7"/>
  <c r="H592" i="7"/>
  <c r="H594" i="7"/>
  <c r="H595" i="7"/>
  <c r="H596" i="7"/>
  <c r="H597" i="7"/>
  <c r="H598" i="7"/>
  <c r="H599" i="7"/>
  <c r="H600" i="7"/>
  <c r="H602" i="7"/>
  <c r="H604" i="7"/>
  <c r="H605" i="7"/>
  <c r="H606" i="7"/>
  <c r="H607" i="7"/>
  <c r="H608" i="7"/>
  <c r="H610" i="7"/>
  <c r="H611" i="7"/>
  <c r="H612" i="7"/>
  <c r="H614" i="7"/>
  <c r="H615" i="7"/>
  <c r="H616" i="7"/>
  <c r="H617" i="7"/>
  <c r="H619" i="7"/>
  <c r="H623" i="7"/>
  <c r="H624" i="7"/>
  <c r="H625" i="7"/>
  <c r="H626" i="7"/>
  <c r="H627" i="7"/>
  <c r="H629" i="7"/>
  <c r="H630" i="7"/>
  <c r="H631" i="7"/>
  <c r="H632" i="7"/>
  <c r="H633" i="7"/>
  <c r="H634" i="7"/>
  <c r="H635" i="7"/>
  <c r="H636" i="7"/>
  <c r="H638" i="7"/>
  <c r="H639" i="7"/>
  <c r="H641" i="7"/>
  <c r="H642" i="7"/>
  <c r="H643" i="7"/>
  <c r="H644" i="7"/>
  <c r="H645" i="7"/>
  <c r="H646" i="7"/>
  <c r="H649" i="7"/>
  <c r="H650" i="7"/>
  <c r="H651" i="7"/>
  <c r="H652" i="7"/>
  <c r="H655" i="7"/>
  <c r="H657" i="7"/>
  <c r="H658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7" i="7"/>
  <c r="H678" i="7"/>
  <c r="H679" i="7"/>
  <c r="H680" i="7"/>
  <c r="H682" i="7"/>
  <c r="H683" i="7"/>
  <c r="H685" i="7"/>
  <c r="H686" i="7"/>
  <c r="H687" i="7"/>
  <c r="H689" i="7"/>
  <c r="H690" i="7"/>
  <c r="H691" i="7"/>
  <c r="H692" i="7"/>
  <c r="H693" i="7"/>
  <c r="H694" i="7"/>
  <c r="H695" i="7"/>
  <c r="H696" i="7"/>
  <c r="H698" i="7"/>
  <c r="H699" i="7"/>
  <c r="H700" i="7"/>
  <c r="H701" i="7"/>
  <c r="H702" i="7"/>
  <c r="H703" i="7"/>
  <c r="H704" i="7"/>
  <c r="H705" i="7"/>
  <c r="H706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4" i="7"/>
  <c r="H725" i="7"/>
  <c r="H726" i="7"/>
  <c r="H727" i="7"/>
  <c r="H728" i="7"/>
  <c r="H729" i="7"/>
  <c r="H730" i="7"/>
  <c r="H731" i="7"/>
  <c r="H732" i="7"/>
  <c r="H733" i="7"/>
  <c r="H734" i="7"/>
  <c r="H736" i="7"/>
  <c r="H737" i="7"/>
  <c r="H738" i="7"/>
  <c r="H739" i="7"/>
  <c r="H740" i="7"/>
  <c r="H743" i="7"/>
  <c r="H744" i="7"/>
  <c r="H746" i="7"/>
  <c r="H748" i="7"/>
  <c r="H749" i="7"/>
  <c r="H750" i="7"/>
  <c r="H751" i="7"/>
  <c r="H752" i="7"/>
  <c r="H753" i="7"/>
  <c r="H754" i="7"/>
  <c r="H757" i="7"/>
  <c r="H758" i="7"/>
  <c r="H761" i="7"/>
  <c r="H762" i="7"/>
  <c r="H764" i="7"/>
  <c r="H765" i="7"/>
  <c r="H766" i="7"/>
  <c r="H767" i="7"/>
  <c r="H769" i="7"/>
  <c r="H771" i="7"/>
  <c r="H773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3" i="7"/>
  <c r="H794" i="7"/>
  <c r="H795" i="7"/>
  <c r="H796" i="7"/>
  <c r="H797" i="7"/>
  <c r="H798" i="7"/>
  <c r="H799" i="7"/>
  <c r="H800" i="7"/>
  <c r="H801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2" i="7"/>
  <c r="H823" i="7"/>
  <c r="H824" i="7"/>
  <c r="H825" i="7"/>
  <c r="H826" i="7"/>
  <c r="H827" i="7"/>
  <c r="H828" i="7"/>
  <c r="H830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9" i="7"/>
  <c r="H850" i="7"/>
  <c r="H851" i="7"/>
  <c r="H853" i="7"/>
  <c r="H854" i="7"/>
  <c r="H855" i="7"/>
  <c r="H856" i="7"/>
  <c r="H857" i="7"/>
  <c r="H858" i="7"/>
  <c r="H859" i="7"/>
  <c r="H862" i="7"/>
  <c r="H863" i="7"/>
  <c r="H864" i="7"/>
  <c r="H865" i="7"/>
  <c r="H867" i="7"/>
  <c r="H869" i="7"/>
  <c r="H870" i="7"/>
  <c r="H872" i="7"/>
  <c r="H873" i="7"/>
  <c r="H874" i="7"/>
  <c r="H875" i="7"/>
  <c r="H879" i="7"/>
  <c r="H880" i="7"/>
  <c r="H881" i="7"/>
  <c r="H882" i="7"/>
  <c r="H883" i="7"/>
  <c r="H887" i="7"/>
  <c r="H889" i="7"/>
  <c r="H890" i="7"/>
  <c r="H891" i="7"/>
  <c r="H892" i="7"/>
  <c r="H893" i="7"/>
  <c r="H894" i="7"/>
  <c r="H895" i="7"/>
  <c r="H896" i="7"/>
  <c r="H897" i="7"/>
  <c r="H898" i="7"/>
  <c r="H901" i="7"/>
  <c r="H902" i="7"/>
  <c r="H903" i="7"/>
  <c r="H904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9" i="7"/>
  <c r="H930" i="7"/>
  <c r="H931" i="7"/>
  <c r="H932" i="7"/>
  <c r="H933" i="7"/>
  <c r="H934" i="7"/>
  <c r="H935" i="7"/>
  <c r="H937" i="7"/>
  <c r="H938" i="7"/>
  <c r="H939" i="7"/>
  <c r="H940" i="7"/>
  <c r="H941" i="7"/>
  <c r="H942" i="7"/>
  <c r="H943" i="7"/>
  <c r="H944" i="7"/>
  <c r="H945" i="7"/>
  <c r="H946" i="7"/>
  <c r="H949" i="7"/>
  <c r="H950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70" i="7"/>
  <c r="H971" i="7"/>
  <c r="H972" i="7"/>
  <c r="H973" i="7"/>
  <c r="H974" i="7"/>
  <c r="H975" i="7"/>
  <c r="H976" i="7"/>
  <c r="H978" i="7"/>
  <c r="H979" i="7"/>
  <c r="H980" i="7"/>
  <c r="H981" i="7"/>
  <c r="H982" i="7"/>
  <c r="H983" i="7"/>
  <c r="H984" i="7"/>
  <c r="H985" i="7"/>
  <c r="H986" i="7"/>
  <c r="H987" i="7"/>
  <c r="H989" i="7"/>
  <c r="H990" i="7"/>
  <c r="H991" i="7"/>
  <c r="H992" i="7"/>
  <c r="H993" i="7"/>
  <c r="H994" i="7"/>
  <c r="H995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20" i="7"/>
  <c r="H1021" i="7"/>
  <c r="H1022" i="7"/>
  <c r="H1023" i="7"/>
  <c r="H1024" i="7"/>
  <c r="H1025" i="7"/>
  <c r="H1026" i="7"/>
  <c r="H1027" i="7"/>
  <c r="H1028" i="7"/>
  <c r="H1029" i="7"/>
  <c r="H1030" i="7"/>
  <c r="H1033" i="7"/>
  <c r="H1034" i="7"/>
  <c r="H1035" i="7"/>
  <c r="H1036" i="7"/>
  <c r="H1037" i="7"/>
  <c r="H1040" i="7"/>
  <c r="H1041" i="7"/>
  <c r="H1042" i="7"/>
  <c r="H1044" i="7"/>
  <c r="H1045" i="7"/>
  <c r="H1046" i="7"/>
  <c r="H1052" i="7"/>
  <c r="H1053" i="7"/>
  <c r="H1055" i="7"/>
  <c r="H1056" i="7"/>
  <c r="H1057" i="7"/>
  <c r="H1059" i="7"/>
  <c r="H1060" i="7"/>
  <c r="H1062" i="7"/>
  <c r="H1063" i="7"/>
  <c r="H1064" i="7"/>
  <c r="H1065" i="7"/>
  <c r="H1066" i="7"/>
  <c r="H1067" i="7"/>
  <c r="H1068" i="7"/>
  <c r="H1070" i="7"/>
  <c r="H1071" i="7"/>
  <c r="H1072" i="7"/>
  <c r="H1073" i="7"/>
  <c r="H1074" i="7"/>
  <c r="H1076" i="7"/>
  <c r="H1079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5" i="7"/>
  <c r="H1096" i="7"/>
  <c r="H1098" i="7"/>
  <c r="H1099" i="7"/>
  <c r="H1100" i="7"/>
  <c r="H1101" i="7"/>
  <c r="H1102" i="7"/>
  <c r="H1104" i="7"/>
  <c r="H1105" i="7"/>
  <c r="H1106" i="7"/>
  <c r="H1108" i="7"/>
  <c r="H1109" i="7"/>
  <c r="H1110" i="7"/>
  <c r="H1111" i="7"/>
  <c r="H1114" i="7"/>
  <c r="H1115" i="7"/>
  <c r="H1116" i="7"/>
  <c r="H1118" i="7"/>
  <c r="H1119" i="7"/>
  <c r="H1120" i="7"/>
  <c r="H1122" i="7"/>
  <c r="H1123" i="7"/>
  <c r="H1124" i="7"/>
  <c r="H1125" i="7"/>
  <c r="H1126" i="7"/>
  <c r="H1128" i="7"/>
  <c r="H1130" i="7"/>
  <c r="H1131" i="7"/>
  <c r="H1132" i="7"/>
  <c r="H1133" i="7"/>
  <c r="H1134" i="7"/>
  <c r="H1135" i="7"/>
  <c r="H1136" i="7"/>
  <c r="H1137" i="7"/>
  <c r="H1138" i="7"/>
  <c r="H1142" i="7"/>
  <c r="H1143" i="7"/>
  <c r="H1144" i="7"/>
  <c r="H1145" i="7"/>
  <c r="H1146" i="7"/>
  <c r="H1147" i="7"/>
  <c r="H1148" i="7"/>
  <c r="H1151" i="7"/>
  <c r="H1152" i="7"/>
  <c r="H1154" i="7"/>
  <c r="H1156" i="7"/>
  <c r="H1157" i="7"/>
  <c r="H1158" i="7"/>
  <c r="H1159" i="7"/>
  <c r="H1160" i="7"/>
  <c r="H1161" i="7"/>
  <c r="H1162" i="7"/>
  <c r="H1163" i="7"/>
  <c r="H1166" i="7"/>
  <c r="H1168" i="7"/>
  <c r="H1169" i="7"/>
  <c r="H1170" i="7"/>
  <c r="H1171" i="7"/>
  <c r="H1172" i="7"/>
  <c r="H1173" i="7"/>
  <c r="H1174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2" i="7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2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2" i="14"/>
  <c r="O2" i="12"/>
  <c r="L7" i="11" l="1"/>
  <c r="M7" i="11"/>
  <c r="E5" i="11"/>
  <c r="P5" i="11" l="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4" i="11"/>
  <c r="E4" i="11" l="1"/>
  <c r="M5" i="11"/>
  <c r="N5" i="11"/>
  <c r="M6" i="11"/>
  <c r="N6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N4" i="11"/>
  <c r="M4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L4" i="11"/>
  <c r="L5" i="11"/>
  <c r="L6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Q63" i="11"/>
  <c r="R63" i="11" s="1"/>
  <c r="Q23" i="11"/>
  <c r="R23" i="11" s="1"/>
  <c r="O329" i="12"/>
  <c r="O324" i="12"/>
  <c r="O319" i="12"/>
  <c r="O315" i="12"/>
  <c r="O310" i="12"/>
  <c r="O305" i="12"/>
  <c r="O300" i="12"/>
  <c r="O296" i="12"/>
  <c r="O292" i="12"/>
  <c r="O288" i="12"/>
  <c r="O283" i="12"/>
  <c r="O278" i="12"/>
  <c r="O273" i="12"/>
  <c r="O270" i="12"/>
  <c r="O265" i="12"/>
  <c r="O261" i="12"/>
  <c r="O256" i="12"/>
  <c r="O251" i="12"/>
  <c r="O246" i="12"/>
  <c r="O241" i="12"/>
  <c r="O237" i="12"/>
  <c r="O233" i="12"/>
  <c r="O229" i="12"/>
  <c r="O226" i="12"/>
  <c r="O221" i="12"/>
  <c r="O216" i="12"/>
  <c r="O212" i="12"/>
  <c r="O208" i="12"/>
  <c r="O203" i="12"/>
  <c r="O198" i="12"/>
  <c r="O195" i="12"/>
  <c r="O191" i="12"/>
  <c r="O186" i="12"/>
  <c r="O182" i="12"/>
  <c r="O179" i="12"/>
  <c r="O175" i="12"/>
  <c r="O170" i="12"/>
  <c r="O167" i="12"/>
  <c r="O162" i="12"/>
  <c r="O157" i="12"/>
  <c r="O152" i="12"/>
  <c r="O147" i="12"/>
  <c r="O142" i="12"/>
  <c r="O138" i="12"/>
  <c r="O133" i="12"/>
  <c r="O129" i="12"/>
  <c r="O124" i="12"/>
  <c r="O120" i="12"/>
  <c r="O116" i="12"/>
  <c r="O112" i="12"/>
  <c r="O107" i="12"/>
  <c r="O102" i="12"/>
  <c r="O99" i="12"/>
  <c r="O94" i="12"/>
  <c r="O89" i="12"/>
  <c r="O85" i="12"/>
  <c r="O82" i="12"/>
  <c r="O78" i="12"/>
  <c r="O73" i="12"/>
  <c r="O68" i="12"/>
  <c r="O64" i="12"/>
  <c r="O59" i="12"/>
  <c r="O55" i="12"/>
  <c r="O51" i="12"/>
  <c r="O46" i="12"/>
  <c r="O42" i="12"/>
  <c r="O38" i="12"/>
  <c r="O34" i="12"/>
  <c r="O29" i="12"/>
  <c r="O24" i="12"/>
  <c r="O20" i="12"/>
  <c r="O16" i="12"/>
  <c r="O12" i="12"/>
  <c r="O9" i="12"/>
  <c r="O5" i="12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2" i="9"/>
  <c r="O3" i="12" l="1"/>
  <c r="O4" i="12"/>
  <c r="O6" i="12"/>
  <c r="O7" i="12"/>
  <c r="O8" i="12"/>
  <c r="O10" i="12"/>
  <c r="O11" i="12"/>
  <c r="O13" i="12"/>
  <c r="O14" i="12"/>
  <c r="O15" i="12"/>
  <c r="O17" i="12"/>
  <c r="O18" i="12"/>
  <c r="O19" i="12"/>
  <c r="O21" i="12"/>
  <c r="O22" i="12"/>
  <c r="O23" i="12"/>
  <c r="O25" i="12"/>
  <c r="O26" i="12"/>
  <c r="O27" i="12"/>
  <c r="O28" i="12"/>
  <c r="O30" i="12"/>
  <c r="O31" i="12"/>
  <c r="O32" i="12"/>
  <c r="O33" i="12"/>
  <c r="O35" i="12"/>
  <c r="O36" i="12"/>
  <c r="O37" i="12"/>
  <c r="O39" i="12"/>
  <c r="O40" i="12"/>
  <c r="O41" i="12"/>
  <c r="O43" i="12"/>
  <c r="O44" i="12"/>
  <c r="O45" i="12"/>
  <c r="O47" i="12"/>
  <c r="O48" i="12"/>
  <c r="O49" i="12"/>
  <c r="O50" i="12"/>
  <c r="O52" i="12"/>
  <c r="O53" i="12"/>
  <c r="O54" i="12"/>
  <c r="O56" i="12"/>
  <c r="O57" i="12"/>
  <c r="O58" i="12"/>
  <c r="O60" i="12"/>
  <c r="O61" i="12"/>
  <c r="O62" i="12"/>
  <c r="O63" i="12"/>
  <c r="O65" i="12"/>
  <c r="O66" i="12"/>
  <c r="O67" i="12"/>
  <c r="O69" i="12"/>
  <c r="O70" i="12"/>
  <c r="O71" i="12"/>
  <c r="O72" i="12"/>
  <c r="O74" i="12"/>
  <c r="O75" i="12"/>
  <c r="O76" i="12"/>
  <c r="O77" i="12"/>
  <c r="O79" i="12"/>
  <c r="O80" i="12"/>
  <c r="O81" i="12"/>
  <c r="O83" i="12"/>
  <c r="O84" i="12"/>
  <c r="O86" i="12"/>
  <c r="O87" i="12"/>
  <c r="O88" i="12"/>
  <c r="O90" i="12"/>
  <c r="O91" i="12"/>
  <c r="O92" i="12"/>
  <c r="O93" i="12"/>
  <c r="O95" i="12"/>
  <c r="O96" i="12"/>
  <c r="O97" i="12"/>
  <c r="O98" i="12"/>
  <c r="O100" i="12"/>
  <c r="O101" i="12"/>
  <c r="O103" i="12"/>
  <c r="O104" i="12"/>
  <c r="O105" i="12"/>
  <c r="O106" i="12"/>
  <c r="O108" i="12"/>
  <c r="O109" i="12"/>
  <c r="O110" i="12"/>
  <c r="O111" i="12"/>
  <c r="O113" i="12"/>
  <c r="O114" i="12"/>
  <c r="O115" i="12"/>
  <c r="O117" i="12"/>
  <c r="O118" i="12"/>
  <c r="O119" i="12"/>
  <c r="O121" i="12"/>
  <c r="O122" i="12"/>
  <c r="O123" i="12"/>
  <c r="O125" i="12"/>
  <c r="O126" i="12"/>
  <c r="O127" i="12"/>
  <c r="O128" i="12"/>
  <c r="O130" i="12"/>
  <c r="O131" i="12"/>
  <c r="O132" i="12"/>
  <c r="O134" i="12"/>
  <c r="O135" i="12"/>
  <c r="O136" i="12"/>
  <c r="O137" i="12"/>
  <c r="O139" i="12"/>
  <c r="O140" i="12"/>
  <c r="O141" i="12"/>
  <c r="O143" i="12"/>
  <c r="O144" i="12"/>
  <c r="O145" i="12"/>
  <c r="O146" i="12"/>
  <c r="O148" i="12"/>
  <c r="O149" i="12"/>
  <c r="O150" i="12"/>
  <c r="O151" i="12"/>
  <c r="O153" i="12"/>
  <c r="O154" i="12"/>
  <c r="O155" i="12"/>
  <c r="O156" i="12"/>
  <c r="O158" i="12"/>
  <c r="O159" i="12"/>
  <c r="O160" i="12"/>
  <c r="O161" i="12"/>
  <c r="O163" i="12"/>
  <c r="O164" i="12"/>
  <c r="O165" i="12"/>
  <c r="O166" i="12"/>
  <c r="O168" i="12"/>
  <c r="O169" i="12"/>
  <c r="O171" i="12"/>
  <c r="O172" i="12"/>
  <c r="O173" i="12"/>
  <c r="O174" i="12"/>
  <c r="O176" i="12"/>
  <c r="O177" i="12"/>
  <c r="O178" i="12"/>
  <c r="O180" i="12"/>
  <c r="O181" i="12"/>
  <c r="O183" i="12"/>
  <c r="O184" i="12"/>
  <c r="O185" i="12"/>
  <c r="O187" i="12"/>
  <c r="O188" i="12"/>
  <c r="O189" i="12"/>
  <c r="O190" i="12"/>
  <c r="O192" i="12"/>
  <c r="O193" i="12"/>
  <c r="O194" i="12"/>
  <c r="O196" i="12"/>
  <c r="O197" i="12"/>
  <c r="O199" i="12"/>
  <c r="O200" i="12"/>
  <c r="O201" i="12"/>
  <c r="O202" i="12"/>
  <c r="O204" i="12"/>
  <c r="O205" i="12"/>
  <c r="O206" i="12"/>
  <c r="O207" i="12"/>
  <c r="O209" i="12"/>
  <c r="O210" i="12"/>
  <c r="O211" i="12"/>
  <c r="O213" i="12"/>
  <c r="O214" i="12"/>
  <c r="O215" i="12"/>
  <c r="O217" i="12"/>
  <c r="O218" i="12"/>
  <c r="O219" i="12"/>
  <c r="O220" i="12"/>
  <c r="O222" i="12"/>
  <c r="O223" i="12"/>
  <c r="O224" i="12"/>
  <c r="O225" i="12"/>
  <c r="O227" i="12"/>
  <c r="O228" i="12"/>
  <c r="O230" i="12"/>
  <c r="O231" i="12"/>
  <c r="O232" i="12"/>
  <c r="O234" i="12"/>
  <c r="O235" i="12"/>
  <c r="O236" i="12"/>
  <c r="O238" i="12"/>
  <c r="O239" i="12"/>
  <c r="O240" i="12"/>
  <c r="O242" i="12"/>
  <c r="O243" i="12"/>
  <c r="O244" i="12"/>
  <c r="O245" i="12"/>
  <c r="O247" i="12"/>
  <c r="O248" i="12"/>
  <c r="O249" i="12"/>
  <c r="O250" i="12"/>
  <c r="O252" i="12"/>
  <c r="O253" i="12"/>
  <c r="O254" i="12"/>
  <c r="O255" i="12"/>
  <c r="O257" i="12"/>
  <c r="O258" i="12"/>
  <c r="O259" i="12"/>
  <c r="O260" i="12"/>
  <c r="O262" i="12"/>
  <c r="O263" i="12"/>
  <c r="O264" i="12"/>
  <c r="O266" i="12"/>
  <c r="O267" i="12"/>
  <c r="O268" i="12"/>
  <c r="O269" i="12"/>
  <c r="O271" i="12"/>
  <c r="O272" i="12"/>
  <c r="O274" i="12"/>
  <c r="O275" i="12"/>
  <c r="O276" i="12"/>
  <c r="O277" i="12"/>
  <c r="O279" i="12"/>
  <c r="O280" i="12"/>
  <c r="O281" i="12"/>
  <c r="O282" i="12"/>
  <c r="O284" i="12"/>
  <c r="O285" i="12"/>
  <c r="O286" i="12"/>
  <c r="O287" i="12"/>
  <c r="O289" i="12"/>
  <c r="O290" i="12"/>
  <c r="O291" i="12"/>
  <c r="O293" i="12"/>
  <c r="O294" i="12"/>
  <c r="O295" i="12"/>
  <c r="O297" i="12"/>
  <c r="O298" i="12"/>
  <c r="O299" i="12"/>
  <c r="O301" i="12"/>
  <c r="O302" i="12"/>
  <c r="O303" i="12"/>
  <c r="O304" i="12"/>
  <c r="O306" i="12"/>
  <c r="O307" i="12"/>
  <c r="O308" i="12"/>
  <c r="O309" i="12"/>
  <c r="O311" i="12"/>
  <c r="O312" i="12"/>
  <c r="O313" i="12"/>
  <c r="O314" i="12"/>
  <c r="O316" i="12"/>
  <c r="O317" i="12"/>
  <c r="O318" i="12"/>
  <c r="O320" i="12"/>
  <c r="O321" i="12"/>
  <c r="O322" i="12"/>
  <c r="O323" i="12"/>
  <c r="O325" i="12"/>
  <c r="O326" i="12"/>
  <c r="O327" i="12"/>
  <c r="O328" i="12"/>
  <c r="O330" i="12"/>
  <c r="O331" i="12"/>
  <c r="O332" i="12"/>
  <c r="O333" i="12"/>
  <c r="Q5" i="11" l="1"/>
  <c r="R5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4" i="11"/>
  <c r="R4" i="11" s="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4" i="11"/>
  <c r="I652" i="7" l="1"/>
  <c r="I651" i="7"/>
  <c r="I650" i="7"/>
  <c r="I639" i="7"/>
  <c r="I638" i="7"/>
  <c r="I52" i="7"/>
  <c r="I51" i="7"/>
  <c r="I604" i="7"/>
  <c r="I602" i="7"/>
  <c r="I124" i="7"/>
  <c r="I122" i="7"/>
  <c r="I891" i="7"/>
  <c r="I892" i="7"/>
  <c r="I890" i="7"/>
  <c r="I158" i="7"/>
  <c r="I159" i="7"/>
  <c r="I160" i="7"/>
  <c r="I448" i="7"/>
  <c r="I44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</author>
  </authors>
  <commentList>
    <comment ref="B13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Daños por pajaros
</t>
        </r>
      </text>
    </comment>
    <comment ref="B139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Daños por pajaros
</t>
        </r>
      </text>
    </comment>
    <comment ref="B144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Daños pajaros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Yeves Carrascosa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Los que pone medios racimos es porque se les ha sumado los 3 racimos de la morfologia repartidos entre las dos cepas restantes</t>
        </r>
      </text>
    </comment>
    <comment ref="F40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Según palno de vendimia si que se cogió racimo</t>
        </r>
      </text>
    </comment>
    <comment ref="F54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cogio 1 racimo para morfologia</t>
        </r>
      </text>
    </comment>
    <comment ref="F54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cogieron 2 racimos para morfologia
</t>
        </r>
      </text>
    </comment>
    <comment ref="F72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De esta cepa se cogió 1 racimo para morfologia</t>
        </r>
      </text>
    </comment>
    <comment ref="F72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De esta cepa se cogieron 2 racimos para morfologia</t>
        </r>
      </text>
    </comment>
    <comment ref="F7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Secogió 1 para morfologia</t>
        </r>
      </text>
    </comment>
    <comment ref="F7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cogieron 2 para morfologia
</t>
        </r>
      </text>
    </comment>
    <comment ref="F90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Según el plano este deberia tener 3 racimos, pero en vendimia no aparece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Yeves Carrascosa</author>
    <author>Felipe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Los que pone medios racimos es porque se les ha sumado los 3 racimos de la morfologia repartidos entre las dos cepas restantes</t>
        </r>
      </text>
    </comment>
    <comment ref="I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Este dato es aprox. A partir de lo que dejamos en poda
</t>
        </r>
      </text>
    </comment>
    <comment ref="E37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cogio 1 racimo para morfologia</t>
        </r>
      </text>
    </comment>
    <comment ref="E37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cogieron 2 racimos para morfologia
</t>
        </r>
      </text>
    </comment>
    <comment ref="E5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De esta cepa se cogió 1 racimo para morfologia</t>
        </r>
      </text>
    </comment>
    <comment ref="E51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De esta cepa se cogieron 2 racimos para morfologia</t>
        </r>
      </text>
    </comment>
  </commentList>
</comments>
</file>

<file path=xl/sharedStrings.xml><?xml version="1.0" encoding="utf-8"?>
<sst xmlns="http://schemas.openxmlformats.org/spreadsheetml/2006/main" count="5458" uniqueCount="297">
  <si>
    <t>FID</t>
  </si>
  <si>
    <t>Parcela_Ce</t>
  </si>
  <si>
    <t>Fila</t>
  </si>
  <si>
    <t>Cepa</t>
  </si>
  <si>
    <t>Bloque</t>
  </si>
  <si>
    <t>Nº Racimos sanos</t>
  </si>
  <si>
    <t xml:space="preserve">Nº Racimos &gt;50% seco </t>
  </si>
  <si>
    <t>Kg Cepa</t>
  </si>
  <si>
    <t>36.2</t>
  </si>
  <si>
    <t>Guarda</t>
  </si>
  <si>
    <t>23.6</t>
  </si>
  <si>
    <t>32.3</t>
  </si>
  <si>
    <t>32.8</t>
  </si>
  <si>
    <t>7.7</t>
  </si>
  <si>
    <t>10.4</t>
  </si>
  <si>
    <t>28.5</t>
  </si>
  <si>
    <t>30.6</t>
  </si>
  <si>
    <t>48.8</t>
  </si>
  <si>
    <t>30.5</t>
  </si>
  <si>
    <t>36.4</t>
  </si>
  <si>
    <t>9.10</t>
  </si>
  <si>
    <t>25.6</t>
  </si>
  <si>
    <t>50.3</t>
  </si>
  <si>
    <t>25.1</t>
  </si>
  <si>
    <t>40.7</t>
  </si>
  <si>
    <t>24.3</t>
  </si>
  <si>
    <t>30.3</t>
  </si>
  <si>
    <t>45.1</t>
  </si>
  <si>
    <t>28.10</t>
  </si>
  <si>
    <t>21.6</t>
  </si>
  <si>
    <t>25.3</t>
  </si>
  <si>
    <t>40.3</t>
  </si>
  <si>
    <t>47.10</t>
  </si>
  <si>
    <t>34.1</t>
  </si>
  <si>
    <t>5.1</t>
  </si>
  <si>
    <t>38.10</t>
  </si>
  <si>
    <t>30.10</t>
  </si>
  <si>
    <t>38.4</t>
  </si>
  <si>
    <t>27.6</t>
  </si>
  <si>
    <t>42.8</t>
  </si>
  <si>
    <t>19.1</t>
  </si>
  <si>
    <t>15.2</t>
  </si>
  <si>
    <t>17.4</t>
  </si>
  <si>
    <t>17.1</t>
  </si>
  <si>
    <t>42.5</t>
  </si>
  <si>
    <t>5.5</t>
  </si>
  <si>
    <t>10.5</t>
  </si>
  <si>
    <t>2.2</t>
  </si>
  <si>
    <t>3.1</t>
  </si>
  <si>
    <t>4.4</t>
  </si>
  <si>
    <t>6.4</t>
  </si>
  <si>
    <t>28.3</t>
  </si>
  <si>
    <t>15.12</t>
  </si>
  <si>
    <t>14.6</t>
  </si>
  <si>
    <t>15.10</t>
  </si>
  <si>
    <t>20.4</t>
  </si>
  <si>
    <t>49.7</t>
  </si>
  <si>
    <t>48.1</t>
  </si>
  <si>
    <t>49.6</t>
  </si>
  <si>
    <t>19.5</t>
  </si>
  <si>
    <t>7.2</t>
  </si>
  <si>
    <t>44.7</t>
  </si>
  <si>
    <t>6.1</t>
  </si>
  <si>
    <t>26.8</t>
  </si>
  <si>
    <t>3.4</t>
  </si>
  <si>
    <t>32.2</t>
  </si>
  <si>
    <t>32.6</t>
  </si>
  <si>
    <t>32.7</t>
  </si>
  <si>
    <t>19.7</t>
  </si>
  <si>
    <t>47.5</t>
  </si>
  <si>
    <t>47.2</t>
  </si>
  <si>
    <t>47.3</t>
  </si>
  <si>
    <t>47.4</t>
  </si>
  <si>
    <t>20.6</t>
  </si>
  <si>
    <t>50.6</t>
  </si>
  <si>
    <t>2.4</t>
  </si>
  <si>
    <t>21.5</t>
  </si>
  <si>
    <t>3.10</t>
  </si>
  <si>
    <t>17.6</t>
  </si>
  <si>
    <t>17.7</t>
  </si>
  <si>
    <t>20.8</t>
  </si>
  <si>
    <t>34.7</t>
  </si>
  <si>
    <t>34.8</t>
  </si>
  <si>
    <t>32.5</t>
  </si>
  <si>
    <t>43.8</t>
  </si>
  <si>
    <t>21.7</t>
  </si>
  <si>
    <t>21.10</t>
  </si>
  <si>
    <t>41.1</t>
  </si>
  <si>
    <t>48.2</t>
  </si>
  <si>
    <t>48.4</t>
  </si>
  <si>
    <t>48.10</t>
  </si>
  <si>
    <t>5.3</t>
  </si>
  <si>
    <t>49.1</t>
  </si>
  <si>
    <t>49.8</t>
  </si>
  <si>
    <t>49.9</t>
  </si>
  <si>
    <t>9.7</t>
  </si>
  <si>
    <t>1.3</t>
  </si>
  <si>
    <t>1.6</t>
  </si>
  <si>
    <t>1.8</t>
  </si>
  <si>
    <t>6.8</t>
  </si>
  <si>
    <t>36.1</t>
  </si>
  <si>
    <t>36.6</t>
  </si>
  <si>
    <t>36.7</t>
  </si>
  <si>
    <t>4.2</t>
  </si>
  <si>
    <t>4.8</t>
  </si>
  <si>
    <t>4.10</t>
  </si>
  <si>
    <t>19.6</t>
  </si>
  <si>
    <t>40.8</t>
  </si>
  <si>
    <t>41.6</t>
  </si>
  <si>
    <t>43.9</t>
  </si>
  <si>
    <t>49.5</t>
  </si>
  <si>
    <t>6.3</t>
  </si>
  <si>
    <t>24.2</t>
  </si>
  <si>
    <t>24.6</t>
  </si>
  <si>
    <t>14.5</t>
  </si>
  <si>
    <t>14.8</t>
  </si>
  <si>
    <t>14.9</t>
  </si>
  <si>
    <t>15.5</t>
  </si>
  <si>
    <t>15.7</t>
  </si>
  <si>
    <t>38.1</t>
  </si>
  <si>
    <t>38.3</t>
  </si>
  <si>
    <t>16.5</t>
  </si>
  <si>
    <t>16.9</t>
  </si>
  <si>
    <t>38.8</t>
  </si>
  <si>
    <t>49.4</t>
  </si>
  <si>
    <t>42.1</t>
  </si>
  <si>
    <t>42.2</t>
  </si>
  <si>
    <t>42.3</t>
  </si>
  <si>
    <t>42.7</t>
  </si>
  <si>
    <t>42.9</t>
  </si>
  <si>
    <t>42.10</t>
  </si>
  <si>
    <t>37.1</t>
  </si>
  <si>
    <t>37.2</t>
  </si>
  <si>
    <t>37.3</t>
  </si>
  <si>
    <t>23.1</t>
  </si>
  <si>
    <t>23.7</t>
  </si>
  <si>
    <t>23.9</t>
  </si>
  <si>
    <t>40.10</t>
  </si>
  <si>
    <t>25.2</t>
  </si>
  <si>
    <t>25.5</t>
  </si>
  <si>
    <t>34.6</t>
  </si>
  <si>
    <t>41.4</t>
  </si>
  <si>
    <t>CF X</t>
  </si>
  <si>
    <t>19.10</t>
  </si>
  <si>
    <t>13.6</t>
  </si>
  <si>
    <t>18.5</t>
  </si>
  <si>
    <t>18.9</t>
  </si>
  <si>
    <t>11.4</t>
  </si>
  <si>
    <t>11.5</t>
  </si>
  <si>
    <t>11.6</t>
  </si>
  <si>
    <t>13.2</t>
  </si>
  <si>
    <t>45.3</t>
  </si>
  <si>
    <t>10.1</t>
  </si>
  <si>
    <t>10.3</t>
  </si>
  <si>
    <t>50.2</t>
  </si>
  <si>
    <t>50.7</t>
  </si>
  <si>
    <t>27.2</t>
  </si>
  <si>
    <t>30.2</t>
  </si>
  <si>
    <t>19.9</t>
  </si>
  <si>
    <t>40.6</t>
  </si>
  <si>
    <t>12.2</t>
  </si>
  <si>
    <t>12.3</t>
  </si>
  <si>
    <t>12.4</t>
  </si>
  <si>
    <t>12.6</t>
  </si>
  <si>
    <t>12.10</t>
  </si>
  <si>
    <t>CV.1</t>
  </si>
  <si>
    <t>CV.9</t>
  </si>
  <si>
    <t>CV.12</t>
  </si>
  <si>
    <t>CV.20</t>
  </si>
  <si>
    <t>CV.21</t>
  </si>
  <si>
    <t>CV.22</t>
  </si>
  <si>
    <t>CV.23</t>
  </si>
  <si>
    <t>VCR.37</t>
  </si>
  <si>
    <t>VCR.38</t>
  </si>
  <si>
    <t>VCR.39</t>
  </si>
  <si>
    <t>CF.55</t>
  </si>
  <si>
    <t>CF.45</t>
  </si>
  <si>
    <t>CF.65</t>
  </si>
  <si>
    <t>20.3</t>
  </si>
  <si>
    <t>50.4</t>
  </si>
  <si>
    <t>41.10</t>
  </si>
  <si>
    <t>12.5</t>
  </si>
  <si>
    <t>3.5</t>
  </si>
  <si>
    <t>15.3</t>
  </si>
  <si>
    <t>43.3</t>
  </si>
  <si>
    <t>43.4</t>
  </si>
  <si>
    <t>9.6</t>
  </si>
  <si>
    <t>9.3</t>
  </si>
  <si>
    <t>9.1</t>
  </si>
  <si>
    <t>23.5</t>
  </si>
  <si>
    <t>44.2</t>
  </si>
  <si>
    <t>19.3</t>
  </si>
  <si>
    <t>7.5</t>
  </si>
  <si>
    <t>21.9</t>
  </si>
  <si>
    <t>21.2</t>
  </si>
  <si>
    <t>49.10</t>
  </si>
  <si>
    <t>45.5</t>
  </si>
  <si>
    <t>45.2</t>
  </si>
  <si>
    <t>44.8</t>
  </si>
  <si>
    <t>30.8</t>
  </si>
  <si>
    <t>18.6</t>
  </si>
  <si>
    <t>44.5</t>
  </si>
  <si>
    <t>15.6</t>
  </si>
  <si>
    <t>16.10</t>
  </si>
  <si>
    <t>15.11</t>
  </si>
  <si>
    <t>1.12</t>
  </si>
  <si>
    <t>3.2</t>
  </si>
  <si>
    <t>2.3</t>
  </si>
  <si>
    <t>45.4</t>
  </si>
  <si>
    <t>7.3</t>
  </si>
  <si>
    <t>2.6</t>
  </si>
  <si>
    <t>7.9</t>
  </si>
  <si>
    <t>6.10</t>
  </si>
  <si>
    <t>7.1</t>
  </si>
  <si>
    <t>26.6</t>
  </si>
  <si>
    <t>7.6</t>
  </si>
  <si>
    <t>7.10</t>
  </si>
  <si>
    <t>34.2</t>
  </si>
  <si>
    <t>32.1</t>
  </si>
  <si>
    <t>10.6</t>
  </si>
  <si>
    <t>13.5</t>
  </si>
  <si>
    <t>12.9</t>
  </si>
  <si>
    <t>14.4</t>
  </si>
  <si>
    <t>20.7</t>
  </si>
  <si>
    <t>48.7</t>
  </si>
  <si>
    <t>Nº Racimos Total</t>
  </si>
  <si>
    <t>8.5</t>
  </si>
  <si>
    <t>Total Racimos</t>
  </si>
  <si>
    <t>Sarmientos</t>
  </si>
  <si>
    <t>Fertilidad</t>
  </si>
  <si>
    <t>Etiquetas de fila</t>
  </si>
  <si>
    <t>Promedio de Nº Racimos sanos</t>
  </si>
  <si>
    <t xml:space="preserve">Promedio de Nº Racimos &gt;50% seco </t>
  </si>
  <si>
    <t>Promedio de Total Racimos</t>
  </si>
  <si>
    <t>Promedio de Kg Cepa</t>
  </si>
  <si>
    <t>Promedio de Sarmientos</t>
  </si>
  <si>
    <t>Promedio de Fertilidad</t>
  </si>
  <si>
    <t>Total general</t>
  </si>
  <si>
    <t>Tratamiento</t>
  </si>
  <si>
    <t>Peso medio baya</t>
  </si>
  <si>
    <t>S.S.T., ºBrix</t>
  </si>
  <si>
    <t xml:space="preserve">pH </t>
  </si>
  <si>
    <t>Ac. Total, g/l tartárico (pH=8.2)</t>
  </si>
  <si>
    <t>Ac. Total, g/l tartárico (pH=7)</t>
  </si>
  <si>
    <t>Antocianos (mg/g)</t>
  </si>
  <si>
    <t>IPT (mg/g)</t>
  </si>
  <si>
    <t>Peso de poda (kg)</t>
  </si>
  <si>
    <t>Indice de ravaz</t>
  </si>
  <si>
    <t>Fertilidad (rac/sarm)</t>
  </si>
  <si>
    <t>Promedio de IPT (mg/g)</t>
  </si>
  <si>
    <t>Promedio de Nº Racimos Total2</t>
  </si>
  <si>
    <t>Promedio de Indice de ravaz</t>
  </si>
  <si>
    <t>Promedio de Antocianos (mg/g)</t>
  </si>
  <si>
    <t>Promedio de Ac. Total, g/l tartárico (pH=7)</t>
  </si>
  <si>
    <t>Promedio de Peso medio baya</t>
  </si>
  <si>
    <t>Promedio de Peso de poda (kg)</t>
  </si>
  <si>
    <t>Promedio de S.S.T., ºBrix</t>
  </si>
  <si>
    <t>Promedio de Ac. Total, g/l tartárico (pH=8.2)</t>
  </si>
  <si>
    <t xml:space="preserve">Promedio de pH </t>
  </si>
  <si>
    <t>Promedio de Fertilidad (rac/sarm)</t>
  </si>
  <si>
    <t>Suma de Nº Racimos Total</t>
  </si>
  <si>
    <t>Tabla Resumen ValoraBobal 2021</t>
  </si>
  <si>
    <t>AGRONÓMICO</t>
  </si>
  <si>
    <t>ANÁLISIS LABORATORIO</t>
  </si>
  <si>
    <t>Código</t>
  </si>
  <si>
    <t>Productividad (Kg/Cepa)</t>
  </si>
  <si>
    <t>I. ravaz (kg de uva/kg de madera)</t>
  </si>
  <si>
    <t>Fertilidad (nº de racimos/nº de sarmientos)</t>
  </si>
  <si>
    <t>fertilidad/produccion</t>
  </si>
  <si>
    <t>P baya (g)</t>
  </si>
  <si>
    <t>S.S.T. (ºBrix)</t>
  </si>
  <si>
    <t>Polifenoles (mg/g)</t>
  </si>
  <si>
    <t>SST/AT</t>
  </si>
  <si>
    <t>AT/SST</t>
  </si>
  <si>
    <t>pH/SST</t>
  </si>
  <si>
    <t>Ant/SST</t>
  </si>
  <si>
    <t>Polif/SST</t>
  </si>
  <si>
    <t>Ant/Polif</t>
  </si>
  <si>
    <t>Ant/Polif/Brix*100</t>
  </si>
  <si>
    <t>Nº bayas/racimo</t>
  </si>
  <si>
    <t>Compacidad media</t>
  </si>
  <si>
    <t>Producción</t>
  </si>
  <si>
    <t>Compacidad</t>
  </si>
  <si>
    <t>Polifenoles(mg/g)</t>
  </si>
  <si>
    <t>Compacidad                      &lt;</t>
  </si>
  <si>
    <t>Peso de baya (g)                           &lt;</t>
  </si>
  <si>
    <t>Ant/SST                                   &gt;</t>
  </si>
  <si>
    <t>Polif/SST                             &gt;</t>
  </si>
  <si>
    <t>AT/SST                                        &gt;</t>
  </si>
  <si>
    <t>pH/SST                                         &lt;</t>
  </si>
  <si>
    <t>Productividad Kg/cepa                      &gt;</t>
  </si>
  <si>
    <t>biotipos</t>
  </si>
  <si>
    <t>Nº de criterios entre los 10 primeros</t>
  </si>
  <si>
    <t>Nº de criterios entre los 15 primeros</t>
  </si>
  <si>
    <t>Biotipos</t>
  </si>
  <si>
    <t>Peso de baya (g)</t>
  </si>
  <si>
    <t>Productividad Kg/cepa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</si>
</sst>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9F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3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0" borderId="0" xfId="0" applyNumberFormat="1"/>
    <xf numFmtId="0" fontId="0" fillId="5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pivotButton="1" applyFont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2" fontId="0" fillId="4" borderId="31" xfId="0" applyNumberFormat="1" applyFill="1" applyBorder="1" applyAlignment="1">
      <alignment horizontal="center"/>
    </xf>
    <xf numFmtId="2" fontId="0" fillId="4" borderId="38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0" fontId="1" fillId="8" borderId="29" xfId="0" applyFont="1" applyFill="1" applyBorder="1" applyAlignment="1">
      <alignment horizontal="center" vertical="center" wrapText="1"/>
    </xf>
    <xf numFmtId="2" fontId="0" fillId="8" borderId="32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34" xfId="0" applyNumberFormat="1" applyFill="1" applyBorder="1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2" fontId="0" fillId="5" borderId="38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0" fontId="1" fillId="9" borderId="29" xfId="0" applyFont="1" applyFill="1" applyBorder="1" applyAlignment="1">
      <alignment horizontal="center" vertical="center" wrapText="1"/>
    </xf>
    <xf numFmtId="2" fontId="0" fillId="9" borderId="0" xfId="0" applyNumberFormat="1" applyFill="1" applyAlignment="1">
      <alignment horizontal="center"/>
    </xf>
    <xf numFmtId="2" fontId="0" fillId="9" borderId="34" xfId="0" applyNumberFormat="1" applyFill="1" applyBorder="1" applyAlignment="1">
      <alignment horizontal="center"/>
    </xf>
    <xf numFmtId="0" fontId="1" fillId="5" borderId="29" xfId="0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/>
    </xf>
    <xf numFmtId="2" fontId="0" fillId="5" borderId="34" xfId="0" applyNumberFormat="1" applyFill="1" applyBorder="1" applyAlignment="1">
      <alignment horizontal="center"/>
    </xf>
    <xf numFmtId="0" fontId="1" fillId="5" borderId="30" xfId="0" applyFont="1" applyFill="1" applyBorder="1" applyAlignment="1">
      <alignment horizontal="center" vertical="center" wrapText="1"/>
    </xf>
    <xf numFmtId="2" fontId="0" fillId="5" borderId="39" xfId="0" applyNumberFormat="1" applyFill="1" applyBorder="1" applyAlignment="1">
      <alignment horizontal="center"/>
    </xf>
    <xf numFmtId="2" fontId="0" fillId="5" borderId="35" xfId="0" applyNumberFormat="1" applyFill="1" applyBorder="1" applyAlignment="1">
      <alignment horizontal="center"/>
    </xf>
    <xf numFmtId="0" fontId="1" fillId="11" borderId="29" xfId="0" applyFont="1" applyFill="1" applyBorder="1" applyAlignment="1">
      <alignment horizontal="center" vertical="center" wrapText="1"/>
    </xf>
    <xf numFmtId="1" fontId="0" fillId="11" borderId="32" xfId="0" applyNumberFormat="1" applyFill="1" applyBorder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1" borderId="34" xfId="0" applyNumberFormat="1" applyFill="1" applyBorder="1" applyAlignment="1">
      <alignment horizontal="center"/>
    </xf>
    <xf numFmtId="0" fontId="1" fillId="10" borderId="3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4" borderId="22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" fontId="0" fillId="4" borderId="22" xfId="0" applyNumberFormat="1" applyFill="1" applyBorder="1" applyAlignment="1">
      <alignment horizontal="center"/>
    </xf>
    <xf numFmtId="1" fontId="0" fillId="4" borderId="26" xfId="0" applyNumberFormat="1" applyFill="1" applyBorder="1" applyAlignment="1">
      <alignment horizontal="center"/>
    </xf>
    <xf numFmtId="1" fontId="0" fillId="5" borderId="21" xfId="0" applyNumberFormat="1" applyFill="1" applyBorder="1" applyAlignment="1">
      <alignment horizontal="center"/>
    </xf>
    <xf numFmtId="1" fontId="0" fillId="5" borderId="26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0" fillId="4" borderId="21" xfId="0" applyNumberFormat="1" applyFill="1" applyBorder="1" applyAlignment="1">
      <alignment horizontal="center"/>
    </xf>
    <xf numFmtId="1" fontId="0" fillId="5" borderId="22" xfId="0" applyNumberFormat="1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1" fontId="0" fillId="2" borderId="2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4" borderId="4" xfId="0" applyNumberFormat="1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43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5" fontId="0" fillId="4" borderId="42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5" fontId="0" fillId="0" borderId="45" xfId="0" applyNumberFormat="1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48" xfId="0" applyBorder="1" applyAlignment="1">
      <alignment horizontal="center" vertical="center"/>
    </xf>
    <xf numFmtId="165" fontId="0" fillId="10" borderId="48" xfId="0" applyNumberFormat="1" applyFill="1" applyBorder="1" applyAlignment="1">
      <alignment horizontal="center"/>
    </xf>
    <xf numFmtId="165" fontId="0" fillId="10" borderId="49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165" fontId="0" fillId="10" borderId="50" xfId="0" applyNumberFormat="1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165" fontId="0" fillId="10" borderId="51" xfId="0" applyNumberFormat="1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1" fontId="0" fillId="0" borderId="45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165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" fillId="10" borderId="52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 wrapText="1"/>
    </xf>
    <xf numFmtId="0" fontId="1" fillId="13" borderId="28" xfId="0" applyFont="1" applyFill="1" applyBorder="1" applyAlignment="1">
      <alignment horizontal="center" vertical="center" wrapText="1"/>
    </xf>
    <xf numFmtId="0" fontId="1" fillId="14" borderId="28" xfId="0" applyFont="1" applyFill="1" applyBorder="1" applyAlignment="1">
      <alignment horizontal="center" vertical="center" wrapText="1"/>
    </xf>
    <xf numFmtId="2" fontId="0" fillId="5" borderId="48" xfId="0" applyNumberFormat="1" applyFill="1" applyBorder="1" applyAlignment="1">
      <alignment horizontal="center"/>
    </xf>
    <xf numFmtId="2" fontId="0" fillId="5" borderId="49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50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51" xfId="0" applyNumberFormat="1" applyFill="1" applyBorder="1" applyAlignment="1">
      <alignment horizontal="center"/>
    </xf>
    <xf numFmtId="2" fontId="0" fillId="4" borderId="48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12" borderId="48" xfId="0" applyNumberFormat="1" applyFill="1" applyBorder="1" applyAlignment="1">
      <alignment horizontal="center"/>
    </xf>
    <xf numFmtId="2" fontId="0" fillId="12" borderId="15" xfId="0" applyNumberFormat="1" applyFill="1" applyBorder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3" borderId="48" xfId="0" applyNumberFormat="1" applyFill="1" applyBorder="1" applyAlignment="1">
      <alignment horizontal="center"/>
    </xf>
    <xf numFmtId="2" fontId="0" fillId="13" borderId="15" xfId="0" applyNumberFormat="1" applyFill="1" applyBorder="1" applyAlignment="1">
      <alignment horizontal="center"/>
    </xf>
    <xf numFmtId="2" fontId="0" fillId="13" borderId="7" xfId="0" applyNumberFormat="1" applyFill="1" applyBorder="1" applyAlignment="1">
      <alignment horizontal="center"/>
    </xf>
    <xf numFmtId="2" fontId="0" fillId="14" borderId="48" xfId="0" applyNumberFormat="1" applyFill="1" applyBorder="1" applyAlignment="1">
      <alignment horizontal="center"/>
    </xf>
    <xf numFmtId="2" fontId="0" fillId="14" borderId="1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0" fontId="0" fillId="7" borderId="20" xfId="0" applyFill="1" applyBorder="1"/>
    <xf numFmtId="0" fontId="0" fillId="7" borderId="35" xfId="0" applyFill="1" applyBorder="1"/>
    <xf numFmtId="0" fontId="7" fillId="4" borderId="29" xfId="0" applyFont="1" applyFill="1" applyBorder="1" applyAlignment="1">
      <alignment horizontal="center" vertical="center" wrapText="1"/>
    </xf>
    <xf numFmtId="2" fontId="8" fillId="4" borderId="32" xfId="0" applyNumberFormat="1" applyFont="1" applyFill="1" applyBorder="1" applyAlignment="1">
      <alignment horizontal="center"/>
    </xf>
    <xf numFmtId="2" fontId="8" fillId="4" borderId="0" xfId="0" applyNumberFormat="1" applyFont="1" applyFill="1" applyAlignment="1">
      <alignment horizontal="center"/>
    </xf>
    <xf numFmtId="2" fontId="8" fillId="4" borderId="34" xfId="0" applyNumberFormat="1" applyFon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15" borderId="49" xfId="0" applyFont="1" applyFill="1" applyBorder="1" applyAlignment="1">
      <alignment horizontal="center" vertical="center" wrapText="1"/>
    </xf>
    <xf numFmtId="2" fontId="0" fillId="15" borderId="48" xfId="0" applyNumberFormat="1" applyFill="1" applyBorder="1" applyAlignment="1">
      <alignment horizontal="center"/>
    </xf>
    <xf numFmtId="2" fontId="0" fillId="15" borderId="49" xfId="0" applyNumberFormat="1" applyFill="1" applyBorder="1" applyAlignment="1">
      <alignment horizontal="center"/>
    </xf>
    <xf numFmtId="2" fontId="0" fillId="15" borderId="15" xfId="0" applyNumberFormat="1" applyFill="1" applyBorder="1" applyAlignment="1">
      <alignment horizontal="center"/>
    </xf>
    <xf numFmtId="2" fontId="0" fillId="15" borderId="50" xfId="0" applyNumberFormat="1" applyFill="1" applyBorder="1" applyAlignment="1">
      <alignment horizontal="center"/>
    </xf>
    <xf numFmtId="2" fontId="0" fillId="15" borderId="7" xfId="0" applyNumberFormat="1" applyFill="1" applyBorder="1" applyAlignment="1">
      <alignment horizontal="center"/>
    </xf>
    <xf numFmtId="2" fontId="0" fillId="15" borderId="51" xfId="0" applyNumberFormat="1" applyFill="1" applyBorder="1" applyAlignment="1">
      <alignment horizontal="center"/>
    </xf>
    <xf numFmtId="0" fontId="1" fillId="5" borderId="52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2" fontId="1" fillId="5" borderId="46" xfId="0" applyNumberFormat="1" applyFont="1" applyFill="1" applyBorder="1" applyAlignment="1">
      <alignment horizontal="center" vertical="center"/>
    </xf>
    <xf numFmtId="164" fontId="1" fillId="12" borderId="46" xfId="0" applyNumberFormat="1" applyFont="1" applyFill="1" applyBorder="1" applyAlignment="1">
      <alignment horizontal="center" vertical="center"/>
    </xf>
    <xf numFmtId="164" fontId="1" fillId="4" borderId="46" xfId="0" applyNumberFormat="1" applyFont="1" applyFill="1" applyBorder="1" applyAlignment="1">
      <alignment horizontal="center" vertical="center"/>
    </xf>
    <xf numFmtId="164" fontId="0" fillId="4" borderId="49" xfId="0" applyNumberFormat="1" applyFill="1" applyBorder="1" applyAlignment="1">
      <alignment horizontal="center"/>
    </xf>
    <xf numFmtId="164" fontId="0" fillId="4" borderId="50" xfId="0" applyNumberFormat="1" applyFill="1" applyBorder="1" applyAlignment="1">
      <alignment horizontal="center"/>
    </xf>
    <xf numFmtId="164" fontId="0" fillId="4" borderId="51" xfId="0" applyNumberFormat="1" applyFill="1" applyBorder="1" applyAlignment="1">
      <alignment horizontal="center"/>
    </xf>
    <xf numFmtId="164" fontId="0" fillId="14" borderId="49" xfId="0" applyNumberFormat="1" applyFill="1" applyBorder="1" applyAlignment="1">
      <alignment horizontal="center"/>
    </xf>
    <xf numFmtId="164" fontId="0" fillId="14" borderId="50" xfId="0" applyNumberFormat="1" applyFill="1" applyBorder="1" applyAlignment="1">
      <alignment horizontal="center"/>
    </xf>
    <xf numFmtId="164" fontId="0" fillId="14" borderId="51" xfId="0" applyNumberFormat="1" applyFill="1" applyBorder="1" applyAlignment="1">
      <alignment horizontal="center"/>
    </xf>
    <xf numFmtId="164" fontId="0" fillId="12" borderId="49" xfId="0" applyNumberFormat="1" applyFill="1" applyBorder="1" applyAlignment="1">
      <alignment horizontal="center"/>
    </xf>
    <xf numFmtId="164" fontId="0" fillId="12" borderId="50" xfId="0" applyNumberFormat="1" applyFill="1" applyBorder="1" applyAlignment="1">
      <alignment horizontal="center"/>
    </xf>
    <xf numFmtId="164" fontId="0" fillId="12" borderId="51" xfId="0" applyNumberFormat="1" applyFill="1" applyBorder="1" applyAlignment="1">
      <alignment horizontal="center"/>
    </xf>
    <xf numFmtId="164" fontId="0" fillId="13" borderId="49" xfId="0" applyNumberFormat="1" applyFill="1" applyBorder="1" applyAlignment="1">
      <alignment horizontal="center"/>
    </xf>
    <xf numFmtId="164" fontId="0" fillId="13" borderId="50" xfId="0" applyNumberFormat="1" applyFill="1" applyBorder="1" applyAlignment="1">
      <alignment horizontal="center"/>
    </xf>
    <xf numFmtId="164" fontId="0" fillId="13" borderId="51" xfId="0" applyNumberForma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64" fontId="1" fillId="14" borderId="52" xfId="0" applyNumberFormat="1" applyFont="1" applyFill="1" applyBorder="1" applyAlignment="1">
      <alignment horizontal="center" vertical="center" wrapText="1"/>
    </xf>
    <xf numFmtId="164" fontId="1" fillId="13" borderId="52" xfId="0" applyNumberFormat="1" applyFont="1" applyFill="1" applyBorder="1" applyAlignment="1">
      <alignment horizontal="center" vertical="center"/>
    </xf>
    <xf numFmtId="164" fontId="1" fillId="13" borderId="46" xfId="0" applyNumberFormat="1" applyFont="1" applyFill="1" applyBorder="1" applyAlignment="1">
      <alignment horizontal="center" vertical="center"/>
    </xf>
    <xf numFmtId="164" fontId="1" fillId="14" borderId="46" xfId="0" applyNumberFormat="1" applyFont="1" applyFill="1" applyBorder="1" applyAlignment="1">
      <alignment horizontal="center" vertical="center"/>
    </xf>
    <xf numFmtId="165" fontId="1" fillId="10" borderId="46" xfId="0" applyNumberFormat="1" applyFont="1" applyFill="1" applyBorder="1" applyAlignment="1">
      <alignment horizontal="center" vertical="center"/>
    </xf>
    <xf numFmtId="2" fontId="1" fillId="5" borderId="47" xfId="0" applyNumberFormat="1" applyFont="1" applyFill="1" applyBorder="1" applyAlignment="1">
      <alignment horizontal="center" vertical="center"/>
    </xf>
    <xf numFmtId="164" fontId="1" fillId="16" borderId="46" xfId="0" applyNumberFormat="1" applyFont="1" applyFill="1" applyBorder="1" applyAlignment="1">
      <alignment horizontal="center" vertical="center"/>
    </xf>
    <xf numFmtId="2" fontId="1" fillId="15" borderId="46" xfId="0" applyNumberFormat="1" applyFont="1" applyFill="1" applyBorder="1" applyAlignment="1">
      <alignment horizontal="center" vertical="center"/>
    </xf>
    <xf numFmtId="2" fontId="1" fillId="15" borderId="47" xfId="0" applyNumberFormat="1" applyFont="1" applyFill="1" applyBorder="1" applyAlignment="1">
      <alignment horizontal="center" vertical="center"/>
    </xf>
    <xf numFmtId="2" fontId="0" fillId="15" borderId="40" xfId="0" applyNumberFormat="1" applyFill="1" applyBorder="1" applyAlignment="1">
      <alignment horizontal="center"/>
    </xf>
    <xf numFmtId="2" fontId="0" fillId="15" borderId="53" xfId="0" applyNumberFormat="1" applyFill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0" fillId="0" borderId="36" xfId="0" applyBorder="1"/>
    <xf numFmtId="2" fontId="1" fillId="5" borderId="52" xfId="0" applyNumberFormat="1" applyFont="1" applyFill="1" applyBorder="1" applyAlignment="1">
      <alignment horizontal="center" vertical="center"/>
    </xf>
    <xf numFmtId="164" fontId="1" fillId="4" borderId="52" xfId="0" applyNumberFormat="1" applyFont="1" applyFill="1" applyBorder="1" applyAlignment="1">
      <alignment horizontal="center" vertical="center"/>
    </xf>
    <xf numFmtId="164" fontId="1" fillId="14" borderId="52" xfId="0" applyNumberFormat="1" applyFont="1" applyFill="1" applyBorder="1" applyAlignment="1">
      <alignment horizontal="center" vertical="center"/>
    </xf>
    <xf numFmtId="164" fontId="1" fillId="14" borderId="46" xfId="0" applyNumberFormat="1" applyFont="1" applyFill="1" applyBorder="1" applyAlignment="1">
      <alignment horizontal="center" vertical="center" wrapText="1"/>
    </xf>
    <xf numFmtId="165" fontId="0" fillId="10" borderId="9" xfId="0" applyNumberFormat="1" applyFill="1" applyBorder="1" applyAlignment="1">
      <alignment horizontal="center"/>
    </xf>
    <xf numFmtId="165" fontId="0" fillId="10" borderId="55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55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164" fontId="0" fillId="4" borderId="55" xfId="0" applyNumberFormat="1" applyFill="1" applyBorder="1" applyAlignment="1">
      <alignment horizontal="center"/>
    </xf>
    <xf numFmtId="2" fontId="0" fillId="14" borderId="9" xfId="0" applyNumberFormat="1" applyFill="1" applyBorder="1" applyAlignment="1">
      <alignment horizontal="center"/>
    </xf>
    <xf numFmtId="164" fontId="0" fillId="14" borderId="55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164" fontId="0" fillId="12" borderId="55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164" fontId="0" fillId="13" borderId="55" xfId="0" applyNumberFormat="1" applyFill="1" applyBorder="1" applyAlignment="1">
      <alignment horizontal="center"/>
    </xf>
    <xf numFmtId="2" fontId="0" fillId="15" borderId="9" xfId="0" applyNumberFormat="1" applyFill="1" applyBorder="1" applyAlignment="1">
      <alignment horizontal="center"/>
    </xf>
    <xf numFmtId="2" fontId="0" fillId="15" borderId="55" xfId="0" applyNumberFormat="1" applyFill="1" applyBorder="1" applyAlignment="1">
      <alignment horizontal="center"/>
    </xf>
    <xf numFmtId="165" fontId="1" fillId="10" borderId="52" xfId="0" applyNumberFormat="1" applyFont="1" applyFill="1" applyBorder="1" applyAlignment="1">
      <alignment horizontal="center" vertical="center"/>
    </xf>
    <xf numFmtId="165" fontId="1" fillId="10" borderId="47" xfId="0" applyNumberFormat="1" applyFont="1" applyFill="1" applyBorder="1" applyAlignment="1">
      <alignment horizontal="center" vertical="center"/>
    </xf>
    <xf numFmtId="164" fontId="1" fillId="4" borderId="47" xfId="0" applyNumberFormat="1" applyFont="1" applyFill="1" applyBorder="1" applyAlignment="1">
      <alignment horizontal="center" vertical="center"/>
    </xf>
    <xf numFmtId="165" fontId="0" fillId="10" borderId="33" xfId="0" applyNumberFormat="1" applyFill="1" applyBorder="1" applyAlignment="1">
      <alignment horizontal="center"/>
    </xf>
    <xf numFmtId="165" fontId="0" fillId="10" borderId="39" xfId="0" applyNumberFormat="1" applyFill="1" applyBorder="1" applyAlignment="1">
      <alignment horizontal="center"/>
    </xf>
    <xf numFmtId="165" fontId="0" fillId="10" borderId="35" xfId="0" applyNumberFormat="1" applyFill="1" applyBorder="1" applyAlignment="1">
      <alignment horizontal="center"/>
    </xf>
    <xf numFmtId="164" fontId="0" fillId="0" borderId="0" xfId="0" applyNumberFormat="1"/>
    <xf numFmtId="0" fontId="1" fillId="0" borderId="56" xfId="0" applyFont="1" applyBorder="1" applyAlignment="1">
      <alignment horizontal="left"/>
    </xf>
    <xf numFmtId="0" fontId="1" fillId="0" borderId="56" xfId="0" applyFont="1" applyBorder="1"/>
    <xf numFmtId="0" fontId="0" fillId="0" borderId="28" xfId="0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 wrapText="1"/>
    </xf>
    <xf numFmtId="2" fontId="0" fillId="0" borderId="47" xfId="0" applyNumberFormat="1" applyBorder="1" applyAlignment="1">
      <alignment horizontal="center"/>
    </xf>
    <xf numFmtId="164" fontId="1" fillId="13" borderId="47" xfId="0" applyNumberFormat="1" applyFont="1" applyFill="1" applyBorder="1" applyAlignment="1">
      <alignment horizontal="center" vertical="center"/>
    </xf>
    <xf numFmtId="165" fontId="1" fillId="0" borderId="46" xfId="0" applyNumberFormat="1" applyFont="1" applyBorder="1" applyAlignment="1">
      <alignment horizontal="center" vertical="center"/>
    </xf>
    <xf numFmtId="164" fontId="1" fillId="4" borderId="50" xfId="0" applyNumberFormat="1" applyFont="1" applyFill="1" applyBorder="1" applyAlignment="1">
      <alignment horizontal="center"/>
    </xf>
    <xf numFmtId="164" fontId="1" fillId="13" borderId="50" xfId="0" applyNumberFormat="1" applyFont="1" applyFill="1" applyBorder="1" applyAlignment="1">
      <alignment horizontal="center"/>
    </xf>
    <xf numFmtId="164" fontId="1" fillId="0" borderId="46" xfId="0" applyNumberFormat="1" applyFont="1" applyBorder="1" applyAlignment="1">
      <alignment horizontal="center" vertical="center"/>
    </xf>
    <xf numFmtId="2" fontId="8" fillId="6" borderId="0" xfId="0" applyNumberFormat="1" applyFont="1" applyFill="1"/>
    <xf numFmtId="164" fontId="8" fillId="6" borderId="0" xfId="0" applyNumberFormat="1" applyFont="1" applyFill="1"/>
    <xf numFmtId="0" fontId="8" fillId="0" borderId="0" xfId="0" applyFont="1" applyAlignment="1">
      <alignment horizontal="center"/>
    </xf>
    <xf numFmtId="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5" fillId="7" borderId="31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5" borderId="3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10" borderId="19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14" borderId="19" xfId="0" applyFont="1" applyFill="1" applyBorder="1" applyAlignment="1">
      <alignment horizontal="center" vertical="center" wrapText="1"/>
    </xf>
    <xf numFmtId="0" fontId="1" fillId="14" borderId="30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00000000-0005-0000-0000-000001000000}"/>
  </cellStyles>
  <dxfs count="2">
    <dxf>
      <numFmt numFmtId="2" formatCode="0.00"/>
    </dxf>
    <dxf>
      <numFmt numFmtId="165" formatCode="0.0"/>
    </dxf>
  </dxfs>
  <tableStyles count="0" defaultTableStyle="TableStyleMedium2" defaultPivotStyle="PivotStyleLight16"/>
  <colors>
    <mruColors>
      <color rgb="FFCC66FF"/>
      <color rgb="FF9966FF"/>
      <color rgb="FFFF6600"/>
      <color rgb="FF89F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0</xdr:row>
      <xdr:rowOff>47625</xdr:rowOff>
    </xdr:from>
    <xdr:to>
      <xdr:col>17</xdr:col>
      <xdr:colOff>695325</xdr:colOff>
      <xdr:row>0</xdr:row>
      <xdr:rowOff>295275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772400" y="47625"/>
          <a:ext cx="72009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rgbClr val="FF0000"/>
              </a:solidFill>
            </a:rPr>
            <a:t>Estos datos son los que se han filtrado</a:t>
          </a:r>
          <a:r>
            <a:rPr lang="es-ES" sz="1600" baseline="0">
              <a:solidFill>
                <a:srgbClr val="FF0000"/>
              </a:solidFill>
            </a:rPr>
            <a:t> con el criterio de cepas de 3 o mas racimos y minimo 2 cepas por repetición</a:t>
          </a:r>
        </a:p>
        <a:p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4942.569180208331" createdVersion="5" refreshedVersion="6" minRefreshableVersion="3" recordCount="856" xr:uid="{00000000-000A-0000-FFFF-FFFF09000000}">
  <cacheSource type="worksheet">
    <worksheetSource ref="A1:J1048576" sheet="datos finales filtrados"/>
  </cacheSource>
  <cacheFields count="10">
    <cacheField name="Parcela_Ce" numFmtId="0">
      <sharedItems containsBlank="1" count="100">
        <s v="1.3"/>
        <s v="1.6"/>
        <s v="1.8"/>
        <s v="2.4"/>
        <s v="3.4"/>
        <s v="3.10"/>
        <s v="4.2"/>
        <s v="4.8"/>
        <s v="4.10"/>
        <s v="5.3"/>
        <s v="6.1"/>
        <s v="6.3"/>
        <s v="6.8"/>
        <s v="7.2"/>
        <s v="9.7"/>
        <s v="10.1"/>
        <s v="10.3"/>
        <s v="11.4"/>
        <s v="11.5"/>
        <s v="11.6"/>
        <s v="12.2"/>
        <s v="12.3"/>
        <s v="12.4"/>
        <s v="12.6"/>
        <s v="12.10"/>
        <s v="13.2"/>
        <s v="14.5"/>
        <s v="14.8"/>
        <s v="14.9"/>
        <s v="15.5"/>
        <s v="15.7"/>
        <s v="16.5"/>
        <s v="16.9"/>
        <s v="17.6"/>
        <s v="17.7"/>
        <s v="18.5"/>
        <s v="18.9"/>
        <s v="19.5"/>
        <s v="19.7"/>
        <s v="20.6"/>
        <s v="21.5"/>
        <s v="21.7"/>
        <s v="21.10"/>
        <s v="23.1"/>
        <s v="23.7"/>
        <s v="23.9"/>
        <s v="24.2"/>
        <s v="24.6"/>
        <s v="25.2"/>
        <s v="25.5"/>
        <s v="26.8"/>
        <s v="27.2"/>
        <s v="30.2"/>
        <s v="32.2"/>
        <s v="32.6"/>
        <s v="32.7"/>
        <s v="34.6"/>
        <s v="36.1"/>
        <s v="36.6"/>
        <s v="36.7"/>
        <s v="37.1"/>
        <s v="37.2"/>
        <s v="37.3"/>
        <s v="38.1"/>
        <s v="38.3"/>
        <s v="40.10"/>
        <s v="41.1"/>
        <s v="42.1"/>
        <s v="42.2"/>
        <s v="42.3"/>
        <s v="42.7"/>
        <s v="42.9"/>
        <s v="42.10"/>
        <s v="43.8"/>
        <s v="44.7"/>
        <s v="45.3"/>
        <s v="47.2"/>
        <s v="47.3"/>
        <s v="47.4"/>
        <s v="47.5"/>
        <s v="48.2"/>
        <s v="48.4"/>
        <s v="48.10"/>
        <s v="49.1"/>
        <s v="49.8"/>
        <s v="49.9"/>
        <s v="50.2"/>
        <s v="50.6"/>
        <s v="50.7"/>
        <s v="CF.45"/>
        <s v="CF.55"/>
        <s v="CF.65"/>
        <s v="CV.1"/>
        <s v="CV.12"/>
        <s v="CV.20"/>
        <s v="CV.21"/>
        <s v="CV.22"/>
        <s v="CV.23"/>
        <s v="CV.9"/>
        <m/>
      </sharedItems>
    </cacheField>
    <cacheField name="Fila" numFmtId="0">
      <sharedItems containsString="0" containsBlank="1" containsNumber="1" containsInteger="1" minValue="2" maxValue="19"/>
    </cacheField>
    <cacheField name="Cepa" numFmtId="0">
      <sharedItems containsString="0" containsBlank="1" containsNumber="1" containsInteger="1" minValue="6" maxValue="80"/>
    </cacheField>
    <cacheField name="Bloque" numFmtId="0">
      <sharedItems containsString="0" containsBlank="1" containsNumber="1" containsInteger="1" minValue="1" maxValue="4" count="5">
        <n v="2"/>
        <n v="3"/>
        <n v="1"/>
        <n v="4"/>
        <m/>
      </sharedItems>
    </cacheField>
    <cacheField name="Nº Racimos sanos" numFmtId="0">
      <sharedItems containsString="0" containsBlank="1" containsNumber="1" minValue="3" maxValue="19"/>
    </cacheField>
    <cacheField name="Nº Racimos &gt;50% seco " numFmtId="0">
      <sharedItems containsString="0" containsBlank="1" containsNumber="1" containsInteger="1" minValue="0" maxValue="10"/>
    </cacheField>
    <cacheField name="Total Racimos" numFmtId="0">
      <sharedItems containsString="0" containsBlank="1" containsNumber="1" minValue="3" maxValue="22"/>
    </cacheField>
    <cacheField name="Kg Cepa" numFmtId="0">
      <sharedItems containsString="0" containsBlank="1" containsNumber="1" minValue="0.33311333333333337" maxValue="36.166766666666668"/>
    </cacheField>
    <cacheField name="Sarmientos" numFmtId="0">
      <sharedItems containsString="0" containsBlank="1" containsNumber="1" containsInteger="1" minValue="3" maxValue="9"/>
    </cacheField>
    <cacheField name="Fertilidad" numFmtId="0">
      <sharedItems containsString="0" containsBlank="1" containsNumber="1" minValue="0.375" maxValue="2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Yeves Carrascosa" refreshedDate="44965.473357291667" createdVersion="5" refreshedVersion="6" minRefreshableVersion="3" recordCount="332" xr:uid="{00000000-000A-0000-FFFF-FFFF0A000000}">
  <cacheSource type="worksheet">
    <worksheetSource ref="A1:P333" sheet="Hoja1"/>
  </cacheSource>
  <cacheFields count="16">
    <cacheField name="Tratamiento" numFmtId="0">
      <sharedItems count="99">
        <s v="1.3"/>
        <s v="1.6"/>
        <s v="1.8"/>
        <s v="10.1"/>
        <s v="10.3"/>
        <s v="11.4"/>
        <s v="11.5"/>
        <s v="11.6"/>
        <s v="12.10"/>
        <s v="12.2"/>
        <s v="12.3"/>
        <s v="12.4"/>
        <s v="12.6"/>
        <s v="13.2"/>
        <s v="14.5"/>
        <s v="14.8"/>
        <s v="14.9"/>
        <s v="15.5"/>
        <s v="15.7"/>
        <s v="16.5"/>
        <s v="16.9"/>
        <s v="17.6"/>
        <s v="17.7"/>
        <s v="18.5"/>
        <s v="18.9"/>
        <s v="19.5"/>
        <s v="19.7"/>
        <s v="2.4"/>
        <s v="20.6"/>
        <s v="21.10"/>
        <s v="21.5"/>
        <s v="21.7"/>
        <s v="23.1"/>
        <s v="23.7"/>
        <s v="23.9"/>
        <s v="24.2"/>
        <s v="24.6"/>
        <s v="25.2"/>
        <s v="25.5"/>
        <s v="26.8"/>
        <s v="27.2"/>
        <s v="3.10"/>
        <s v="3.4"/>
        <s v="30.2"/>
        <s v="32.2"/>
        <s v="32.6"/>
        <s v="32.7"/>
        <s v="34.6"/>
        <s v="36.1"/>
        <s v="36.6"/>
        <s v="36.7"/>
        <s v="37.1"/>
        <s v="37.2"/>
        <s v="37.3"/>
        <s v="38.1"/>
        <s v="38.3"/>
        <s v="4.10"/>
        <s v="4.2"/>
        <s v="4.8"/>
        <s v="40.10"/>
        <s v="41.1"/>
        <s v="42.1"/>
        <s v="42.10"/>
        <s v="42.2"/>
        <s v="42.3"/>
        <s v="42.7"/>
        <s v="42.9"/>
        <s v="43.8"/>
        <s v="44.7"/>
        <s v="45.3"/>
        <s v="47.2"/>
        <s v="47.3"/>
        <s v="47.4"/>
        <s v="47.5"/>
        <s v="48.10"/>
        <s v="48.2"/>
        <s v="48.4"/>
        <s v="49.1"/>
        <s v="49.8"/>
        <s v="49.9"/>
        <s v="5.3"/>
        <s v="50.2"/>
        <s v="50.6"/>
        <s v="50.7"/>
        <s v="6.1"/>
        <s v="6.3"/>
        <s v="6.8"/>
        <s v="7.2"/>
        <s v="9.7"/>
        <s v="CF.45"/>
        <s v="CF.55"/>
        <s v="CF.65"/>
        <s v="CV.1"/>
        <s v="CV.12"/>
        <s v="CV.20"/>
        <s v="CV.21"/>
        <s v="CV.22"/>
        <s v="CV.23"/>
        <s v="CV.9"/>
      </sharedItems>
    </cacheField>
    <cacheField name="Bloque" numFmtId="0">
      <sharedItems containsSemiMixedTypes="0" containsString="0" containsNumber="1" containsInteger="1" minValue="1" maxValue="4"/>
    </cacheField>
    <cacheField name="Nº Racimos sanos" numFmtId="0">
      <sharedItems containsSemiMixedTypes="0" containsString="0" containsNumber="1" minValue="3" maxValue="12.5"/>
    </cacheField>
    <cacheField name="Nº Racimos &gt;50% seco " numFmtId="0">
      <sharedItems containsSemiMixedTypes="0" containsString="0" containsNumber="1" minValue="0" maxValue="5"/>
    </cacheField>
    <cacheField name="Nº Racimos Total" numFmtId="0">
      <sharedItems containsSemiMixedTypes="0" containsString="0" containsNumber="1" minValue="3.5" maxValue="15.333333333333334"/>
    </cacheField>
    <cacheField name="Kg Cepa" numFmtId="0">
      <sharedItems containsSemiMixedTypes="0" containsString="0" containsNumber="1" minValue="0.56705500000000009" maxValue="13.120100000000001"/>
    </cacheField>
    <cacheField name="Peso medio baya" numFmtId="0">
      <sharedItems containsString="0" containsBlank="1" containsNumber="1" minValue="0.20020408163265307" maxValue="4.2685714285714287"/>
    </cacheField>
    <cacheField name="S.S.T., ºBrix" numFmtId="0">
      <sharedItems containsString="0" containsBlank="1" containsNumber="1" minValue="15.9" maxValue="22.3"/>
    </cacheField>
    <cacheField name="pH " numFmtId="0">
      <sharedItems containsString="0" containsBlank="1" containsNumber="1" minValue="2.85" maxValue="4.28"/>
    </cacheField>
    <cacheField name="Ac. Total, g/l tartárico (pH=8.2)" numFmtId="0">
      <sharedItems containsString="0" containsBlank="1" containsNumber="1" minValue="4.0599999999999996" maxValue="7.35"/>
    </cacheField>
    <cacheField name="Ac. Total, g/l tartárico (pH=7)" numFmtId="0">
      <sharedItems containsString="0" containsBlank="1" containsNumber="1" minValue="4.33" maxValue="7.93"/>
    </cacheField>
    <cacheField name="Antocianos (mg/g)" numFmtId="0">
      <sharedItems containsString="0" containsBlank="1" containsNumber="1" minValue="0.56695183762528756" maxValue="3.3470730655040675"/>
    </cacheField>
    <cacheField name="IPT (mg/g)" numFmtId="0">
      <sharedItems containsString="0" containsBlank="1" containsNumber="1" minValue="2.1076720968748726" maxValue="6.1466470818644732"/>
    </cacheField>
    <cacheField name="Peso de poda (kg)" numFmtId="0">
      <sharedItems containsSemiMixedTypes="0" containsString="0" containsNumber="1" minValue="6.6666666666666666E-2" maxValue="0.68666666666666665"/>
    </cacheField>
    <cacheField name="Indice de ravaz" numFmtId="0">
      <sharedItems containsSemiMixedTypes="0" containsString="0" containsNumber="1" minValue="1.7287291666666669" maxValue="37.132358490566041"/>
    </cacheField>
    <cacheField name="Fertilidad (rac/sarm)" numFmtId="0">
      <sharedItems containsSemiMixedTypes="0" containsString="0" containsNumber="1" minValue="0.4642857142857143" maxValue="1.648809523809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">
  <r>
    <x v="0"/>
    <n v="9"/>
    <n v="46"/>
    <x v="0"/>
    <n v="6"/>
    <n v="2"/>
    <n v="8"/>
    <n v="1.1493899999999999"/>
    <n v="8"/>
    <n v="0.75"/>
  </r>
  <r>
    <x v="0"/>
    <n v="9"/>
    <n v="47"/>
    <x v="0"/>
    <n v="3"/>
    <n v="2"/>
    <n v="5"/>
    <n v="0.8893899999999999"/>
    <n v="7"/>
    <n v="0.42857142857142855"/>
  </r>
  <r>
    <x v="0"/>
    <n v="16"/>
    <n v="9"/>
    <x v="1"/>
    <n v="5"/>
    <n v="1"/>
    <n v="6"/>
    <n v="1.9485000000000001"/>
    <n v="8"/>
    <n v="0.625"/>
  </r>
  <r>
    <x v="0"/>
    <n v="16"/>
    <n v="11"/>
    <x v="1"/>
    <n v="9"/>
    <n v="1"/>
    <n v="10"/>
    <n v="3.1342500000000002"/>
    <n v="8"/>
    <n v="1.125"/>
  </r>
  <r>
    <x v="1"/>
    <n v="3"/>
    <n v="52"/>
    <x v="2"/>
    <n v="6"/>
    <n v="1"/>
    <n v="7"/>
    <n v="2.4361600000000001"/>
    <n v="8"/>
    <n v="0.75"/>
  </r>
  <r>
    <x v="1"/>
    <n v="3"/>
    <n v="53"/>
    <x v="2"/>
    <n v="5"/>
    <n v="1"/>
    <n v="6"/>
    <n v="2.0961600000000002"/>
    <n v="6"/>
    <n v="0.83333333333333337"/>
  </r>
  <r>
    <x v="1"/>
    <n v="9"/>
    <n v="48"/>
    <x v="0"/>
    <n v="4"/>
    <n v="1"/>
    <n v="5"/>
    <n v="1.85792"/>
    <n v="5"/>
    <n v="0.8"/>
  </r>
  <r>
    <x v="1"/>
    <n v="9"/>
    <n v="49"/>
    <x v="0"/>
    <n v="8"/>
    <n v="4"/>
    <n v="12"/>
    <n v="4.6558399999999995"/>
    <n v="8"/>
    <n v="1"/>
  </r>
  <r>
    <x v="1"/>
    <n v="16"/>
    <n v="12"/>
    <x v="1"/>
    <n v="9"/>
    <n v="0"/>
    <n v="9"/>
    <n v="4.4709099999999999"/>
    <n v="8"/>
    <n v="1.125"/>
  </r>
  <r>
    <x v="1"/>
    <n v="16"/>
    <n v="13"/>
    <x v="1"/>
    <n v="4"/>
    <n v="0"/>
    <n v="4"/>
    <n v="0.97091000000000005"/>
    <n v="5"/>
    <n v="0.8"/>
  </r>
  <r>
    <x v="1"/>
    <n v="16"/>
    <n v="14"/>
    <x v="1"/>
    <n v="14"/>
    <n v="0"/>
    <n v="14"/>
    <n v="5.4709099999999999"/>
    <n v="8"/>
    <n v="1.75"/>
  </r>
  <r>
    <x v="2"/>
    <n v="9"/>
    <n v="51"/>
    <x v="0"/>
    <n v="8"/>
    <n v="1"/>
    <n v="9"/>
    <n v="1.67096"/>
    <n v="5"/>
    <n v="1.6"/>
  </r>
  <r>
    <x v="2"/>
    <n v="9"/>
    <n v="53"/>
    <x v="0"/>
    <n v="7"/>
    <n v="0"/>
    <n v="7"/>
    <n v="1.8134800000000002"/>
    <n v="5"/>
    <n v="1.4"/>
  </r>
  <r>
    <x v="2"/>
    <n v="16"/>
    <n v="15"/>
    <x v="1"/>
    <n v="9"/>
    <n v="0"/>
    <n v="9"/>
    <n v="2.2558966666666667"/>
    <n v="8"/>
    <n v="1.125"/>
  </r>
  <r>
    <x v="2"/>
    <n v="16"/>
    <n v="16"/>
    <x v="1"/>
    <n v="7"/>
    <n v="0"/>
    <n v="7"/>
    <n v="1.2558966666666667"/>
    <n v="8"/>
    <n v="0.875"/>
  </r>
  <r>
    <x v="2"/>
    <n v="16"/>
    <n v="17"/>
    <x v="1"/>
    <n v="11"/>
    <n v="0"/>
    <n v="11"/>
    <n v="2.9558966666666668"/>
    <n v="8"/>
    <n v="1.375"/>
  </r>
  <r>
    <x v="3"/>
    <n v="12"/>
    <n v="45"/>
    <x v="0"/>
    <n v="10"/>
    <n v="3"/>
    <n v="13"/>
    <n v="3.7894799999999997"/>
    <n v="8"/>
    <n v="1.25"/>
  </r>
  <r>
    <x v="3"/>
    <n v="12"/>
    <n v="46"/>
    <x v="0"/>
    <n v="5"/>
    <n v="1"/>
    <n v="6"/>
    <n v="1.84948"/>
    <n v="5"/>
    <n v="1"/>
  </r>
  <r>
    <x v="3"/>
    <n v="12"/>
    <n v="47"/>
    <x v="0"/>
    <n v="4"/>
    <n v="2"/>
    <n v="6"/>
    <n v="1.12948"/>
    <n v="8"/>
    <n v="0.5"/>
  </r>
  <r>
    <x v="3"/>
    <n v="18"/>
    <n v="42"/>
    <x v="1"/>
    <n v="6"/>
    <n v="0"/>
    <n v="6"/>
    <n v="1.4756333333333334"/>
    <n v="6"/>
    <n v="1"/>
  </r>
  <r>
    <x v="3"/>
    <n v="18"/>
    <n v="43"/>
    <x v="1"/>
    <n v="10"/>
    <n v="0"/>
    <n v="10"/>
    <n v="3.6556333333333333"/>
    <n v="8"/>
    <n v="1.25"/>
  </r>
  <r>
    <x v="3"/>
    <n v="18"/>
    <n v="44"/>
    <x v="1"/>
    <n v="10"/>
    <n v="0"/>
    <n v="10"/>
    <n v="4.1956333333333333"/>
    <n v="7"/>
    <n v="1.4285714285714286"/>
  </r>
  <r>
    <x v="3"/>
    <n v="2"/>
    <n v="66"/>
    <x v="3"/>
    <n v="4"/>
    <n v="0"/>
    <n v="4"/>
    <n v="2.9316966666666664"/>
    <n v="7"/>
    <n v="0.5714285714285714"/>
  </r>
  <r>
    <x v="3"/>
    <n v="2"/>
    <n v="67"/>
    <x v="3"/>
    <n v="7"/>
    <n v="0"/>
    <n v="7"/>
    <n v="3.5516966666666665"/>
    <n v="8"/>
    <n v="0.875"/>
  </r>
  <r>
    <x v="3"/>
    <n v="2"/>
    <n v="68"/>
    <x v="3"/>
    <n v="5"/>
    <n v="2"/>
    <n v="7"/>
    <n v="4.1916966666666671"/>
    <n v="6"/>
    <n v="0.83333333333333337"/>
  </r>
  <r>
    <x v="4"/>
    <n v="2"/>
    <n v="34"/>
    <x v="2"/>
    <n v="9.5"/>
    <n v="2"/>
    <n v="11.5"/>
    <n v="3.77"/>
    <n v="8"/>
    <n v="1.1875"/>
  </r>
  <r>
    <x v="4"/>
    <n v="2"/>
    <n v="35"/>
    <x v="2"/>
    <n v="7.5"/>
    <n v="0"/>
    <n v="7.5"/>
    <n v="2.09"/>
    <n v="8"/>
    <n v="0.9375"/>
  </r>
  <r>
    <x v="4"/>
    <n v="8"/>
    <n v="45"/>
    <x v="0"/>
    <n v="4"/>
    <n v="1"/>
    <n v="5"/>
    <n v="0.87762333333333331"/>
    <n v="4"/>
    <n v="1"/>
  </r>
  <r>
    <x v="4"/>
    <n v="8"/>
    <n v="46"/>
    <x v="0"/>
    <n v="4"/>
    <n v="0"/>
    <n v="4"/>
    <n v="0.61524666666666672"/>
    <n v="6"/>
    <n v="0.66666666666666663"/>
  </r>
  <r>
    <x v="4"/>
    <n v="16"/>
    <n v="30"/>
    <x v="1"/>
    <n v="9"/>
    <n v="2"/>
    <n v="11"/>
    <n v="2.8282433333333334"/>
    <n v="8"/>
    <n v="1.125"/>
  </r>
  <r>
    <x v="4"/>
    <n v="16"/>
    <n v="31"/>
    <x v="1"/>
    <n v="6"/>
    <n v="1"/>
    <n v="7"/>
    <n v="1.6682433333333333"/>
    <n v="8"/>
    <n v="0.75"/>
  </r>
  <r>
    <x v="4"/>
    <n v="16"/>
    <n v="32"/>
    <x v="1"/>
    <n v="8"/>
    <n v="1"/>
    <n v="9"/>
    <n v="2.9082433333333335"/>
    <n v="8"/>
    <n v="1"/>
  </r>
  <r>
    <x v="5"/>
    <n v="12"/>
    <n v="52"/>
    <x v="0"/>
    <n v="10"/>
    <n v="0"/>
    <n v="10"/>
    <n v="4.2271599999999996"/>
    <n v="5"/>
    <n v="2"/>
  </r>
  <r>
    <x v="5"/>
    <n v="12"/>
    <n v="53"/>
    <x v="0"/>
    <n v="4"/>
    <n v="0"/>
    <n v="4"/>
    <n v="1.1635800000000001"/>
    <n v="8"/>
    <n v="0.5"/>
  </r>
  <r>
    <x v="5"/>
    <n v="18"/>
    <n v="48"/>
    <x v="1"/>
    <n v="8"/>
    <n v="0"/>
    <n v="8"/>
    <n v="2.9680166666666667"/>
    <n v="8"/>
    <n v="1"/>
  </r>
  <r>
    <x v="5"/>
    <n v="18"/>
    <n v="49"/>
    <x v="1"/>
    <n v="4"/>
    <n v="0"/>
    <n v="4"/>
    <n v="2.1880166666666665"/>
    <n v="6"/>
    <n v="0.66666666666666663"/>
  </r>
  <r>
    <x v="5"/>
    <n v="18"/>
    <n v="50"/>
    <x v="1"/>
    <n v="11"/>
    <n v="0"/>
    <n v="11"/>
    <n v="3.9880166666666668"/>
    <n v="8"/>
    <n v="1.375"/>
  </r>
  <r>
    <x v="6"/>
    <n v="4"/>
    <n v="51"/>
    <x v="2"/>
    <n v="3"/>
    <n v="1"/>
    <n v="4"/>
    <n v="1.9529999999999998"/>
    <n v="8"/>
    <n v="0.375"/>
  </r>
  <r>
    <x v="6"/>
    <n v="4"/>
    <n v="52"/>
    <x v="2"/>
    <n v="5"/>
    <n v="1"/>
    <n v="6"/>
    <n v="3.4529999999999998"/>
    <n v="7"/>
    <n v="0.7142857142857143"/>
  </r>
  <r>
    <x v="6"/>
    <n v="4"/>
    <n v="53"/>
    <x v="2"/>
    <n v="6"/>
    <n v="3"/>
    <n v="9"/>
    <n v="1.9729999999999999"/>
    <n v="5"/>
    <n v="1.2"/>
  </r>
  <r>
    <x v="6"/>
    <n v="13"/>
    <n v="27"/>
    <x v="0"/>
    <n v="6"/>
    <n v="3"/>
    <n v="9"/>
    <n v="2.4670233333333336"/>
    <n v="8"/>
    <n v="0.75"/>
  </r>
  <r>
    <x v="6"/>
    <n v="13"/>
    <n v="28"/>
    <x v="0"/>
    <n v="8"/>
    <n v="0"/>
    <n v="8"/>
    <n v="2.2270233333333334"/>
    <n v="8"/>
    <n v="1"/>
  </r>
  <r>
    <x v="6"/>
    <n v="13"/>
    <n v="29"/>
    <x v="0"/>
    <n v="10"/>
    <n v="1"/>
    <n v="11"/>
    <n v="3.5670233333333337"/>
    <n v="8"/>
    <n v="1.25"/>
  </r>
  <r>
    <x v="6"/>
    <n v="19"/>
    <n v="51"/>
    <x v="1"/>
    <n v="9"/>
    <n v="0"/>
    <n v="9"/>
    <n v="4.0335033333333339"/>
    <n v="7"/>
    <n v="1.2857142857142858"/>
  </r>
  <r>
    <x v="6"/>
    <n v="19"/>
    <n v="52"/>
    <x v="1"/>
    <n v="12"/>
    <n v="1"/>
    <n v="13"/>
    <n v="5.3535033333333333"/>
    <n v="8"/>
    <n v="1.5"/>
  </r>
  <r>
    <x v="6"/>
    <n v="3"/>
    <n v="72"/>
    <x v="3"/>
    <n v="4.5"/>
    <n v="0"/>
    <n v="4.5"/>
    <n v="2.0884850000000004"/>
    <n v="8"/>
    <n v="0.5625"/>
  </r>
  <r>
    <x v="6"/>
    <n v="3"/>
    <n v="74"/>
    <x v="3"/>
    <n v="6.5"/>
    <n v="4"/>
    <n v="10.5"/>
    <n v="2.6084849999999999"/>
    <n v="8"/>
    <n v="0.8125"/>
  </r>
  <r>
    <x v="7"/>
    <n v="4"/>
    <n v="55"/>
    <x v="2"/>
    <n v="10.5"/>
    <n v="3"/>
    <n v="13.5"/>
    <n v="5.577"/>
    <n v="8"/>
    <n v="1.3125"/>
  </r>
  <r>
    <x v="7"/>
    <n v="4"/>
    <n v="56"/>
    <x v="2"/>
    <n v="12.5"/>
    <n v="2"/>
    <n v="14.5"/>
    <n v="5.077"/>
    <n v="8"/>
    <n v="1.5625"/>
  </r>
  <r>
    <x v="7"/>
    <n v="13"/>
    <n v="30"/>
    <x v="0"/>
    <n v="8"/>
    <n v="0"/>
    <n v="8"/>
    <n v="3.2616800000000001"/>
    <n v="8"/>
    <n v="1"/>
  </r>
  <r>
    <x v="7"/>
    <n v="13"/>
    <n v="31"/>
    <x v="0"/>
    <n v="7"/>
    <n v="0"/>
    <n v="7"/>
    <n v="2.8708399999999998"/>
    <n v="6"/>
    <n v="1.1666666666666667"/>
  </r>
  <r>
    <x v="7"/>
    <n v="19"/>
    <n v="54"/>
    <x v="1"/>
    <n v="7"/>
    <n v="1"/>
    <n v="8"/>
    <n v="3.9348733333333334"/>
    <n v="6"/>
    <n v="1.1666666666666667"/>
  </r>
  <r>
    <x v="7"/>
    <n v="19"/>
    <n v="55"/>
    <x v="1"/>
    <n v="12"/>
    <n v="0"/>
    <n v="12"/>
    <n v="5.9774366666666667"/>
    <n v="8"/>
    <n v="1.5"/>
  </r>
  <r>
    <x v="7"/>
    <n v="3"/>
    <n v="75"/>
    <x v="3"/>
    <n v="7"/>
    <n v="2"/>
    <n v="9"/>
    <n v="4.5131600000000001"/>
    <n v="8"/>
    <n v="0.875"/>
  </r>
  <r>
    <x v="7"/>
    <n v="3"/>
    <n v="76"/>
    <x v="3"/>
    <n v="6"/>
    <n v="1"/>
    <n v="7"/>
    <n v="2.6331599999999997"/>
    <n v="5"/>
    <n v="1.2"/>
  </r>
  <r>
    <x v="7"/>
    <n v="3"/>
    <n v="77"/>
    <x v="3"/>
    <n v="4"/>
    <n v="1"/>
    <n v="5"/>
    <n v="2.3131599999999999"/>
    <n v="5"/>
    <n v="0.8"/>
  </r>
  <r>
    <x v="8"/>
    <n v="4"/>
    <n v="57"/>
    <x v="2"/>
    <n v="6"/>
    <n v="2"/>
    <n v="8"/>
    <n v="2.3239999999999998"/>
    <n v="8"/>
    <n v="0.75"/>
  </r>
  <r>
    <x v="8"/>
    <n v="4"/>
    <n v="58"/>
    <x v="2"/>
    <n v="12"/>
    <n v="2"/>
    <n v="14"/>
    <n v="3.9039999999999999"/>
    <n v="8"/>
    <n v="1.5"/>
  </r>
  <r>
    <x v="8"/>
    <n v="4"/>
    <n v="59"/>
    <x v="2"/>
    <n v="3"/>
    <n v="1"/>
    <n v="4"/>
    <n v="1.3640000000000001"/>
    <n v="8"/>
    <n v="0.375"/>
  </r>
  <r>
    <x v="8"/>
    <n v="13"/>
    <n v="33"/>
    <x v="0"/>
    <n v="6"/>
    <n v="0"/>
    <n v="6"/>
    <n v="1.4409133333333335"/>
    <n v="8"/>
    <n v="0.75"/>
  </r>
  <r>
    <x v="8"/>
    <n v="13"/>
    <n v="34"/>
    <x v="0"/>
    <n v="10"/>
    <n v="1"/>
    <n v="11"/>
    <n v="2.8418266666666669"/>
    <n v="8"/>
    <n v="1.25"/>
  </r>
  <r>
    <x v="8"/>
    <n v="19"/>
    <n v="57"/>
    <x v="1"/>
    <n v="6"/>
    <n v="1"/>
    <n v="7"/>
    <n v="1.2800400000000001"/>
    <n v="8"/>
    <n v="0.75"/>
  </r>
  <r>
    <x v="8"/>
    <n v="19"/>
    <n v="58"/>
    <x v="1"/>
    <n v="7"/>
    <n v="2"/>
    <n v="9"/>
    <n v="1.8200400000000001"/>
    <n v="8"/>
    <n v="0.875"/>
  </r>
  <r>
    <x v="8"/>
    <n v="19"/>
    <n v="59"/>
    <x v="1"/>
    <n v="5"/>
    <n v="1"/>
    <n v="6"/>
    <n v="1.22004"/>
    <n v="6"/>
    <n v="0.83333333333333337"/>
  </r>
  <r>
    <x v="8"/>
    <n v="3"/>
    <n v="78"/>
    <x v="3"/>
    <n v="5"/>
    <n v="0"/>
    <n v="5"/>
    <n v="1.7707133333333334"/>
    <n v="8"/>
    <n v="0.625"/>
  </r>
  <r>
    <x v="8"/>
    <n v="3"/>
    <n v="79"/>
    <x v="3"/>
    <n v="5"/>
    <n v="1"/>
    <n v="6"/>
    <n v="2.0907133333333334"/>
    <n v="8"/>
    <n v="0.625"/>
  </r>
  <r>
    <x v="9"/>
    <n v="3"/>
    <n v="33"/>
    <x v="2"/>
    <n v="6.5"/>
    <n v="0"/>
    <n v="6.5"/>
    <n v="2.0994599999999997"/>
    <n v="6"/>
    <n v="1.0833333333333333"/>
  </r>
  <r>
    <x v="9"/>
    <n v="3"/>
    <n v="35"/>
    <x v="2"/>
    <n v="8.5"/>
    <n v="0"/>
    <n v="8.5"/>
    <n v="2.9194599999999999"/>
    <n v="8"/>
    <n v="1.0625"/>
  </r>
  <r>
    <x v="9"/>
    <n v="8"/>
    <n v="7"/>
    <x v="0"/>
    <n v="10"/>
    <n v="1"/>
    <n v="11"/>
    <n v="6.2638600000000002"/>
    <n v="8"/>
    <n v="1.25"/>
  </r>
  <r>
    <x v="9"/>
    <n v="8"/>
    <n v="8"/>
    <x v="0"/>
    <n v="10"/>
    <n v="1"/>
    <n v="11"/>
    <n v="3.6919300000000002"/>
    <n v="8"/>
    <n v="1.25"/>
  </r>
  <r>
    <x v="9"/>
    <n v="17"/>
    <n v="15"/>
    <x v="1"/>
    <n v="6"/>
    <n v="0"/>
    <n v="6"/>
    <n v="3.2130466666666671"/>
    <n v="8"/>
    <n v="0.75"/>
  </r>
  <r>
    <x v="9"/>
    <n v="17"/>
    <n v="16"/>
    <x v="1"/>
    <n v="7"/>
    <n v="0"/>
    <n v="7"/>
    <n v="4.1130466666666665"/>
    <n v="8"/>
    <n v="0.875"/>
  </r>
  <r>
    <x v="9"/>
    <n v="17"/>
    <n v="17"/>
    <x v="1"/>
    <n v="6"/>
    <n v="0"/>
    <n v="6"/>
    <n v="4.2530466666666662"/>
    <n v="7"/>
    <n v="0.8571428571428571"/>
  </r>
  <r>
    <x v="9"/>
    <n v="10"/>
    <n v="75"/>
    <x v="3"/>
    <n v="7"/>
    <n v="3"/>
    <n v="10"/>
    <n v="2.7968333333333333"/>
    <n v="8"/>
    <n v="0.875"/>
  </r>
  <r>
    <x v="9"/>
    <n v="10"/>
    <n v="76"/>
    <x v="3"/>
    <n v="5"/>
    <n v="2"/>
    <n v="7"/>
    <n v="1.8768333333333334"/>
    <n v="8"/>
    <n v="0.625"/>
  </r>
  <r>
    <x v="9"/>
    <n v="10"/>
    <n v="77"/>
    <x v="3"/>
    <n v="8"/>
    <n v="2"/>
    <n v="10"/>
    <n v="4.6168333333333331"/>
    <n v="8"/>
    <n v="1"/>
  </r>
  <r>
    <x v="10"/>
    <n v="2"/>
    <n v="27"/>
    <x v="2"/>
    <n v="9.5"/>
    <n v="1"/>
    <n v="10.5"/>
    <n v="3.7090000000000001"/>
    <n v="8"/>
    <n v="1.1875"/>
  </r>
  <r>
    <x v="10"/>
    <n v="2"/>
    <n v="29"/>
    <x v="2"/>
    <n v="10.5"/>
    <n v="0"/>
    <n v="10.5"/>
    <n v="3.53"/>
    <n v="8"/>
    <n v="1.3125"/>
  </r>
  <r>
    <x v="10"/>
    <n v="10"/>
    <n v="54"/>
    <x v="0"/>
    <n v="6"/>
    <n v="1"/>
    <n v="7"/>
    <n v="2.7514766666666666"/>
    <n v="8"/>
    <n v="0.75"/>
  </r>
  <r>
    <x v="10"/>
    <n v="10"/>
    <n v="56"/>
    <x v="0"/>
    <n v="7"/>
    <n v="1"/>
    <n v="8"/>
    <n v="2.9029533333333335"/>
    <n v="8"/>
    <n v="0.875"/>
  </r>
  <r>
    <x v="10"/>
    <n v="5"/>
    <n v="75"/>
    <x v="3"/>
    <n v="4"/>
    <n v="2"/>
    <n v="6"/>
    <n v="2.9325766666666668"/>
    <n v="5"/>
    <n v="0.8"/>
  </r>
  <r>
    <x v="10"/>
    <n v="5"/>
    <n v="76"/>
    <x v="3"/>
    <n v="12"/>
    <n v="1"/>
    <n v="13"/>
    <n v="6.1925766666666666"/>
    <n v="8"/>
    <n v="1.5"/>
  </r>
  <r>
    <x v="10"/>
    <n v="5"/>
    <n v="77"/>
    <x v="3"/>
    <n v="7"/>
    <n v="1"/>
    <n v="8"/>
    <n v="3.152576666666667"/>
    <n v="7"/>
    <n v="1"/>
  </r>
  <r>
    <x v="11"/>
    <n v="11"/>
    <n v="57"/>
    <x v="0"/>
    <n v="7"/>
    <n v="2"/>
    <n v="9"/>
    <n v="3.8087633333333333"/>
    <n v="8"/>
    <n v="0.875"/>
  </r>
  <r>
    <x v="11"/>
    <n v="11"/>
    <n v="58"/>
    <x v="0"/>
    <n v="5"/>
    <n v="1"/>
    <n v="6"/>
    <n v="2.1487633333333331"/>
    <n v="8"/>
    <n v="0.625"/>
  </r>
  <r>
    <x v="11"/>
    <n v="11"/>
    <n v="59"/>
    <x v="0"/>
    <n v="7"/>
    <n v="5"/>
    <n v="12"/>
    <n v="4.488763333333333"/>
    <n v="8"/>
    <n v="0.875"/>
  </r>
  <r>
    <x v="11"/>
    <n v="18"/>
    <n v="12"/>
    <x v="1"/>
    <n v="9"/>
    <n v="0"/>
    <n v="9"/>
    <n v="4.1976066666666672"/>
    <n v="8"/>
    <n v="1.125"/>
  </r>
  <r>
    <x v="11"/>
    <n v="18"/>
    <n v="13"/>
    <x v="1"/>
    <n v="11"/>
    <n v="0"/>
    <n v="11"/>
    <n v="3.9776066666666665"/>
    <n v="8"/>
    <n v="1.375"/>
  </r>
  <r>
    <x v="11"/>
    <n v="18"/>
    <n v="14"/>
    <x v="1"/>
    <n v="5"/>
    <n v="0"/>
    <n v="5"/>
    <n v="2.5576066666666666"/>
    <n v="5"/>
    <n v="1"/>
  </r>
  <r>
    <x v="11"/>
    <n v="13"/>
    <n v="75"/>
    <x v="3"/>
    <n v="6"/>
    <n v="0"/>
    <n v="6"/>
    <n v="1.05996"/>
    <n v="8"/>
    <n v="0.75"/>
  </r>
  <r>
    <x v="11"/>
    <n v="13"/>
    <n v="76"/>
    <x v="3"/>
    <n v="8"/>
    <n v="1"/>
    <n v="9"/>
    <n v="0.88997999999999999"/>
    <n v="8"/>
    <n v="1"/>
  </r>
  <r>
    <x v="12"/>
    <n v="9"/>
    <n v="55"/>
    <x v="0"/>
    <n v="5"/>
    <n v="2"/>
    <n v="7"/>
    <n v="2.90713"/>
    <n v="8"/>
    <n v="0.625"/>
  </r>
  <r>
    <x v="12"/>
    <n v="9"/>
    <n v="56"/>
    <x v="0"/>
    <n v="5"/>
    <n v="1"/>
    <n v="6"/>
    <n v="2.44713"/>
    <n v="8"/>
    <n v="0.625"/>
  </r>
  <r>
    <x v="12"/>
    <n v="16"/>
    <n v="18"/>
    <x v="1"/>
    <n v="7"/>
    <n v="0"/>
    <n v="7"/>
    <n v="2.5762800000000001"/>
    <n v="6"/>
    <n v="1.1666666666666667"/>
  </r>
  <r>
    <x v="12"/>
    <n v="16"/>
    <n v="19"/>
    <x v="1"/>
    <n v="8"/>
    <n v="0"/>
    <n v="8"/>
    <n v="3.8162799999999999"/>
    <n v="8"/>
    <n v="1"/>
  </r>
  <r>
    <x v="12"/>
    <n v="16"/>
    <n v="20"/>
    <x v="1"/>
    <n v="7"/>
    <n v="0"/>
    <n v="7"/>
    <n v="2.6362799999999997"/>
    <n v="8"/>
    <n v="0.875"/>
  </r>
  <r>
    <x v="13"/>
    <n v="2"/>
    <n v="21"/>
    <x v="2"/>
    <n v="12"/>
    <n v="3"/>
    <n v="15"/>
    <n v="5.1036666666666664"/>
    <n v="7"/>
    <n v="1.7142857142857142"/>
  </r>
  <r>
    <x v="13"/>
    <n v="2"/>
    <n v="22"/>
    <x v="2"/>
    <n v="19"/>
    <n v="3"/>
    <n v="22"/>
    <n v="7.3236666666666661"/>
    <n v="8"/>
    <n v="2.375"/>
  </r>
  <r>
    <x v="13"/>
    <n v="2"/>
    <n v="23"/>
    <x v="2"/>
    <n v="6"/>
    <n v="3"/>
    <n v="9"/>
    <n v="3.2033333333333331"/>
    <n v="7"/>
    <n v="0.8571428571428571"/>
  </r>
  <r>
    <x v="13"/>
    <n v="13"/>
    <n v="42"/>
    <x v="0"/>
    <n v="8"/>
    <n v="1"/>
    <n v="9"/>
    <n v="2.7218066666666667"/>
    <n v="8"/>
    <n v="1"/>
  </r>
  <r>
    <x v="13"/>
    <n v="13"/>
    <n v="43"/>
    <x v="0"/>
    <n v="10"/>
    <n v="0"/>
    <n v="10"/>
    <n v="4.0436133333333331"/>
    <n v="7"/>
    <n v="1.4285714285714286"/>
  </r>
  <r>
    <x v="13"/>
    <n v="15"/>
    <n v="57"/>
    <x v="1"/>
    <n v="6"/>
    <n v="1"/>
    <n v="7"/>
    <n v="2.4968833333333333"/>
    <n v="7"/>
    <n v="0.8571428571428571"/>
  </r>
  <r>
    <x v="13"/>
    <n v="15"/>
    <n v="58"/>
    <x v="1"/>
    <n v="6"/>
    <n v="2"/>
    <n v="8"/>
    <n v="2.6168833333333335"/>
    <n v="8"/>
    <n v="0.75"/>
  </r>
  <r>
    <x v="13"/>
    <n v="15"/>
    <n v="59"/>
    <x v="1"/>
    <n v="10"/>
    <n v="2"/>
    <n v="12"/>
    <n v="2.7968833333333332"/>
    <n v="8"/>
    <n v="1.25"/>
  </r>
  <r>
    <x v="13"/>
    <n v="12"/>
    <n v="75"/>
    <x v="3"/>
    <n v="12"/>
    <n v="0"/>
    <n v="12"/>
    <n v="4.076786666666667"/>
    <n v="8"/>
    <n v="1.5"/>
  </r>
  <r>
    <x v="13"/>
    <n v="12"/>
    <n v="76"/>
    <x v="3"/>
    <n v="11"/>
    <n v="0"/>
    <n v="11"/>
    <n v="3.0535733333333335"/>
    <n v="8"/>
    <n v="1.375"/>
  </r>
  <r>
    <x v="14"/>
    <n v="3"/>
    <n v="45"/>
    <x v="2"/>
    <n v="9.5"/>
    <n v="2"/>
    <n v="11.5"/>
    <n v="2.9053800000000001"/>
    <n v="8"/>
    <n v="1.1875"/>
  </r>
  <r>
    <x v="14"/>
    <n v="3"/>
    <n v="46"/>
    <x v="2"/>
    <n v="5.5"/>
    <n v="2"/>
    <n v="7.5"/>
    <n v="2.0653800000000002"/>
    <n v="7"/>
    <n v="0.7857142857142857"/>
  </r>
  <r>
    <x v="14"/>
    <n v="9"/>
    <n v="7"/>
    <x v="0"/>
    <n v="7"/>
    <n v="0"/>
    <n v="7"/>
    <n v="1.9974333333333334"/>
    <n v="8"/>
    <n v="0.875"/>
  </r>
  <r>
    <x v="14"/>
    <n v="9"/>
    <n v="8"/>
    <x v="0"/>
    <n v="9"/>
    <n v="1"/>
    <n v="10"/>
    <n v="4.4687166666666664"/>
    <n v="8"/>
    <n v="1.125"/>
  </r>
  <r>
    <x v="14"/>
    <n v="19"/>
    <n v="15"/>
    <x v="1"/>
    <n v="5"/>
    <n v="0"/>
    <n v="5"/>
    <n v="2.4273133333333332"/>
    <n v="5"/>
    <n v="1"/>
  </r>
  <r>
    <x v="14"/>
    <n v="19"/>
    <n v="17"/>
    <x v="1"/>
    <n v="13"/>
    <n v="0"/>
    <n v="13"/>
    <n v="5.5336566666666664"/>
    <n v="8"/>
    <n v="1.625"/>
  </r>
  <r>
    <x v="15"/>
    <n v="10"/>
    <n v="45"/>
    <x v="0"/>
    <n v="9"/>
    <n v="2"/>
    <n v="11"/>
    <n v="3.9349566666666669"/>
    <n v="8"/>
    <n v="1.125"/>
  </r>
  <r>
    <x v="15"/>
    <n v="10"/>
    <n v="46"/>
    <x v="0"/>
    <n v="4"/>
    <n v="2"/>
    <n v="6"/>
    <n v="1.5349566666666665"/>
    <n v="8"/>
    <n v="0.5"/>
  </r>
  <r>
    <x v="15"/>
    <n v="10"/>
    <n v="47"/>
    <x v="0"/>
    <n v="6"/>
    <n v="1"/>
    <n v="7"/>
    <n v="1.8949566666666666"/>
    <n v="8"/>
    <n v="0.75"/>
  </r>
  <r>
    <x v="15"/>
    <n v="17"/>
    <n v="24"/>
    <x v="1"/>
    <n v="11"/>
    <n v="0"/>
    <n v="11"/>
    <n v="4.5781999999999998"/>
    <n v="8"/>
    <n v="1.375"/>
  </r>
  <r>
    <x v="15"/>
    <n v="17"/>
    <n v="25"/>
    <x v="1"/>
    <n v="10"/>
    <n v="0"/>
    <n v="10"/>
    <n v="4.5490999999999993"/>
    <n v="8"/>
    <n v="1.25"/>
  </r>
  <r>
    <x v="15"/>
    <n v="18"/>
    <n v="60"/>
    <x v="3"/>
    <n v="7"/>
    <n v="0"/>
    <n v="7"/>
    <n v="2.8942433333333333"/>
    <n v="7"/>
    <n v="1"/>
  </r>
  <r>
    <x v="15"/>
    <n v="18"/>
    <n v="61"/>
    <x v="3"/>
    <n v="6"/>
    <n v="0"/>
    <n v="6"/>
    <n v="1.7142433333333333"/>
    <n v="5"/>
    <n v="1.2"/>
  </r>
  <r>
    <x v="15"/>
    <n v="18"/>
    <n v="62"/>
    <x v="3"/>
    <n v="9"/>
    <n v="0"/>
    <n v="9"/>
    <n v="2.3742433333333333"/>
    <n v="8"/>
    <n v="1.125"/>
  </r>
  <r>
    <x v="16"/>
    <n v="10"/>
    <n v="49"/>
    <x v="0"/>
    <n v="3.5"/>
    <n v="2"/>
    <n v="5.5"/>
    <n v="1.0543100000000001"/>
    <n v="5"/>
    <n v="0.7"/>
  </r>
  <r>
    <x v="16"/>
    <n v="10"/>
    <n v="50"/>
    <x v="0"/>
    <n v="3.5"/>
    <n v="4"/>
    <n v="7.5"/>
    <n v="1.2743100000000001"/>
    <n v="8"/>
    <n v="0.4375"/>
  </r>
  <r>
    <x v="16"/>
    <n v="17"/>
    <n v="27"/>
    <x v="1"/>
    <n v="9"/>
    <n v="1"/>
    <n v="10"/>
    <n v="3.4261400000000002"/>
    <n v="8"/>
    <n v="1.125"/>
  </r>
  <r>
    <x v="16"/>
    <n v="17"/>
    <n v="28"/>
    <x v="1"/>
    <n v="13"/>
    <n v="2"/>
    <n v="15"/>
    <n v="4.0861400000000003"/>
    <n v="8"/>
    <n v="1.625"/>
  </r>
  <r>
    <x v="16"/>
    <n v="17"/>
    <n v="29"/>
    <x v="1"/>
    <n v="6"/>
    <n v="1"/>
    <n v="7"/>
    <n v="2.8461400000000001"/>
    <n v="8"/>
    <n v="0.75"/>
  </r>
  <r>
    <x v="16"/>
    <n v="18"/>
    <n v="63"/>
    <x v="3"/>
    <n v="9"/>
    <n v="1"/>
    <n v="10"/>
    <n v="1.94895"/>
    <n v="8"/>
    <n v="1.125"/>
  </r>
  <r>
    <x v="16"/>
    <n v="18"/>
    <n v="64"/>
    <x v="3"/>
    <n v="9"/>
    <n v="0"/>
    <n v="9"/>
    <n v="2.2689500000000002"/>
    <n v="8"/>
    <n v="1.125"/>
  </r>
  <r>
    <x v="16"/>
    <n v="18"/>
    <n v="65"/>
    <x v="3"/>
    <n v="4"/>
    <n v="0"/>
    <n v="4"/>
    <n v="0.78895000000000004"/>
    <n v="5"/>
    <n v="0.8"/>
  </r>
  <r>
    <x v="17"/>
    <n v="6"/>
    <n v="18"/>
    <x v="2"/>
    <n v="7"/>
    <n v="2"/>
    <n v="9"/>
    <n v="2.9742933333333337"/>
    <n v="8"/>
    <n v="0.875"/>
  </r>
  <r>
    <x v="17"/>
    <n v="6"/>
    <n v="19"/>
    <x v="2"/>
    <n v="5"/>
    <n v="1"/>
    <n v="6"/>
    <n v="1.0342933333333333"/>
    <n v="8"/>
    <n v="0.625"/>
  </r>
  <r>
    <x v="17"/>
    <n v="6"/>
    <n v="20"/>
    <x v="2"/>
    <n v="11"/>
    <n v="0"/>
    <n v="11"/>
    <n v="2.0742933333333333"/>
    <n v="8"/>
    <n v="1.375"/>
  </r>
  <r>
    <x v="17"/>
    <n v="8"/>
    <n v="24"/>
    <x v="0"/>
    <n v="14.666666666666666"/>
    <n v="1"/>
    <n v="15.666666666666666"/>
    <n v="5.5080200000000001"/>
    <n v="8"/>
    <n v="1.8333333333333333"/>
  </r>
  <r>
    <x v="17"/>
    <n v="8"/>
    <n v="25"/>
    <x v="0"/>
    <n v="9.6666666666666661"/>
    <n v="1"/>
    <n v="10.666666666666666"/>
    <n v="4.7080200000000003"/>
    <n v="8"/>
    <n v="1.2083333333333333"/>
  </r>
  <r>
    <x v="17"/>
    <n v="8"/>
    <n v="26"/>
    <x v="0"/>
    <n v="11.666666666666666"/>
    <n v="2"/>
    <n v="13.666666666666666"/>
    <n v="4.7280199999999999"/>
    <n v="8"/>
    <n v="1.4583333333333333"/>
  </r>
  <r>
    <x v="17"/>
    <n v="14"/>
    <n v="12"/>
    <x v="1"/>
    <n v="10"/>
    <n v="1"/>
    <n v="11"/>
    <n v="3.5970399999999998"/>
    <n v="8"/>
    <n v="1.25"/>
  </r>
  <r>
    <x v="17"/>
    <n v="14"/>
    <n v="13"/>
    <x v="1"/>
    <n v="8"/>
    <n v="0"/>
    <n v="8"/>
    <n v="3.62852"/>
    <n v="7"/>
    <n v="1.1428571428571428"/>
  </r>
  <r>
    <x v="18"/>
    <n v="6"/>
    <n v="21"/>
    <x v="2"/>
    <n v="8"/>
    <n v="0"/>
    <n v="8"/>
    <n v="2.3915199999999999"/>
    <n v="8"/>
    <n v="1"/>
  </r>
  <r>
    <x v="18"/>
    <n v="6"/>
    <n v="22"/>
    <x v="2"/>
    <n v="10"/>
    <n v="0"/>
    <n v="10"/>
    <n v="2.2915200000000002"/>
    <n v="8"/>
    <n v="1.25"/>
  </r>
  <r>
    <x v="18"/>
    <n v="6"/>
    <n v="23"/>
    <x v="2"/>
    <n v="8"/>
    <n v="1"/>
    <n v="9"/>
    <n v="2.51152"/>
    <n v="8"/>
    <n v="1"/>
  </r>
  <r>
    <x v="18"/>
    <n v="8"/>
    <n v="27"/>
    <x v="0"/>
    <n v="8"/>
    <n v="0"/>
    <n v="8"/>
    <n v="2.5682499999999999"/>
    <n v="8"/>
    <n v="1"/>
  </r>
  <r>
    <x v="18"/>
    <n v="8"/>
    <n v="28"/>
    <x v="0"/>
    <n v="7"/>
    <n v="0"/>
    <n v="7"/>
    <n v="2.5082500000000003"/>
    <n v="7"/>
    <n v="1"/>
  </r>
  <r>
    <x v="18"/>
    <n v="8"/>
    <n v="29"/>
    <x v="0"/>
    <n v="9"/>
    <n v="0"/>
    <n v="9"/>
    <n v="4.14825"/>
    <n v="8"/>
    <n v="1.125"/>
  </r>
  <r>
    <x v="18"/>
    <n v="14"/>
    <n v="15"/>
    <x v="1"/>
    <n v="7"/>
    <n v="1"/>
    <n v="8"/>
    <n v="3.1485566666666664"/>
    <n v="8"/>
    <n v="0.875"/>
  </r>
  <r>
    <x v="18"/>
    <n v="14"/>
    <n v="16"/>
    <x v="1"/>
    <n v="6"/>
    <n v="0"/>
    <n v="6"/>
    <n v="1.8885566666666667"/>
    <n v="8"/>
    <n v="0.75"/>
  </r>
  <r>
    <x v="18"/>
    <n v="14"/>
    <n v="17"/>
    <x v="1"/>
    <n v="6"/>
    <n v="2"/>
    <n v="8"/>
    <n v="2.1485566666666669"/>
    <n v="8"/>
    <n v="0.75"/>
  </r>
  <r>
    <x v="18"/>
    <n v="17"/>
    <n v="63"/>
    <x v="3"/>
    <n v="5"/>
    <n v="0"/>
    <n v="5"/>
    <n v="0.84132666666666667"/>
    <n v="5"/>
    <n v="1"/>
  </r>
  <r>
    <x v="18"/>
    <n v="17"/>
    <n v="64"/>
    <x v="3"/>
    <n v="6"/>
    <n v="0"/>
    <n v="6"/>
    <n v="1.1813266666666666"/>
    <n v="6"/>
    <n v="1"/>
  </r>
  <r>
    <x v="19"/>
    <n v="6"/>
    <n v="24"/>
    <x v="2"/>
    <n v="5"/>
    <n v="0"/>
    <n v="5"/>
    <n v="1.6746433333333333"/>
    <n v="5"/>
    <n v="1"/>
  </r>
  <r>
    <x v="19"/>
    <n v="6"/>
    <n v="25"/>
    <x v="2"/>
    <n v="10"/>
    <n v="1"/>
    <n v="11"/>
    <n v="4.0492866666666663"/>
    <n v="8"/>
    <n v="1.25"/>
  </r>
  <r>
    <x v="19"/>
    <n v="8"/>
    <n v="31"/>
    <x v="0"/>
    <n v="10"/>
    <n v="2"/>
    <n v="12"/>
    <n v="4.4783133333333334"/>
    <n v="8"/>
    <n v="1.25"/>
  </r>
  <r>
    <x v="19"/>
    <n v="8"/>
    <n v="32"/>
    <x v="0"/>
    <n v="12"/>
    <n v="0"/>
    <n v="12"/>
    <n v="6.3891566666666666"/>
    <n v="8"/>
    <n v="1.5"/>
  </r>
  <r>
    <x v="19"/>
    <n v="14"/>
    <n v="18"/>
    <x v="1"/>
    <n v="13"/>
    <n v="2"/>
    <n v="15"/>
    <n v="3.8058299999999998"/>
    <n v="8"/>
    <n v="1.625"/>
  </r>
  <r>
    <x v="19"/>
    <n v="14"/>
    <n v="19"/>
    <x v="1"/>
    <n v="8"/>
    <n v="2"/>
    <n v="10"/>
    <n v="3.7258299999999998"/>
    <n v="8"/>
    <n v="1"/>
  </r>
  <r>
    <x v="19"/>
    <n v="14"/>
    <n v="20"/>
    <x v="1"/>
    <n v="7"/>
    <n v="3"/>
    <n v="10"/>
    <n v="3.8858299999999999"/>
    <n v="8"/>
    <n v="0.875"/>
  </r>
  <r>
    <x v="19"/>
    <n v="17"/>
    <n v="66"/>
    <x v="3"/>
    <n v="5"/>
    <n v="1"/>
    <n v="6"/>
    <n v="0.94234999999999991"/>
    <n v="4"/>
    <n v="1.25"/>
  </r>
  <r>
    <x v="19"/>
    <n v="17"/>
    <n v="67"/>
    <x v="3"/>
    <n v="7"/>
    <n v="0"/>
    <n v="7"/>
    <n v="2.0623499999999999"/>
    <n v="8"/>
    <n v="0.875"/>
  </r>
  <r>
    <x v="19"/>
    <n v="17"/>
    <n v="68"/>
    <x v="3"/>
    <n v="6"/>
    <n v="0"/>
    <n v="6"/>
    <n v="1.72235"/>
    <n v="5"/>
    <n v="1.2"/>
  </r>
  <r>
    <x v="20"/>
    <n v="7"/>
    <n v="6"/>
    <x v="2"/>
    <n v="7"/>
    <n v="0"/>
    <n v="7"/>
    <n v="2.8755866666666665"/>
    <n v="7"/>
    <n v="1"/>
  </r>
  <r>
    <x v="20"/>
    <n v="7"/>
    <n v="7"/>
    <x v="2"/>
    <n v="6"/>
    <n v="0"/>
    <n v="6"/>
    <n v="2.8755866666666665"/>
    <n v="7"/>
    <n v="0.8571428571428571"/>
  </r>
  <r>
    <x v="20"/>
    <n v="7"/>
    <n v="8"/>
    <x v="2"/>
    <n v="11"/>
    <n v="0"/>
    <n v="11"/>
    <n v="5.755586666666666"/>
    <n v="8"/>
    <n v="1.375"/>
  </r>
  <r>
    <x v="20"/>
    <n v="12"/>
    <n v="15"/>
    <x v="0"/>
    <n v="7"/>
    <n v="0"/>
    <n v="7"/>
    <n v="3.2414033333333334"/>
    <n v="8"/>
    <n v="0.875"/>
  </r>
  <r>
    <x v="20"/>
    <n v="12"/>
    <n v="16"/>
    <x v="0"/>
    <n v="9"/>
    <n v="0"/>
    <n v="9"/>
    <n v="3.9614033333333332"/>
    <n v="8"/>
    <n v="1.125"/>
  </r>
  <r>
    <x v="20"/>
    <n v="12"/>
    <n v="17"/>
    <x v="0"/>
    <n v="5"/>
    <n v="1"/>
    <n v="6"/>
    <n v="2.1014033333333333"/>
    <n v="8"/>
    <n v="0.625"/>
  </r>
  <r>
    <x v="20"/>
    <n v="14"/>
    <n v="60"/>
    <x v="3"/>
    <n v="6"/>
    <n v="1"/>
    <n v="7"/>
    <n v="2.1390233333333333"/>
    <n v="8"/>
    <n v="0.75"/>
  </r>
  <r>
    <x v="20"/>
    <n v="14"/>
    <n v="62"/>
    <x v="3"/>
    <n v="6"/>
    <n v="1"/>
    <n v="7"/>
    <n v="2.2980466666666666"/>
    <n v="8"/>
    <n v="0.75"/>
  </r>
  <r>
    <x v="21"/>
    <n v="7"/>
    <n v="10"/>
    <x v="2"/>
    <n v="11"/>
    <n v="2"/>
    <n v="13"/>
    <n v="5.9988200000000003"/>
    <n v="8"/>
    <n v="1.375"/>
  </r>
  <r>
    <x v="21"/>
    <n v="7"/>
    <n v="11"/>
    <x v="2"/>
    <n v="11"/>
    <n v="1"/>
    <n v="12"/>
    <n v="5.0594099999999997"/>
    <n v="8"/>
    <n v="1.375"/>
  </r>
  <r>
    <x v="21"/>
    <n v="12"/>
    <n v="19"/>
    <x v="0"/>
    <n v="7"/>
    <n v="1"/>
    <n v="8"/>
    <n v="4.3845333333333336"/>
    <n v="7"/>
    <n v="1"/>
  </r>
  <r>
    <x v="21"/>
    <n v="12"/>
    <n v="20"/>
    <x v="0"/>
    <n v="7"/>
    <n v="1"/>
    <n v="8"/>
    <n v="3.1722666666666668"/>
    <n v="7"/>
    <n v="1"/>
  </r>
  <r>
    <x v="21"/>
    <n v="14"/>
    <n v="64"/>
    <x v="3"/>
    <n v="10"/>
    <n v="0"/>
    <n v="10"/>
    <n v="3.1391333333333331"/>
    <n v="8"/>
    <n v="1.25"/>
  </r>
  <r>
    <x v="21"/>
    <n v="14"/>
    <n v="65"/>
    <x v="3"/>
    <n v="9"/>
    <n v="0"/>
    <n v="9"/>
    <n v="3.8095666666666665"/>
    <n v="8"/>
    <n v="1.125"/>
  </r>
  <r>
    <x v="22"/>
    <n v="7"/>
    <n v="12"/>
    <x v="2"/>
    <n v="11"/>
    <n v="1"/>
    <n v="12"/>
    <n v="4.19862"/>
    <n v="8"/>
    <n v="1.375"/>
  </r>
  <r>
    <x v="22"/>
    <n v="7"/>
    <n v="13"/>
    <x v="2"/>
    <n v="10"/>
    <n v="2"/>
    <n v="12"/>
    <n v="3.1572399999999998"/>
    <n v="8"/>
    <n v="1.25"/>
  </r>
  <r>
    <x v="22"/>
    <n v="12"/>
    <n v="21"/>
    <x v="0"/>
    <n v="11"/>
    <n v="1"/>
    <n v="12"/>
    <n v="4.2622033333333329"/>
    <n v="8"/>
    <n v="1.375"/>
  </r>
  <r>
    <x v="22"/>
    <n v="12"/>
    <n v="22"/>
    <x v="0"/>
    <n v="10"/>
    <n v="1"/>
    <n v="11"/>
    <n v="3.8222033333333334"/>
    <n v="8"/>
    <n v="1.25"/>
  </r>
  <r>
    <x v="22"/>
    <n v="12"/>
    <n v="23"/>
    <x v="0"/>
    <n v="10"/>
    <n v="2"/>
    <n v="12"/>
    <n v="4.1822033333333328"/>
    <n v="8"/>
    <n v="1.25"/>
  </r>
  <r>
    <x v="22"/>
    <n v="17"/>
    <n v="48"/>
    <x v="1"/>
    <n v="9"/>
    <n v="0"/>
    <n v="9"/>
    <n v="2.9942566666666668"/>
    <n v="8"/>
    <n v="1.125"/>
  </r>
  <r>
    <x v="22"/>
    <n v="17"/>
    <n v="49"/>
    <x v="1"/>
    <n v="9"/>
    <n v="1"/>
    <n v="10"/>
    <n v="4.1542566666666669"/>
    <n v="8"/>
    <n v="1.125"/>
  </r>
  <r>
    <x v="22"/>
    <n v="17"/>
    <n v="50"/>
    <x v="1"/>
    <n v="9"/>
    <n v="1"/>
    <n v="10"/>
    <n v="3.3742566666666667"/>
    <n v="7"/>
    <n v="1.2857142857142858"/>
  </r>
  <r>
    <x v="22"/>
    <n v="14"/>
    <n v="66"/>
    <x v="3"/>
    <n v="5"/>
    <n v="0"/>
    <n v="5"/>
    <n v="1.6148"/>
    <n v="5"/>
    <n v="1"/>
  </r>
  <r>
    <x v="22"/>
    <n v="14"/>
    <n v="67"/>
    <x v="3"/>
    <n v="11"/>
    <n v="2"/>
    <n v="13"/>
    <n v="2.4947999999999997"/>
    <n v="8"/>
    <n v="1.375"/>
  </r>
  <r>
    <x v="22"/>
    <n v="14"/>
    <n v="68"/>
    <x v="3"/>
    <n v="4"/>
    <n v="0"/>
    <n v="4"/>
    <n v="0.71479999999999999"/>
    <n v="5"/>
    <n v="0.8"/>
  </r>
  <r>
    <x v="23"/>
    <n v="7"/>
    <n v="15"/>
    <x v="2"/>
    <n v="7"/>
    <n v="2"/>
    <n v="9"/>
    <n v="3.4738766666666669"/>
    <n v="8"/>
    <n v="0.875"/>
  </r>
  <r>
    <x v="23"/>
    <n v="7"/>
    <n v="16"/>
    <x v="2"/>
    <n v="11"/>
    <n v="2"/>
    <n v="13"/>
    <n v="4.1277533333333336"/>
    <n v="8"/>
    <n v="1.375"/>
  </r>
  <r>
    <x v="23"/>
    <n v="12"/>
    <n v="24"/>
    <x v="0"/>
    <n v="8"/>
    <n v="0"/>
    <n v="8"/>
    <n v="3.4923799999999998"/>
    <n v="8"/>
    <n v="1"/>
  </r>
  <r>
    <x v="23"/>
    <n v="12"/>
    <n v="25"/>
    <x v="0"/>
    <n v="11"/>
    <n v="2"/>
    <n v="13"/>
    <n v="5.5523799999999994"/>
    <n v="7"/>
    <n v="1.5714285714285714"/>
  </r>
  <r>
    <x v="23"/>
    <n v="12"/>
    <n v="26"/>
    <x v="0"/>
    <n v="9"/>
    <n v="1"/>
    <n v="10"/>
    <n v="4.0123800000000003"/>
    <n v="8"/>
    <n v="1.125"/>
  </r>
  <r>
    <x v="23"/>
    <n v="17"/>
    <n v="51"/>
    <x v="1"/>
    <n v="9"/>
    <n v="1"/>
    <n v="10"/>
    <n v="5.2294199999999993"/>
    <n v="8"/>
    <n v="1.125"/>
  </r>
  <r>
    <x v="23"/>
    <n v="17"/>
    <n v="52"/>
    <x v="1"/>
    <n v="7"/>
    <n v="3"/>
    <n v="10"/>
    <n v="2.7847099999999996"/>
    <n v="8"/>
    <n v="0.875"/>
  </r>
  <r>
    <x v="24"/>
    <n v="7"/>
    <n v="18"/>
    <x v="2"/>
    <n v="8"/>
    <n v="1"/>
    <n v="9"/>
    <n v="2.7807966666666664"/>
    <n v="8"/>
    <n v="1"/>
  </r>
  <r>
    <x v="24"/>
    <n v="7"/>
    <n v="19"/>
    <x v="2"/>
    <n v="10"/>
    <n v="1"/>
    <n v="11"/>
    <n v="3.0215933333333331"/>
    <n v="8"/>
    <n v="1.25"/>
  </r>
  <r>
    <x v="24"/>
    <n v="12"/>
    <n v="27"/>
    <x v="0"/>
    <n v="9"/>
    <n v="0"/>
    <n v="9"/>
    <n v="3.8087266666666668"/>
    <n v="8"/>
    <n v="1.125"/>
  </r>
  <r>
    <x v="24"/>
    <n v="12"/>
    <n v="28"/>
    <x v="0"/>
    <n v="12"/>
    <n v="1"/>
    <n v="13"/>
    <n v="3.7487266666666663"/>
    <n v="8"/>
    <n v="1.5"/>
  </r>
  <r>
    <x v="24"/>
    <n v="12"/>
    <n v="29"/>
    <x v="0"/>
    <n v="8"/>
    <n v="0"/>
    <n v="8"/>
    <n v="3.0887266666666671"/>
    <n v="8"/>
    <n v="1"/>
  </r>
  <r>
    <x v="24"/>
    <n v="17"/>
    <n v="54"/>
    <x v="1"/>
    <n v="10"/>
    <n v="0"/>
    <n v="10"/>
    <n v="4.1578533333333336"/>
    <n v="8"/>
    <n v="1.25"/>
  </r>
  <r>
    <x v="24"/>
    <n v="17"/>
    <n v="55"/>
    <x v="1"/>
    <n v="9"/>
    <n v="0"/>
    <n v="9"/>
    <n v="5.0578533333333331"/>
    <n v="8"/>
    <n v="1.125"/>
  </r>
  <r>
    <x v="24"/>
    <n v="17"/>
    <n v="56"/>
    <x v="1"/>
    <n v="13"/>
    <n v="3"/>
    <n v="16"/>
    <n v="7.6978533333333328"/>
    <n v="8"/>
    <n v="1.625"/>
  </r>
  <r>
    <x v="25"/>
    <n v="6"/>
    <n v="27"/>
    <x v="2"/>
    <n v="10"/>
    <n v="2"/>
    <n v="12"/>
    <n v="4.9639633333333331"/>
    <n v="8"/>
    <n v="1.25"/>
  </r>
  <r>
    <x v="25"/>
    <n v="6"/>
    <n v="29"/>
    <x v="2"/>
    <n v="9"/>
    <n v="0"/>
    <n v="9"/>
    <n v="3.2039633333333333"/>
    <n v="8"/>
    <n v="1.125"/>
  </r>
  <r>
    <x v="25"/>
    <n v="10"/>
    <n v="57"/>
    <x v="0"/>
    <n v="7"/>
    <n v="2"/>
    <n v="9"/>
    <n v="2.8532733333333331"/>
    <n v="8"/>
    <n v="0.875"/>
  </r>
  <r>
    <x v="25"/>
    <n v="10"/>
    <n v="58"/>
    <x v="0"/>
    <n v="10"/>
    <n v="5"/>
    <n v="15"/>
    <n v="4.5532733333333333"/>
    <n v="9"/>
    <n v="1.1111111111111112"/>
  </r>
  <r>
    <x v="25"/>
    <n v="18"/>
    <n v="30"/>
    <x v="1"/>
    <n v="10"/>
    <n v="0"/>
    <n v="10"/>
    <n v="3.5060366666666667"/>
    <n v="8"/>
    <n v="1.25"/>
  </r>
  <r>
    <x v="25"/>
    <n v="18"/>
    <n v="31"/>
    <x v="1"/>
    <n v="9"/>
    <n v="0"/>
    <n v="9"/>
    <n v="2.3660366666666666"/>
    <n v="8"/>
    <n v="1.125"/>
  </r>
  <r>
    <x v="25"/>
    <n v="18"/>
    <n v="32"/>
    <x v="1"/>
    <n v="8"/>
    <n v="0"/>
    <n v="8"/>
    <n v="2.8660366666666666"/>
    <n v="8"/>
    <n v="1"/>
  </r>
  <r>
    <x v="26"/>
    <n v="4"/>
    <n v="24"/>
    <x v="2"/>
    <n v="4"/>
    <n v="1"/>
    <n v="5"/>
    <n v="2.0953500000000003"/>
    <n v="5"/>
    <n v="0.8"/>
  </r>
  <r>
    <x v="26"/>
    <n v="4"/>
    <n v="25"/>
    <x v="2"/>
    <n v="9"/>
    <n v="2"/>
    <n v="11"/>
    <n v="4.6353499999999999"/>
    <n v="8"/>
    <n v="1.125"/>
  </r>
  <r>
    <x v="26"/>
    <n v="4"/>
    <n v="26"/>
    <x v="2"/>
    <n v="5"/>
    <n v="2"/>
    <n v="7"/>
    <n v="3.0553500000000002"/>
    <n v="8"/>
    <n v="0.625"/>
  </r>
  <r>
    <x v="26"/>
    <n v="8"/>
    <n v="48"/>
    <x v="0"/>
    <n v="5"/>
    <n v="0"/>
    <n v="5"/>
    <n v="1.5829766666666667"/>
    <n v="5"/>
    <n v="1"/>
  </r>
  <r>
    <x v="26"/>
    <n v="8"/>
    <n v="49"/>
    <x v="0"/>
    <n v="5"/>
    <n v="0"/>
    <n v="5"/>
    <n v="0.94297666666666669"/>
    <n v="5"/>
    <n v="1"/>
  </r>
  <r>
    <x v="26"/>
    <n v="8"/>
    <n v="50"/>
    <x v="0"/>
    <n v="5"/>
    <n v="0"/>
    <n v="5"/>
    <n v="1.5829766666666667"/>
    <n v="5"/>
    <n v="1"/>
  </r>
  <r>
    <x v="26"/>
    <n v="18"/>
    <n v="33"/>
    <x v="1"/>
    <n v="7.3"/>
    <n v="0"/>
    <n v="7.3"/>
    <n v="3.8450299999999999"/>
    <n v="7"/>
    <n v="1.0428571428571429"/>
  </r>
  <r>
    <x v="26"/>
    <n v="18"/>
    <n v="34"/>
    <x v="1"/>
    <n v="9.3000000000000007"/>
    <n v="0"/>
    <n v="9.3000000000000007"/>
    <n v="4.36503"/>
    <n v="8"/>
    <n v="1.1625000000000001"/>
  </r>
  <r>
    <x v="26"/>
    <n v="18"/>
    <n v="35"/>
    <x v="1"/>
    <n v="11.3"/>
    <n v="0"/>
    <n v="11.3"/>
    <n v="4.5650300000000001"/>
    <n v="8"/>
    <n v="1.4125000000000001"/>
  </r>
  <r>
    <x v="26"/>
    <n v="13"/>
    <n v="60"/>
    <x v="3"/>
    <n v="10"/>
    <n v="2"/>
    <n v="12"/>
    <n v="5.3306933333333335"/>
    <n v="8"/>
    <n v="1.25"/>
  </r>
  <r>
    <x v="26"/>
    <n v="13"/>
    <n v="61"/>
    <x v="3"/>
    <n v="8"/>
    <n v="1"/>
    <n v="9"/>
    <n v="3.0306933333333332"/>
    <n v="8"/>
    <n v="1"/>
  </r>
  <r>
    <x v="26"/>
    <n v="13"/>
    <n v="62"/>
    <x v="3"/>
    <n v="8"/>
    <n v="1"/>
    <n v="9"/>
    <n v="4.3706933333333335"/>
    <n v="8"/>
    <n v="1"/>
  </r>
  <r>
    <x v="27"/>
    <n v="4"/>
    <n v="27"/>
    <x v="2"/>
    <n v="10"/>
    <n v="2"/>
    <n v="12"/>
    <n v="3.6779933333333337"/>
    <n v="8"/>
    <n v="1.25"/>
  </r>
  <r>
    <x v="27"/>
    <n v="4"/>
    <n v="28"/>
    <x v="2"/>
    <n v="9"/>
    <n v="2"/>
    <n v="11"/>
    <n v="3.6979933333333337"/>
    <n v="8"/>
    <n v="1.125"/>
  </r>
  <r>
    <x v="27"/>
    <n v="4"/>
    <n v="29"/>
    <x v="2"/>
    <n v="9"/>
    <n v="1"/>
    <n v="10"/>
    <n v="3.6379933333333336"/>
    <n v="8"/>
    <n v="1.125"/>
  </r>
  <r>
    <x v="27"/>
    <n v="8"/>
    <n v="51"/>
    <x v="0"/>
    <n v="12"/>
    <n v="0"/>
    <n v="12"/>
    <n v="2.9920266666666668"/>
    <n v="8"/>
    <n v="1.5"/>
  </r>
  <r>
    <x v="27"/>
    <n v="8"/>
    <n v="52"/>
    <x v="0"/>
    <n v="4"/>
    <n v="1"/>
    <n v="5"/>
    <n v="2.192026666666667"/>
    <n v="5"/>
    <n v="0.8"/>
  </r>
  <r>
    <x v="27"/>
    <n v="8"/>
    <n v="53"/>
    <x v="0"/>
    <n v="12"/>
    <n v="0"/>
    <n v="12"/>
    <n v="3.8520266666666667"/>
    <n v="8"/>
    <n v="1.5"/>
  </r>
  <r>
    <x v="27"/>
    <n v="13"/>
    <n v="63"/>
    <x v="3"/>
    <n v="8"/>
    <n v="1"/>
    <n v="9"/>
    <n v="2.7204733333333331"/>
    <n v="8"/>
    <n v="1"/>
  </r>
  <r>
    <x v="27"/>
    <n v="13"/>
    <n v="64"/>
    <x v="3"/>
    <n v="8"/>
    <n v="1"/>
    <n v="9"/>
    <n v="3.9804733333333333"/>
    <n v="8"/>
    <n v="1"/>
  </r>
  <r>
    <x v="27"/>
    <n v="13"/>
    <n v="65"/>
    <x v="3"/>
    <n v="10"/>
    <n v="3"/>
    <n v="13"/>
    <n v="4.4004733333333332"/>
    <n v="8"/>
    <n v="1.25"/>
  </r>
  <r>
    <x v="28"/>
    <n v="4"/>
    <n v="30"/>
    <x v="2"/>
    <n v="8"/>
    <n v="0"/>
    <n v="8"/>
    <n v="3.3396833333333333"/>
    <n v="8"/>
    <n v="1"/>
  </r>
  <r>
    <x v="28"/>
    <n v="4"/>
    <n v="31"/>
    <x v="2"/>
    <n v="9"/>
    <n v="1"/>
    <n v="10"/>
    <n v="4.5196833333333331"/>
    <n v="8"/>
    <n v="1.125"/>
  </r>
  <r>
    <x v="28"/>
    <n v="4"/>
    <n v="32"/>
    <x v="2"/>
    <n v="7"/>
    <n v="1"/>
    <n v="8"/>
    <n v="3.9196833333333334"/>
    <n v="8"/>
    <n v="0.875"/>
  </r>
  <r>
    <x v="28"/>
    <n v="8"/>
    <n v="54"/>
    <x v="0"/>
    <n v="5"/>
    <n v="2"/>
    <n v="7"/>
    <n v="1.6426533333333333"/>
    <n v="5"/>
    <n v="1"/>
  </r>
  <r>
    <x v="28"/>
    <n v="8"/>
    <n v="55"/>
    <x v="0"/>
    <n v="7"/>
    <n v="0"/>
    <n v="7"/>
    <n v="2.7853066666666666"/>
    <n v="5"/>
    <n v="1.4"/>
  </r>
  <r>
    <x v="28"/>
    <n v="18"/>
    <n v="39"/>
    <x v="1"/>
    <n v="7"/>
    <n v="0"/>
    <n v="7"/>
    <n v="2.3641933333333336"/>
    <n v="8"/>
    <n v="0.875"/>
  </r>
  <r>
    <x v="28"/>
    <n v="18"/>
    <n v="41"/>
    <x v="1"/>
    <n v="8"/>
    <n v="0"/>
    <n v="8"/>
    <n v="3.1920966666666666"/>
    <n v="6"/>
    <n v="1.3333333333333333"/>
  </r>
  <r>
    <x v="28"/>
    <n v="13"/>
    <n v="66"/>
    <x v="3"/>
    <n v="8"/>
    <n v="0"/>
    <n v="8"/>
    <n v="1.5109366666666666"/>
    <n v="5"/>
    <n v="1.6"/>
  </r>
  <r>
    <x v="28"/>
    <n v="13"/>
    <n v="67"/>
    <x v="3"/>
    <n v="11"/>
    <n v="1"/>
    <n v="12"/>
    <n v="3.2509366666666666"/>
    <n v="8"/>
    <n v="1.375"/>
  </r>
  <r>
    <x v="28"/>
    <n v="13"/>
    <n v="68"/>
    <x v="3"/>
    <n v="8"/>
    <n v="0"/>
    <n v="8"/>
    <n v="2.3109366666666666"/>
    <n v="7"/>
    <n v="1.1428571428571428"/>
  </r>
  <r>
    <x v="29"/>
    <n v="4"/>
    <n v="33"/>
    <x v="2"/>
    <n v="8"/>
    <n v="0"/>
    <n v="8"/>
    <n v="4.5190733333333331"/>
    <n v="8"/>
    <n v="1"/>
  </r>
  <r>
    <x v="29"/>
    <n v="4"/>
    <n v="34"/>
    <x v="2"/>
    <n v="8"/>
    <n v="3"/>
    <n v="11"/>
    <n v="3.4390733333333334"/>
    <n v="8"/>
    <n v="1"/>
  </r>
  <r>
    <x v="29"/>
    <n v="4"/>
    <n v="35"/>
    <x v="2"/>
    <n v="5"/>
    <n v="1"/>
    <n v="6"/>
    <n v="1.9190733333333332"/>
    <n v="7"/>
    <n v="0.7142857142857143"/>
  </r>
  <r>
    <x v="29"/>
    <n v="13"/>
    <n v="36"/>
    <x v="0"/>
    <n v="11"/>
    <n v="0"/>
    <n v="11"/>
    <n v="4.0549966666666668"/>
    <n v="8"/>
    <n v="1.375"/>
  </r>
  <r>
    <x v="29"/>
    <n v="13"/>
    <n v="37"/>
    <x v="0"/>
    <n v="3"/>
    <n v="2"/>
    <n v="5"/>
    <n v="1.2549966666666665"/>
    <n v="5"/>
    <n v="0.6"/>
  </r>
  <r>
    <x v="29"/>
    <n v="13"/>
    <n v="38"/>
    <x v="0"/>
    <n v="5"/>
    <n v="2"/>
    <n v="7"/>
    <n v="1.5349966666666666"/>
    <n v="5"/>
    <n v="1"/>
  </r>
  <r>
    <x v="29"/>
    <n v="16"/>
    <n v="48"/>
    <x v="1"/>
    <n v="5"/>
    <n v="1"/>
    <n v="6"/>
    <n v="2.273953333333333"/>
    <n v="5"/>
    <n v="1"/>
  </r>
  <r>
    <x v="29"/>
    <n v="16"/>
    <n v="49"/>
    <x v="1"/>
    <n v="5"/>
    <n v="0"/>
    <n v="5"/>
    <n v="1.9939533333333332"/>
    <n v="8"/>
    <n v="0.625"/>
  </r>
  <r>
    <x v="29"/>
    <n v="16"/>
    <n v="50"/>
    <x v="1"/>
    <n v="6"/>
    <n v="1"/>
    <n v="7"/>
    <n v="3.2139533333333334"/>
    <n v="8"/>
    <n v="0.75"/>
  </r>
  <r>
    <x v="29"/>
    <n v="4"/>
    <n v="76"/>
    <x v="3"/>
    <n v="4.5"/>
    <n v="1"/>
    <n v="5.5"/>
    <n v="1.657845"/>
    <n v="7"/>
    <n v="0.6428571428571429"/>
  </r>
  <r>
    <x v="29"/>
    <n v="4"/>
    <n v="77"/>
    <x v="3"/>
    <n v="3.5"/>
    <n v="1"/>
    <n v="4.5"/>
    <n v="2.177845"/>
    <n v="6"/>
    <n v="0.58333333333333337"/>
  </r>
  <r>
    <x v="30"/>
    <n v="4"/>
    <n v="36"/>
    <x v="2"/>
    <n v="7"/>
    <n v="1"/>
    <n v="8"/>
    <n v="2.8420566666666667"/>
    <n v="8"/>
    <n v="0.875"/>
  </r>
  <r>
    <x v="30"/>
    <n v="4"/>
    <n v="37"/>
    <x v="2"/>
    <n v="11"/>
    <n v="1"/>
    <n v="12"/>
    <n v="3.4020566666666667"/>
    <n v="8"/>
    <n v="1.375"/>
  </r>
  <r>
    <x v="30"/>
    <n v="4"/>
    <n v="38"/>
    <x v="2"/>
    <n v="7"/>
    <n v="1"/>
    <n v="8"/>
    <n v="2.7420566666666666"/>
    <n v="8"/>
    <n v="0.875"/>
  </r>
  <r>
    <x v="30"/>
    <n v="13"/>
    <n v="39"/>
    <x v="0"/>
    <n v="3"/>
    <n v="0"/>
    <n v="3"/>
    <n v="0.56470333333333333"/>
    <n v="5"/>
    <n v="0.6"/>
  </r>
  <r>
    <x v="30"/>
    <n v="13"/>
    <n v="41"/>
    <x v="0"/>
    <n v="4"/>
    <n v="1"/>
    <n v="5"/>
    <n v="0.56940666666666673"/>
    <n v="5"/>
    <n v="0.8"/>
  </r>
  <r>
    <x v="30"/>
    <n v="16"/>
    <n v="51"/>
    <x v="1"/>
    <n v="8"/>
    <n v="3"/>
    <n v="11"/>
    <n v="3.0594600000000001"/>
    <n v="8"/>
    <n v="1"/>
  </r>
  <r>
    <x v="30"/>
    <n v="16"/>
    <n v="52"/>
    <x v="1"/>
    <n v="6"/>
    <n v="1"/>
    <n v="7"/>
    <n v="2.45946"/>
    <n v="8"/>
    <n v="0.75"/>
  </r>
  <r>
    <x v="30"/>
    <n v="16"/>
    <n v="53"/>
    <x v="1"/>
    <n v="6"/>
    <n v="2"/>
    <n v="8"/>
    <n v="2.5594600000000001"/>
    <n v="8"/>
    <n v="0.75"/>
  </r>
  <r>
    <x v="31"/>
    <n v="8"/>
    <n v="33"/>
    <x v="0"/>
    <n v="7"/>
    <n v="1"/>
    <n v="8"/>
    <n v="2.0417800000000002"/>
    <n v="8"/>
    <n v="0.875"/>
  </r>
  <r>
    <x v="31"/>
    <n v="8"/>
    <n v="35"/>
    <x v="0"/>
    <n v="9"/>
    <n v="0"/>
    <n v="9"/>
    <n v="3.3435600000000001"/>
    <n v="8"/>
    <n v="1.125"/>
  </r>
  <r>
    <x v="31"/>
    <n v="18"/>
    <n v="21"/>
    <x v="1"/>
    <n v="7"/>
    <n v="0"/>
    <n v="7"/>
    <n v="3.0600499999999999"/>
    <n v="5"/>
    <n v="1.4"/>
  </r>
  <r>
    <x v="31"/>
    <n v="18"/>
    <n v="22"/>
    <x v="1"/>
    <n v="11"/>
    <n v="0"/>
    <n v="11"/>
    <n v="4.0400499999999999"/>
    <n v="8"/>
    <n v="1.375"/>
  </r>
  <r>
    <x v="31"/>
    <n v="18"/>
    <n v="23"/>
    <x v="1"/>
    <n v="8"/>
    <n v="0"/>
    <n v="8"/>
    <n v="3.66005"/>
    <n v="8"/>
    <n v="1"/>
  </r>
  <r>
    <x v="32"/>
    <n v="4"/>
    <n v="48"/>
    <x v="2"/>
    <n v="7"/>
    <n v="3"/>
    <n v="10"/>
    <n v="2.4569999999999999"/>
    <n v="8"/>
    <n v="0.875"/>
  </r>
  <r>
    <x v="32"/>
    <n v="4"/>
    <n v="49"/>
    <x v="2"/>
    <n v="5"/>
    <n v="2"/>
    <n v="7"/>
    <n v="2.617"/>
    <n v="8"/>
    <n v="0.625"/>
  </r>
  <r>
    <x v="32"/>
    <n v="4"/>
    <n v="50"/>
    <x v="2"/>
    <n v="8"/>
    <n v="2"/>
    <n v="10"/>
    <n v="4.9170000000000007"/>
    <n v="8"/>
    <n v="1"/>
  </r>
  <r>
    <x v="32"/>
    <n v="8"/>
    <n v="36"/>
    <x v="0"/>
    <n v="4"/>
    <n v="0"/>
    <n v="4"/>
    <n v="0.91091000000000011"/>
    <n v="5"/>
    <n v="0.8"/>
  </r>
  <r>
    <x v="32"/>
    <n v="8"/>
    <n v="37"/>
    <x v="0"/>
    <n v="9"/>
    <n v="2"/>
    <n v="11"/>
    <n v="3.2509100000000002"/>
    <n v="7"/>
    <n v="1.2857142857142858"/>
  </r>
  <r>
    <x v="32"/>
    <n v="8"/>
    <n v="38"/>
    <x v="0"/>
    <n v="6"/>
    <n v="3"/>
    <n v="9"/>
    <n v="1.7309099999999999"/>
    <n v="8"/>
    <n v="0.75"/>
  </r>
  <r>
    <x v="32"/>
    <n v="18"/>
    <n v="24"/>
    <x v="1"/>
    <n v="10"/>
    <n v="1"/>
    <n v="11"/>
    <n v="4.536483333333333"/>
    <n v="7"/>
    <n v="1.4285714285714286"/>
  </r>
  <r>
    <x v="32"/>
    <n v="18"/>
    <n v="25"/>
    <x v="1"/>
    <n v="12"/>
    <n v="0"/>
    <n v="12"/>
    <n v="3.7564833333333332"/>
    <n v="8"/>
    <n v="1.5"/>
  </r>
  <r>
    <x v="32"/>
    <n v="18"/>
    <n v="26"/>
    <x v="1"/>
    <n v="11"/>
    <n v="0"/>
    <n v="11"/>
    <n v="2.9764833333333334"/>
    <n v="8"/>
    <n v="1.375"/>
  </r>
  <r>
    <x v="33"/>
    <n v="5"/>
    <n v="24"/>
    <x v="2"/>
    <n v="5.5"/>
    <n v="0"/>
    <n v="5.5"/>
    <n v="2.9462349999999997"/>
    <n v="6"/>
    <n v="0.91666666666666663"/>
  </r>
  <r>
    <x v="33"/>
    <n v="5"/>
    <n v="25"/>
    <x v="2"/>
    <n v="4.5"/>
    <n v="0"/>
    <n v="4.5"/>
    <n v="0.94623499999999994"/>
    <n v="4"/>
    <n v="1.125"/>
  </r>
  <r>
    <x v="33"/>
    <n v="13"/>
    <n v="12"/>
    <x v="0"/>
    <n v="8"/>
    <n v="0"/>
    <n v="8"/>
    <n v="2.9572733333333332"/>
    <n v="8"/>
    <n v="1"/>
  </r>
  <r>
    <x v="33"/>
    <n v="13"/>
    <n v="14"/>
    <x v="0"/>
    <n v="13"/>
    <n v="0"/>
    <n v="13"/>
    <n v="4.8145466666666668"/>
    <n v="8"/>
    <n v="1.625"/>
  </r>
  <r>
    <x v="33"/>
    <n v="16"/>
    <n v="54"/>
    <x v="1"/>
    <n v="12"/>
    <n v="2"/>
    <n v="14"/>
    <n v="4.8574800000000007"/>
    <n v="8"/>
    <n v="1.5"/>
  </r>
  <r>
    <x v="33"/>
    <n v="16"/>
    <n v="55"/>
    <x v="1"/>
    <n v="9"/>
    <n v="2"/>
    <n v="11"/>
    <n v="4.5774800000000004"/>
    <n v="8"/>
    <n v="1.125"/>
  </r>
  <r>
    <x v="33"/>
    <n v="16"/>
    <n v="56"/>
    <x v="1"/>
    <n v="7"/>
    <n v="4"/>
    <n v="11"/>
    <n v="3.7374799999999997"/>
    <n v="8"/>
    <n v="0.875"/>
  </r>
  <r>
    <x v="33"/>
    <n v="2"/>
    <n v="75"/>
    <x v="3"/>
    <n v="7.5"/>
    <n v="1"/>
    <n v="8.5"/>
    <n v="3.8940600000000005"/>
    <n v="6"/>
    <n v="1.25"/>
  </r>
  <r>
    <x v="33"/>
    <n v="2"/>
    <n v="76"/>
    <x v="3"/>
    <n v="7.5"/>
    <n v="1"/>
    <n v="8.5"/>
    <n v="4.1340599999999998"/>
    <n v="8"/>
    <n v="0.9375"/>
  </r>
  <r>
    <x v="34"/>
    <n v="5"/>
    <n v="27"/>
    <x v="2"/>
    <n v="6"/>
    <n v="1"/>
    <n v="7"/>
    <n v="2.4387000000000003"/>
    <n v="8"/>
    <n v="0.75"/>
  </r>
  <r>
    <x v="34"/>
    <n v="5"/>
    <n v="28"/>
    <x v="2"/>
    <n v="16"/>
    <n v="1"/>
    <n v="17"/>
    <n v="4.5587"/>
    <n v="8"/>
    <n v="2"/>
  </r>
  <r>
    <x v="34"/>
    <n v="5"/>
    <n v="29"/>
    <x v="2"/>
    <n v="6"/>
    <n v="0"/>
    <n v="6"/>
    <n v="1.7586999999999999"/>
    <n v="6"/>
    <n v="1"/>
  </r>
  <r>
    <x v="34"/>
    <n v="13"/>
    <n v="15"/>
    <x v="0"/>
    <n v="12"/>
    <n v="0"/>
    <n v="12"/>
    <n v="4.9175500000000003"/>
    <n v="8"/>
    <n v="1.5"/>
  </r>
  <r>
    <x v="34"/>
    <n v="13"/>
    <n v="16"/>
    <x v="0"/>
    <n v="5"/>
    <n v="0"/>
    <n v="5"/>
    <n v="1.3775500000000001"/>
    <n v="5"/>
    <n v="1"/>
  </r>
  <r>
    <x v="34"/>
    <n v="13"/>
    <n v="17"/>
    <x v="0"/>
    <n v="9"/>
    <n v="0"/>
    <n v="9"/>
    <n v="2.8575499999999998"/>
    <n v="8"/>
    <n v="1.125"/>
  </r>
  <r>
    <x v="34"/>
    <n v="16"/>
    <n v="57"/>
    <x v="1"/>
    <n v="6"/>
    <n v="1"/>
    <n v="7"/>
    <n v="2.6015466666666667"/>
    <n v="8"/>
    <n v="0.75"/>
  </r>
  <r>
    <x v="34"/>
    <n v="16"/>
    <n v="58"/>
    <x v="1"/>
    <n v="6"/>
    <n v="1"/>
    <n v="7"/>
    <n v="2.3907733333333332"/>
    <n v="8"/>
    <n v="0.75"/>
  </r>
  <r>
    <x v="34"/>
    <n v="2"/>
    <n v="78"/>
    <x v="3"/>
    <n v="8.5"/>
    <n v="3"/>
    <n v="11.5"/>
    <n v="4.2747999999999999"/>
    <n v="8"/>
    <n v="1.0625"/>
  </r>
  <r>
    <x v="34"/>
    <n v="2"/>
    <n v="79"/>
    <x v="3"/>
    <n v="5.5"/>
    <n v="2"/>
    <n v="7.5"/>
    <n v="2.7948000000000004"/>
    <n v="8"/>
    <n v="0.6875"/>
  </r>
  <r>
    <x v="35"/>
    <n v="9"/>
    <n v="24"/>
    <x v="0"/>
    <n v="8"/>
    <n v="4"/>
    <n v="12"/>
    <n v="2.2459600000000002"/>
    <n v="8"/>
    <n v="1"/>
  </r>
  <r>
    <x v="35"/>
    <n v="9"/>
    <n v="25"/>
    <x v="0"/>
    <n v="7"/>
    <n v="2"/>
    <n v="9"/>
    <n v="2.58596"/>
    <n v="8"/>
    <n v="0.875"/>
  </r>
  <r>
    <x v="35"/>
    <n v="19"/>
    <n v="33"/>
    <x v="1"/>
    <n v="6"/>
    <n v="0"/>
    <n v="6"/>
    <n v="1.3373366666666668"/>
    <n v="5"/>
    <n v="1.2"/>
  </r>
  <r>
    <x v="35"/>
    <n v="19"/>
    <n v="34"/>
    <x v="1"/>
    <n v="9"/>
    <n v="0"/>
    <n v="9"/>
    <n v="1.8773366666666669"/>
    <n v="8"/>
    <n v="1.125"/>
  </r>
  <r>
    <x v="35"/>
    <n v="19"/>
    <n v="35"/>
    <x v="1"/>
    <n v="7"/>
    <n v="0"/>
    <n v="7"/>
    <n v="1.2173366666666667"/>
    <n v="7"/>
    <n v="1"/>
  </r>
  <r>
    <x v="36"/>
    <n v="6"/>
    <n v="15"/>
    <x v="2"/>
    <n v="10"/>
    <n v="3"/>
    <n v="13"/>
    <n v="3.0532866666666667"/>
    <n v="7"/>
    <n v="1.4285714285714286"/>
  </r>
  <r>
    <x v="36"/>
    <n v="6"/>
    <n v="16"/>
    <x v="2"/>
    <n v="8"/>
    <n v="3"/>
    <n v="11"/>
    <n v="2.853286666666667"/>
    <n v="8"/>
    <n v="1"/>
  </r>
  <r>
    <x v="36"/>
    <n v="6"/>
    <n v="17"/>
    <x v="2"/>
    <n v="4"/>
    <n v="2"/>
    <n v="6"/>
    <n v="1.6532866666666666"/>
    <n v="8"/>
    <n v="0.5"/>
  </r>
  <r>
    <x v="36"/>
    <n v="9"/>
    <n v="28"/>
    <x v="0"/>
    <n v="6"/>
    <n v="1"/>
    <n v="7"/>
    <n v="1.8194599999999999"/>
    <n v="8"/>
    <n v="0.75"/>
  </r>
  <r>
    <x v="36"/>
    <n v="9"/>
    <n v="29"/>
    <x v="0"/>
    <n v="8"/>
    <n v="2"/>
    <n v="10"/>
    <n v="2.6597300000000001"/>
    <n v="8"/>
    <n v="1"/>
  </r>
  <r>
    <x v="36"/>
    <n v="19"/>
    <n v="36"/>
    <x v="1"/>
    <n v="6"/>
    <n v="0"/>
    <n v="6"/>
    <n v="1.2264566666666665"/>
    <n v="6"/>
    <n v="1"/>
  </r>
  <r>
    <x v="36"/>
    <n v="19"/>
    <n v="37"/>
    <x v="1"/>
    <n v="6"/>
    <n v="1"/>
    <n v="7"/>
    <n v="1.6664566666666665"/>
    <n v="6"/>
    <n v="1"/>
  </r>
  <r>
    <x v="36"/>
    <n v="19"/>
    <n v="38"/>
    <x v="1"/>
    <n v="3"/>
    <n v="1"/>
    <n v="4"/>
    <n v="0.56645666666666661"/>
    <n v="5"/>
    <n v="0.6"/>
  </r>
  <r>
    <x v="36"/>
    <n v="7"/>
    <n v="76"/>
    <x v="3"/>
    <n v="9"/>
    <n v="3"/>
    <n v="12"/>
    <n v="2.6221933333333336"/>
    <n v="8"/>
    <n v="1.125"/>
  </r>
  <r>
    <x v="36"/>
    <n v="7"/>
    <n v="77"/>
    <x v="3"/>
    <n v="4"/>
    <n v="1"/>
    <n v="5"/>
    <n v="1.4010966666666667"/>
    <n v="5"/>
    <n v="0.8"/>
  </r>
  <r>
    <x v="37"/>
    <n v="2"/>
    <n v="19"/>
    <x v="2"/>
    <n v="8.5"/>
    <n v="2"/>
    <n v="10.5"/>
    <n v="4.1891499999999997"/>
    <n v="8"/>
    <n v="1.0625"/>
  </r>
  <r>
    <x v="37"/>
    <n v="2"/>
    <n v="20"/>
    <x v="2"/>
    <n v="10.5"/>
    <n v="0"/>
    <n v="10.5"/>
    <n v="4.3291500000000003"/>
    <n v="7"/>
    <n v="1.5"/>
  </r>
  <r>
    <x v="37"/>
    <n v="13"/>
    <n v="45"/>
    <x v="0"/>
    <n v="10"/>
    <n v="0"/>
    <n v="10"/>
    <n v="4.5631000000000004"/>
    <n v="8"/>
    <n v="1.25"/>
  </r>
  <r>
    <x v="37"/>
    <n v="13"/>
    <n v="46"/>
    <x v="0"/>
    <n v="9"/>
    <n v="1"/>
    <n v="10"/>
    <n v="3.8630999999999998"/>
    <n v="7"/>
    <n v="1.2857142857142858"/>
  </r>
  <r>
    <x v="37"/>
    <n v="13"/>
    <n v="47"/>
    <x v="0"/>
    <n v="10"/>
    <n v="1"/>
    <n v="11"/>
    <n v="3.1231"/>
    <n v="8"/>
    <n v="1.25"/>
  </r>
  <r>
    <x v="37"/>
    <n v="17"/>
    <n v="57"/>
    <x v="1"/>
    <n v="12"/>
    <n v="4"/>
    <n v="16"/>
    <n v="4.4229866666666666"/>
    <n v="8"/>
    <n v="1.5"/>
  </r>
  <r>
    <x v="37"/>
    <n v="17"/>
    <n v="58"/>
    <x v="1"/>
    <n v="14"/>
    <n v="2"/>
    <n v="16"/>
    <n v="4.822986666666667"/>
    <n v="8"/>
    <n v="1.75"/>
  </r>
  <r>
    <x v="37"/>
    <n v="17"/>
    <n v="59"/>
    <x v="1"/>
    <n v="6"/>
    <n v="0"/>
    <n v="6"/>
    <n v="1.9229866666666666"/>
    <n v="5"/>
    <n v="1.2"/>
  </r>
  <r>
    <x v="37"/>
    <n v="4"/>
    <n v="66"/>
    <x v="3"/>
    <n v="9.5"/>
    <n v="1"/>
    <n v="10.5"/>
    <n v="4.5395000000000003"/>
    <n v="8"/>
    <n v="1.1875"/>
  </r>
  <r>
    <x v="37"/>
    <n v="4"/>
    <n v="68"/>
    <x v="3"/>
    <n v="4.5"/>
    <n v="1"/>
    <n v="5.5"/>
    <n v="2.0594999999999999"/>
    <n v="5"/>
    <n v="0.9"/>
  </r>
  <r>
    <x v="38"/>
    <n v="11"/>
    <n v="6"/>
    <x v="0"/>
    <n v="3"/>
    <n v="0"/>
    <n v="3"/>
    <n v="0.8551333333333333"/>
    <n v="5"/>
    <n v="0.6"/>
  </r>
  <r>
    <x v="38"/>
    <n v="11"/>
    <n v="7"/>
    <x v="0"/>
    <n v="6"/>
    <n v="0"/>
    <n v="6"/>
    <n v="1.4302666666666668"/>
    <n v="7"/>
    <n v="0.8571428571428571"/>
  </r>
  <r>
    <x v="38"/>
    <n v="17"/>
    <n v="39"/>
    <x v="1"/>
    <n v="6"/>
    <n v="1"/>
    <n v="7"/>
    <n v="1.5087600000000001"/>
    <n v="6"/>
    <n v="1"/>
  </r>
  <r>
    <x v="38"/>
    <n v="17"/>
    <n v="41"/>
    <x v="1"/>
    <n v="9"/>
    <n v="0"/>
    <n v="9"/>
    <n v="2.4243800000000002"/>
    <n v="6"/>
    <n v="1.5"/>
  </r>
  <r>
    <x v="38"/>
    <n v="6"/>
    <n v="60"/>
    <x v="3"/>
    <n v="3"/>
    <n v="2"/>
    <n v="5"/>
    <n v="1.6586099999999999"/>
    <n v="8"/>
    <n v="0.375"/>
  </r>
  <r>
    <x v="38"/>
    <n v="6"/>
    <n v="61"/>
    <x v="3"/>
    <n v="8"/>
    <n v="1"/>
    <n v="9"/>
    <n v="2.8386100000000001"/>
    <n v="8"/>
    <n v="1"/>
  </r>
  <r>
    <x v="39"/>
    <n v="6"/>
    <n v="6"/>
    <x v="2"/>
    <n v="4"/>
    <n v="0"/>
    <n v="4"/>
    <n v="1.8988733333333334"/>
    <n v="5"/>
    <n v="0.8"/>
  </r>
  <r>
    <x v="39"/>
    <n v="6"/>
    <n v="7"/>
    <x v="2"/>
    <n v="3"/>
    <n v="0"/>
    <n v="3"/>
    <n v="1.6994366666666667"/>
    <n v="5"/>
    <n v="0.6"/>
  </r>
  <r>
    <x v="39"/>
    <n v="8"/>
    <n v="18"/>
    <x v="0"/>
    <n v="9"/>
    <n v="0"/>
    <n v="9"/>
    <n v="3.9052600000000002"/>
    <n v="8"/>
    <n v="1.125"/>
  </r>
  <r>
    <x v="39"/>
    <n v="8"/>
    <n v="19"/>
    <x v="0"/>
    <n v="5"/>
    <n v="1"/>
    <n v="6"/>
    <n v="2.0105200000000001"/>
    <n v="8"/>
    <n v="0.625"/>
  </r>
  <r>
    <x v="39"/>
    <n v="2"/>
    <n v="60"/>
    <x v="3"/>
    <n v="10.5"/>
    <n v="1"/>
    <n v="11.5"/>
    <n v="5.6301699999999997"/>
    <n v="8"/>
    <n v="1.3125"/>
  </r>
  <r>
    <x v="39"/>
    <n v="2"/>
    <n v="61"/>
    <x v="3"/>
    <n v="5.5"/>
    <n v="0"/>
    <n v="5.5"/>
    <n v="3.5101700000000005"/>
    <n v="5"/>
    <n v="1.1000000000000001"/>
  </r>
  <r>
    <x v="40"/>
    <n v="6"/>
    <n v="36"/>
    <x v="2"/>
    <n v="11"/>
    <n v="3"/>
    <n v="14"/>
    <n v="2.3959466666666667"/>
    <n v="8"/>
    <n v="1.375"/>
  </r>
  <r>
    <x v="40"/>
    <n v="6"/>
    <n v="38"/>
    <x v="2"/>
    <n v="5"/>
    <n v="1"/>
    <n v="6"/>
    <n v="1.8379733333333335"/>
    <n v="5"/>
    <n v="1"/>
  </r>
  <r>
    <x v="40"/>
    <n v="12"/>
    <n v="49"/>
    <x v="0"/>
    <n v="4"/>
    <n v="4"/>
    <n v="8"/>
    <n v="2.0675066666666666"/>
    <n v="8"/>
    <n v="0.5"/>
  </r>
  <r>
    <x v="40"/>
    <n v="12"/>
    <n v="50"/>
    <x v="0"/>
    <n v="10"/>
    <n v="2"/>
    <n v="12"/>
    <n v="4.3037533333333338"/>
    <n v="8"/>
    <n v="1.25"/>
  </r>
  <r>
    <x v="40"/>
    <n v="18"/>
    <n v="45"/>
    <x v="1"/>
    <n v="10"/>
    <n v="0"/>
    <n v="10"/>
    <n v="4.0118799999999997"/>
    <n v="8"/>
    <n v="1.25"/>
  </r>
  <r>
    <x v="40"/>
    <n v="18"/>
    <n v="46"/>
    <x v="1"/>
    <n v="9"/>
    <n v="0"/>
    <n v="9"/>
    <n v="3.0918799999999997"/>
    <n v="8"/>
    <n v="1.125"/>
  </r>
  <r>
    <x v="40"/>
    <n v="18"/>
    <n v="47"/>
    <x v="1"/>
    <n v="17"/>
    <n v="0"/>
    <n v="17"/>
    <n v="5.7318799999999994"/>
    <n v="8"/>
    <n v="2.125"/>
  </r>
  <r>
    <x v="41"/>
    <n v="3"/>
    <n v="15"/>
    <x v="2"/>
    <n v="8"/>
    <n v="1"/>
    <n v="9"/>
    <n v="3.4137733333333333"/>
    <n v="8"/>
    <n v="1"/>
  </r>
  <r>
    <x v="41"/>
    <n v="3"/>
    <n v="16"/>
    <x v="2"/>
    <n v="7"/>
    <n v="1"/>
    <n v="8"/>
    <n v="3.4137733333333333"/>
    <n v="8"/>
    <n v="0.875"/>
  </r>
  <r>
    <x v="41"/>
    <n v="3"/>
    <n v="17"/>
    <x v="2"/>
    <n v="6"/>
    <n v="0"/>
    <n v="6"/>
    <n v="3.0537733333333335"/>
    <n v="7"/>
    <n v="0.8571428571428571"/>
  </r>
  <r>
    <x v="41"/>
    <n v="12"/>
    <n v="54"/>
    <x v="0"/>
    <n v="5"/>
    <n v="4"/>
    <n v="9"/>
    <n v="3.7333933333333333"/>
    <n v="8"/>
    <n v="0.625"/>
  </r>
  <r>
    <x v="41"/>
    <n v="12"/>
    <n v="55"/>
    <x v="0"/>
    <n v="9"/>
    <n v="2"/>
    <n v="11"/>
    <n v="3.7933933333333334"/>
    <n v="8"/>
    <n v="1.125"/>
  </r>
  <r>
    <x v="41"/>
    <n v="12"/>
    <n v="56"/>
    <x v="0"/>
    <n v="11"/>
    <n v="1"/>
    <n v="12"/>
    <n v="6.0133933333333331"/>
    <n v="8"/>
    <n v="1.375"/>
  </r>
  <r>
    <x v="41"/>
    <n v="16"/>
    <n v="42"/>
    <x v="1"/>
    <n v="5"/>
    <n v="1"/>
    <n v="6"/>
    <n v="1.4258766666666667"/>
    <n v="5"/>
    <n v="1"/>
  </r>
  <r>
    <x v="41"/>
    <n v="16"/>
    <n v="43"/>
    <x v="1"/>
    <n v="8"/>
    <n v="10"/>
    <n v="18"/>
    <n v="4.9258766666666665"/>
    <n v="8"/>
    <n v="1"/>
  </r>
  <r>
    <x v="41"/>
    <n v="16"/>
    <n v="44"/>
    <x v="1"/>
    <n v="11"/>
    <n v="0"/>
    <n v="11"/>
    <n v="3.3658766666666668"/>
    <n v="8"/>
    <n v="1.375"/>
  </r>
  <r>
    <x v="41"/>
    <n v="12"/>
    <n v="60"/>
    <x v="3"/>
    <n v="8"/>
    <n v="1"/>
    <n v="9"/>
    <n v="3.3161233333333335"/>
    <n v="8"/>
    <n v="1"/>
  </r>
  <r>
    <x v="41"/>
    <n v="12"/>
    <n v="61"/>
    <x v="3"/>
    <n v="7"/>
    <n v="5"/>
    <n v="12"/>
    <n v="4.6161233333333334"/>
    <n v="8"/>
    <n v="0.875"/>
  </r>
  <r>
    <x v="41"/>
    <n v="12"/>
    <n v="62"/>
    <x v="3"/>
    <n v="8"/>
    <n v="1"/>
    <n v="9"/>
    <n v="3.3561233333333336"/>
    <n v="8"/>
    <n v="1"/>
  </r>
  <r>
    <x v="42"/>
    <n v="3"/>
    <n v="18"/>
    <x v="2"/>
    <n v="8"/>
    <n v="0"/>
    <n v="8"/>
    <n v="2.2202866666666665"/>
    <n v="8"/>
    <n v="1"/>
  </r>
  <r>
    <x v="42"/>
    <n v="3"/>
    <n v="19"/>
    <x v="2"/>
    <n v="6"/>
    <n v="0"/>
    <n v="6"/>
    <n v="2.6202866666666669"/>
    <n v="8"/>
    <n v="0.75"/>
  </r>
  <r>
    <x v="42"/>
    <n v="3"/>
    <n v="20"/>
    <x v="2"/>
    <n v="3"/>
    <n v="0"/>
    <n v="3"/>
    <n v="0.88028666666666666"/>
    <n v="8"/>
    <n v="0.375"/>
  </r>
  <r>
    <x v="42"/>
    <n v="12"/>
    <n v="57"/>
    <x v="0"/>
    <n v="4"/>
    <n v="0"/>
    <n v="4"/>
    <n v="1.3310966666666668"/>
    <n v="8"/>
    <n v="0.5"/>
  </r>
  <r>
    <x v="42"/>
    <n v="12"/>
    <n v="58"/>
    <x v="0"/>
    <n v="7"/>
    <n v="3"/>
    <n v="10"/>
    <n v="2.8510966666666664"/>
    <n v="8"/>
    <n v="0.875"/>
  </r>
  <r>
    <x v="42"/>
    <n v="12"/>
    <n v="59"/>
    <x v="0"/>
    <n v="5"/>
    <n v="4"/>
    <n v="9"/>
    <n v="2.6910966666666667"/>
    <n v="8"/>
    <n v="0.625"/>
  </r>
  <r>
    <x v="42"/>
    <n v="16"/>
    <n v="45"/>
    <x v="1"/>
    <n v="5"/>
    <n v="2"/>
    <n v="7"/>
    <n v="2.0740166666666666"/>
    <n v="7"/>
    <n v="0.7142857142857143"/>
  </r>
  <r>
    <x v="42"/>
    <n v="16"/>
    <n v="46"/>
    <x v="1"/>
    <n v="5"/>
    <n v="0"/>
    <n v="5"/>
    <n v="1.8140166666666666"/>
    <n v="8"/>
    <n v="0.625"/>
  </r>
  <r>
    <x v="42"/>
    <n v="16"/>
    <n v="47"/>
    <x v="1"/>
    <n v="4"/>
    <n v="1"/>
    <n v="5"/>
    <n v="1.3740166666666667"/>
    <n v="5"/>
    <n v="0.8"/>
  </r>
  <r>
    <x v="42"/>
    <n v="12"/>
    <n v="63"/>
    <x v="3"/>
    <n v="6"/>
    <n v="0"/>
    <n v="6"/>
    <n v="2.4142866666666665"/>
    <n v="8"/>
    <n v="0.75"/>
  </r>
  <r>
    <x v="42"/>
    <n v="12"/>
    <n v="64"/>
    <x v="3"/>
    <n v="4"/>
    <n v="0"/>
    <n v="4"/>
    <n v="0.76"/>
    <n v="5"/>
    <n v="0.8"/>
  </r>
  <r>
    <x v="42"/>
    <n v="12"/>
    <n v="65"/>
    <x v="3"/>
    <n v="10"/>
    <n v="0"/>
    <n v="10"/>
    <n v="3.2885733333333333"/>
    <n v="8"/>
    <n v="1.25"/>
  </r>
  <r>
    <x v="43"/>
    <n v="5"/>
    <n v="39"/>
    <x v="2"/>
    <n v="10"/>
    <n v="2"/>
    <n v="12"/>
    <n v="3.5797333333333334"/>
    <n v="8"/>
    <n v="1.25"/>
  </r>
  <r>
    <x v="43"/>
    <n v="5"/>
    <n v="40"/>
    <x v="2"/>
    <n v="9"/>
    <n v="3"/>
    <n v="12"/>
    <n v="3.5797333333333334"/>
    <n v="5"/>
    <n v="1.8"/>
  </r>
  <r>
    <x v="43"/>
    <n v="5"/>
    <n v="41"/>
    <x v="2"/>
    <n v="6"/>
    <n v="4"/>
    <n v="10"/>
    <n v="2.0197333333333334"/>
    <n v="6"/>
    <n v="1"/>
  </r>
  <r>
    <x v="43"/>
    <n v="10"/>
    <n v="36"/>
    <x v="0"/>
    <n v="9"/>
    <n v="3"/>
    <n v="12"/>
    <n v="5.2354600000000007"/>
    <n v="8"/>
    <n v="1.125"/>
  </r>
  <r>
    <x v="43"/>
    <n v="10"/>
    <n v="38"/>
    <x v="0"/>
    <n v="9"/>
    <n v="4"/>
    <n v="13"/>
    <n v="5.3377299999999996"/>
    <n v="6"/>
    <n v="1.5"/>
  </r>
  <r>
    <x v="43"/>
    <n v="7"/>
    <n v="60"/>
    <x v="3"/>
    <n v="7"/>
    <n v="1"/>
    <n v="8"/>
    <n v="3.7170500000000004"/>
    <n v="5"/>
    <n v="1.4"/>
  </r>
  <r>
    <x v="43"/>
    <n v="7"/>
    <n v="61"/>
    <x v="3"/>
    <n v="10"/>
    <n v="0"/>
    <n v="10"/>
    <n v="3.77705"/>
    <n v="8"/>
    <n v="1.25"/>
  </r>
  <r>
    <x v="43"/>
    <n v="7"/>
    <n v="62"/>
    <x v="3"/>
    <n v="4"/>
    <n v="0"/>
    <n v="4"/>
    <n v="2.3970500000000001"/>
    <n v="5"/>
    <n v="0.8"/>
  </r>
  <r>
    <x v="44"/>
    <n v="5"/>
    <n v="42"/>
    <x v="2"/>
    <n v="7"/>
    <n v="3"/>
    <n v="10"/>
    <n v="4.5664999999999996"/>
    <n v="8"/>
    <n v="0.875"/>
  </r>
  <r>
    <x v="44"/>
    <n v="5"/>
    <n v="43"/>
    <x v="2"/>
    <n v="7"/>
    <n v="3"/>
    <n v="10"/>
    <n v="2.4664999999999999"/>
    <n v="8"/>
    <n v="0.875"/>
  </r>
  <r>
    <x v="44"/>
    <n v="5"/>
    <n v="44"/>
    <x v="2"/>
    <n v="4"/>
    <n v="3"/>
    <n v="7"/>
    <n v="2.1864999999999997"/>
    <n v="5"/>
    <n v="0.8"/>
  </r>
  <r>
    <x v="44"/>
    <n v="10"/>
    <n v="39"/>
    <x v="0"/>
    <n v="8"/>
    <n v="4"/>
    <n v="12"/>
    <n v="4.4770033333333332"/>
    <n v="8"/>
    <n v="1"/>
  </r>
  <r>
    <x v="44"/>
    <n v="10"/>
    <n v="40"/>
    <x v="0"/>
    <n v="6"/>
    <n v="4"/>
    <n v="10"/>
    <n v="3.6770033333333334"/>
    <n v="8"/>
    <n v="0.75"/>
  </r>
  <r>
    <x v="44"/>
    <n v="10"/>
    <n v="41"/>
    <x v="0"/>
    <n v="4"/>
    <n v="0"/>
    <n v="4"/>
    <n v="1.7770033333333333"/>
    <n v="5"/>
    <n v="0.8"/>
  </r>
  <r>
    <x v="44"/>
    <n v="19"/>
    <n v="42"/>
    <x v="1"/>
    <n v="8"/>
    <n v="0"/>
    <n v="8"/>
    <n v="1.9892000000000003"/>
    <n v="8"/>
    <n v="1"/>
  </r>
  <r>
    <x v="44"/>
    <n v="19"/>
    <n v="43"/>
    <x v="1"/>
    <n v="8"/>
    <n v="0"/>
    <n v="8"/>
    <n v="2.0746000000000002"/>
    <n v="8"/>
    <n v="1"/>
  </r>
  <r>
    <x v="44"/>
    <n v="7"/>
    <n v="63"/>
    <x v="3"/>
    <n v="11"/>
    <n v="0"/>
    <n v="11"/>
    <n v="6.1386966666666662"/>
    <n v="8"/>
    <n v="1.375"/>
  </r>
  <r>
    <x v="44"/>
    <n v="7"/>
    <n v="64"/>
    <x v="3"/>
    <n v="3"/>
    <n v="0"/>
    <n v="3"/>
    <n v="1.5986966666666667"/>
    <n v="4"/>
    <n v="0.75"/>
  </r>
  <r>
    <x v="44"/>
    <n v="7"/>
    <n v="65"/>
    <x v="3"/>
    <n v="9"/>
    <n v="1"/>
    <n v="10"/>
    <n v="4.1986966666666667"/>
    <n v="8"/>
    <n v="1.125"/>
  </r>
  <r>
    <x v="45"/>
    <n v="5"/>
    <n v="45"/>
    <x v="2"/>
    <n v="5"/>
    <n v="8"/>
    <n v="13"/>
    <n v="3.06"/>
    <n v="8"/>
    <n v="0.625"/>
  </r>
  <r>
    <x v="45"/>
    <n v="5"/>
    <n v="46"/>
    <x v="2"/>
    <n v="5"/>
    <n v="0"/>
    <n v="5"/>
    <n v="2.2000000000000002"/>
    <n v="6"/>
    <n v="0.83333333333333337"/>
  </r>
  <r>
    <x v="45"/>
    <n v="10"/>
    <n v="42"/>
    <x v="0"/>
    <n v="7"/>
    <n v="2"/>
    <n v="9"/>
    <n v="3.4575233333333335"/>
    <n v="8"/>
    <n v="0.875"/>
  </r>
  <r>
    <x v="45"/>
    <n v="10"/>
    <n v="43"/>
    <x v="0"/>
    <n v="6"/>
    <n v="1"/>
    <n v="7"/>
    <n v="2.7550466666666669"/>
    <n v="8"/>
    <n v="0.75"/>
  </r>
  <r>
    <x v="45"/>
    <n v="19"/>
    <n v="45"/>
    <x v="1"/>
    <n v="12"/>
    <n v="0"/>
    <n v="12"/>
    <n v="3.7564333333333333"/>
    <n v="8"/>
    <n v="1.5"/>
  </r>
  <r>
    <x v="45"/>
    <n v="19"/>
    <n v="47"/>
    <x v="1"/>
    <n v="5"/>
    <n v="0"/>
    <n v="5"/>
    <n v="1.1082166666666666"/>
    <n v="7"/>
    <n v="0.7142857142857143"/>
  </r>
  <r>
    <x v="45"/>
    <n v="7"/>
    <n v="67"/>
    <x v="3"/>
    <n v="11"/>
    <n v="1"/>
    <n v="12"/>
    <n v="5.4750733333333335"/>
    <n v="8"/>
    <n v="1.375"/>
  </r>
  <r>
    <x v="45"/>
    <n v="7"/>
    <n v="68"/>
    <x v="3"/>
    <n v="9"/>
    <n v="1"/>
    <n v="10"/>
    <n v="3.4175366666666669"/>
    <n v="7"/>
    <n v="1.2857142857142858"/>
  </r>
  <r>
    <x v="46"/>
    <n v="4"/>
    <n v="18"/>
    <x v="2"/>
    <n v="11"/>
    <n v="2"/>
    <n v="13"/>
    <n v="3.7458933333333331"/>
    <n v="8"/>
    <n v="1.375"/>
  </r>
  <r>
    <x v="46"/>
    <n v="4"/>
    <n v="19"/>
    <x v="2"/>
    <n v="7"/>
    <n v="1"/>
    <n v="8"/>
    <n v="3.8258933333333331"/>
    <n v="7"/>
    <n v="1"/>
  </r>
  <r>
    <x v="46"/>
    <n v="4"/>
    <n v="20"/>
    <x v="2"/>
    <n v="4"/>
    <n v="0"/>
    <n v="4"/>
    <n v="1.8258933333333334"/>
    <n v="8"/>
    <n v="0.5"/>
  </r>
  <r>
    <x v="46"/>
    <n v="11"/>
    <n v="51"/>
    <x v="0"/>
    <n v="9"/>
    <n v="2"/>
    <n v="11"/>
    <n v="3.5219"/>
    <n v="8"/>
    <n v="1.125"/>
  </r>
  <r>
    <x v="46"/>
    <n v="11"/>
    <n v="52"/>
    <x v="0"/>
    <n v="9"/>
    <n v="1"/>
    <n v="10"/>
    <n v="4.3818999999999999"/>
    <n v="8"/>
    <n v="1.125"/>
  </r>
  <r>
    <x v="46"/>
    <n v="11"/>
    <n v="53"/>
    <x v="0"/>
    <n v="7"/>
    <n v="1"/>
    <n v="8"/>
    <n v="2.3418999999999999"/>
    <n v="5"/>
    <n v="1.4"/>
  </r>
  <r>
    <x v="46"/>
    <n v="14"/>
    <n v="39"/>
    <x v="1"/>
    <n v="6"/>
    <n v="1"/>
    <n v="7"/>
    <n v="3.4093133333333334"/>
    <n v="8"/>
    <n v="0.75"/>
  </r>
  <r>
    <x v="46"/>
    <n v="14"/>
    <n v="40"/>
    <x v="1"/>
    <n v="6"/>
    <n v="0"/>
    <n v="6"/>
    <n v="2.3493133333333334"/>
    <n v="5"/>
    <n v="1.2"/>
  </r>
  <r>
    <x v="46"/>
    <n v="14"/>
    <n v="41"/>
    <x v="1"/>
    <n v="13"/>
    <n v="2"/>
    <n v="15"/>
    <n v="5.5693133333333327"/>
    <n v="8"/>
    <n v="1.625"/>
  </r>
  <r>
    <x v="46"/>
    <n v="4"/>
    <n v="61"/>
    <x v="3"/>
    <n v="10.5"/>
    <n v="1"/>
    <n v="11.5"/>
    <n v="8.5374999999999996"/>
    <n v="8"/>
    <n v="1.3125"/>
  </r>
  <r>
    <x v="46"/>
    <n v="4"/>
    <n v="62"/>
    <x v="3"/>
    <n v="8.5"/>
    <n v="1"/>
    <n v="9.5"/>
    <n v="5.0175000000000001"/>
    <n v="8"/>
    <n v="1.0625"/>
  </r>
  <r>
    <x v="47"/>
    <n v="4"/>
    <n v="21"/>
    <x v="2"/>
    <n v="13.5"/>
    <n v="0"/>
    <n v="13.5"/>
    <n v="5.9032450000000001"/>
    <n v="8"/>
    <n v="1.6875"/>
  </r>
  <r>
    <x v="47"/>
    <n v="4"/>
    <n v="23"/>
    <x v="2"/>
    <n v="8.5"/>
    <n v="3"/>
    <n v="11.5"/>
    <n v="3.783245"/>
    <n v="8"/>
    <n v="1.0625"/>
  </r>
  <r>
    <x v="47"/>
    <n v="11"/>
    <n v="54"/>
    <x v="0"/>
    <n v="10"/>
    <n v="0"/>
    <n v="10"/>
    <n v="4.0141866666666672"/>
    <n v="8"/>
    <n v="1.25"/>
  </r>
  <r>
    <x v="47"/>
    <n v="11"/>
    <n v="56"/>
    <x v="0"/>
    <n v="4"/>
    <n v="0"/>
    <n v="4"/>
    <n v="0.62709333333333328"/>
    <n v="6"/>
    <n v="0.66666666666666663"/>
  </r>
  <r>
    <x v="47"/>
    <n v="14"/>
    <n v="42"/>
    <x v="1"/>
    <n v="6"/>
    <n v="0"/>
    <n v="6"/>
    <n v="2.448"/>
    <n v="8"/>
    <n v="0.75"/>
  </r>
  <r>
    <x v="47"/>
    <n v="14"/>
    <n v="43"/>
    <x v="1"/>
    <n v="8"/>
    <n v="0"/>
    <n v="8"/>
    <n v="2"/>
    <n v="8"/>
    <n v="1"/>
  </r>
  <r>
    <x v="47"/>
    <n v="4"/>
    <n v="63"/>
    <x v="3"/>
    <n v="3"/>
    <n v="0"/>
    <n v="3"/>
    <n v="1.48"/>
    <n v="6"/>
    <n v="0.5"/>
  </r>
  <r>
    <x v="47"/>
    <n v="4"/>
    <n v="64"/>
    <x v="3"/>
    <n v="4"/>
    <n v="0"/>
    <n v="4"/>
    <n v="1.9"/>
    <n v="8"/>
    <n v="0.5"/>
  </r>
  <r>
    <x v="47"/>
    <n v="4"/>
    <n v="65"/>
    <x v="3"/>
    <n v="6"/>
    <n v="1"/>
    <n v="7"/>
    <n v="2.2200000000000002"/>
    <n v="6"/>
    <n v="1"/>
  </r>
  <r>
    <x v="48"/>
    <n v="5"/>
    <n v="51"/>
    <x v="2"/>
    <n v="8"/>
    <n v="0"/>
    <n v="8"/>
    <n v="2.8337166666666667"/>
    <n v="8"/>
    <n v="1"/>
  </r>
  <r>
    <x v="48"/>
    <n v="5"/>
    <n v="53"/>
    <x v="2"/>
    <n v="3"/>
    <n v="0"/>
    <n v="3"/>
    <n v="0.91371666666666673"/>
    <n v="5"/>
    <n v="0.6"/>
  </r>
  <r>
    <x v="48"/>
    <n v="8"/>
    <n v="39"/>
    <x v="0"/>
    <n v="4"/>
    <n v="0"/>
    <n v="4"/>
    <n v="1.2659899999999999"/>
    <n v="8"/>
    <n v="0.5"/>
  </r>
  <r>
    <x v="48"/>
    <n v="8"/>
    <n v="40"/>
    <x v="0"/>
    <n v="6"/>
    <n v="0"/>
    <n v="6"/>
    <n v="0.96599000000000002"/>
    <n v="8"/>
    <n v="0.75"/>
  </r>
  <r>
    <x v="48"/>
    <n v="8"/>
    <n v="41"/>
    <x v="0"/>
    <n v="9"/>
    <n v="2"/>
    <n v="11"/>
    <n v="4.0059899999999997"/>
    <n v="8"/>
    <n v="1.125"/>
  </r>
  <r>
    <x v="48"/>
    <n v="15"/>
    <n v="10"/>
    <x v="1"/>
    <n v="10"/>
    <n v="0"/>
    <n v="10"/>
    <n v="3.8829266666666666"/>
    <n v="8"/>
    <n v="1.25"/>
  </r>
  <r>
    <x v="48"/>
    <n v="15"/>
    <n v="11"/>
    <x v="1"/>
    <n v="11"/>
    <n v="3"/>
    <n v="14"/>
    <n v="2.9714633333333333"/>
    <n v="8"/>
    <n v="1.375"/>
  </r>
  <r>
    <x v="48"/>
    <n v="15"/>
    <n v="66"/>
    <x v="3"/>
    <n v="6"/>
    <n v="0"/>
    <n v="6"/>
    <n v="1.31257"/>
    <n v="6"/>
    <n v="1"/>
  </r>
  <r>
    <x v="48"/>
    <n v="15"/>
    <n v="67"/>
    <x v="3"/>
    <n v="3"/>
    <n v="1"/>
    <n v="4"/>
    <n v="0.81257000000000001"/>
    <n v="5"/>
    <n v="0.6"/>
  </r>
  <r>
    <x v="48"/>
    <n v="15"/>
    <n v="68"/>
    <x v="3"/>
    <n v="11"/>
    <n v="0"/>
    <n v="11"/>
    <n v="2.1725699999999999"/>
    <n v="8"/>
    <n v="1.375"/>
  </r>
  <r>
    <x v="49"/>
    <n v="15"/>
    <n v="12"/>
    <x v="1"/>
    <n v="13"/>
    <n v="2"/>
    <n v="15"/>
    <n v="4.5098333333333329"/>
    <n v="8"/>
    <n v="1.625"/>
  </r>
  <r>
    <x v="49"/>
    <n v="15"/>
    <n v="13"/>
    <x v="1"/>
    <n v="8"/>
    <n v="0"/>
    <n v="8"/>
    <n v="2.5098333333333329"/>
    <n v="8"/>
    <n v="1"/>
  </r>
  <r>
    <x v="49"/>
    <n v="15"/>
    <n v="14"/>
    <x v="1"/>
    <n v="5"/>
    <n v="0"/>
    <n v="5"/>
    <n v="1.0698333333333334"/>
    <n v="8"/>
    <n v="0.625"/>
  </r>
  <r>
    <x v="49"/>
    <n v="15"/>
    <n v="69"/>
    <x v="3"/>
    <n v="11"/>
    <n v="0"/>
    <n v="11"/>
    <n v="2.9334133333333337"/>
    <n v="8"/>
    <n v="1.375"/>
  </r>
  <r>
    <x v="49"/>
    <n v="15"/>
    <n v="70"/>
    <x v="3"/>
    <n v="9"/>
    <n v="1"/>
    <n v="10"/>
    <n v="1.1167066666666667"/>
    <n v="8"/>
    <n v="1.125"/>
  </r>
  <r>
    <x v="50"/>
    <n v="2"/>
    <n v="30"/>
    <x v="2"/>
    <n v="7.5"/>
    <n v="2"/>
    <n v="9.5"/>
    <n v="4.1066666666666665"/>
    <n v="8"/>
    <n v="0.9375"/>
  </r>
  <r>
    <x v="50"/>
    <n v="2"/>
    <n v="32"/>
    <x v="2"/>
    <n v="10.5"/>
    <n v="2"/>
    <n v="12.5"/>
    <n v="5.5866666666666669"/>
    <n v="8"/>
    <n v="1.3125"/>
  </r>
  <r>
    <x v="50"/>
    <n v="13"/>
    <n v="48"/>
    <x v="0"/>
    <n v="9"/>
    <n v="3"/>
    <n v="12"/>
    <n v="3.2162233333333332"/>
    <n v="8"/>
    <n v="1.125"/>
  </r>
  <r>
    <x v="50"/>
    <n v="13"/>
    <n v="49"/>
    <x v="0"/>
    <n v="11"/>
    <n v="2"/>
    <n v="13"/>
    <n v="3.0362233333333335"/>
    <n v="8"/>
    <n v="1.375"/>
  </r>
  <r>
    <x v="50"/>
    <n v="13"/>
    <n v="50"/>
    <x v="0"/>
    <n v="7"/>
    <n v="2"/>
    <n v="9"/>
    <n v="2.3362233333333333"/>
    <n v="8"/>
    <n v="0.875"/>
  </r>
  <r>
    <x v="50"/>
    <n v="19"/>
    <n v="12"/>
    <x v="1"/>
    <n v="10"/>
    <n v="0"/>
    <n v="10"/>
    <n v="3.4939133333333334"/>
    <n v="8"/>
    <n v="1.25"/>
  </r>
  <r>
    <x v="50"/>
    <n v="19"/>
    <n v="14"/>
    <x v="1"/>
    <n v="4"/>
    <n v="0"/>
    <n v="4"/>
    <n v="1.3569566666666666"/>
    <n v="8"/>
    <n v="0.5"/>
  </r>
  <r>
    <x v="50"/>
    <n v="4"/>
    <n v="69"/>
    <x v="3"/>
    <n v="3.5"/>
    <n v="1"/>
    <n v="4.5"/>
    <n v="1.6864950000000001"/>
    <n v="5"/>
    <n v="0.7"/>
  </r>
  <r>
    <x v="50"/>
    <n v="4"/>
    <n v="70"/>
    <x v="3"/>
    <n v="7.5"/>
    <n v="1"/>
    <n v="8.5"/>
    <n v="2.846495"/>
    <n v="8"/>
    <n v="0.9375"/>
  </r>
  <r>
    <x v="51"/>
    <n v="6"/>
    <n v="54"/>
    <x v="2"/>
    <n v="4"/>
    <n v="2"/>
    <n v="6"/>
    <n v="1.80823"/>
    <n v="5"/>
    <n v="0.8"/>
  </r>
  <r>
    <x v="51"/>
    <n v="6"/>
    <n v="55"/>
    <x v="2"/>
    <n v="9"/>
    <n v="1"/>
    <n v="10"/>
    <n v="3.6282299999999998"/>
    <n v="8"/>
    <n v="1.125"/>
  </r>
  <r>
    <x v="51"/>
    <n v="6"/>
    <n v="56"/>
    <x v="2"/>
    <n v="3"/>
    <n v="4"/>
    <n v="7"/>
    <n v="1.2282299999999999"/>
    <n v="8"/>
    <n v="0.375"/>
  </r>
  <r>
    <x v="51"/>
    <n v="10"/>
    <n v="24"/>
    <x v="0"/>
    <n v="6"/>
    <n v="2"/>
    <n v="8"/>
    <n v="2.3709466666666668"/>
    <n v="7"/>
    <n v="0.8571428571428571"/>
  </r>
  <r>
    <x v="51"/>
    <n v="10"/>
    <n v="26"/>
    <x v="0"/>
    <n v="7"/>
    <n v="0"/>
    <n v="7"/>
    <n v="2.9154733333333334"/>
    <n v="9"/>
    <n v="0.77777777777777779"/>
  </r>
  <r>
    <x v="51"/>
    <n v="19"/>
    <n v="60"/>
    <x v="3"/>
    <n v="8"/>
    <n v="1"/>
    <n v="9"/>
    <n v="2.0486066666666667"/>
    <n v="6"/>
    <n v="1.3333333333333333"/>
  </r>
  <r>
    <x v="51"/>
    <n v="19"/>
    <n v="61"/>
    <x v="3"/>
    <n v="4"/>
    <n v="1"/>
    <n v="5"/>
    <n v="1.1886066666666668"/>
    <n v="5"/>
    <n v="0.8"/>
  </r>
  <r>
    <x v="51"/>
    <n v="19"/>
    <n v="62"/>
    <x v="3"/>
    <n v="8"/>
    <n v="1"/>
    <n v="9"/>
    <n v="2.848606666666667"/>
    <n v="8"/>
    <n v="1"/>
  </r>
  <r>
    <x v="52"/>
    <n v="6"/>
    <n v="57"/>
    <x v="2"/>
    <n v="5"/>
    <n v="1"/>
    <n v="6"/>
    <n v="3.9533333333333331"/>
    <n v="6"/>
    <n v="0.83333333333333337"/>
  </r>
  <r>
    <x v="52"/>
    <n v="6"/>
    <n v="58"/>
    <x v="2"/>
    <n v="4"/>
    <n v="1"/>
    <n v="5"/>
    <n v="2.7266666666666666"/>
    <n v="6"/>
    <n v="0.66666666666666663"/>
  </r>
  <r>
    <x v="52"/>
    <n v="12"/>
    <n v="42"/>
    <x v="0"/>
    <n v="13"/>
    <n v="2"/>
    <n v="15"/>
    <n v="4.2534599999999996"/>
    <n v="8"/>
    <n v="1.625"/>
  </r>
  <r>
    <x v="52"/>
    <n v="12"/>
    <n v="43"/>
    <x v="0"/>
    <n v="10"/>
    <n v="0"/>
    <n v="10"/>
    <n v="3.9734600000000002"/>
    <n v="8"/>
    <n v="1.25"/>
  </r>
  <r>
    <x v="52"/>
    <n v="12"/>
    <n v="44"/>
    <x v="0"/>
    <n v="7"/>
    <n v="1"/>
    <n v="8"/>
    <n v="3.1134600000000003"/>
    <n v="8"/>
    <n v="0.875"/>
  </r>
  <r>
    <x v="52"/>
    <n v="14"/>
    <n v="57"/>
    <x v="1"/>
    <n v="5"/>
    <n v="4"/>
    <n v="9"/>
    <n v="2.279713333333333"/>
    <n v="8"/>
    <n v="0.625"/>
  </r>
  <r>
    <x v="52"/>
    <n v="14"/>
    <n v="58"/>
    <x v="1"/>
    <n v="8"/>
    <n v="3"/>
    <n v="11"/>
    <n v="2.3997133333333331"/>
    <n v="8"/>
    <n v="1"/>
  </r>
  <r>
    <x v="52"/>
    <n v="14"/>
    <n v="59"/>
    <x v="1"/>
    <n v="6"/>
    <n v="1"/>
    <n v="7"/>
    <n v="1.8797133333333333"/>
    <n v="8"/>
    <n v="0.75"/>
  </r>
  <r>
    <x v="52"/>
    <n v="6"/>
    <n v="63"/>
    <x v="3"/>
    <n v="6"/>
    <n v="0"/>
    <n v="6"/>
    <n v="1.7504999999999999"/>
    <n v="7"/>
    <n v="0.8571428571428571"/>
  </r>
  <r>
    <x v="52"/>
    <n v="6"/>
    <n v="64"/>
    <x v="3"/>
    <n v="10"/>
    <n v="1"/>
    <n v="11"/>
    <n v="5.0705"/>
    <n v="8"/>
    <n v="1.25"/>
  </r>
  <r>
    <x v="53"/>
    <n v="2"/>
    <n v="36"/>
    <x v="2"/>
    <n v="12.5"/>
    <n v="1"/>
    <n v="13.5"/>
    <n v="6.0925000000000002"/>
    <n v="8"/>
    <n v="1.5625"/>
  </r>
  <r>
    <x v="53"/>
    <n v="2"/>
    <n v="37"/>
    <x v="2"/>
    <n v="7.5"/>
    <n v="1"/>
    <n v="8.5"/>
    <n v="2.4924999999999997"/>
    <n v="8"/>
    <n v="0.9375"/>
  </r>
  <r>
    <x v="53"/>
    <n v="12"/>
    <n v="6"/>
    <x v="0"/>
    <n v="8"/>
    <n v="1"/>
    <n v="9"/>
    <n v="2.7851533333333331"/>
    <n v="8"/>
    <n v="1"/>
  </r>
  <r>
    <x v="53"/>
    <n v="12"/>
    <n v="7"/>
    <x v="0"/>
    <n v="7"/>
    <n v="0"/>
    <n v="7"/>
    <n v="3.1651533333333335"/>
    <n v="7"/>
    <n v="1"/>
  </r>
  <r>
    <x v="53"/>
    <n v="12"/>
    <n v="8"/>
    <x v="0"/>
    <n v="7"/>
    <n v="0"/>
    <n v="7"/>
    <n v="4.1051533333333339"/>
    <n v="8"/>
    <n v="0.875"/>
  </r>
  <r>
    <x v="53"/>
    <n v="13"/>
    <n v="51"/>
    <x v="1"/>
    <n v="5"/>
    <n v="1"/>
    <n v="6"/>
    <n v="1.6407833333333333"/>
    <n v="8"/>
    <n v="0.625"/>
  </r>
  <r>
    <x v="53"/>
    <n v="13"/>
    <n v="52"/>
    <x v="1"/>
    <n v="5"/>
    <n v="2"/>
    <n v="7"/>
    <n v="2.5407833333333336"/>
    <n v="8"/>
    <n v="0.625"/>
  </r>
  <r>
    <x v="53"/>
    <n v="13"/>
    <n v="53"/>
    <x v="1"/>
    <n v="9"/>
    <n v="1"/>
    <n v="10"/>
    <n v="2.2607833333333334"/>
    <n v="8"/>
    <n v="1.125"/>
  </r>
  <r>
    <x v="54"/>
    <n v="2"/>
    <n v="39"/>
    <x v="2"/>
    <n v="8"/>
    <n v="0"/>
    <n v="8"/>
    <n v="2.8213333333333335"/>
    <n v="7"/>
    <n v="1.1428571428571428"/>
  </r>
  <r>
    <x v="54"/>
    <n v="2"/>
    <n v="40"/>
    <x v="2"/>
    <n v="8"/>
    <n v="1"/>
    <n v="9"/>
    <n v="2.5413333333333332"/>
    <n v="8"/>
    <n v="1"/>
  </r>
  <r>
    <x v="54"/>
    <n v="2"/>
    <n v="41"/>
    <x v="2"/>
    <n v="9"/>
    <n v="0"/>
    <n v="9"/>
    <n v="4.3613333333333335"/>
    <n v="7"/>
    <n v="1.2857142857142858"/>
  </r>
  <r>
    <x v="54"/>
    <n v="13"/>
    <n v="55"/>
    <x v="1"/>
    <n v="10"/>
    <n v="1"/>
    <n v="11"/>
    <n v="3.5201666666666664"/>
    <n v="8"/>
    <n v="1.25"/>
  </r>
  <r>
    <x v="54"/>
    <n v="13"/>
    <n v="56"/>
    <x v="1"/>
    <n v="8"/>
    <n v="1"/>
    <n v="9"/>
    <n v="3.3403333333333336"/>
    <n v="8"/>
    <n v="1"/>
  </r>
  <r>
    <x v="55"/>
    <n v="2"/>
    <n v="42"/>
    <x v="2"/>
    <n v="6"/>
    <n v="1"/>
    <n v="7"/>
    <n v="1.04653"/>
    <n v="8"/>
    <n v="0.75"/>
  </r>
  <r>
    <x v="55"/>
    <n v="2"/>
    <n v="43"/>
    <x v="2"/>
    <n v="7"/>
    <n v="0"/>
    <n v="7"/>
    <n v="1.5265299999999999"/>
    <n v="8"/>
    <n v="0.875"/>
  </r>
  <r>
    <x v="55"/>
    <n v="2"/>
    <n v="44"/>
    <x v="2"/>
    <n v="7"/>
    <n v="2"/>
    <n v="9"/>
    <n v="1.80653"/>
    <n v="8"/>
    <n v="0.875"/>
  </r>
  <r>
    <x v="55"/>
    <n v="12"/>
    <n v="12"/>
    <x v="0"/>
    <n v="6"/>
    <n v="0"/>
    <n v="6"/>
    <n v="1.0160533333333335"/>
    <n v="8"/>
    <n v="0.75"/>
  </r>
  <r>
    <x v="55"/>
    <n v="12"/>
    <n v="13"/>
    <x v="0"/>
    <n v="7"/>
    <n v="1"/>
    <n v="8"/>
    <n v="1.7360533333333334"/>
    <n v="8"/>
    <n v="0.875"/>
  </r>
  <r>
    <x v="55"/>
    <n v="12"/>
    <n v="14"/>
    <x v="0"/>
    <n v="8"/>
    <n v="0"/>
    <n v="8"/>
    <n v="2.3160533333333335"/>
    <n v="8"/>
    <n v="1"/>
  </r>
  <r>
    <x v="55"/>
    <n v="13"/>
    <n v="57"/>
    <x v="1"/>
    <n v="3"/>
    <n v="1"/>
    <n v="4"/>
    <n v="0.4"/>
    <n v="5"/>
    <n v="0.6"/>
  </r>
  <r>
    <x v="55"/>
    <n v="13"/>
    <n v="58"/>
    <x v="1"/>
    <n v="4"/>
    <n v="0"/>
    <n v="4"/>
    <n v="0.85645666666666664"/>
    <n v="8"/>
    <n v="0.5"/>
  </r>
  <r>
    <x v="55"/>
    <n v="13"/>
    <n v="59"/>
    <x v="1"/>
    <n v="5"/>
    <n v="0"/>
    <n v="5"/>
    <n v="1.2329133333333333"/>
    <n v="8"/>
    <n v="0.625"/>
  </r>
  <r>
    <x v="55"/>
    <n v="6"/>
    <n v="72"/>
    <x v="3"/>
    <n v="5"/>
    <n v="0"/>
    <n v="5"/>
    <n v="1.7036033333333331"/>
    <n v="5"/>
    <n v="1"/>
  </r>
  <r>
    <x v="55"/>
    <n v="6"/>
    <n v="73"/>
    <x v="3"/>
    <n v="7"/>
    <n v="0"/>
    <n v="7"/>
    <n v="1.5236033333333332"/>
    <n v="8"/>
    <n v="0.875"/>
  </r>
  <r>
    <x v="56"/>
    <n v="5"/>
    <n v="57"/>
    <x v="2"/>
    <n v="7"/>
    <n v="0"/>
    <n v="7"/>
    <n v="2.5221866666666668"/>
    <n v="5"/>
    <n v="1.4"/>
  </r>
  <r>
    <x v="56"/>
    <n v="5"/>
    <n v="58"/>
    <x v="2"/>
    <n v="6"/>
    <n v="1"/>
    <n v="7"/>
    <n v="3.0643733333333332"/>
    <n v="8"/>
    <n v="0.75"/>
  </r>
  <r>
    <x v="56"/>
    <n v="9"/>
    <n v="39"/>
    <x v="0"/>
    <n v="5"/>
    <n v="7"/>
    <n v="12"/>
    <n v="2.9514633333333333"/>
    <n v="8"/>
    <n v="0.625"/>
  </r>
  <r>
    <x v="56"/>
    <n v="9"/>
    <n v="40"/>
    <x v="0"/>
    <n v="6"/>
    <n v="1"/>
    <n v="7"/>
    <n v="1.9714633333333336"/>
    <n v="7"/>
    <n v="0.8571428571428571"/>
  </r>
  <r>
    <x v="56"/>
    <n v="9"/>
    <n v="41"/>
    <x v="0"/>
    <n v="9"/>
    <n v="0"/>
    <n v="9"/>
    <n v="2.5514633333333334"/>
    <n v="8"/>
    <n v="1.125"/>
  </r>
  <r>
    <x v="56"/>
    <n v="18"/>
    <n v="27"/>
    <x v="1"/>
    <n v="16"/>
    <n v="0"/>
    <n v="16"/>
    <n v="4.6818866666666663"/>
    <n v="8"/>
    <n v="2"/>
  </r>
  <r>
    <x v="56"/>
    <n v="18"/>
    <n v="29"/>
    <x v="1"/>
    <n v="9"/>
    <n v="0"/>
    <n v="9"/>
    <n v="4.2209433333333335"/>
    <n v="8"/>
    <n v="1.125"/>
  </r>
  <r>
    <x v="56"/>
    <n v="7"/>
    <n v="69"/>
    <x v="3"/>
    <n v="7"/>
    <n v="1"/>
    <n v="8"/>
    <n v="3.4191199999999999"/>
    <n v="8"/>
    <n v="0.875"/>
  </r>
  <r>
    <x v="56"/>
    <n v="7"/>
    <n v="71"/>
    <x v="3"/>
    <n v="10"/>
    <n v="1"/>
    <n v="11"/>
    <n v="4.2495600000000007"/>
    <n v="8"/>
    <n v="1.25"/>
  </r>
  <r>
    <x v="57"/>
    <n v="4"/>
    <n v="9"/>
    <x v="2"/>
    <n v="10.5"/>
    <n v="2"/>
    <n v="12.5"/>
    <n v="5.4516099999999996"/>
    <n v="8"/>
    <n v="1.3125"/>
  </r>
  <r>
    <x v="57"/>
    <n v="4"/>
    <n v="10"/>
    <x v="2"/>
    <n v="8.5"/>
    <n v="3"/>
    <n v="11.5"/>
    <n v="5.0116100000000001"/>
    <n v="8"/>
    <n v="1.0625"/>
  </r>
  <r>
    <x v="57"/>
    <n v="13"/>
    <n v="18"/>
    <x v="0"/>
    <n v="11"/>
    <n v="0"/>
    <n v="11"/>
    <n v="3.7845566666666666"/>
    <n v="8"/>
    <n v="1.375"/>
  </r>
  <r>
    <x v="57"/>
    <n v="13"/>
    <n v="19"/>
    <x v="0"/>
    <n v="9"/>
    <n v="0"/>
    <n v="9"/>
    <n v="3.0645566666666668"/>
    <n v="8"/>
    <n v="1.125"/>
  </r>
  <r>
    <x v="57"/>
    <n v="13"/>
    <n v="20"/>
    <x v="0"/>
    <n v="9"/>
    <n v="0"/>
    <n v="9"/>
    <n v="1.5445566666666666"/>
    <n v="8"/>
    <n v="1.125"/>
  </r>
  <r>
    <x v="57"/>
    <n v="18"/>
    <n v="51"/>
    <x v="1"/>
    <n v="11"/>
    <n v="0"/>
    <n v="11"/>
    <n v="4.20566"/>
    <n v="7"/>
    <n v="1.5714285714285714"/>
  </r>
  <r>
    <x v="57"/>
    <n v="18"/>
    <n v="52"/>
    <x v="1"/>
    <n v="8"/>
    <n v="3"/>
    <n v="11"/>
    <n v="4.0556599999999996"/>
    <n v="8"/>
    <n v="1"/>
  </r>
  <r>
    <x v="57"/>
    <n v="18"/>
    <n v="53"/>
    <x v="1"/>
    <n v="13"/>
    <n v="1"/>
    <n v="14"/>
    <n v="6.2756600000000002"/>
    <n v="8"/>
    <n v="1.625"/>
  </r>
  <r>
    <x v="57"/>
    <n v="3"/>
    <n v="63"/>
    <x v="3"/>
    <n v="9.5"/>
    <n v="2"/>
    <n v="11.5"/>
    <n v="3.681435"/>
    <n v="8"/>
    <n v="1.1875"/>
  </r>
  <r>
    <x v="57"/>
    <n v="3"/>
    <n v="64"/>
    <x v="3"/>
    <n v="8.5"/>
    <n v="0"/>
    <n v="8.5"/>
    <n v="2.7614350000000001"/>
    <n v="5"/>
    <n v="1.7"/>
  </r>
  <r>
    <x v="58"/>
    <n v="4"/>
    <n v="12"/>
    <x v="2"/>
    <n v="7"/>
    <n v="3"/>
    <n v="10"/>
    <n v="2.2527266666666668"/>
    <n v="8"/>
    <n v="0.875"/>
  </r>
  <r>
    <x v="58"/>
    <n v="4"/>
    <n v="13"/>
    <x v="2"/>
    <n v="8"/>
    <n v="0"/>
    <n v="8"/>
    <n v="3.3927266666666664"/>
    <n v="8"/>
    <n v="1"/>
  </r>
  <r>
    <x v="58"/>
    <n v="4"/>
    <n v="14"/>
    <x v="2"/>
    <n v="5"/>
    <n v="0"/>
    <n v="5"/>
    <n v="1.1127266666666666"/>
    <n v="8"/>
    <n v="0.625"/>
  </r>
  <r>
    <x v="58"/>
    <n v="13"/>
    <n v="21"/>
    <x v="0"/>
    <n v="11"/>
    <n v="0"/>
    <n v="11"/>
    <n v="2.7446099999999998"/>
    <n v="8"/>
    <n v="1.375"/>
  </r>
  <r>
    <x v="58"/>
    <n v="13"/>
    <n v="22"/>
    <x v="0"/>
    <n v="8"/>
    <n v="0"/>
    <n v="8"/>
    <n v="2.50461"/>
    <n v="8"/>
    <n v="1"/>
  </r>
  <r>
    <x v="58"/>
    <n v="13"/>
    <n v="23"/>
    <x v="0"/>
    <n v="3"/>
    <n v="0"/>
    <n v="3"/>
    <n v="0.46460999999999997"/>
    <n v="6"/>
    <n v="0.5"/>
  </r>
  <r>
    <x v="58"/>
    <n v="18"/>
    <n v="54"/>
    <x v="1"/>
    <n v="9"/>
    <n v="0"/>
    <n v="9"/>
    <n v="2.6448666666666663"/>
    <n v="8"/>
    <n v="1.125"/>
  </r>
  <r>
    <x v="58"/>
    <n v="18"/>
    <n v="55"/>
    <x v="1"/>
    <n v="5"/>
    <n v="1"/>
    <n v="6"/>
    <n v="1.9248666666666667"/>
    <n v="7"/>
    <n v="0.7142857142857143"/>
  </r>
  <r>
    <x v="58"/>
    <n v="18"/>
    <n v="56"/>
    <x v="1"/>
    <n v="11"/>
    <n v="1"/>
    <n v="12"/>
    <n v="3.6648666666666663"/>
    <n v="8"/>
    <n v="1.375"/>
  </r>
  <r>
    <x v="59"/>
    <n v="4"/>
    <n v="15"/>
    <x v="2"/>
    <n v="4"/>
    <n v="0"/>
    <n v="4"/>
    <n v="1.6840966666666668"/>
    <n v="8"/>
    <n v="0.5"/>
  </r>
  <r>
    <x v="59"/>
    <n v="4"/>
    <n v="16"/>
    <x v="2"/>
    <n v="11"/>
    <n v="1"/>
    <n v="12"/>
    <n v="3.8640966666666667"/>
    <n v="8"/>
    <n v="1.375"/>
  </r>
  <r>
    <x v="59"/>
    <n v="4"/>
    <n v="17"/>
    <x v="2"/>
    <n v="4"/>
    <n v="0"/>
    <n v="4"/>
    <n v="1.6040966666666667"/>
    <n v="5"/>
    <n v="0.8"/>
  </r>
  <r>
    <x v="59"/>
    <n v="13"/>
    <n v="24"/>
    <x v="0"/>
    <n v="6"/>
    <n v="1"/>
    <n v="7"/>
    <n v="2.1533133333333332"/>
    <n v="6"/>
    <n v="1"/>
  </r>
  <r>
    <x v="59"/>
    <n v="13"/>
    <n v="25"/>
    <x v="0"/>
    <n v="12"/>
    <n v="2"/>
    <n v="14"/>
    <n v="4.0933133333333327"/>
    <n v="8"/>
    <n v="1.5"/>
  </r>
  <r>
    <x v="59"/>
    <n v="13"/>
    <n v="26"/>
    <x v="0"/>
    <n v="12"/>
    <n v="0"/>
    <n v="12"/>
    <n v="4.5133133333333326"/>
    <n v="8"/>
    <n v="1.5"/>
  </r>
  <r>
    <x v="59"/>
    <n v="18"/>
    <n v="57"/>
    <x v="1"/>
    <n v="7"/>
    <n v="1"/>
    <n v="8"/>
    <n v="2.1647166666666666"/>
    <n v="8"/>
    <n v="0.875"/>
  </r>
  <r>
    <x v="59"/>
    <n v="18"/>
    <n v="58"/>
    <x v="1"/>
    <n v="7"/>
    <n v="0"/>
    <n v="7"/>
    <n v="2.8247166666666668"/>
    <n v="8"/>
    <n v="0.875"/>
  </r>
  <r>
    <x v="59"/>
    <n v="18"/>
    <n v="59"/>
    <x v="1"/>
    <n v="11"/>
    <n v="1"/>
    <n v="12"/>
    <n v="3.4247166666666669"/>
    <n v="8"/>
    <n v="1.375"/>
  </r>
  <r>
    <x v="59"/>
    <n v="3"/>
    <n v="69"/>
    <x v="3"/>
    <n v="7"/>
    <n v="1"/>
    <n v="8"/>
    <n v="3.1812800000000001"/>
    <n v="8"/>
    <n v="0.875"/>
  </r>
  <r>
    <x v="59"/>
    <n v="3"/>
    <n v="70"/>
    <x v="3"/>
    <n v="3"/>
    <n v="1"/>
    <n v="4"/>
    <n v="0.70128000000000013"/>
    <n v="6"/>
    <n v="0.5"/>
  </r>
  <r>
    <x v="59"/>
    <n v="3"/>
    <n v="71"/>
    <x v="3"/>
    <n v="3"/>
    <n v="0"/>
    <n v="3"/>
    <n v="0.78128000000000009"/>
    <n v="5"/>
    <n v="0.6"/>
  </r>
  <r>
    <x v="60"/>
    <n v="5"/>
    <n v="30"/>
    <x v="2"/>
    <n v="4"/>
    <n v="1"/>
    <n v="5"/>
    <n v="1.4833000000000001"/>
    <n v="5"/>
    <n v="0.8"/>
  </r>
  <r>
    <x v="60"/>
    <n v="5"/>
    <n v="32"/>
    <x v="2"/>
    <n v="9"/>
    <n v="2"/>
    <n v="11"/>
    <n v="3.3266"/>
    <n v="8"/>
    <n v="1.125"/>
  </r>
  <r>
    <x v="60"/>
    <n v="9"/>
    <n v="9"/>
    <x v="0"/>
    <n v="4"/>
    <n v="2"/>
    <n v="6"/>
    <n v="4.0687500000000005"/>
    <n v="8"/>
    <n v="0.5"/>
  </r>
  <r>
    <x v="60"/>
    <n v="9"/>
    <n v="10"/>
    <x v="0"/>
    <n v="5"/>
    <n v="1"/>
    <n v="6"/>
    <n v="2.1287500000000001"/>
    <n v="7"/>
    <n v="0.7142857142857143"/>
  </r>
  <r>
    <x v="60"/>
    <n v="9"/>
    <n v="11"/>
    <x v="0"/>
    <n v="7"/>
    <n v="2"/>
    <n v="9"/>
    <n v="3.2087499999999998"/>
    <n v="8"/>
    <n v="0.875"/>
  </r>
  <r>
    <x v="60"/>
    <n v="17"/>
    <n v="31"/>
    <x v="1"/>
    <n v="7"/>
    <n v="0"/>
    <n v="7"/>
    <n v="3.5267366666666669"/>
    <n v="8"/>
    <n v="0.875"/>
  </r>
  <r>
    <x v="60"/>
    <n v="17"/>
    <n v="32"/>
    <x v="1"/>
    <n v="6"/>
    <n v="0"/>
    <n v="6"/>
    <n v="3.5867366666666669"/>
    <n v="8"/>
    <n v="0.75"/>
  </r>
  <r>
    <x v="60"/>
    <n v="16"/>
    <n v="63"/>
    <x v="3"/>
    <n v="4"/>
    <n v="0"/>
    <n v="4"/>
    <n v="1.9167966666666667"/>
    <n v="8"/>
    <n v="0.5"/>
  </r>
  <r>
    <x v="60"/>
    <n v="16"/>
    <n v="64"/>
    <x v="3"/>
    <n v="4"/>
    <n v="1"/>
    <n v="5"/>
    <n v="1.7367966666666668"/>
    <n v="8"/>
    <n v="0.5"/>
  </r>
  <r>
    <x v="60"/>
    <n v="16"/>
    <n v="65"/>
    <x v="3"/>
    <n v="5"/>
    <n v="0"/>
    <n v="5"/>
    <n v="1.8567966666666667"/>
    <n v="8"/>
    <n v="0.625"/>
  </r>
  <r>
    <x v="61"/>
    <n v="9"/>
    <n v="12"/>
    <x v="0"/>
    <n v="7"/>
    <n v="2"/>
    <n v="9"/>
    <n v="2.5616100000000004"/>
    <n v="8"/>
    <n v="0.875"/>
  </r>
  <r>
    <x v="61"/>
    <n v="9"/>
    <n v="13"/>
    <x v="0"/>
    <n v="6"/>
    <n v="2"/>
    <n v="8"/>
    <n v="2.62161"/>
    <n v="7"/>
    <n v="0.8571428571428571"/>
  </r>
  <r>
    <x v="61"/>
    <n v="9"/>
    <n v="14"/>
    <x v="0"/>
    <n v="4"/>
    <n v="0"/>
    <n v="4"/>
    <n v="2.0016099999999999"/>
    <n v="5"/>
    <n v="0.8"/>
  </r>
  <r>
    <x v="61"/>
    <n v="16"/>
    <n v="66"/>
    <x v="3"/>
    <n v="6"/>
    <n v="1"/>
    <n v="7"/>
    <n v="2.0627533333333332"/>
    <n v="8"/>
    <n v="0.75"/>
  </r>
  <r>
    <x v="61"/>
    <n v="16"/>
    <n v="67"/>
    <x v="3"/>
    <n v="3"/>
    <n v="1"/>
    <n v="4"/>
    <n v="0.76137666666666659"/>
    <n v="8"/>
    <n v="0.375"/>
  </r>
  <r>
    <x v="62"/>
    <n v="5"/>
    <n v="36"/>
    <x v="2"/>
    <n v="7"/>
    <n v="0"/>
    <n v="7"/>
    <n v="2.9781133333333334"/>
    <n v="7"/>
    <n v="1"/>
  </r>
  <r>
    <x v="62"/>
    <n v="5"/>
    <n v="38"/>
    <x v="2"/>
    <n v="6"/>
    <n v="1"/>
    <n v="7"/>
    <n v="3.656226666666667"/>
    <n v="5"/>
    <n v="1.2"/>
  </r>
  <r>
    <x v="62"/>
    <n v="9"/>
    <n v="15"/>
    <x v="0"/>
    <n v="9"/>
    <n v="1"/>
    <n v="10"/>
    <n v="2.6710833333333333"/>
    <n v="8"/>
    <n v="1.125"/>
  </r>
  <r>
    <x v="62"/>
    <n v="9"/>
    <n v="16"/>
    <x v="0"/>
    <n v="7"/>
    <n v="2"/>
    <n v="9"/>
    <n v="3.1110833333333332"/>
    <n v="8"/>
    <n v="0.875"/>
  </r>
  <r>
    <x v="62"/>
    <n v="9"/>
    <n v="17"/>
    <x v="0"/>
    <n v="3"/>
    <n v="3"/>
    <n v="6"/>
    <n v="1.3710833333333332"/>
    <n v="7"/>
    <n v="0.42857142857142855"/>
  </r>
  <r>
    <x v="62"/>
    <n v="17"/>
    <n v="36"/>
    <x v="1"/>
    <n v="6"/>
    <n v="0"/>
    <n v="6"/>
    <n v="3.3573733333333333"/>
    <n v="8"/>
    <n v="0.75"/>
  </r>
  <r>
    <x v="62"/>
    <n v="17"/>
    <n v="37"/>
    <x v="1"/>
    <n v="5"/>
    <n v="0"/>
    <n v="5"/>
    <n v="1.8373733333333333"/>
    <n v="8"/>
    <n v="0.625"/>
  </r>
  <r>
    <x v="62"/>
    <n v="17"/>
    <n v="38"/>
    <x v="1"/>
    <n v="6"/>
    <n v="0"/>
    <n v="6"/>
    <n v="2.2373733333333332"/>
    <n v="8"/>
    <n v="0.75"/>
  </r>
  <r>
    <x v="63"/>
    <n v="9"/>
    <n v="30"/>
    <x v="0"/>
    <n v="8"/>
    <n v="2"/>
    <n v="10"/>
    <n v="3.4190666666666667"/>
    <n v="8"/>
    <n v="1"/>
  </r>
  <r>
    <x v="63"/>
    <n v="9"/>
    <n v="31"/>
    <x v="0"/>
    <n v="7"/>
    <n v="2"/>
    <n v="9"/>
    <n v="3.6895333333333333"/>
    <n v="8"/>
    <n v="0.875"/>
  </r>
  <r>
    <x v="63"/>
    <n v="18"/>
    <n v="15"/>
    <x v="1"/>
    <n v="9"/>
    <n v="0"/>
    <n v="9"/>
    <n v="3.3085199999999997"/>
    <n v="8"/>
    <n v="1.125"/>
  </r>
  <r>
    <x v="63"/>
    <n v="18"/>
    <n v="16"/>
    <x v="1"/>
    <n v="10"/>
    <n v="0"/>
    <n v="10"/>
    <n v="4.70852"/>
    <n v="7"/>
    <n v="1.4285714285714286"/>
  </r>
  <r>
    <x v="63"/>
    <n v="18"/>
    <n v="17"/>
    <x v="1"/>
    <n v="8"/>
    <n v="0"/>
    <n v="8"/>
    <n v="3.4085199999999998"/>
    <n v="7"/>
    <n v="1.1428571428571428"/>
  </r>
  <r>
    <x v="63"/>
    <n v="13"/>
    <n v="69"/>
    <x v="3"/>
    <n v="11"/>
    <n v="0"/>
    <n v="11"/>
    <n v="2.6008"/>
    <n v="7"/>
    <n v="1.5714285714285714"/>
  </r>
  <r>
    <x v="63"/>
    <n v="13"/>
    <n v="71"/>
    <x v="3"/>
    <n v="5"/>
    <n v="0"/>
    <n v="5"/>
    <n v="1.2604"/>
    <n v="6"/>
    <n v="0.83333333333333337"/>
  </r>
  <r>
    <x v="64"/>
    <n v="9"/>
    <n v="33"/>
    <x v="0"/>
    <n v="8"/>
    <n v="0"/>
    <n v="8"/>
    <n v="1.5934066666666666"/>
    <n v="5"/>
    <n v="1.6"/>
  </r>
  <r>
    <x v="64"/>
    <n v="9"/>
    <n v="35"/>
    <x v="0"/>
    <n v="7"/>
    <n v="2"/>
    <n v="9"/>
    <n v="3.0867033333333334"/>
    <n v="7"/>
    <n v="1"/>
  </r>
  <r>
    <x v="64"/>
    <n v="18"/>
    <n v="18"/>
    <x v="1"/>
    <n v="12"/>
    <n v="0"/>
    <n v="12"/>
    <n v="5.3109299999999999"/>
    <n v="8"/>
    <n v="1.5"/>
  </r>
  <r>
    <x v="64"/>
    <n v="18"/>
    <n v="19"/>
    <x v="1"/>
    <n v="8"/>
    <n v="0"/>
    <n v="8"/>
    <n v="4.7109299999999994"/>
    <n v="8"/>
    <n v="1"/>
  </r>
  <r>
    <x v="64"/>
    <n v="18"/>
    <n v="20"/>
    <x v="1"/>
    <n v="7"/>
    <n v="0"/>
    <n v="7"/>
    <n v="2.85093"/>
    <n v="8"/>
    <n v="0.875"/>
  </r>
  <r>
    <x v="64"/>
    <n v="13"/>
    <n v="72"/>
    <x v="3"/>
    <n v="8"/>
    <n v="1"/>
    <n v="9"/>
    <n v="2.8882933333333334"/>
    <n v="8"/>
    <n v="1"/>
  </r>
  <r>
    <x v="64"/>
    <n v="13"/>
    <n v="73"/>
    <x v="3"/>
    <n v="3"/>
    <n v="1"/>
    <n v="4"/>
    <n v="0.72829333333333335"/>
    <n v="7"/>
    <n v="0.42857142857142855"/>
  </r>
  <r>
    <x v="64"/>
    <n v="13"/>
    <n v="74"/>
    <x v="3"/>
    <n v="7"/>
    <n v="0"/>
    <n v="7"/>
    <n v="1.4082933333333334"/>
    <n v="8"/>
    <n v="0.875"/>
  </r>
  <r>
    <x v="65"/>
    <n v="5"/>
    <n v="48"/>
    <x v="2"/>
    <n v="12"/>
    <n v="3"/>
    <n v="15"/>
    <n v="4.8677866666666674"/>
    <n v="8"/>
    <n v="1.5"/>
  </r>
  <r>
    <x v="65"/>
    <n v="5"/>
    <n v="49"/>
    <x v="2"/>
    <n v="8"/>
    <n v="2"/>
    <n v="10"/>
    <n v="3.0877866666666667"/>
    <n v="5"/>
    <n v="1.6"/>
  </r>
  <r>
    <x v="65"/>
    <n v="5"/>
    <n v="50"/>
    <x v="2"/>
    <n v="6"/>
    <n v="1"/>
    <n v="7"/>
    <n v="2.1877866666666668"/>
    <n v="5"/>
    <n v="1.2"/>
  </r>
  <r>
    <x v="65"/>
    <n v="9"/>
    <n v="36"/>
    <x v="0"/>
    <n v="8"/>
    <n v="2"/>
    <n v="10"/>
    <n v="2.826386666666667"/>
    <n v="7"/>
    <n v="1.1428571428571428"/>
  </r>
  <r>
    <x v="65"/>
    <n v="9"/>
    <n v="37"/>
    <x v="0"/>
    <n v="9"/>
    <n v="6"/>
    <n v="15"/>
    <n v="2.4663866666666667"/>
    <n v="8"/>
    <n v="1.125"/>
  </r>
  <r>
    <x v="65"/>
    <n v="14"/>
    <n v="9"/>
    <x v="1"/>
    <n v="10"/>
    <n v="0"/>
    <n v="10"/>
    <n v="4.2681666666666667"/>
    <n v="8"/>
    <n v="1.25"/>
  </r>
  <r>
    <x v="65"/>
    <n v="14"/>
    <n v="10"/>
    <x v="1"/>
    <n v="5"/>
    <n v="1"/>
    <n v="6"/>
    <n v="2.2681666666666667"/>
    <n v="8"/>
    <n v="0.625"/>
  </r>
  <r>
    <x v="65"/>
    <n v="14"/>
    <n v="11"/>
    <x v="1"/>
    <n v="12"/>
    <n v="0"/>
    <n v="12"/>
    <n v="4.128166666666667"/>
    <n v="8"/>
    <n v="1.5"/>
  </r>
  <r>
    <x v="65"/>
    <n v="7"/>
    <n v="78"/>
    <x v="3"/>
    <n v="8"/>
    <n v="1"/>
    <n v="9"/>
    <n v="3.38862"/>
    <n v="5"/>
    <n v="1.6"/>
  </r>
  <r>
    <x v="65"/>
    <n v="7"/>
    <n v="80"/>
    <x v="3"/>
    <n v="7"/>
    <n v="0"/>
    <n v="7"/>
    <n v="2.1443099999999999"/>
    <n v="6"/>
    <n v="1.1666666666666667"/>
  </r>
  <r>
    <x v="66"/>
    <n v="3"/>
    <n v="21"/>
    <x v="2"/>
    <n v="3"/>
    <n v="0"/>
    <n v="3"/>
    <n v="1.1509066666666667"/>
    <n v="6"/>
    <n v="0.5"/>
  </r>
  <r>
    <x v="66"/>
    <n v="3"/>
    <n v="22"/>
    <x v="2"/>
    <n v="4"/>
    <n v="0"/>
    <n v="4"/>
    <n v="1.0309066666666666"/>
    <n v="5"/>
    <n v="0.8"/>
  </r>
  <r>
    <x v="66"/>
    <n v="3"/>
    <n v="23"/>
    <x v="2"/>
    <n v="7"/>
    <n v="1"/>
    <n v="8"/>
    <n v="1.7909066666666666"/>
    <n v="8"/>
    <n v="0.875"/>
  </r>
  <r>
    <x v="66"/>
    <n v="15"/>
    <n v="15"/>
    <x v="1"/>
    <n v="6"/>
    <n v="0"/>
    <n v="6"/>
    <n v="2.8880533333333331"/>
    <n v="8"/>
    <n v="0.75"/>
  </r>
  <r>
    <x v="66"/>
    <n v="15"/>
    <n v="16"/>
    <x v="1"/>
    <n v="8"/>
    <n v="1"/>
    <n v="9"/>
    <n v="2.6840266666666666"/>
    <n v="7"/>
    <n v="1.1428571428571428"/>
  </r>
  <r>
    <x v="66"/>
    <n v="3"/>
    <n v="61"/>
    <x v="3"/>
    <n v="4.5"/>
    <n v="0"/>
    <n v="4.5"/>
    <n v="1.756945"/>
    <n v="5"/>
    <n v="0.9"/>
  </r>
  <r>
    <x v="66"/>
    <n v="3"/>
    <n v="62"/>
    <x v="3"/>
    <n v="6.5"/>
    <n v="2"/>
    <n v="8.5"/>
    <n v="2.9169450000000001"/>
    <n v="8"/>
    <n v="0.8125"/>
  </r>
  <r>
    <x v="67"/>
    <n v="5"/>
    <n v="6"/>
    <x v="2"/>
    <n v="9"/>
    <n v="0"/>
    <n v="9"/>
    <n v="1.4930699999999999"/>
    <n v="8"/>
    <n v="1.125"/>
  </r>
  <r>
    <x v="67"/>
    <n v="5"/>
    <n v="7"/>
    <x v="2"/>
    <n v="12"/>
    <n v="0"/>
    <n v="12"/>
    <n v="4.1130699999999996"/>
    <n v="8"/>
    <n v="1.5"/>
  </r>
  <r>
    <x v="67"/>
    <n v="5"/>
    <n v="8"/>
    <x v="2"/>
    <n v="7"/>
    <n v="5"/>
    <n v="12"/>
    <n v="3.7730699999999997"/>
    <n v="8"/>
    <n v="0.875"/>
  </r>
  <r>
    <x v="67"/>
    <n v="10"/>
    <n v="6"/>
    <x v="0"/>
    <n v="7"/>
    <n v="2"/>
    <n v="9"/>
    <n v="4.1914766666666665"/>
    <n v="8"/>
    <n v="0.875"/>
  </r>
  <r>
    <x v="67"/>
    <n v="10"/>
    <n v="7"/>
    <x v="0"/>
    <n v="4"/>
    <n v="0"/>
    <n v="4"/>
    <n v="2.5514766666666668"/>
    <n v="6"/>
    <n v="0.66666666666666663"/>
  </r>
  <r>
    <x v="67"/>
    <n v="10"/>
    <n v="8"/>
    <x v="0"/>
    <n v="10"/>
    <n v="2"/>
    <n v="12"/>
    <n v="3.751476666666667"/>
    <n v="8"/>
    <n v="1.25"/>
  </r>
  <r>
    <x v="67"/>
    <n v="14"/>
    <n v="21"/>
    <x v="1"/>
    <n v="10"/>
    <n v="3"/>
    <n v="13"/>
    <n v="3.0368633333333332"/>
    <n v="8"/>
    <n v="1.25"/>
  </r>
  <r>
    <x v="67"/>
    <n v="14"/>
    <n v="22"/>
    <x v="1"/>
    <n v="8"/>
    <n v="1"/>
    <n v="9"/>
    <n v="2.9768633333333336"/>
    <n v="8"/>
    <n v="1"/>
  </r>
  <r>
    <x v="67"/>
    <n v="14"/>
    <n v="23"/>
    <x v="1"/>
    <n v="10"/>
    <n v="0"/>
    <n v="10"/>
    <n v="4.9968633333333328"/>
    <n v="8"/>
    <n v="1.25"/>
  </r>
  <r>
    <x v="67"/>
    <n v="11"/>
    <n v="61"/>
    <x v="3"/>
    <n v="8"/>
    <n v="0"/>
    <n v="8"/>
    <n v="2.3760066666666666"/>
    <n v="8"/>
    <n v="1"/>
  </r>
  <r>
    <x v="67"/>
    <n v="11"/>
    <n v="62"/>
    <x v="3"/>
    <n v="13"/>
    <n v="1"/>
    <n v="14"/>
    <n v="4.6760066666666669"/>
    <n v="8"/>
    <n v="1.625"/>
  </r>
  <r>
    <x v="68"/>
    <n v="5"/>
    <n v="9"/>
    <x v="2"/>
    <n v="4"/>
    <n v="0"/>
    <n v="4"/>
    <n v="1.6967699999999999"/>
    <n v="5"/>
    <n v="0.8"/>
  </r>
  <r>
    <x v="68"/>
    <n v="5"/>
    <n v="10"/>
    <x v="2"/>
    <n v="13"/>
    <n v="3"/>
    <n v="16"/>
    <n v="5.3967700000000001"/>
    <n v="8"/>
    <n v="1.625"/>
  </r>
  <r>
    <x v="68"/>
    <n v="5"/>
    <n v="11"/>
    <x v="2"/>
    <n v="10"/>
    <n v="2"/>
    <n v="12"/>
    <n v="4.4567699999999997"/>
    <n v="8"/>
    <n v="1.25"/>
  </r>
  <r>
    <x v="68"/>
    <n v="10"/>
    <n v="10"/>
    <x v="0"/>
    <n v="7"/>
    <n v="2"/>
    <n v="9"/>
    <n v="1.7380433333333334"/>
    <n v="8"/>
    <n v="0.875"/>
  </r>
  <r>
    <x v="68"/>
    <n v="10"/>
    <n v="11"/>
    <x v="0"/>
    <n v="5"/>
    <n v="0"/>
    <n v="5"/>
    <n v="1.5980433333333335"/>
    <n v="5"/>
    <n v="1"/>
  </r>
  <r>
    <x v="68"/>
    <n v="14"/>
    <n v="24"/>
    <x v="1"/>
    <n v="9"/>
    <n v="0"/>
    <n v="9"/>
    <n v="3.3726433333333334"/>
    <n v="8"/>
    <n v="1.125"/>
  </r>
  <r>
    <x v="68"/>
    <n v="14"/>
    <n v="25"/>
    <x v="1"/>
    <n v="10"/>
    <n v="0"/>
    <n v="10"/>
    <n v="3.8526433333333334"/>
    <n v="8"/>
    <n v="1.25"/>
  </r>
  <r>
    <x v="68"/>
    <n v="14"/>
    <n v="26"/>
    <x v="1"/>
    <n v="6"/>
    <n v="0"/>
    <n v="6"/>
    <n v="2.4126433333333335"/>
    <n v="8"/>
    <n v="0.75"/>
  </r>
  <r>
    <x v="68"/>
    <n v="11"/>
    <n v="63"/>
    <x v="3"/>
    <n v="9"/>
    <n v="0"/>
    <n v="9"/>
    <n v="3.9829033333333337"/>
    <n v="8"/>
    <n v="1.125"/>
  </r>
  <r>
    <x v="68"/>
    <n v="11"/>
    <n v="64"/>
    <x v="3"/>
    <n v="9"/>
    <n v="0"/>
    <n v="9"/>
    <n v="3.9058066666666664"/>
    <n v="5"/>
    <n v="1.8"/>
  </r>
  <r>
    <x v="69"/>
    <n v="5"/>
    <n v="12"/>
    <x v="2"/>
    <n v="9.5"/>
    <n v="1"/>
    <n v="10.5"/>
    <n v="3.0367999999999999"/>
    <n v="8"/>
    <n v="1.1875"/>
  </r>
  <r>
    <x v="69"/>
    <n v="5"/>
    <n v="14"/>
    <x v="2"/>
    <n v="4.5"/>
    <n v="0"/>
    <n v="4.5"/>
    <n v="1.9968000000000001"/>
    <n v="3"/>
    <n v="1.5"/>
  </r>
  <r>
    <x v="69"/>
    <n v="10"/>
    <n v="12"/>
    <x v="0"/>
    <n v="12"/>
    <n v="3"/>
    <n v="15"/>
    <n v="6.8072299999999997"/>
    <n v="8"/>
    <n v="1.5"/>
  </r>
  <r>
    <x v="69"/>
    <n v="10"/>
    <n v="13"/>
    <x v="0"/>
    <n v="10"/>
    <n v="3"/>
    <n v="13"/>
    <n v="5.6072299999999995"/>
    <n v="8"/>
    <n v="1.25"/>
  </r>
  <r>
    <x v="69"/>
    <n v="10"/>
    <n v="14"/>
    <x v="0"/>
    <n v="11"/>
    <n v="0"/>
    <n v="11"/>
    <n v="5.5272299999999994"/>
    <n v="8"/>
    <n v="1.375"/>
  </r>
  <r>
    <x v="69"/>
    <n v="14"/>
    <n v="27"/>
    <x v="1"/>
    <n v="12"/>
    <n v="1"/>
    <n v="13"/>
    <n v="4.9514766666666663"/>
    <n v="8"/>
    <n v="1.5"/>
  </r>
  <r>
    <x v="69"/>
    <n v="14"/>
    <n v="28"/>
    <x v="1"/>
    <n v="10"/>
    <n v="0"/>
    <n v="10"/>
    <n v="4.2914766666666662"/>
    <n v="8"/>
    <n v="1.25"/>
  </r>
  <r>
    <x v="69"/>
    <n v="14"/>
    <n v="29"/>
    <x v="1"/>
    <n v="8"/>
    <n v="0"/>
    <n v="8"/>
    <n v="2.8314766666666666"/>
    <n v="8"/>
    <n v="1"/>
  </r>
  <r>
    <x v="69"/>
    <n v="11"/>
    <n v="66"/>
    <x v="3"/>
    <n v="6"/>
    <n v="1"/>
    <n v="7"/>
    <n v="1.2392333333333334"/>
    <n v="5"/>
    <n v="1.2"/>
  </r>
  <r>
    <x v="69"/>
    <n v="11"/>
    <n v="67"/>
    <x v="3"/>
    <n v="6"/>
    <n v="0"/>
    <n v="6"/>
    <n v="1.8792333333333335"/>
    <n v="8"/>
    <n v="0.75"/>
  </r>
  <r>
    <x v="69"/>
    <n v="11"/>
    <n v="68"/>
    <x v="3"/>
    <n v="8"/>
    <n v="1"/>
    <n v="9"/>
    <n v="2.0592333333333332"/>
    <n v="5"/>
    <n v="1.6"/>
  </r>
  <r>
    <x v="70"/>
    <n v="5"/>
    <n v="15"/>
    <x v="2"/>
    <n v="13"/>
    <n v="0"/>
    <n v="13"/>
    <n v="2.6935599999999997"/>
    <n v="8"/>
    <n v="1.625"/>
  </r>
  <r>
    <x v="70"/>
    <n v="5"/>
    <n v="16"/>
    <x v="2"/>
    <n v="8"/>
    <n v="1"/>
    <n v="9"/>
    <n v="3.9135599999999999"/>
    <n v="8"/>
    <n v="1"/>
  </r>
  <r>
    <x v="70"/>
    <n v="5"/>
    <n v="17"/>
    <x v="2"/>
    <n v="10"/>
    <n v="3"/>
    <n v="13"/>
    <n v="3.49356"/>
    <n v="8"/>
    <n v="1.25"/>
  </r>
  <r>
    <x v="70"/>
    <n v="10"/>
    <n v="15"/>
    <x v="0"/>
    <n v="7"/>
    <n v="1"/>
    <n v="8"/>
    <n v="4.05098"/>
    <n v="8"/>
    <n v="0.875"/>
  </r>
  <r>
    <x v="70"/>
    <n v="10"/>
    <n v="16"/>
    <x v="0"/>
    <n v="6"/>
    <n v="0"/>
    <n v="6"/>
    <n v="1.77098"/>
    <n v="5"/>
    <n v="1.2"/>
  </r>
  <r>
    <x v="70"/>
    <n v="10"/>
    <n v="17"/>
    <x v="0"/>
    <n v="6"/>
    <n v="1"/>
    <n v="7"/>
    <n v="3.6109799999999996"/>
    <n v="8"/>
    <n v="0.75"/>
  </r>
  <r>
    <x v="70"/>
    <n v="14"/>
    <n v="31"/>
    <x v="1"/>
    <n v="5"/>
    <n v="1"/>
    <n v="6"/>
    <n v="2.3385733333333332"/>
    <n v="8"/>
    <n v="0.625"/>
  </r>
  <r>
    <x v="70"/>
    <n v="14"/>
    <n v="32"/>
    <x v="1"/>
    <n v="5"/>
    <n v="0"/>
    <n v="5"/>
    <n v="2.0892866666666667"/>
    <n v="8"/>
    <n v="0.625"/>
  </r>
  <r>
    <x v="70"/>
    <n v="11"/>
    <n v="69"/>
    <x v="3"/>
    <n v="8"/>
    <n v="0"/>
    <n v="8"/>
    <n v="2.7061266666666666"/>
    <n v="8"/>
    <n v="1"/>
  </r>
  <r>
    <x v="70"/>
    <n v="11"/>
    <n v="71"/>
    <x v="3"/>
    <n v="16"/>
    <n v="0"/>
    <n v="16"/>
    <n v="3.5930633333333333"/>
    <n v="8"/>
    <n v="2"/>
  </r>
  <r>
    <x v="71"/>
    <n v="5"/>
    <n v="18"/>
    <x v="2"/>
    <n v="9"/>
    <n v="4"/>
    <n v="13"/>
    <n v="4.20533"/>
    <n v="7"/>
    <n v="1.2857142857142858"/>
  </r>
  <r>
    <x v="71"/>
    <n v="5"/>
    <n v="19"/>
    <x v="2"/>
    <n v="7"/>
    <n v="2"/>
    <n v="9"/>
    <n v="2.9253300000000002"/>
    <n v="8"/>
    <n v="0.875"/>
  </r>
  <r>
    <x v="71"/>
    <n v="5"/>
    <n v="20"/>
    <x v="2"/>
    <n v="8"/>
    <n v="1"/>
    <n v="9"/>
    <n v="3.0653300000000003"/>
    <n v="8"/>
    <n v="1"/>
  </r>
  <r>
    <x v="71"/>
    <n v="10"/>
    <n v="18"/>
    <x v="0"/>
    <n v="4"/>
    <n v="1"/>
    <n v="5"/>
    <n v="1.0924266666666667"/>
    <n v="6"/>
    <n v="0.66666666666666663"/>
  </r>
  <r>
    <x v="71"/>
    <n v="10"/>
    <n v="19"/>
    <x v="0"/>
    <n v="10"/>
    <n v="2"/>
    <n v="12"/>
    <n v="4.6724266666666665"/>
    <n v="8"/>
    <n v="1.25"/>
  </r>
  <r>
    <x v="71"/>
    <n v="10"/>
    <n v="20"/>
    <x v="0"/>
    <n v="8"/>
    <n v="3"/>
    <n v="11"/>
    <n v="4.3924266666666663"/>
    <n v="8"/>
    <n v="1"/>
  </r>
  <r>
    <x v="71"/>
    <n v="11"/>
    <n v="72"/>
    <x v="3"/>
    <n v="8"/>
    <n v="0"/>
    <n v="8"/>
    <n v="1.5267666666666668"/>
    <n v="8"/>
    <n v="1"/>
  </r>
  <r>
    <x v="71"/>
    <n v="11"/>
    <n v="73"/>
    <x v="3"/>
    <n v="11"/>
    <n v="1"/>
    <n v="12"/>
    <n v="36.166766666666668"/>
    <n v="7"/>
    <n v="1.5714285714285714"/>
  </r>
  <r>
    <x v="71"/>
    <n v="11"/>
    <n v="74"/>
    <x v="3"/>
    <n v="5"/>
    <n v="1"/>
    <n v="6"/>
    <n v="1.6667666666666667"/>
    <n v="7"/>
    <n v="0.7142857142857143"/>
  </r>
  <r>
    <x v="72"/>
    <n v="10"/>
    <n v="21"/>
    <x v="0"/>
    <n v="9"/>
    <n v="1"/>
    <n v="10"/>
    <n v="3.5430200000000003"/>
    <n v="8"/>
    <n v="1.125"/>
  </r>
  <r>
    <x v="72"/>
    <n v="10"/>
    <n v="22"/>
    <x v="0"/>
    <n v="6"/>
    <n v="2"/>
    <n v="8"/>
    <n v="2.9260399999999995"/>
    <n v="8"/>
    <n v="0.75"/>
  </r>
  <r>
    <x v="72"/>
    <n v="14"/>
    <n v="36"/>
    <x v="1"/>
    <n v="9"/>
    <n v="0"/>
    <n v="9"/>
    <n v="3.0852200000000001"/>
    <n v="8"/>
    <n v="1.125"/>
  </r>
  <r>
    <x v="72"/>
    <n v="14"/>
    <n v="37"/>
    <x v="1"/>
    <n v="11"/>
    <n v="2"/>
    <n v="13"/>
    <n v="5.5052199999999996"/>
    <n v="8"/>
    <n v="1.375"/>
  </r>
  <r>
    <x v="72"/>
    <n v="14"/>
    <n v="38"/>
    <x v="1"/>
    <n v="11"/>
    <n v="0"/>
    <n v="11"/>
    <n v="4.7852199999999998"/>
    <n v="8"/>
    <n v="1.375"/>
  </r>
  <r>
    <x v="73"/>
    <n v="3"/>
    <n v="13"/>
    <x v="2"/>
    <n v="8.5"/>
    <n v="0"/>
    <n v="8.5"/>
    <n v="3.6164000000000001"/>
    <n v="8"/>
    <n v="1.0625"/>
  </r>
  <r>
    <x v="73"/>
    <n v="3"/>
    <n v="14"/>
    <x v="2"/>
    <n v="11.5"/>
    <n v="1"/>
    <n v="12.5"/>
    <n v="3.9763999999999999"/>
    <n v="8"/>
    <n v="1.4375"/>
  </r>
  <r>
    <x v="73"/>
    <n v="13"/>
    <n v="9"/>
    <x v="0"/>
    <n v="5"/>
    <n v="0"/>
    <n v="5"/>
    <n v="1.13859"/>
    <n v="8"/>
    <n v="0.625"/>
  </r>
  <r>
    <x v="73"/>
    <n v="13"/>
    <n v="10"/>
    <x v="0"/>
    <n v="5"/>
    <n v="0"/>
    <n v="5"/>
    <n v="1.7585900000000001"/>
    <n v="6"/>
    <n v="0.83333333333333337"/>
  </r>
  <r>
    <x v="73"/>
    <n v="13"/>
    <n v="11"/>
    <x v="0"/>
    <n v="9"/>
    <n v="0"/>
    <n v="9"/>
    <n v="3.4585900000000001"/>
    <n v="8"/>
    <n v="1.125"/>
  </r>
  <r>
    <x v="73"/>
    <n v="10"/>
    <n v="60"/>
    <x v="3"/>
    <n v="8"/>
    <n v="5"/>
    <n v="13"/>
    <n v="4.0858933333333329"/>
    <n v="8"/>
    <n v="1"/>
  </r>
  <r>
    <x v="73"/>
    <n v="10"/>
    <n v="62"/>
    <x v="3"/>
    <n v="3"/>
    <n v="2"/>
    <n v="5"/>
    <n v="0.86294666666666653"/>
    <n v="5"/>
    <n v="0.6"/>
  </r>
  <r>
    <x v="74"/>
    <n v="2"/>
    <n v="24"/>
    <x v="2"/>
    <n v="5"/>
    <n v="0"/>
    <n v="5"/>
    <n v="1.4126666666666667"/>
    <n v="8"/>
    <n v="0.625"/>
  </r>
  <r>
    <x v="74"/>
    <n v="2"/>
    <n v="25"/>
    <x v="2"/>
    <n v="7"/>
    <n v="1"/>
    <n v="8"/>
    <n v="2.8126666666666669"/>
    <n v="8"/>
    <n v="0.875"/>
  </r>
  <r>
    <x v="74"/>
    <n v="2"/>
    <n v="26"/>
    <x v="2"/>
    <n v="5"/>
    <n v="0"/>
    <n v="5"/>
    <n v="1.6326666666666667"/>
    <n v="8"/>
    <n v="0.625"/>
  </r>
  <r>
    <x v="74"/>
    <n v="10"/>
    <n v="51"/>
    <x v="0"/>
    <n v="7"/>
    <n v="0"/>
    <n v="7"/>
    <n v="2.2005133333333333"/>
    <n v="8"/>
    <n v="0.875"/>
  </r>
  <r>
    <x v="74"/>
    <n v="10"/>
    <n v="52"/>
    <x v="0"/>
    <n v="6"/>
    <n v="0"/>
    <n v="6"/>
    <n v="2.2405133333333334"/>
    <n v="5"/>
    <n v="1.2"/>
  </r>
  <r>
    <x v="74"/>
    <n v="10"/>
    <n v="53"/>
    <x v="0"/>
    <n v="9"/>
    <n v="1"/>
    <n v="10"/>
    <n v="2.8205133333333334"/>
    <n v="8"/>
    <n v="1.125"/>
  </r>
  <r>
    <x v="74"/>
    <n v="17"/>
    <n v="18"/>
    <x v="1"/>
    <n v="8"/>
    <n v="0"/>
    <n v="8"/>
    <n v="3.7805366666666664"/>
    <n v="8"/>
    <n v="1"/>
  </r>
  <r>
    <x v="74"/>
    <n v="17"/>
    <n v="19"/>
    <x v="1"/>
    <n v="8"/>
    <n v="0"/>
    <n v="8"/>
    <n v="2.6405366666666663"/>
    <n v="8"/>
    <n v="1"/>
  </r>
  <r>
    <x v="74"/>
    <n v="17"/>
    <n v="20"/>
    <x v="1"/>
    <n v="6"/>
    <n v="0"/>
    <n v="6"/>
    <n v="2.0205366666666666"/>
    <n v="8"/>
    <n v="0.75"/>
  </r>
  <r>
    <x v="75"/>
    <n v="6"/>
    <n v="30"/>
    <x v="2"/>
    <n v="8"/>
    <n v="0"/>
    <n v="8"/>
    <n v="4.1380633333333332"/>
    <n v="8"/>
    <n v="1"/>
  </r>
  <r>
    <x v="75"/>
    <n v="6"/>
    <n v="31"/>
    <x v="2"/>
    <n v="3"/>
    <n v="0"/>
    <n v="3"/>
    <n v="1.0580633333333334"/>
    <n v="5"/>
    <n v="0.6"/>
  </r>
  <r>
    <x v="75"/>
    <n v="6"/>
    <n v="32"/>
    <x v="2"/>
    <n v="7"/>
    <n v="1"/>
    <n v="8"/>
    <n v="2.8380633333333334"/>
    <n v="8"/>
    <n v="0.875"/>
  </r>
  <r>
    <x v="75"/>
    <n v="11"/>
    <n v="49"/>
    <x v="0"/>
    <n v="16"/>
    <n v="2"/>
    <n v="18"/>
    <n v="4.9004733333333332"/>
    <n v="8"/>
    <n v="2"/>
  </r>
  <r>
    <x v="75"/>
    <n v="11"/>
    <n v="50"/>
    <x v="0"/>
    <n v="6"/>
    <n v="2"/>
    <n v="8"/>
    <n v="2.4502366666666666"/>
    <n v="8"/>
    <n v="0.75"/>
  </r>
  <r>
    <x v="75"/>
    <n v="19"/>
    <n v="48"/>
    <x v="1"/>
    <n v="6"/>
    <n v="0"/>
    <n v="6"/>
    <n v="1.5019433333333334"/>
    <n v="5"/>
    <n v="1.2"/>
  </r>
  <r>
    <x v="75"/>
    <n v="19"/>
    <n v="49"/>
    <x v="1"/>
    <n v="9"/>
    <n v="0"/>
    <n v="9"/>
    <n v="3.281943333333333"/>
    <n v="8"/>
    <n v="1.125"/>
  </r>
  <r>
    <x v="75"/>
    <n v="19"/>
    <n v="50"/>
    <x v="1"/>
    <n v="8"/>
    <n v="1"/>
    <n v="9"/>
    <n v="4.2219433333333329"/>
    <n v="8"/>
    <n v="1"/>
  </r>
  <r>
    <x v="75"/>
    <n v="16"/>
    <n v="60"/>
    <x v="3"/>
    <n v="8"/>
    <n v="0"/>
    <n v="8"/>
    <n v="3.6443599999999998"/>
    <n v="8"/>
    <n v="1"/>
  </r>
  <r>
    <x v="75"/>
    <n v="16"/>
    <n v="61"/>
    <x v="3"/>
    <n v="5"/>
    <n v="0"/>
    <n v="5"/>
    <n v="1.10436"/>
    <n v="6"/>
    <n v="0.83333333333333337"/>
  </r>
  <r>
    <x v="75"/>
    <n v="16"/>
    <n v="62"/>
    <x v="3"/>
    <n v="8"/>
    <n v="2"/>
    <n v="10"/>
    <n v="2.6643599999999998"/>
    <n v="8"/>
    <n v="1"/>
  </r>
  <r>
    <x v="76"/>
    <n v="2"/>
    <n v="51"/>
    <x v="2"/>
    <n v="6"/>
    <n v="3"/>
    <n v="9"/>
    <n v="3.8597766666666669"/>
    <n v="7"/>
    <n v="0.8571428571428571"/>
  </r>
  <r>
    <x v="76"/>
    <n v="2"/>
    <n v="52"/>
    <x v="2"/>
    <n v="9"/>
    <n v="0"/>
    <n v="9"/>
    <n v="4.5197766666666661"/>
    <n v="8"/>
    <n v="1.125"/>
  </r>
  <r>
    <x v="76"/>
    <n v="2"/>
    <n v="53"/>
    <x v="2"/>
    <n v="5"/>
    <n v="1"/>
    <n v="6"/>
    <n v="2.6197766666666666"/>
    <n v="5"/>
    <n v="1"/>
  </r>
  <r>
    <x v="76"/>
    <n v="12"/>
    <n v="33"/>
    <x v="0"/>
    <n v="8"/>
    <n v="0"/>
    <n v="8"/>
    <n v="2.1718766666666665"/>
    <n v="8"/>
    <n v="1"/>
  </r>
  <r>
    <x v="76"/>
    <n v="12"/>
    <n v="34"/>
    <x v="0"/>
    <n v="10"/>
    <n v="0"/>
    <n v="10"/>
    <n v="4.631876666666666"/>
    <n v="8"/>
    <n v="1.25"/>
  </r>
  <r>
    <x v="76"/>
    <n v="12"/>
    <n v="35"/>
    <x v="0"/>
    <n v="3"/>
    <n v="0"/>
    <n v="3"/>
    <n v="1.5318766666666668"/>
    <n v="4"/>
    <n v="0.75"/>
  </r>
  <r>
    <x v="76"/>
    <n v="14"/>
    <n v="48"/>
    <x v="1"/>
    <n v="11"/>
    <n v="1"/>
    <n v="12"/>
    <n v="5.2597566666666671"/>
    <n v="8"/>
    <n v="1.375"/>
  </r>
  <r>
    <x v="76"/>
    <n v="14"/>
    <n v="49"/>
    <x v="1"/>
    <n v="9"/>
    <n v="1"/>
    <n v="10"/>
    <n v="5.139756666666667"/>
    <n v="8"/>
    <n v="1.125"/>
  </r>
  <r>
    <x v="76"/>
    <n v="14"/>
    <n v="50"/>
    <x v="1"/>
    <n v="7"/>
    <n v="5"/>
    <n v="12"/>
    <n v="4.1597566666666665"/>
    <n v="8"/>
    <n v="0.875"/>
  </r>
  <r>
    <x v="76"/>
    <n v="5"/>
    <n v="63"/>
    <x v="3"/>
    <n v="5"/>
    <n v="1"/>
    <n v="6"/>
    <n v="2.56874"/>
    <n v="8"/>
    <n v="0.625"/>
  </r>
  <r>
    <x v="76"/>
    <n v="5"/>
    <n v="64"/>
    <x v="3"/>
    <n v="3"/>
    <n v="5"/>
    <n v="8"/>
    <n v="2.9487399999999999"/>
    <n v="7"/>
    <n v="0.42857142857142855"/>
  </r>
  <r>
    <x v="76"/>
    <n v="5"/>
    <n v="65"/>
    <x v="3"/>
    <n v="4"/>
    <n v="0"/>
    <n v="4"/>
    <n v="1.78874"/>
    <n v="5"/>
    <n v="0.8"/>
  </r>
  <r>
    <x v="77"/>
    <n v="2"/>
    <n v="54"/>
    <x v="2"/>
    <n v="6.5"/>
    <n v="2"/>
    <n v="8.5"/>
    <n v="3.5961849999999997"/>
    <n v="6"/>
    <n v="1.0833333333333333"/>
  </r>
  <r>
    <x v="77"/>
    <n v="2"/>
    <n v="55"/>
    <x v="2"/>
    <n v="4.5"/>
    <n v="0"/>
    <n v="4.5"/>
    <n v="1.936185"/>
    <n v="4"/>
    <n v="1.125"/>
  </r>
  <r>
    <x v="77"/>
    <n v="12"/>
    <n v="36"/>
    <x v="0"/>
    <n v="5"/>
    <n v="1"/>
    <n v="6"/>
    <n v="1.4622233333333332"/>
    <n v="5"/>
    <n v="1"/>
  </r>
  <r>
    <x v="77"/>
    <n v="12"/>
    <n v="37"/>
    <x v="0"/>
    <n v="10"/>
    <n v="0"/>
    <n v="10"/>
    <n v="3.7622233333333335"/>
    <n v="8"/>
    <n v="1.25"/>
  </r>
  <r>
    <x v="77"/>
    <n v="12"/>
    <n v="38"/>
    <x v="0"/>
    <n v="10"/>
    <n v="1"/>
    <n v="11"/>
    <n v="3.3622233333333331"/>
    <n v="8"/>
    <n v="1.25"/>
  </r>
  <r>
    <x v="77"/>
    <n v="14"/>
    <n v="51"/>
    <x v="1"/>
    <n v="6"/>
    <n v="2"/>
    <n v="8"/>
    <n v="2.5873533333333336"/>
    <n v="8"/>
    <n v="0.75"/>
  </r>
  <r>
    <x v="77"/>
    <n v="14"/>
    <n v="52"/>
    <x v="1"/>
    <n v="9"/>
    <n v="2"/>
    <n v="11"/>
    <n v="4.9273533333333335"/>
    <n v="8"/>
    <n v="1.125"/>
  </r>
  <r>
    <x v="77"/>
    <n v="14"/>
    <n v="53"/>
    <x v="1"/>
    <n v="9"/>
    <n v="2"/>
    <n v="11"/>
    <n v="3.5673533333333336"/>
    <n v="8"/>
    <n v="1.125"/>
  </r>
  <r>
    <x v="77"/>
    <n v="5"/>
    <n v="66"/>
    <x v="3"/>
    <n v="5"/>
    <n v="1"/>
    <n v="6"/>
    <n v="2.5940566666666665"/>
    <n v="5"/>
    <n v="1"/>
  </r>
  <r>
    <x v="77"/>
    <n v="5"/>
    <n v="68"/>
    <x v="3"/>
    <n v="12"/>
    <n v="3"/>
    <n v="15"/>
    <n v="5.1681133333333333"/>
    <n v="8"/>
    <n v="1.5"/>
  </r>
  <r>
    <x v="78"/>
    <n v="2"/>
    <n v="57"/>
    <x v="2"/>
    <n v="9"/>
    <n v="2"/>
    <n v="11"/>
    <n v="4.9953866666666666"/>
    <n v="8"/>
    <n v="1.125"/>
  </r>
  <r>
    <x v="78"/>
    <n v="2"/>
    <n v="58"/>
    <x v="2"/>
    <n v="11"/>
    <n v="2"/>
    <n v="13"/>
    <n v="4.4553866666666666"/>
    <n v="5"/>
    <n v="2.2000000000000002"/>
  </r>
  <r>
    <x v="78"/>
    <n v="2"/>
    <n v="59"/>
    <x v="2"/>
    <n v="12"/>
    <n v="0"/>
    <n v="12"/>
    <n v="4.895386666666667"/>
    <n v="8"/>
    <n v="1.5"/>
  </r>
  <r>
    <x v="78"/>
    <n v="12"/>
    <n v="39"/>
    <x v="0"/>
    <n v="5"/>
    <n v="5"/>
    <n v="10"/>
    <n v="2.3079633333333334"/>
    <n v="8"/>
    <n v="0.625"/>
  </r>
  <r>
    <x v="78"/>
    <n v="12"/>
    <n v="40"/>
    <x v="0"/>
    <n v="8"/>
    <n v="2"/>
    <n v="10"/>
    <n v="4.1679633333333328"/>
    <n v="8"/>
    <n v="1"/>
  </r>
  <r>
    <x v="78"/>
    <n v="12"/>
    <n v="41"/>
    <x v="0"/>
    <n v="9"/>
    <n v="0"/>
    <n v="9"/>
    <n v="4.3879633333333334"/>
    <n v="8"/>
    <n v="1.125"/>
  </r>
  <r>
    <x v="78"/>
    <n v="14"/>
    <n v="55"/>
    <x v="1"/>
    <n v="9"/>
    <n v="2"/>
    <n v="11"/>
    <n v="3.6286999999999998"/>
    <n v="8"/>
    <n v="1.125"/>
  </r>
  <r>
    <x v="78"/>
    <n v="14"/>
    <n v="56"/>
    <x v="1"/>
    <n v="8"/>
    <n v="1"/>
    <n v="9"/>
    <n v="2.9287000000000001"/>
    <n v="8"/>
    <n v="1"/>
  </r>
  <r>
    <x v="79"/>
    <n v="2"/>
    <n v="48"/>
    <x v="2"/>
    <n v="4.5"/>
    <n v="1"/>
    <n v="5.5"/>
    <n v="3.01241"/>
    <n v="5"/>
    <n v="0.9"/>
  </r>
  <r>
    <x v="79"/>
    <n v="2"/>
    <n v="50"/>
    <x v="2"/>
    <n v="10.5"/>
    <n v="1"/>
    <n v="11.5"/>
    <n v="5.3124100000000007"/>
    <n v="8"/>
    <n v="1.3125"/>
  </r>
  <r>
    <x v="79"/>
    <n v="12"/>
    <n v="30"/>
    <x v="0"/>
    <n v="9"/>
    <n v="1"/>
    <n v="10"/>
    <n v="3.0025200000000001"/>
    <n v="8"/>
    <n v="1.125"/>
  </r>
  <r>
    <x v="79"/>
    <n v="12"/>
    <n v="31"/>
    <x v="0"/>
    <n v="3"/>
    <n v="0"/>
    <n v="3"/>
    <n v="0.88251999999999997"/>
    <n v="5"/>
    <n v="0.6"/>
  </r>
  <r>
    <x v="79"/>
    <n v="12"/>
    <n v="32"/>
    <x v="0"/>
    <n v="7"/>
    <n v="1"/>
    <n v="8"/>
    <n v="1.7625200000000001"/>
    <n v="8"/>
    <n v="0.875"/>
  </r>
  <r>
    <x v="79"/>
    <n v="14"/>
    <n v="45"/>
    <x v="1"/>
    <n v="8"/>
    <n v="1"/>
    <n v="9"/>
    <n v="2.2029800000000002"/>
    <n v="8"/>
    <n v="1"/>
  </r>
  <r>
    <x v="79"/>
    <n v="14"/>
    <n v="46"/>
    <x v="1"/>
    <n v="4"/>
    <n v="0"/>
    <n v="4"/>
    <n v="1.30298"/>
    <n v="6"/>
    <n v="0.66666666666666663"/>
  </r>
  <r>
    <x v="79"/>
    <n v="14"/>
    <n v="47"/>
    <x v="1"/>
    <n v="6"/>
    <n v="0"/>
    <n v="6"/>
    <n v="2.04298"/>
    <n v="8"/>
    <n v="0.75"/>
  </r>
  <r>
    <x v="79"/>
    <n v="5"/>
    <n v="61"/>
    <x v="3"/>
    <n v="5"/>
    <n v="0"/>
    <n v="5"/>
    <n v="1.6905533333333331"/>
    <n v="5"/>
    <n v="1"/>
  </r>
  <r>
    <x v="79"/>
    <n v="5"/>
    <n v="62"/>
    <x v="3"/>
    <n v="11"/>
    <n v="0"/>
    <n v="11"/>
    <n v="4.890553333333334"/>
    <n v="8"/>
    <n v="1.375"/>
  </r>
  <r>
    <x v="80"/>
    <n v="3"/>
    <n v="24"/>
    <x v="2"/>
    <n v="10"/>
    <n v="0"/>
    <n v="10"/>
    <n v="3.2582966666666664"/>
    <n v="8"/>
    <n v="1.25"/>
  </r>
  <r>
    <x v="80"/>
    <n v="3"/>
    <n v="25"/>
    <x v="2"/>
    <n v="7"/>
    <n v="0"/>
    <n v="7"/>
    <n v="3.4182966666666665"/>
    <n v="8"/>
    <n v="0.875"/>
  </r>
  <r>
    <x v="80"/>
    <n v="3"/>
    <n v="26"/>
    <x v="2"/>
    <n v="11"/>
    <n v="1"/>
    <n v="12"/>
    <n v="4.398296666666667"/>
    <n v="8"/>
    <n v="1.375"/>
  </r>
  <r>
    <x v="80"/>
    <n v="8"/>
    <n v="9"/>
    <x v="0"/>
    <n v="8"/>
    <n v="0"/>
    <n v="8"/>
    <n v="3.8098800000000002"/>
    <n v="7"/>
    <n v="1.1428571428571428"/>
  </r>
  <r>
    <x v="80"/>
    <n v="8"/>
    <n v="10"/>
    <x v="0"/>
    <n v="3"/>
    <n v="1"/>
    <n v="4"/>
    <n v="1.3698800000000002"/>
    <n v="6"/>
    <n v="0.5"/>
  </r>
  <r>
    <x v="80"/>
    <n v="8"/>
    <n v="11"/>
    <x v="0"/>
    <n v="7"/>
    <n v="1"/>
    <n v="8"/>
    <n v="3.18988"/>
    <n v="7"/>
    <n v="1"/>
  </r>
  <r>
    <x v="80"/>
    <n v="16"/>
    <n v="21"/>
    <x v="1"/>
    <n v="13"/>
    <n v="2"/>
    <n v="15"/>
    <n v="6.8668733333333325"/>
    <n v="8"/>
    <n v="1.625"/>
  </r>
  <r>
    <x v="80"/>
    <n v="16"/>
    <n v="23"/>
    <x v="1"/>
    <n v="9"/>
    <n v="1"/>
    <n v="10"/>
    <n v="4.7134366666666665"/>
    <n v="8"/>
    <n v="1.125"/>
  </r>
  <r>
    <x v="80"/>
    <n v="9"/>
    <n v="72"/>
    <x v="3"/>
    <n v="6"/>
    <n v="1"/>
    <n v="7"/>
    <n v="3.1089933333333333"/>
    <n v="6"/>
    <n v="1"/>
  </r>
  <r>
    <x v="80"/>
    <n v="9"/>
    <n v="73"/>
    <x v="3"/>
    <n v="8"/>
    <n v="1"/>
    <n v="9"/>
    <n v="4.6489933333333333"/>
    <n v="8"/>
    <n v="1"/>
  </r>
  <r>
    <x v="80"/>
    <n v="9"/>
    <n v="74"/>
    <x v="3"/>
    <n v="5"/>
    <n v="4"/>
    <n v="9"/>
    <n v="0.92899333333333334"/>
    <n v="8"/>
    <n v="0.625"/>
  </r>
  <r>
    <x v="81"/>
    <n v="3"/>
    <n v="27"/>
    <x v="2"/>
    <n v="10"/>
    <n v="2"/>
    <n v="12"/>
    <n v="4.2697400000000005"/>
    <n v="8"/>
    <n v="1.25"/>
  </r>
  <r>
    <x v="81"/>
    <n v="3"/>
    <n v="28"/>
    <x v="2"/>
    <n v="3"/>
    <n v="0"/>
    <n v="3"/>
    <n v="1.40974"/>
    <n v="5"/>
    <n v="0.6"/>
  </r>
  <r>
    <x v="81"/>
    <n v="3"/>
    <n v="29"/>
    <x v="2"/>
    <n v="6"/>
    <n v="2"/>
    <n v="8"/>
    <n v="2.0897399999999999"/>
    <n v="8"/>
    <n v="0.75"/>
  </r>
  <r>
    <x v="81"/>
    <n v="8"/>
    <n v="13"/>
    <x v="0"/>
    <n v="9"/>
    <n v="1"/>
    <n v="10"/>
    <n v="4.3930933333333329"/>
    <n v="8"/>
    <n v="1.125"/>
  </r>
  <r>
    <x v="81"/>
    <n v="8"/>
    <n v="14"/>
    <x v="0"/>
    <n v="8"/>
    <n v="1"/>
    <n v="9"/>
    <n v="3.5765466666666663"/>
    <n v="8"/>
    <n v="1"/>
  </r>
  <r>
    <x v="81"/>
    <n v="16"/>
    <n v="24"/>
    <x v="1"/>
    <n v="3"/>
    <n v="1"/>
    <n v="4"/>
    <n v="1.9966200000000001"/>
    <n v="5"/>
    <n v="0.6"/>
  </r>
  <r>
    <x v="81"/>
    <n v="16"/>
    <n v="25"/>
    <x v="1"/>
    <n v="9"/>
    <n v="0"/>
    <n v="9"/>
    <n v="4.6566199999999993"/>
    <n v="8"/>
    <n v="1.125"/>
  </r>
  <r>
    <x v="81"/>
    <n v="16"/>
    <n v="26"/>
    <x v="1"/>
    <n v="8"/>
    <n v="2"/>
    <n v="10"/>
    <n v="4.3166200000000003"/>
    <n v="8"/>
    <n v="1"/>
  </r>
  <r>
    <x v="81"/>
    <n v="9"/>
    <n v="75"/>
    <x v="3"/>
    <n v="11"/>
    <n v="1"/>
    <n v="12"/>
    <n v="3.9875799999999999"/>
    <n v="8"/>
    <n v="1.375"/>
  </r>
  <r>
    <x v="81"/>
    <n v="9"/>
    <n v="76"/>
    <x v="3"/>
    <n v="11"/>
    <n v="7"/>
    <n v="18"/>
    <n v="5.7475800000000001"/>
    <n v="8"/>
    <n v="1.375"/>
  </r>
  <r>
    <x v="81"/>
    <n v="9"/>
    <n v="77"/>
    <x v="3"/>
    <n v="7"/>
    <n v="2"/>
    <n v="9"/>
    <n v="2.62758"/>
    <n v="8"/>
    <n v="0.875"/>
  </r>
  <r>
    <x v="82"/>
    <n v="3"/>
    <n v="30"/>
    <x v="2"/>
    <n v="13.5"/>
    <n v="3"/>
    <n v="16.5"/>
    <n v="4.8194249999999998"/>
    <n v="8"/>
    <n v="1.6875"/>
  </r>
  <r>
    <x v="82"/>
    <n v="3"/>
    <n v="31"/>
    <x v="2"/>
    <n v="4.5"/>
    <n v="3"/>
    <n v="7.5"/>
    <n v="2.0594250000000001"/>
    <n v="8"/>
    <n v="0.5625"/>
  </r>
  <r>
    <x v="82"/>
    <n v="8"/>
    <n v="15"/>
    <x v="0"/>
    <n v="11"/>
    <n v="2"/>
    <n v="13"/>
    <n v="4.5771600000000001"/>
    <n v="8"/>
    <n v="1.375"/>
  </r>
  <r>
    <x v="82"/>
    <n v="8"/>
    <n v="16"/>
    <x v="0"/>
    <n v="10"/>
    <n v="1"/>
    <n v="11"/>
    <n v="4.0771600000000001"/>
    <n v="8"/>
    <n v="1.25"/>
  </r>
  <r>
    <x v="82"/>
    <n v="8"/>
    <n v="17"/>
    <x v="0"/>
    <n v="12"/>
    <n v="1"/>
    <n v="13"/>
    <n v="4.6971600000000002"/>
    <n v="8"/>
    <n v="1.5"/>
  </r>
  <r>
    <x v="82"/>
    <n v="16"/>
    <n v="27"/>
    <x v="1"/>
    <n v="4"/>
    <n v="1"/>
    <n v="5"/>
    <n v="1.0750900000000001"/>
    <n v="5"/>
    <n v="0.8"/>
  </r>
  <r>
    <x v="82"/>
    <n v="16"/>
    <n v="28"/>
    <x v="1"/>
    <n v="4"/>
    <n v="2"/>
    <n v="6"/>
    <n v="1.95509"/>
    <n v="8"/>
    <n v="0.5"/>
  </r>
  <r>
    <x v="82"/>
    <n v="16"/>
    <n v="29"/>
    <x v="1"/>
    <n v="10"/>
    <n v="0"/>
    <n v="10"/>
    <n v="4.5350899999999994"/>
    <n v="8"/>
    <n v="1.25"/>
  </r>
  <r>
    <x v="82"/>
    <n v="9"/>
    <n v="78"/>
    <x v="3"/>
    <n v="4"/>
    <n v="1"/>
    <n v="5"/>
    <n v="0.45380000000000004"/>
    <n v="6"/>
    <n v="0.66666666666666663"/>
  </r>
  <r>
    <x v="82"/>
    <n v="9"/>
    <n v="80"/>
    <x v="3"/>
    <n v="4"/>
    <n v="3"/>
    <n v="7"/>
    <n v="0.7369"/>
    <n v="5"/>
    <n v="0.8"/>
  </r>
  <r>
    <x v="83"/>
    <n v="3"/>
    <n v="36"/>
    <x v="2"/>
    <n v="3"/>
    <n v="0"/>
    <n v="3"/>
    <n v="1.0777433333333333"/>
    <n v="8"/>
    <n v="0.375"/>
  </r>
  <r>
    <x v="83"/>
    <n v="3"/>
    <n v="37"/>
    <x v="2"/>
    <n v="5"/>
    <n v="0"/>
    <n v="5"/>
    <n v="1.5577433333333333"/>
    <n v="8"/>
    <n v="0.625"/>
  </r>
  <r>
    <x v="83"/>
    <n v="3"/>
    <n v="38"/>
    <x v="2"/>
    <n v="6"/>
    <n v="0"/>
    <n v="6"/>
    <n v="1.8177433333333333"/>
    <n v="8"/>
    <n v="0.75"/>
  </r>
  <r>
    <x v="83"/>
    <n v="10"/>
    <n v="27"/>
    <x v="0"/>
    <n v="10"/>
    <n v="0"/>
    <n v="10"/>
    <n v="6.4782833333333336"/>
    <n v="8"/>
    <n v="1.25"/>
  </r>
  <r>
    <x v="83"/>
    <n v="10"/>
    <n v="28"/>
    <x v="0"/>
    <n v="7"/>
    <n v="1"/>
    <n v="8"/>
    <n v="3.4182833333333331"/>
    <n v="8"/>
    <n v="0.875"/>
  </r>
  <r>
    <x v="83"/>
    <n v="10"/>
    <n v="29"/>
    <x v="0"/>
    <n v="9"/>
    <n v="4"/>
    <n v="13"/>
    <n v="6.6182833333333333"/>
    <n v="8"/>
    <n v="1.125"/>
  </r>
  <r>
    <x v="83"/>
    <n v="16"/>
    <n v="33"/>
    <x v="1"/>
    <n v="6"/>
    <n v="1"/>
    <n v="7"/>
    <n v="3.5860166666666666"/>
    <n v="8"/>
    <n v="0.75"/>
  </r>
  <r>
    <x v="83"/>
    <n v="16"/>
    <n v="35"/>
    <x v="1"/>
    <n v="6"/>
    <n v="0"/>
    <n v="6"/>
    <n v="3.2460166666666668"/>
    <n v="5"/>
    <n v="1.2"/>
  </r>
  <r>
    <x v="83"/>
    <n v="12"/>
    <n v="66"/>
    <x v="3"/>
    <n v="9"/>
    <n v="1"/>
    <n v="10"/>
    <n v="4.2943600000000002"/>
    <n v="8"/>
    <n v="1.125"/>
  </r>
  <r>
    <x v="83"/>
    <n v="12"/>
    <n v="67"/>
    <x v="3"/>
    <n v="7"/>
    <n v="2"/>
    <n v="9"/>
    <n v="4.7343599999999997"/>
    <n v="8"/>
    <n v="0.875"/>
  </r>
  <r>
    <x v="83"/>
    <n v="12"/>
    <n v="68"/>
    <x v="3"/>
    <n v="4"/>
    <n v="1"/>
    <n v="5"/>
    <n v="1.9143599999999998"/>
    <n v="5"/>
    <n v="0.8"/>
  </r>
  <r>
    <x v="84"/>
    <n v="3"/>
    <n v="39"/>
    <x v="2"/>
    <n v="7"/>
    <n v="3"/>
    <n v="10"/>
    <n v="3.2441399999999998"/>
    <n v="8"/>
    <n v="0.875"/>
  </r>
  <r>
    <x v="84"/>
    <n v="3"/>
    <n v="40"/>
    <x v="2"/>
    <n v="10"/>
    <n v="1"/>
    <n v="11"/>
    <n v="4.5441400000000005"/>
    <n v="8"/>
    <n v="1.25"/>
  </r>
  <r>
    <x v="84"/>
    <n v="3"/>
    <n v="41"/>
    <x v="2"/>
    <n v="5"/>
    <n v="3"/>
    <n v="8"/>
    <n v="1.3041400000000001"/>
    <n v="7"/>
    <n v="0.7142857142857143"/>
  </r>
  <r>
    <x v="84"/>
    <n v="10"/>
    <n v="30"/>
    <x v="0"/>
    <n v="3"/>
    <n v="1"/>
    <n v="4"/>
    <n v="1.1352066666666667"/>
    <n v="5"/>
    <n v="0.6"/>
  </r>
  <r>
    <x v="84"/>
    <n v="10"/>
    <n v="31"/>
    <x v="0"/>
    <n v="7"/>
    <n v="7"/>
    <n v="14"/>
    <n v="4.1752066666666661"/>
    <n v="8"/>
    <n v="0.875"/>
  </r>
  <r>
    <x v="84"/>
    <n v="10"/>
    <n v="32"/>
    <x v="0"/>
    <n v="6"/>
    <n v="3"/>
    <n v="9"/>
    <n v="1.8152066666666666"/>
    <n v="5"/>
    <n v="1.2"/>
  </r>
  <r>
    <x v="84"/>
    <n v="16"/>
    <n v="36"/>
    <x v="1"/>
    <n v="7"/>
    <n v="0"/>
    <n v="7"/>
    <n v="3.15272"/>
    <n v="8"/>
    <n v="0.875"/>
  </r>
  <r>
    <x v="84"/>
    <n v="16"/>
    <n v="37"/>
    <x v="1"/>
    <n v="6"/>
    <n v="1"/>
    <n v="7"/>
    <n v="3.4127199999999998"/>
    <n v="8"/>
    <n v="0.75"/>
  </r>
  <r>
    <x v="84"/>
    <n v="16"/>
    <n v="38"/>
    <x v="1"/>
    <n v="5"/>
    <n v="1"/>
    <n v="6"/>
    <n v="3.0727199999999999"/>
    <n v="8"/>
    <n v="0.625"/>
  </r>
  <r>
    <x v="84"/>
    <n v="12"/>
    <n v="70"/>
    <x v="3"/>
    <n v="9"/>
    <n v="1"/>
    <n v="10"/>
    <n v="3.1589266666666664"/>
    <n v="8"/>
    <n v="1.125"/>
  </r>
  <r>
    <x v="84"/>
    <n v="12"/>
    <n v="71"/>
    <x v="3"/>
    <n v="14"/>
    <n v="1"/>
    <n v="15"/>
    <n v="5.7994633333333336"/>
    <n v="8"/>
    <n v="1.75"/>
  </r>
  <r>
    <x v="85"/>
    <n v="3"/>
    <n v="42"/>
    <x v="2"/>
    <n v="3"/>
    <n v="0"/>
    <n v="3"/>
    <n v="1.0555066666666666"/>
    <n v="5"/>
    <n v="0.6"/>
  </r>
  <r>
    <x v="85"/>
    <n v="3"/>
    <n v="43"/>
    <x v="2"/>
    <n v="6"/>
    <n v="0"/>
    <n v="6"/>
    <n v="1.9755066666666667"/>
    <n v="5"/>
    <n v="1.2"/>
  </r>
  <r>
    <x v="85"/>
    <n v="3"/>
    <n v="44"/>
    <x v="2"/>
    <n v="5"/>
    <n v="0"/>
    <n v="5"/>
    <n v="1.4555066666666667"/>
    <n v="5"/>
    <n v="1"/>
  </r>
  <r>
    <x v="85"/>
    <n v="10"/>
    <n v="33"/>
    <x v="0"/>
    <n v="8"/>
    <n v="2"/>
    <n v="10"/>
    <n v="2.9521166666666669"/>
    <n v="8"/>
    <n v="1"/>
  </r>
  <r>
    <x v="85"/>
    <n v="10"/>
    <n v="34"/>
    <x v="0"/>
    <n v="7"/>
    <n v="0"/>
    <n v="7"/>
    <n v="3.1321166666666667"/>
    <n v="6"/>
    <n v="1.1666666666666667"/>
  </r>
  <r>
    <x v="85"/>
    <n v="10"/>
    <n v="35"/>
    <x v="0"/>
    <n v="3"/>
    <n v="1"/>
    <n v="4"/>
    <n v="1.5521166666666666"/>
    <n v="4"/>
    <n v="0.75"/>
  </r>
  <r>
    <x v="85"/>
    <n v="16"/>
    <n v="39"/>
    <x v="1"/>
    <n v="5"/>
    <n v="0"/>
    <n v="5"/>
    <n v="3.3165366666666665"/>
    <n v="8"/>
    <n v="0.625"/>
  </r>
  <r>
    <x v="85"/>
    <n v="16"/>
    <n v="40"/>
    <x v="1"/>
    <n v="7"/>
    <n v="1"/>
    <n v="8"/>
    <n v="3.1965366666666664"/>
    <n v="7"/>
    <n v="1"/>
  </r>
  <r>
    <x v="85"/>
    <n v="16"/>
    <n v="41"/>
    <x v="1"/>
    <n v="9"/>
    <n v="4"/>
    <n v="13"/>
    <n v="3.9565366666666666"/>
    <n v="8"/>
    <n v="1.125"/>
  </r>
  <r>
    <x v="86"/>
    <n v="6"/>
    <n v="48"/>
    <x v="2"/>
    <n v="7"/>
    <n v="2"/>
    <n v="9"/>
    <n v="2.589093333333333"/>
    <n v="8"/>
    <n v="0.875"/>
  </r>
  <r>
    <x v="86"/>
    <n v="6"/>
    <n v="49"/>
    <x v="2"/>
    <n v="5"/>
    <n v="1"/>
    <n v="6"/>
    <n v="1.2090933333333334"/>
    <n v="5"/>
    <n v="1"/>
  </r>
  <r>
    <x v="86"/>
    <n v="6"/>
    <n v="50"/>
    <x v="2"/>
    <n v="3"/>
    <n v="0"/>
    <n v="3"/>
    <n v="1.0290933333333334"/>
    <n v="6"/>
    <n v="0.5"/>
  </r>
  <r>
    <x v="86"/>
    <n v="19"/>
    <n v="24"/>
    <x v="1"/>
    <n v="12"/>
    <n v="0"/>
    <n v="12"/>
    <n v="4.6264466666666673"/>
    <n v="8"/>
    <n v="1.5"/>
  </r>
  <r>
    <x v="86"/>
    <n v="19"/>
    <n v="25"/>
    <x v="1"/>
    <n v="6"/>
    <n v="0"/>
    <n v="6"/>
    <n v="1.6664466666666669"/>
    <n v="7"/>
    <n v="0.8571428571428571"/>
  </r>
  <r>
    <x v="86"/>
    <n v="19"/>
    <n v="26"/>
    <x v="1"/>
    <n v="9"/>
    <n v="0"/>
    <n v="9"/>
    <n v="2.3464466666666666"/>
    <n v="8"/>
    <n v="1.125"/>
  </r>
  <r>
    <x v="86"/>
    <n v="15"/>
    <n v="61"/>
    <x v="3"/>
    <n v="6"/>
    <n v="1"/>
    <n v="7"/>
    <n v="1.1710866666666666"/>
    <n v="8"/>
    <n v="0.75"/>
  </r>
  <r>
    <x v="86"/>
    <n v="15"/>
    <n v="62"/>
    <x v="3"/>
    <n v="3"/>
    <n v="2"/>
    <n v="5"/>
    <n v="0.68554333333333328"/>
    <n v="6"/>
    <n v="0.5"/>
  </r>
  <r>
    <x v="87"/>
    <n v="19"/>
    <n v="21"/>
    <x v="1"/>
    <n v="9"/>
    <n v="1"/>
    <n v="10"/>
    <n v="2.8558333333333334"/>
    <n v="6"/>
    <n v="1.5"/>
  </r>
  <r>
    <x v="87"/>
    <n v="19"/>
    <n v="22"/>
    <x v="1"/>
    <n v="10"/>
    <n v="0"/>
    <n v="10"/>
    <n v="5.7979166666666666"/>
    <n v="8"/>
    <n v="1.25"/>
  </r>
  <r>
    <x v="87"/>
    <n v="2"/>
    <n v="63"/>
    <x v="3"/>
    <n v="9"/>
    <n v="3"/>
    <n v="12"/>
    <n v="3.5369766666666669"/>
    <n v="6"/>
    <n v="1.5"/>
  </r>
  <r>
    <x v="87"/>
    <n v="2"/>
    <n v="64"/>
    <x v="3"/>
    <n v="8"/>
    <n v="2"/>
    <n v="10"/>
    <n v="5.4969766666666668"/>
    <n v="8"/>
    <n v="1"/>
  </r>
  <r>
    <x v="87"/>
    <n v="2"/>
    <n v="65"/>
    <x v="3"/>
    <n v="8"/>
    <n v="6"/>
    <n v="14"/>
    <n v="3.9169766666666668"/>
    <n v="8"/>
    <n v="1"/>
  </r>
  <r>
    <x v="88"/>
    <n v="6"/>
    <n v="52"/>
    <x v="2"/>
    <n v="7"/>
    <n v="2"/>
    <n v="9"/>
    <n v="2.4853533333333333"/>
    <n v="8"/>
    <n v="0.875"/>
  </r>
  <r>
    <x v="88"/>
    <n v="6"/>
    <n v="53"/>
    <x v="2"/>
    <n v="4"/>
    <n v="1"/>
    <n v="5"/>
    <n v="0.56267666666666671"/>
    <n v="5"/>
    <n v="0.8"/>
  </r>
  <r>
    <x v="88"/>
    <n v="9"/>
    <n v="22"/>
    <x v="0"/>
    <n v="4"/>
    <n v="1"/>
    <n v="5"/>
    <n v="1.1910933333333333"/>
    <n v="8"/>
    <n v="0.5"/>
  </r>
  <r>
    <x v="88"/>
    <n v="9"/>
    <n v="23"/>
    <x v="0"/>
    <n v="10"/>
    <n v="1"/>
    <n v="11"/>
    <n v="4.4255466666666665"/>
    <n v="8"/>
    <n v="1.25"/>
  </r>
  <r>
    <x v="88"/>
    <n v="19"/>
    <n v="27"/>
    <x v="1"/>
    <n v="5"/>
    <n v="0"/>
    <n v="5"/>
    <n v="1.9385133333333333"/>
    <n v="7"/>
    <n v="0.7142857142857143"/>
  </r>
  <r>
    <x v="88"/>
    <n v="19"/>
    <n v="28"/>
    <x v="1"/>
    <n v="8"/>
    <n v="0"/>
    <n v="8"/>
    <n v="2.9985133333333334"/>
    <n v="8"/>
    <n v="1"/>
  </r>
  <r>
    <x v="88"/>
    <n v="19"/>
    <n v="29"/>
    <x v="1"/>
    <n v="7"/>
    <n v="0"/>
    <n v="7"/>
    <n v="2.9985133333333334"/>
    <n v="8"/>
    <n v="0.875"/>
  </r>
  <r>
    <x v="88"/>
    <n v="15"/>
    <n v="63"/>
    <x v="3"/>
    <n v="7"/>
    <n v="1"/>
    <n v="8"/>
    <n v="1.5171999999999999"/>
    <n v="5"/>
    <n v="1.4"/>
  </r>
  <r>
    <x v="88"/>
    <n v="15"/>
    <n v="64"/>
    <x v="3"/>
    <n v="3"/>
    <n v="0"/>
    <n v="3"/>
    <n v="0.35860000000000003"/>
    <n v="7"/>
    <n v="0.42857142857142855"/>
  </r>
  <r>
    <x v="89"/>
    <n v="7"/>
    <n v="55"/>
    <x v="2"/>
    <n v="8"/>
    <n v="0"/>
    <n v="8"/>
    <n v="2.5402633333333333"/>
    <n v="8"/>
    <n v="1"/>
  </r>
  <r>
    <x v="89"/>
    <n v="7"/>
    <n v="56"/>
    <x v="2"/>
    <n v="6"/>
    <n v="0"/>
    <n v="6"/>
    <n v="1.2402633333333333"/>
    <n v="6"/>
    <n v="1"/>
  </r>
  <r>
    <x v="89"/>
    <n v="11"/>
    <n v="42"/>
    <x v="0"/>
    <n v="7"/>
    <n v="1"/>
    <n v="8"/>
    <n v="1.6965566666666667"/>
    <n v="8"/>
    <n v="0.875"/>
  </r>
  <r>
    <x v="89"/>
    <n v="11"/>
    <n v="43"/>
    <x v="0"/>
    <n v="4"/>
    <n v="0"/>
    <n v="4"/>
    <n v="0.33311333333333337"/>
    <n v="5"/>
    <n v="0.8"/>
  </r>
  <r>
    <x v="89"/>
    <n v="9"/>
    <n v="66"/>
    <x v="3"/>
    <n v="3"/>
    <n v="2"/>
    <n v="5"/>
    <n v="0.42805333333333329"/>
    <n v="7"/>
    <n v="0.42857142857142855"/>
  </r>
  <r>
    <x v="89"/>
    <n v="9"/>
    <n v="68"/>
    <x v="3"/>
    <n v="3"/>
    <n v="2"/>
    <n v="5"/>
    <n v="0.73610666666666669"/>
    <n v="6"/>
    <n v="0.5"/>
  </r>
  <r>
    <x v="90"/>
    <n v="7"/>
    <n v="51"/>
    <x v="2"/>
    <n v="6"/>
    <n v="0"/>
    <n v="6"/>
    <n v="1.0644266666666666"/>
    <n v="5"/>
    <n v="1.2"/>
  </r>
  <r>
    <x v="90"/>
    <n v="7"/>
    <n v="52"/>
    <x v="2"/>
    <n v="8"/>
    <n v="1"/>
    <n v="9"/>
    <n v="1.4244266666666667"/>
    <n v="8"/>
    <n v="1"/>
  </r>
  <r>
    <x v="90"/>
    <n v="7"/>
    <n v="53"/>
    <x v="2"/>
    <n v="4"/>
    <n v="0"/>
    <n v="4"/>
    <n v="1.1044266666666667"/>
    <n v="6"/>
    <n v="0.66666666666666663"/>
  </r>
  <r>
    <x v="90"/>
    <n v="11"/>
    <n v="39"/>
    <x v="0"/>
    <n v="7"/>
    <n v="1"/>
    <n v="8"/>
    <n v="1.5577466666666666"/>
    <n v="8"/>
    <n v="0.875"/>
  </r>
  <r>
    <x v="90"/>
    <n v="11"/>
    <n v="40"/>
    <x v="0"/>
    <n v="7"/>
    <n v="1"/>
    <n v="8"/>
    <n v="1.5977466666666666"/>
    <n v="8"/>
    <n v="0.875"/>
  </r>
  <r>
    <x v="90"/>
    <n v="11"/>
    <n v="41"/>
    <x v="0"/>
    <n v="6"/>
    <n v="0"/>
    <n v="6"/>
    <n v="1.2177466666666668"/>
    <n v="8"/>
    <n v="0.75"/>
  </r>
  <r>
    <x v="90"/>
    <n v="15"/>
    <n v="49"/>
    <x v="1"/>
    <n v="6"/>
    <n v="2"/>
    <n v="8"/>
    <n v="1.0834733333333333"/>
    <n v="8"/>
    <n v="0.75"/>
  </r>
  <r>
    <x v="90"/>
    <n v="15"/>
    <n v="50"/>
    <x v="1"/>
    <n v="6"/>
    <n v="1"/>
    <n v="7"/>
    <n v="1.0634733333333335"/>
    <n v="8"/>
    <n v="0.75"/>
  </r>
  <r>
    <x v="90"/>
    <n v="9"/>
    <n v="63"/>
    <x v="3"/>
    <n v="3"/>
    <n v="1"/>
    <n v="4"/>
    <n v="0.66172000000000009"/>
    <n v="5"/>
    <n v="0.6"/>
  </r>
  <r>
    <x v="90"/>
    <n v="9"/>
    <n v="64"/>
    <x v="3"/>
    <n v="4"/>
    <n v="1"/>
    <n v="5"/>
    <n v="0.72172000000000003"/>
    <n v="6"/>
    <n v="0.66666666666666663"/>
  </r>
  <r>
    <x v="90"/>
    <n v="9"/>
    <n v="65"/>
    <x v="3"/>
    <n v="5"/>
    <n v="4"/>
    <n v="9"/>
    <n v="1.0017200000000002"/>
    <n v="5"/>
    <n v="1"/>
  </r>
  <r>
    <x v="91"/>
    <n v="11"/>
    <n v="46"/>
    <x v="0"/>
    <n v="7"/>
    <n v="3"/>
    <n v="10"/>
    <n v="2.990826666666667"/>
    <n v="7"/>
    <n v="1"/>
  </r>
  <r>
    <x v="91"/>
    <n v="11"/>
    <n v="47"/>
    <x v="0"/>
    <n v="6"/>
    <n v="2"/>
    <n v="8"/>
    <n v="2.0054133333333333"/>
    <n v="8"/>
    <n v="0.75"/>
  </r>
  <r>
    <x v="91"/>
    <n v="15"/>
    <n v="54"/>
    <x v="1"/>
    <n v="9"/>
    <n v="2"/>
    <n v="11"/>
    <n v="3.0039533333333335"/>
    <n v="8"/>
    <n v="1.125"/>
  </r>
  <r>
    <x v="91"/>
    <n v="15"/>
    <n v="55"/>
    <x v="1"/>
    <n v="7"/>
    <n v="1"/>
    <n v="8"/>
    <n v="1.0839533333333333"/>
    <n v="5"/>
    <n v="1.4"/>
  </r>
  <r>
    <x v="91"/>
    <n v="15"/>
    <n v="56"/>
    <x v="1"/>
    <n v="10"/>
    <n v="1"/>
    <n v="11"/>
    <n v="4.4039533333333338"/>
    <n v="8"/>
    <n v="1.25"/>
  </r>
  <r>
    <x v="91"/>
    <n v="9"/>
    <n v="70"/>
    <x v="3"/>
    <n v="5"/>
    <n v="0"/>
    <n v="5"/>
    <n v="2.2078600000000002"/>
    <n v="5"/>
    <n v="1"/>
  </r>
  <r>
    <x v="91"/>
    <n v="9"/>
    <n v="71"/>
    <x v="3"/>
    <n v="7"/>
    <n v="4"/>
    <n v="11"/>
    <n v="2.8039299999999998"/>
    <n v="8"/>
    <n v="0.875"/>
  </r>
  <r>
    <x v="92"/>
    <n v="7"/>
    <n v="21"/>
    <x v="2"/>
    <n v="11"/>
    <n v="0"/>
    <n v="11"/>
    <n v="3.8870999999999998"/>
    <n v="8"/>
    <n v="1.375"/>
  </r>
  <r>
    <x v="92"/>
    <n v="7"/>
    <n v="23"/>
    <x v="2"/>
    <n v="12"/>
    <n v="0"/>
    <n v="12"/>
    <n v="5.32355"/>
    <n v="8"/>
    <n v="1.5"/>
  </r>
  <r>
    <x v="92"/>
    <n v="11"/>
    <n v="9"/>
    <x v="0"/>
    <n v="8"/>
    <n v="0"/>
    <n v="8"/>
    <n v="3.7798166666666666"/>
    <n v="7"/>
    <n v="1.1428571428571428"/>
  </r>
  <r>
    <x v="92"/>
    <n v="11"/>
    <n v="10"/>
    <x v="0"/>
    <n v="8"/>
    <n v="0"/>
    <n v="8"/>
    <n v="4.1398166666666665"/>
    <n v="8"/>
    <n v="1"/>
  </r>
  <r>
    <x v="92"/>
    <n v="11"/>
    <n v="11"/>
    <x v="0"/>
    <n v="8"/>
    <n v="1"/>
    <n v="9"/>
    <n v="2.7398166666666666"/>
    <n v="8"/>
    <n v="1"/>
  </r>
  <r>
    <x v="92"/>
    <n v="9"/>
    <n v="57"/>
    <x v="3"/>
    <n v="5"/>
    <n v="3"/>
    <n v="8"/>
    <n v="2.5426133333333332"/>
    <n v="5"/>
    <n v="1"/>
  </r>
  <r>
    <x v="92"/>
    <n v="9"/>
    <n v="58"/>
    <x v="3"/>
    <n v="10"/>
    <n v="7"/>
    <n v="17"/>
    <n v="4.8852266666666671"/>
    <n v="8"/>
    <n v="1.25"/>
  </r>
  <r>
    <x v="93"/>
    <n v="7"/>
    <n v="27"/>
    <x v="2"/>
    <n v="6"/>
    <n v="2"/>
    <n v="8"/>
    <n v="2.0678433333333333"/>
    <n v="8"/>
    <n v="0.75"/>
  </r>
  <r>
    <x v="93"/>
    <n v="7"/>
    <n v="28"/>
    <x v="2"/>
    <n v="5"/>
    <n v="0"/>
    <n v="5"/>
    <n v="1.7278433333333332"/>
    <n v="5"/>
    <n v="1"/>
  </r>
  <r>
    <x v="93"/>
    <n v="7"/>
    <n v="29"/>
    <x v="2"/>
    <n v="9"/>
    <n v="0"/>
    <n v="9"/>
    <n v="3.9078433333333336"/>
    <n v="8"/>
    <n v="1.125"/>
  </r>
  <r>
    <x v="93"/>
    <n v="11"/>
    <n v="16"/>
    <x v="0"/>
    <n v="6"/>
    <n v="0"/>
    <n v="6"/>
    <n v="2.43682"/>
    <n v="8"/>
    <n v="0.75"/>
  </r>
  <r>
    <x v="93"/>
    <n v="11"/>
    <n v="17"/>
    <x v="0"/>
    <n v="11"/>
    <n v="0"/>
    <n v="11"/>
    <n v="3.2884099999999998"/>
    <n v="6"/>
    <n v="1.8333333333333333"/>
  </r>
  <r>
    <x v="93"/>
    <n v="15"/>
    <n v="24"/>
    <x v="1"/>
    <n v="10"/>
    <n v="0"/>
    <n v="10"/>
    <n v="4.8181333333333338"/>
    <n v="7"/>
    <n v="1.4285714285714286"/>
  </r>
  <r>
    <x v="93"/>
    <n v="15"/>
    <n v="25"/>
    <x v="1"/>
    <n v="5"/>
    <n v="1"/>
    <n v="6"/>
    <n v="2.6781333333333333"/>
    <n v="6"/>
    <n v="0.83333333333333337"/>
  </r>
  <r>
    <x v="93"/>
    <n v="15"/>
    <n v="26"/>
    <x v="1"/>
    <n v="10"/>
    <n v="1"/>
    <n v="11"/>
    <n v="4.7181333333333333"/>
    <n v="8"/>
    <n v="1.25"/>
  </r>
  <r>
    <x v="94"/>
    <n v="7"/>
    <n v="30"/>
    <x v="2"/>
    <n v="6"/>
    <n v="2"/>
    <n v="8"/>
    <n v="2.8826033333333334"/>
    <n v="8"/>
    <n v="0.75"/>
  </r>
  <r>
    <x v="94"/>
    <n v="7"/>
    <n v="31"/>
    <x v="2"/>
    <n v="8"/>
    <n v="0"/>
    <n v="8"/>
    <n v="3.3026033333333333"/>
    <n v="5"/>
    <n v="1.6"/>
  </r>
  <r>
    <x v="94"/>
    <n v="7"/>
    <n v="32"/>
    <x v="2"/>
    <n v="8"/>
    <n v="1"/>
    <n v="9"/>
    <n v="3.4426033333333335"/>
    <n v="8"/>
    <n v="1"/>
  </r>
  <r>
    <x v="94"/>
    <n v="11"/>
    <n v="18"/>
    <x v="0"/>
    <n v="11"/>
    <n v="1"/>
    <n v="12"/>
    <n v="2.7339466666666667"/>
    <n v="8"/>
    <n v="1.375"/>
  </r>
  <r>
    <x v="94"/>
    <n v="11"/>
    <n v="19"/>
    <x v="0"/>
    <n v="7"/>
    <n v="1"/>
    <n v="8"/>
    <n v="2.973946666666667"/>
    <n v="8"/>
    <n v="0.875"/>
  </r>
  <r>
    <x v="94"/>
    <n v="11"/>
    <n v="20"/>
    <x v="0"/>
    <n v="10"/>
    <n v="1"/>
    <n v="11"/>
    <n v="3.6939466666666667"/>
    <n v="8"/>
    <n v="1.25"/>
  </r>
  <r>
    <x v="94"/>
    <n v="15"/>
    <n v="27"/>
    <x v="1"/>
    <n v="5"/>
    <n v="0"/>
    <n v="5"/>
    <n v="1.6318433333333333"/>
    <n v="8"/>
    <n v="0.625"/>
  </r>
  <r>
    <x v="94"/>
    <n v="15"/>
    <n v="28"/>
    <x v="1"/>
    <n v="10"/>
    <n v="1"/>
    <n v="11"/>
    <n v="5.1518433333333338"/>
    <n v="8"/>
    <n v="1.25"/>
  </r>
  <r>
    <x v="94"/>
    <n v="15"/>
    <n v="29"/>
    <x v="1"/>
    <n v="6"/>
    <n v="1"/>
    <n v="7"/>
    <n v="3.0518433333333332"/>
    <n v="8"/>
    <n v="0.75"/>
  </r>
  <r>
    <x v="95"/>
    <n v="7"/>
    <n v="33"/>
    <x v="2"/>
    <n v="5"/>
    <n v="0"/>
    <n v="5"/>
    <n v="1.7840433333333334"/>
    <n v="5"/>
    <n v="1"/>
  </r>
  <r>
    <x v="95"/>
    <n v="7"/>
    <n v="34"/>
    <x v="2"/>
    <n v="6"/>
    <n v="1"/>
    <n v="7"/>
    <n v="2.6840433333333333"/>
    <n v="5"/>
    <n v="1.2"/>
  </r>
  <r>
    <x v="95"/>
    <n v="7"/>
    <n v="35"/>
    <x v="2"/>
    <n v="9"/>
    <n v="1"/>
    <n v="10"/>
    <n v="3.5040433333333332"/>
    <n v="8"/>
    <n v="1.125"/>
  </r>
  <r>
    <x v="95"/>
    <n v="11"/>
    <n v="21"/>
    <x v="0"/>
    <n v="11"/>
    <n v="1"/>
    <n v="12"/>
    <n v="5.4126399999999997"/>
    <n v="8"/>
    <n v="1.375"/>
  </r>
  <r>
    <x v="95"/>
    <n v="11"/>
    <n v="22"/>
    <x v="0"/>
    <n v="12"/>
    <n v="1"/>
    <n v="13"/>
    <n v="5.0726399999999998"/>
    <n v="8"/>
    <n v="1.5"/>
  </r>
  <r>
    <x v="95"/>
    <n v="11"/>
    <n v="23"/>
    <x v="0"/>
    <n v="9"/>
    <n v="0"/>
    <n v="9"/>
    <n v="2.9926400000000002"/>
    <n v="8"/>
    <n v="1.125"/>
  </r>
  <r>
    <x v="95"/>
    <n v="8"/>
    <n v="63"/>
    <x v="3"/>
    <n v="11"/>
    <n v="1"/>
    <n v="12"/>
    <n v="3.1343533333333333"/>
    <n v="8"/>
    <n v="1.375"/>
  </r>
  <r>
    <x v="95"/>
    <n v="8"/>
    <n v="64"/>
    <x v="3"/>
    <n v="8"/>
    <n v="0"/>
    <n v="8"/>
    <n v="3.5287066666666669"/>
    <n v="7"/>
    <n v="1.1428571428571428"/>
  </r>
  <r>
    <x v="96"/>
    <n v="7"/>
    <n v="36"/>
    <x v="2"/>
    <n v="12"/>
    <n v="3"/>
    <n v="15"/>
    <n v="6.3799000000000001"/>
    <n v="8"/>
    <n v="1.5"/>
  </r>
  <r>
    <x v="96"/>
    <n v="7"/>
    <n v="38"/>
    <x v="2"/>
    <n v="11"/>
    <n v="1"/>
    <n v="12"/>
    <n v="2.9999500000000001"/>
    <n v="8"/>
    <n v="1.375"/>
  </r>
  <r>
    <x v="96"/>
    <n v="11"/>
    <n v="24"/>
    <x v="0"/>
    <n v="12"/>
    <n v="0"/>
    <n v="12"/>
    <n v="5.0259866666666664"/>
    <n v="8"/>
    <n v="1.5"/>
  </r>
  <r>
    <x v="96"/>
    <n v="11"/>
    <n v="25"/>
    <x v="0"/>
    <n v="12"/>
    <n v="1"/>
    <n v="13"/>
    <n v="6.085986666666666"/>
    <n v="8"/>
    <n v="1.5"/>
  </r>
  <r>
    <x v="96"/>
    <n v="11"/>
    <n v="26"/>
    <x v="0"/>
    <n v="11"/>
    <n v="0"/>
    <n v="11"/>
    <n v="3.7659866666666666"/>
    <n v="8"/>
    <n v="1.375"/>
  </r>
  <r>
    <x v="96"/>
    <n v="15"/>
    <n v="33"/>
    <x v="1"/>
    <n v="6"/>
    <n v="1"/>
    <n v="7"/>
    <n v="2.8742466666666666"/>
    <n v="8"/>
    <n v="0.75"/>
  </r>
  <r>
    <x v="96"/>
    <n v="15"/>
    <n v="34"/>
    <x v="1"/>
    <n v="6"/>
    <n v="2"/>
    <n v="8"/>
    <n v="1.9142466666666667"/>
    <n v="5"/>
    <n v="1.2"/>
  </r>
  <r>
    <x v="96"/>
    <n v="15"/>
    <n v="35"/>
    <x v="1"/>
    <n v="6"/>
    <n v="0"/>
    <n v="6"/>
    <n v="2.1142466666666668"/>
    <n v="6"/>
    <n v="1"/>
  </r>
  <r>
    <x v="97"/>
    <n v="7"/>
    <n v="39"/>
    <x v="2"/>
    <n v="8"/>
    <n v="1"/>
    <n v="9"/>
    <n v="3.8992399999999998"/>
    <n v="8"/>
    <n v="1"/>
  </r>
  <r>
    <x v="97"/>
    <n v="7"/>
    <n v="41"/>
    <x v="2"/>
    <n v="7"/>
    <n v="0"/>
    <n v="7"/>
    <n v="3.3596200000000001"/>
    <n v="5"/>
    <n v="1.4"/>
  </r>
  <r>
    <x v="97"/>
    <n v="11"/>
    <n v="27"/>
    <x v="0"/>
    <n v="7"/>
    <n v="1"/>
    <n v="8"/>
    <n v="3.2194799999999999"/>
    <n v="8"/>
    <n v="0.875"/>
  </r>
  <r>
    <x v="97"/>
    <n v="11"/>
    <n v="28"/>
    <x v="0"/>
    <n v="11"/>
    <n v="0"/>
    <n v="11"/>
    <n v="4.1994799999999994"/>
    <n v="8"/>
    <n v="1.375"/>
  </r>
  <r>
    <x v="97"/>
    <n v="11"/>
    <n v="29"/>
    <x v="0"/>
    <n v="8"/>
    <n v="1"/>
    <n v="9"/>
    <n v="3.6594800000000003"/>
    <n v="7"/>
    <n v="1.1428571428571428"/>
  </r>
  <r>
    <x v="97"/>
    <n v="15"/>
    <n v="36"/>
    <x v="1"/>
    <n v="9"/>
    <n v="2"/>
    <n v="11"/>
    <n v="4.8545566666666664"/>
    <n v="8"/>
    <n v="1.125"/>
  </r>
  <r>
    <x v="97"/>
    <n v="15"/>
    <n v="37"/>
    <x v="1"/>
    <n v="5"/>
    <n v="1"/>
    <n v="6"/>
    <n v="1.7945566666666668"/>
    <n v="8"/>
    <n v="0.625"/>
  </r>
  <r>
    <x v="97"/>
    <n v="15"/>
    <n v="38"/>
    <x v="1"/>
    <n v="8"/>
    <n v="1"/>
    <n v="9"/>
    <n v="3.1945566666666667"/>
    <n v="8"/>
    <n v="1"/>
  </r>
  <r>
    <x v="98"/>
    <n v="7"/>
    <n v="24"/>
    <x v="2"/>
    <n v="5"/>
    <n v="1"/>
    <n v="6"/>
    <n v="2.7854466666666666"/>
    <n v="8"/>
    <n v="0.625"/>
  </r>
  <r>
    <x v="98"/>
    <n v="7"/>
    <n v="25"/>
    <x v="2"/>
    <n v="11"/>
    <n v="0"/>
    <n v="11"/>
    <n v="4.3454466666666667"/>
    <n v="7"/>
    <n v="1.5714285714285714"/>
  </r>
  <r>
    <x v="98"/>
    <n v="7"/>
    <n v="26"/>
    <x v="2"/>
    <n v="4"/>
    <n v="0"/>
    <n v="4"/>
    <n v="1.9054466666666667"/>
    <n v="5"/>
    <n v="0.8"/>
  </r>
  <r>
    <x v="98"/>
    <n v="11"/>
    <n v="12"/>
    <x v="0"/>
    <n v="11"/>
    <n v="0"/>
    <n v="11"/>
    <n v="3.5074433333333337"/>
    <n v="8"/>
    <n v="1.375"/>
  </r>
  <r>
    <x v="98"/>
    <n v="11"/>
    <n v="13"/>
    <x v="0"/>
    <n v="8"/>
    <n v="0"/>
    <n v="8"/>
    <n v="1.9074433333333334"/>
    <n v="6"/>
    <n v="1.3333333333333333"/>
  </r>
  <r>
    <x v="98"/>
    <n v="11"/>
    <n v="14"/>
    <x v="0"/>
    <n v="12"/>
    <n v="1"/>
    <n v="13"/>
    <n v="3.5874433333333338"/>
    <n v="8"/>
    <n v="1.5"/>
  </r>
  <r>
    <x v="98"/>
    <n v="15"/>
    <n v="21"/>
    <x v="1"/>
    <n v="5"/>
    <n v="0"/>
    <n v="5"/>
    <n v="1.4016266666666668"/>
    <n v="8"/>
    <n v="0.625"/>
  </r>
  <r>
    <x v="98"/>
    <n v="15"/>
    <n v="22"/>
    <x v="1"/>
    <n v="3"/>
    <n v="1"/>
    <n v="4"/>
    <n v="0.92162666666666682"/>
    <n v="8"/>
    <n v="0.375"/>
  </r>
  <r>
    <x v="98"/>
    <n v="15"/>
    <n v="23"/>
    <x v="1"/>
    <n v="7"/>
    <n v="0"/>
    <n v="7"/>
    <n v="4.1616266666666668"/>
    <n v="8"/>
    <n v="0.875"/>
  </r>
  <r>
    <x v="98"/>
    <n v="9"/>
    <n v="60"/>
    <x v="3"/>
    <n v="10"/>
    <n v="3"/>
    <n v="13"/>
    <n v="6.3334833333333336"/>
    <n v="8"/>
    <n v="1.25"/>
  </r>
  <r>
    <x v="98"/>
    <n v="9"/>
    <n v="61"/>
    <x v="3"/>
    <n v="5"/>
    <n v="3"/>
    <n v="8"/>
    <n v="2.7134833333333335"/>
    <n v="8"/>
    <n v="0.625"/>
  </r>
  <r>
    <x v="98"/>
    <n v="9"/>
    <n v="62"/>
    <x v="3"/>
    <n v="5"/>
    <n v="1"/>
    <n v="6"/>
    <n v="1.9134833333333332"/>
    <n v="5"/>
    <n v="1"/>
  </r>
  <r>
    <x v="99"/>
    <m/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2">
  <r>
    <x v="0"/>
    <n v="2"/>
    <n v="4.5"/>
    <n v="2"/>
    <n v="6.5"/>
    <n v="1.01939"/>
    <n v="2.4351219512195121"/>
    <n v="19.7"/>
    <n v="3.47"/>
    <n v="4.32"/>
    <n v="4.6100000000000003"/>
    <n v="1.4595211280091447"/>
    <n v="3.016511622805758"/>
    <n v="0.20666666666666667"/>
    <n v="4.9325322580645166"/>
    <n v="0.5892857142857143"/>
  </r>
  <r>
    <x v="0"/>
    <n v="3"/>
    <n v="7"/>
    <n v="1"/>
    <n v="8"/>
    <n v="2.5413750000000004"/>
    <n v="2.6752439024390244"/>
    <n v="21.2"/>
    <n v="3.72"/>
    <n v="4.57"/>
    <n v="4.8499999999999996"/>
    <n v="2.1619183694144604"/>
    <n v="4.1580690006025582"/>
    <n v="0.33999999999999997"/>
    <n v="7.4746323529411782"/>
    <n v="0.875"/>
  </r>
  <r>
    <x v="1"/>
    <n v="1"/>
    <n v="5.5"/>
    <n v="1"/>
    <n v="6.5"/>
    <n v="2.2661600000000002"/>
    <n v="1.9752000000000001"/>
    <n v="19.7"/>
    <n v="3.47"/>
    <n v="5.76"/>
    <n v="5.88"/>
    <n v="1.160467579201494"/>
    <n v="2.9801198271346254"/>
    <n v="0.23333333333333336"/>
    <n v="9.7121142857142857"/>
    <n v="0.79166666666666674"/>
  </r>
  <r>
    <x v="1"/>
    <n v="2"/>
    <n v="6"/>
    <n v="2.5"/>
    <n v="8.5"/>
    <n v="3.2568799999999998"/>
    <n v="2.0447619047619048"/>
    <n v="19.399999999999999"/>
    <n v="3.43"/>
    <n v="5.59"/>
    <n v="5.74"/>
    <n v="1.053460785521612"/>
    <n v="2.7329573163198559"/>
    <n v="0.25"/>
    <n v="13.027519999999999"/>
    <n v="0.9"/>
  </r>
  <r>
    <x v="1"/>
    <n v="3"/>
    <n v="9"/>
    <n v="0"/>
    <n v="9"/>
    <n v="3.6375766666666665"/>
    <n v="2.4408536585365854"/>
    <n v="17.899999999999999"/>
    <n v="3.4"/>
    <n v="5.44"/>
    <n v="6.21"/>
    <n v="1.5645035493806763"/>
    <n v="3.9483885679537862"/>
    <n v="0.35333333333333333"/>
    <n v="10.295028301886791"/>
    <n v="1.2249999999999999"/>
  </r>
  <r>
    <x v="2"/>
    <n v="2"/>
    <n v="7.5"/>
    <n v="0.5"/>
    <n v="8"/>
    <n v="1.7422200000000001"/>
    <n v="1.8227848101265822"/>
    <n v="20.3"/>
    <n v="3.4"/>
    <n v="4.67"/>
    <n v="4.9800000000000004"/>
    <n v="1.3997791876106125"/>
    <n v="3.6764612472279121"/>
    <n v="0.2"/>
    <n v="8.7111000000000001"/>
    <n v="1.5"/>
  </r>
  <r>
    <x v="2"/>
    <n v="3"/>
    <n v="9"/>
    <n v="0"/>
    <n v="9"/>
    <n v="2.1558966666666666"/>
    <n v="1.452156862745098"/>
    <n v="21"/>
    <n v="3.55"/>
    <n v="4.6500000000000004"/>
    <n v="4.9400000000000004"/>
    <n v="1.7644868615970744"/>
    <n v="3.9063565026381584"/>
    <n v="0.34"/>
    <n v="6.3408725490196067"/>
    <n v="1.125"/>
  </r>
  <r>
    <x v="3"/>
    <n v="2"/>
    <n v="6.333333333333333"/>
    <n v="1.6666666666666667"/>
    <n v="8"/>
    <n v="2.4549566666666665"/>
    <n v="2.0844"/>
    <n v="19.5"/>
    <n v="3.44"/>
    <n v="5.08"/>
    <n v="5.41"/>
    <n v="0.91788518414562281"/>
    <n v="2.5167852276810994"/>
    <n v="0.30666666666666664"/>
    <n v="8.0052934782608691"/>
    <n v="0.79166666666666663"/>
  </r>
  <r>
    <x v="3"/>
    <n v="3"/>
    <n v="10.5"/>
    <n v="0"/>
    <n v="10.5"/>
    <n v="4.5636499999999991"/>
    <n v="2.6869999999999998"/>
    <n v="19.5"/>
    <n v="3.48"/>
    <n v="5.2"/>
    <n v="5.45"/>
    <n v="1.2165729949117163"/>
    <n v="3.378408579674506"/>
    <n v="0.49"/>
    <n v="9.3135714285714268"/>
    <n v="1.3125"/>
  </r>
  <r>
    <x v="3"/>
    <n v="4"/>
    <n v="7.333333333333333"/>
    <n v="0"/>
    <n v="7.333333333333333"/>
    <n v="2.3275766666666668"/>
    <n v="1.7067132867132868"/>
    <n v="20.399999999999999"/>
    <n v="3.62"/>
    <n v="5.22"/>
    <n v="5.58"/>
    <n v="1.445033746780481"/>
    <n v="3.3632554651971551"/>
    <n v="0.24"/>
    <n v="9.6982361111111128"/>
    <n v="1.1083333333333334"/>
  </r>
  <r>
    <x v="4"/>
    <n v="2"/>
    <n v="3.5"/>
    <n v="3"/>
    <n v="6.5"/>
    <n v="1.16431"/>
    <n v="1.7565999999999999"/>
    <n v="19.899999999999999"/>
    <n v="3.46"/>
    <n v="5.51"/>
    <n v="5.71"/>
    <n v="0.91702373027317319"/>
    <n v="2.555540940031531"/>
    <n v="0.13999999999999999"/>
    <n v="8.3165000000000013"/>
    <n v="0.56874999999999998"/>
  </r>
  <r>
    <x v="4"/>
    <n v="3"/>
    <n v="9.3333333333333339"/>
    <n v="1.3333333333333333"/>
    <n v="10.666666666666666"/>
    <n v="3.452806666666667"/>
    <n v="2.2759999999999998"/>
    <n v="19.600000000000001"/>
    <n v="3.4"/>
    <n v="5.09"/>
    <n v="5.75"/>
    <n v="1.3431799029767462"/>
    <n v="3.272655840754322"/>
    <n v="0.3666666666666667"/>
    <n v="9.4167454545454543"/>
    <n v="1.1666666666666667"/>
  </r>
  <r>
    <x v="4"/>
    <n v="4"/>
    <n v="7.333333333333333"/>
    <n v="0.33333333333333331"/>
    <n v="7.666666666666667"/>
    <n v="1.6689499999999999"/>
    <n v="1.8958415841584157"/>
    <n v="19.100000000000001"/>
    <n v="3.47"/>
    <n v="5.95"/>
    <n v="6.29"/>
    <n v="0.94707560304721361"/>
    <n v="2.5418510804477998"/>
    <n v="0.12666666666666668"/>
    <n v="13.175921052631578"/>
    <n v="1.0166666666666666"/>
  </r>
  <r>
    <x v="5"/>
    <n v="1"/>
    <n v="7.666666666666667"/>
    <n v="1"/>
    <n v="8.6666666666666661"/>
    <n v="2.0276266666666669"/>
    <n v="1.696952380952381"/>
    <n v="20"/>
    <n v="3.42"/>
    <n v="6"/>
    <n v="6.41"/>
    <n v="1.9537725314993177"/>
    <n v="4.1219342705723019"/>
    <n v="0.19333333333333336"/>
    <n v="10.487724137931034"/>
    <n v="0.95833333333333337"/>
  </r>
  <r>
    <x v="5"/>
    <n v="2"/>
    <n v="12"/>
    <n v="1.3333333333333333"/>
    <n v="13.333333333333334"/>
    <n v="4.9813533333333337"/>
    <n v="2.8915662650602409"/>
    <n v="18.399999999999999"/>
    <n v="3.26"/>
    <n v="5.76"/>
    <n v="6.07"/>
    <n v="1.0661120564859421"/>
    <n v="3.2545329002688455"/>
    <n v="0.40000000000000008"/>
    <n v="12.453383333333331"/>
    <n v="1.5"/>
  </r>
  <r>
    <x v="5"/>
    <n v="3"/>
    <n v="9"/>
    <n v="0.5"/>
    <n v="9.5"/>
    <n v="3.6127799999999999"/>
    <n v="3.0525609756097563"/>
    <n v="21.6"/>
    <n v="3.48"/>
    <n v="5.22"/>
    <n v="5.81"/>
    <n v="1.6369867503140652"/>
    <n v="3.7296946801585067"/>
    <n v="0.24"/>
    <n v="15.05325"/>
    <n v="1.1964285714285714"/>
  </r>
  <r>
    <x v="6"/>
    <n v="1"/>
    <n v="8.6666666666666661"/>
    <n v="0.33333333333333331"/>
    <n v="9"/>
    <n v="2.3981866666666667"/>
    <n v="1.8184761904761904"/>
    <n v="17.8"/>
    <n v="3.42"/>
    <n v="6.15"/>
    <n v="6.59"/>
    <n v="3.3470730655040675"/>
    <n v="6.1466470818644732"/>
    <n v="0.26666666666666666"/>
    <n v="8.9931999999999999"/>
    <n v="1.0833333333333333"/>
  </r>
  <r>
    <x v="6"/>
    <n v="2"/>
    <n v="8"/>
    <n v="0"/>
    <n v="8"/>
    <n v="3.0749166666666667"/>
    <n v="3.3969047619047616"/>
    <n v="20.399999999999999"/>
    <n v="3.58"/>
    <n v="5.12"/>
    <n v="5.43"/>
    <n v="1.4060410610017486"/>
    <n v="3.0272804556472019"/>
    <n v="0.39999999999999997"/>
    <n v="7.6872916666666677"/>
    <n v="1.0416666666666667"/>
  </r>
  <r>
    <x v="6"/>
    <n v="3"/>
    <n v="6.333333333333333"/>
    <n v="1"/>
    <n v="7.333333333333333"/>
    <n v="2.3952233333333335"/>
    <n v="2.0756043956043957"/>
    <n v="21.5"/>
    <n v="3.55"/>
    <n v="4.75"/>
    <n v="5.04"/>
    <n v="1.5013160981138292"/>
    <n v="3.3031178903094225"/>
    <n v="0.46"/>
    <n v="5.2070072463768113"/>
    <n v="0.79166666666666663"/>
  </r>
  <r>
    <x v="6"/>
    <n v="4"/>
    <n v="5.5"/>
    <n v="0"/>
    <n v="5.5"/>
    <n v="1.0113266666666667"/>
    <m/>
    <m/>
    <m/>
    <m/>
    <m/>
    <m/>
    <m/>
    <n v="9.3333333333333338E-2"/>
    <n v="10.835642857142856"/>
    <n v="1"/>
  </r>
  <r>
    <x v="7"/>
    <n v="1"/>
    <n v="7.5"/>
    <n v="0.5"/>
    <n v="8"/>
    <n v="2.8619649999999996"/>
    <n v="1.7357142857142858"/>
    <n v="18.7"/>
    <n v="3.32"/>
    <n v="6.7"/>
    <n v="6.84"/>
    <n v="2.0028332612521513"/>
    <n v="3.9699649858137231"/>
    <n v="0.31"/>
    <n v="9.2321451612903207"/>
    <n v="1.125"/>
  </r>
  <r>
    <x v="7"/>
    <n v="2"/>
    <n v="11"/>
    <n v="1"/>
    <n v="12"/>
    <n v="5.4337350000000004"/>
    <n v="2.6696666666666666"/>
    <n v="16.5"/>
    <n v="3.21"/>
    <n v="7.08"/>
    <n v="7.53"/>
    <n v="1.0359318868194518"/>
    <n v="3.0055863502511695"/>
    <n v="0.40666666666666668"/>
    <n v="13.361643442622951"/>
    <n v="1.375"/>
  </r>
  <r>
    <x v="7"/>
    <n v="3"/>
    <n v="9.3333333333333339"/>
    <n v="2.3333333333333335"/>
    <n v="11.666666666666666"/>
    <n v="3.8058299999999998"/>
    <n v="2.1747368421052631"/>
    <n v="19.8"/>
    <n v="3.37"/>
    <n v="6.05"/>
    <n v="6.63"/>
    <n v="1.2939727862644892"/>
    <n v="3.2334125038308308"/>
    <n v="0.27999999999999997"/>
    <n v="13.59225"/>
    <n v="1.1666666666666667"/>
  </r>
  <r>
    <x v="7"/>
    <n v="4"/>
    <n v="6"/>
    <n v="0.33333333333333331"/>
    <n v="6.333333333333333"/>
    <n v="1.5756833333333333"/>
    <n v="1.7563063063063062"/>
    <n v="19.2"/>
    <n v="3.33"/>
    <n v="4.8499999999999996"/>
    <n v="5.2"/>
    <n v="1.3516330846141584"/>
    <n v="3.4173960206896306"/>
    <n v="0.12000000000000001"/>
    <n v="13.130694444444444"/>
    <n v="1.1083333333333334"/>
  </r>
  <r>
    <x v="8"/>
    <n v="1"/>
    <n v="9"/>
    <n v="1"/>
    <n v="10"/>
    <n v="2.9011949999999995"/>
    <n v="2.2841999999999998"/>
    <n v="20.5"/>
    <n v="3.49"/>
    <n v="4.51"/>
    <n v="4.87"/>
    <n v="1.5259544770521203"/>
    <n v="3.5383391366021915"/>
    <n v="0.47333333333333338"/>
    <n v="6.1292852112676037"/>
    <n v="1.125"/>
  </r>
  <r>
    <x v="8"/>
    <n v="2"/>
    <n v="9.6666666666666661"/>
    <n v="0.33333333333333331"/>
    <n v="10"/>
    <n v="3.548726666666667"/>
    <n v="1.9480392156862745"/>
    <n v="19.899999999999999"/>
    <n v="3.41"/>
    <n v="5.44"/>
    <n v="5.63"/>
    <n v="1.1676749171437013"/>
    <n v="3.3404434036046435"/>
    <n v="0.35333333333333333"/>
    <n v="10.04356603773585"/>
    <n v="1.2083333333333333"/>
  </r>
  <r>
    <x v="8"/>
    <n v="3"/>
    <n v="10.666666666666666"/>
    <n v="1"/>
    <n v="11.666666666666666"/>
    <n v="5.6378533333333323"/>
    <n v="3.2135416666666665"/>
    <n v="18.399999999999999"/>
    <n v="3.62"/>
    <n v="5.57"/>
    <n v="6.09"/>
    <n v="0.73012838513193845"/>
    <n v="2.1076720968748726"/>
    <n v="0.41333333333333333"/>
    <n v="13.639967741935481"/>
    <n v="1.3333333333333333"/>
  </r>
  <r>
    <x v="9"/>
    <n v="1"/>
    <n v="8"/>
    <n v="0"/>
    <n v="8"/>
    <n v="3.8355866666666665"/>
    <n v="2.3216000000000001"/>
    <n v="19.8"/>
    <n v="3.41"/>
    <n v="4.5999999999999996"/>
    <n v="4.83"/>
    <n v="1.4380275354727039"/>
    <n v="3.5145115243583027"/>
    <n v="0.29333333333333333"/>
    <n v="13.075863636363636"/>
    <n v="1.0773809523809523"/>
  </r>
  <r>
    <x v="9"/>
    <n v="2"/>
    <n v="7"/>
    <n v="0.33333333333333331"/>
    <n v="7.333333333333333"/>
    <n v="3.1014033333333333"/>
    <n v="2.3538095238095238"/>
    <n v="20"/>
    <n v="3.38"/>
    <n v="4.4000000000000004"/>
    <n v="4.68"/>
    <n v="1.4915020578755156"/>
    <n v="3.6051998745520599"/>
    <n v="0.26666666666666666"/>
    <n v="11.630262500000001"/>
    <n v="0.875"/>
  </r>
  <r>
    <x v="9"/>
    <n v="4"/>
    <n v="6"/>
    <n v="1"/>
    <n v="7"/>
    <n v="2.2185350000000001"/>
    <n v="1.9910344827586206"/>
    <n v="18.600000000000001"/>
    <n v="3.26"/>
    <n v="5.25"/>
    <n v="5.39"/>
    <n v="1.0320083368235173"/>
    <n v="3.3645483598021348"/>
    <n v="0.22999999999999998"/>
    <n v="9.645804347826088"/>
    <n v="0.75"/>
  </r>
  <r>
    <x v="10"/>
    <n v="1"/>
    <n v="11"/>
    <n v="1.5"/>
    <n v="12.5"/>
    <n v="5.529115"/>
    <n v="2.4392"/>
    <n v="18.7"/>
    <n v="3.35"/>
    <n v="4.96"/>
    <n v="5.25"/>
    <n v="0.99592647428186187"/>
    <n v="2.9442881574946798"/>
    <n v="0.26"/>
    <n v="21.265826923076922"/>
    <n v="1.375"/>
  </r>
  <r>
    <x v="10"/>
    <n v="2"/>
    <n v="7"/>
    <n v="1"/>
    <n v="8"/>
    <n v="3.7784000000000004"/>
    <n v="2.0625"/>
    <n v="20.2"/>
    <n v="3.72"/>
    <n v="5.39"/>
    <n v="5.72"/>
    <n v="1.557315857741894"/>
    <n v="3.6454351820996855"/>
    <n v="0.47"/>
    <n v="8.0391489361702142"/>
    <n v="1"/>
  </r>
  <r>
    <x v="10"/>
    <n v="4"/>
    <n v="9.5"/>
    <n v="0"/>
    <n v="9.5"/>
    <n v="3.4743499999999998"/>
    <n v="1.7369918699186992"/>
    <n v="18.5"/>
    <n v="3.38"/>
    <n v="4.72"/>
    <n v="5.51"/>
    <n v="0.96045919265200941"/>
    <n v="2.9624353701527619"/>
    <n v="0.15333333333333335"/>
    <n v="22.658804347826084"/>
    <n v="1.1875"/>
  </r>
  <r>
    <x v="11"/>
    <n v="1"/>
    <n v="10.5"/>
    <n v="1.5"/>
    <n v="12"/>
    <n v="3.6779299999999999"/>
    <n v="1.252843137254902"/>
    <n v="20.3"/>
    <n v="3.4"/>
    <n v="4.0599999999999996"/>
    <n v="4.33"/>
    <n v="1.4900744756504811"/>
    <n v="3.3612280246366786"/>
    <n v="0.4"/>
    <n v="9.1948249999999998"/>
    <n v="1.3125"/>
  </r>
  <r>
    <x v="11"/>
    <n v="2"/>
    <n v="10.333333333333334"/>
    <n v="1.3333333333333333"/>
    <n v="11.666666666666666"/>
    <n v="4.08887"/>
    <n v="1.7796747967479676"/>
    <n v="18.3"/>
    <n v="3.5"/>
    <n v="5.32"/>
    <n v="5.85"/>
    <n v="1.2757243224003467"/>
    <n v="3.5467842223895332"/>
    <n v="0.39333333333333337"/>
    <n v="10.395432203389829"/>
    <n v="1.2916666666666667"/>
  </r>
  <r>
    <x v="11"/>
    <n v="3"/>
    <n v="9"/>
    <n v="0.66666666666666663"/>
    <n v="9.6666666666666661"/>
    <n v="3.5075900000000004"/>
    <n v="2.0419999999999998"/>
    <n v="19.8"/>
    <n v="3.55"/>
    <n v="5.26"/>
    <n v="5.82"/>
    <n v="1.2255718227200918"/>
    <n v="3.0852627041242151"/>
    <n v="0.38000000000000006"/>
    <n v="9.2304999999999993"/>
    <n v="1.1785714285714286"/>
  </r>
  <r>
    <x v="11"/>
    <n v="4"/>
    <n v="6.666666666666667"/>
    <n v="0.66666666666666663"/>
    <n v="7.333333333333333"/>
    <n v="1.6081333333333332"/>
    <n v="1.5369565217391306"/>
    <n v="18.7"/>
    <n v="3.54"/>
    <n v="4.55"/>
    <n v="4.9000000000000004"/>
    <n v="0.97188626587998461"/>
    <n v="2.9130522881227674"/>
    <n v="0.16"/>
    <n v="10.050833333333332"/>
    <n v="1.0583333333333333"/>
  </r>
  <r>
    <x v="12"/>
    <n v="1"/>
    <n v="9"/>
    <n v="2"/>
    <n v="11"/>
    <n v="3.8008150000000001"/>
    <n v="2.3170408163265304"/>
    <n v="19.899999999999999"/>
    <n v="3.47"/>
    <n v="4.25"/>
    <n v="4.55"/>
    <n v="1.2914890834644794"/>
    <n v="3.0469800512586365"/>
    <n v="0.27333333333333337"/>
    <n v="13.905420731707315"/>
    <n v="1.125"/>
  </r>
  <r>
    <x v="12"/>
    <n v="2"/>
    <n v="9.3333333333333339"/>
    <n v="1"/>
    <n v="10.333333333333334"/>
    <n v="4.3523800000000001"/>
    <n v="2.0539215686274508"/>
    <n v="19.3"/>
    <n v="3.41"/>
    <n v="5.17"/>
    <n v="5.66"/>
    <n v="0.98647791760183368"/>
    <n v="2.4962447420507337"/>
    <n v="0.29333333333333333"/>
    <n v="14.837659090909092"/>
    <n v="1.232142857142857"/>
  </r>
  <r>
    <x v="12"/>
    <n v="3"/>
    <n v="8"/>
    <n v="2"/>
    <n v="10"/>
    <n v="4.007064999999999"/>
    <n v="3.1510000000000002"/>
    <n v="19.7"/>
    <n v="3.59"/>
    <n v="5.32"/>
    <n v="5.87"/>
    <n v="1.0604391195440972"/>
    <n v="2.568105578746426"/>
    <n v="0.40666666666666668"/>
    <n v="9.8534385245901603"/>
    <n v="1"/>
  </r>
  <r>
    <x v="13"/>
    <n v="1"/>
    <n v="9.5"/>
    <n v="1"/>
    <n v="10.5"/>
    <n v="4.0839633333333332"/>
    <n v="2.2845783132530122"/>
    <n v="19.3"/>
    <n v="3.47"/>
    <n v="5.37"/>
    <n v="5.95"/>
    <n v="1.1311026340513677"/>
    <n v="3.046895339755272"/>
    <n v="0.38000000000000006"/>
    <n v="10.74727192982456"/>
    <n v="1.1875"/>
  </r>
  <r>
    <x v="13"/>
    <n v="2"/>
    <n v="8.5"/>
    <n v="3.5"/>
    <n v="12"/>
    <n v="3.7032733333333332"/>
    <n v="2.1028282828282827"/>
    <n v="18.7"/>
    <n v="3.43"/>
    <n v="5.9"/>
    <n v="6.51"/>
    <n v="0.7705670041684225"/>
    <n v="2.1799802097353727"/>
    <n v="0.21333333333333335"/>
    <n v="17.35909375"/>
    <n v="0.99305555555555558"/>
  </r>
  <r>
    <x v="13"/>
    <n v="3"/>
    <n v="9"/>
    <n v="0"/>
    <n v="9"/>
    <n v="2.912703333333333"/>
    <n v="2.0099999999999998"/>
    <n v="18.600000000000001"/>
    <n v="3.44"/>
    <n v="5.37"/>
    <n v="5.87"/>
    <n v="1.2208765480496131"/>
    <n v="3.3071529433438815"/>
    <n v="0.19666666666666668"/>
    <n v="14.810355932203386"/>
    <n v="1.125"/>
  </r>
  <r>
    <x v="14"/>
    <n v="1"/>
    <n v="6"/>
    <n v="1.6666666666666667"/>
    <n v="7.666666666666667"/>
    <n v="3.2620166666666672"/>
    <n v="2.1415151515151516"/>
    <n v="19.2"/>
    <n v="3.31"/>
    <n v="6.08"/>
    <n v="6.34"/>
    <n v="1.7157238382755413"/>
    <n v="3.8732916937053865"/>
    <n v="0.35333333333333333"/>
    <n v="9.2321226415094362"/>
    <n v="0.85"/>
  </r>
  <r>
    <x v="14"/>
    <n v="2"/>
    <n v="5"/>
    <n v="0"/>
    <n v="5"/>
    <n v="1.3696433333333333"/>
    <n v="2.0662765957446809"/>
    <n v="17.7"/>
    <n v="3.36"/>
    <n v="5.78"/>
    <n v="6.14"/>
    <n v="0.88161790620576841"/>
    <n v="2.7878321557067927"/>
    <n v="0.11333333333333333"/>
    <n v="12.085088235294117"/>
    <n v="1"/>
  </r>
  <r>
    <x v="14"/>
    <n v="3"/>
    <n v="9.3000000000000007"/>
    <n v="0"/>
    <n v="9.3000000000000007"/>
    <n v="4.2583633333333335"/>
    <n v="2.5797979797979798"/>
    <n v="22.3"/>
    <n v="3.53"/>
    <n v="6.05"/>
    <n v="6.5"/>
    <n v="1.4285832131725142"/>
    <n v="3.4910197822539653"/>
    <n v="0.36666666666666664"/>
    <n v="11.613718181818182"/>
    <n v="1.2059523809523811"/>
  </r>
  <r>
    <x v="14"/>
    <n v="4"/>
    <n v="8.6666666666666661"/>
    <n v="1.3333333333333333"/>
    <n v="10"/>
    <n v="4.2440266666666666"/>
    <n v="2.4049107142857147"/>
    <n v="18.8"/>
    <n v="3.4"/>
    <n v="5.87"/>
    <n v="5.89"/>
    <n v="0.94941077526402839"/>
    <n v="2.8904324205865235"/>
    <n v="0.54666666666666675"/>
    <n v="7.7634634146341455"/>
    <n v="1.0833333333333333"/>
  </r>
  <r>
    <x v="15"/>
    <n v="1"/>
    <n v="9.3333333333333339"/>
    <n v="1.6666666666666667"/>
    <n v="11"/>
    <n v="3.6713266666666673"/>
    <n v="2.2392857142857143"/>
    <n v="16"/>
    <n v="3.36"/>
    <n v="5.32"/>
    <n v="5.66"/>
    <n v="1.0623279173858353"/>
    <n v="3.308803982893747"/>
    <n v="0.31333333333333335"/>
    <n v="11.717000000000001"/>
    <n v="1.1666666666666667"/>
  </r>
  <r>
    <x v="15"/>
    <n v="2"/>
    <n v="9.3333333333333339"/>
    <n v="0.33333333333333331"/>
    <n v="9.6666666666666661"/>
    <n v="3.0120266666666669"/>
    <n v="1.9055294117647059"/>
    <n v="16.5"/>
    <n v="3.24"/>
    <n v="5.59"/>
    <n v="5.85"/>
    <n v="0.56695183762528756"/>
    <n v="2.4689185547924506"/>
    <n v="0.13333333333333333"/>
    <n v="22.590200000000003"/>
    <n v="1.2666666666666666"/>
  </r>
  <r>
    <x v="15"/>
    <n v="4"/>
    <n v="8.6666666666666661"/>
    <n v="1.6666666666666667"/>
    <n v="10.333333333333334"/>
    <n v="3.7004733333333335"/>
    <n v="2.4827272727272724"/>
    <n v="17.7"/>
    <n v="3.47"/>
    <n v="5.35"/>
    <n v="5.7"/>
    <n v="0.95351403323046058"/>
    <n v="3.0546187524383379"/>
    <n v="0.40666666666666673"/>
    <n v="9.0995245901639326"/>
    <n v="1.0833333333333333"/>
  </r>
  <r>
    <x v="16"/>
    <n v="1"/>
    <n v="8"/>
    <n v="0.66666666666666663"/>
    <n v="8.6666666666666661"/>
    <n v="3.9263499999999998"/>
    <n v="2.6820999999999997"/>
    <n v="19.100000000000001"/>
    <n v="3.53"/>
    <n v="4.99"/>
    <n v="5.59"/>
    <n v="1.4293110163292835"/>
    <n v="3.4686475857548609"/>
    <n v="0.42"/>
    <n v="9.3484523809523807"/>
    <n v="1"/>
  </r>
  <r>
    <x v="16"/>
    <n v="2"/>
    <n v="6"/>
    <n v="1"/>
    <n v="7"/>
    <n v="2.2139799999999998"/>
    <n v="1.9114814814814816"/>
    <n v="18"/>
    <n v="3.44"/>
    <n v="4.58"/>
    <n v="4.92"/>
    <n v="0.76860606268961384"/>
    <n v="2.6653649440902765"/>
    <n v="0.13999999999999999"/>
    <n v="15.814142857142858"/>
    <n v="1.2"/>
  </r>
  <r>
    <x v="16"/>
    <n v="3"/>
    <n v="7.5"/>
    <n v="0"/>
    <n v="7.5"/>
    <n v="2.7781450000000003"/>
    <n v="2.5202298850574714"/>
    <n v="21.9"/>
    <n v="3.51"/>
    <n v="6.1"/>
    <n v="6.45"/>
    <n v="1.3987116928852366"/>
    <n v="3.277428693928659"/>
    <n v="0.21"/>
    <n v="13.229261904761907"/>
    <n v="1.1041666666666665"/>
  </r>
  <r>
    <x v="16"/>
    <n v="4"/>
    <n v="9"/>
    <n v="0.33333333333333331"/>
    <n v="9.3333333333333339"/>
    <n v="2.3576033333333331"/>
    <n v="2.7033999999999998"/>
    <n v="18.2"/>
    <n v="3.51"/>
    <n v="5.47"/>
    <n v="5.65"/>
    <n v="0.93015037722032057"/>
    <n v="2.9783587935761853"/>
    <n v="0.33333333333333331"/>
    <n v="7.0728099999999996"/>
    <n v="1.3726190476190476"/>
  </r>
  <r>
    <x v="17"/>
    <n v="1"/>
    <n v="7"/>
    <n v="1.3333333333333333"/>
    <n v="8.3333333333333339"/>
    <n v="3.2924066666666665"/>
    <n v="2.7214999999999998"/>
    <n v="21.4"/>
    <n v="3.54"/>
    <n v="5.46"/>
    <n v="5.73"/>
    <n v="1.7475067848818753"/>
    <n v="3.5199934040767014"/>
    <n v="0.37999999999999995"/>
    <n v="8.6642280701754384"/>
    <n v="0.90476190476190477"/>
  </r>
  <r>
    <x v="17"/>
    <n v="2"/>
    <n v="6.333333333333333"/>
    <n v="1.3333333333333333"/>
    <n v="7.666666666666667"/>
    <n v="2.2816633333333329"/>
    <n v="1.8613445378151261"/>
    <n v="19.8"/>
    <n v="3.42"/>
    <n v="5.07"/>
    <n v="5.67"/>
    <n v="1.1964728388214119"/>
    <n v="3.3772129653736003"/>
    <n v="0.33333333333333331"/>
    <n v="6.8449899999999992"/>
    <n v="0.9916666666666667"/>
  </r>
  <r>
    <x v="17"/>
    <n v="3"/>
    <n v="5.333333333333333"/>
    <n v="0.66666666666666663"/>
    <n v="6"/>
    <n v="2.4939533333333332"/>
    <n v="4.0632558139534884"/>
    <n v="21"/>
    <n v="3.48"/>
    <n v="5.15"/>
    <n v="5.51"/>
    <n v="1.069338301174374"/>
    <n v="3.0783518999080561"/>
    <n v="0.62"/>
    <n v="4.0225053763440863"/>
    <n v="0.79166666666666663"/>
  </r>
  <r>
    <x v="17"/>
    <n v="4"/>
    <n v="4"/>
    <n v="1"/>
    <n v="5"/>
    <n v="1.917845"/>
    <n v="3.7278333333333333"/>
    <n v="20.5"/>
    <n v="3.95"/>
    <n v="5.73"/>
    <n v="6.36"/>
    <n v="1.0222299596747928"/>
    <n v="2.6855101583525824"/>
    <n v="0.30666666666666664"/>
    <n v="6.2538423913043486"/>
    <n v="0.61309523809523814"/>
  </r>
  <r>
    <x v="18"/>
    <n v="1"/>
    <n v="8.3333333333333339"/>
    <n v="1"/>
    <n v="9.3333333333333339"/>
    <n v="2.99539"/>
    <n v="2.284795918367347"/>
    <n v="20.6"/>
    <n v="3.48"/>
    <n v="5.27"/>
    <n v="5.82"/>
    <n v="1.7939240470614792"/>
    <n v="3.4133119727449706"/>
    <n v="0.34"/>
    <n v="8.8099705882352932"/>
    <n v="1.0416666666666667"/>
  </r>
  <r>
    <x v="18"/>
    <n v="2"/>
    <n v="3.5"/>
    <n v="0.5"/>
    <n v="4"/>
    <n v="0.56705500000000009"/>
    <m/>
    <m/>
    <m/>
    <m/>
    <m/>
    <m/>
    <m/>
    <n v="0.1"/>
    <n v="5.6705500000000004"/>
    <n v="0.7"/>
  </r>
  <r>
    <x v="18"/>
    <n v="3"/>
    <n v="6.666666666666667"/>
    <n v="2"/>
    <n v="8.6666666666666661"/>
    <n v="2.6927933333333329"/>
    <n v="4.1895945945945945"/>
    <n v="20.9"/>
    <n v="3.63"/>
    <n v="5.53"/>
    <n v="5.72"/>
    <n v="1.0604022631432841"/>
    <n v="2.4617501520218914"/>
    <n v="0.64666666666666661"/>
    <n v="4.1641134020618553"/>
    <n v="0.83333333333333337"/>
  </r>
  <r>
    <x v="19"/>
    <n v="2"/>
    <n v="8"/>
    <n v="0.5"/>
    <n v="8.5"/>
    <n v="2.6926700000000001"/>
    <n v="2.8754022988505747"/>
    <n v="18.100000000000001"/>
    <n v="3.61"/>
    <n v="5.52"/>
    <n v="5.89"/>
    <n v="1.1580911162964123"/>
    <n v="3.325532215172339"/>
    <n v="0.16666666666666666"/>
    <n v="16.156020000000002"/>
    <n v="1"/>
  </r>
  <r>
    <x v="19"/>
    <n v="3"/>
    <n v="8.6666666666666661"/>
    <n v="0"/>
    <n v="8.6666666666666661"/>
    <n v="3.5867166666666663"/>
    <n v="2.722826086956522"/>
    <n v="18.899999999999999"/>
    <n v="3.4"/>
    <n v="5.23"/>
    <n v="5.69"/>
    <n v="1.3133853303913394"/>
    <n v="2.9795753422515503"/>
    <n v="0.19333333333333336"/>
    <n v="18.551982758620685"/>
    <n v="1.2583333333333333"/>
  </r>
  <r>
    <x v="20"/>
    <n v="1"/>
    <n v="6.666666666666667"/>
    <n v="2.3333333333333335"/>
    <n v="9"/>
    <n v="3.3303333333333334"/>
    <n v="1.9824489795918367"/>
    <n v="18.8"/>
    <n v="3.26"/>
    <n v="5.6"/>
    <n v="5.87"/>
    <n v="1.1253798208219346"/>
    <n v="2.7343807066130452"/>
    <n v="0.30000000000000004"/>
    <n v="11.101111111111109"/>
    <n v="0.83333333333333337"/>
  </r>
  <r>
    <x v="20"/>
    <n v="2"/>
    <n v="6.333333333333333"/>
    <n v="1.6666666666666667"/>
    <n v="8"/>
    <n v="1.9642433333333333"/>
    <n v="2.9817857142857145"/>
    <n v="19"/>
    <n v="3.39"/>
    <n v="5.21"/>
    <n v="5.64"/>
    <n v="1.0206532484754869"/>
    <n v="2.995921352794563"/>
    <n v="0.26666666666666666"/>
    <n v="7.3659125000000003"/>
    <n v="0.94523809523809532"/>
  </r>
  <r>
    <x v="20"/>
    <n v="3"/>
    <n v="11"/>
    <n v="0.33333333333333331"/>
    <n v="11.333333333333334"/>
    <n v="3.7564833333333332"/>
    <n v="1.6046153846153848"/>
    <n v="18.8"/>
    <n v="2.85"/>
    <n v="6.15"/>
    <n v="6.5"/>
    <n v="1.3932725418540195"/>
    <n v="3.2729996907525924"/>
    <n v="0.26666666666666666"/>
    <n v="14.086812499999999"/>
    <n v="1.4345238095238095"/>
  </r>
  <r>
    <x v="21"/>
    <n v="1"/>
    <n v="5"/>
    <n v="0"/>
    <n v="5"/>
    <n v="1.9462349999999997"/>
    <n v="1.2468999999999999"/>
    <n v="16"/>
    <n v="3.41"/>
    <n v="6.1"/>
    <n v="6.48"/>
    <n v="1.6580261028038441"/>
    <n v="4.5686344701900552"/>
    <n v="0.12"/>
    <n v="16.218624999999999"/>
    <n v="1.0208333333333333"/>
  </r>
  <r>
    <x v="21"/>
    <n v="2"/>
    <n v="10.5"/>
    <n v="0"/>
    <n v="10.5"/>
    <n v="3.88591"/>
    <n v="1.9303999999999999"/>
    <n v="19.600000000000001"/>
    <n v="3.32"/>
    <n v="4.8099999999999996"/>
    <n v="5.13"/>
    <n v="1.3219215328537945"/>
    <n v="3.6176401961777063"/>
    <n v="0.28000000000000003"/>
    <n v="13.878249999999998"/>
    <n v="1.3125"/>
  </r>
  <r>
    <x v="21"/>
    <n v="3"/>
    <n v="9.3333333333333339"/>
    <n v="2.6666666666666665"/>
    <n v="12"/>
    <n v="4.390813333333333"/>
    <n v="3.5663855421686748"/>
    <n v="19.399999999999999"/>
    <n v="3.59"/>
    <n v="5.3"/>
    <n v="5.69"/>
    <n v="1.1700863468520106"/>
    <n v="3.2026465635357724"/>
    <n v="0.52666666666666673"/>
    <n v="8.3369873417721507"/>
    <n v="1.1666666666666667"/>
  </r>
  <r>
    <x v="21"/>
    <n v="4"/>
    <n v="7.5"/>
    <n v="1"/>
    <n v="8.5"/>
    <n v="4.0140600000000006"/>
    <n v="2.5603448275862069"/>
    <n v="18.100000000000001"/>
    <n v="3.66"/>
    <n v="5.65"/>
    <n v="5.9"/>
    <n v="0.98284592181515607"/>
    <n v="2.9795593725073672"/>
    <n v="0.19999999999999998"/>
    <n v="20.070300000000003"/>
    <n v="1.09375"/>
  </r>
  <r>
    <x v="22"/>
    <n v="1"/>
    <n v="9.3333333333333339"/>
    <n v="0.66666666666666663"/>
    <n v="10"/>
    <n v="2.9186999999999999"/>
    <n v="1.5436190476190477"/>
    <n v="17.5"/>
    <n v="3.34"/>
    <n v="6.18"/>
    <n v="6.65"/>
    <n v="1.9768738469947844"/>
    <n v="4.5125202985856472"/>
    <n v="0.25333333333333335"/>
    <n v="11.521184210526314"/>
    <n v="1.25"/>
  </r>
  <r>
    <x v="22"/>
    <n v="2"/>
    <n v="8.6666666666666661"/>
    <n v="0"/>
    <n v="8.6666666666666661"/>
    <n v="3.0508833333333336"/>
    <n v="2.2963963963963963"/>
    <n v="19.3"/>
    <n v="3.4"/>
    <n v="6.36"/>
    <n v="6.99"/>
    <n v="1.3043436494792453"/>
    <n v="3.4683039693723927"/>
    <n v="0.32666666666666672"/>
    <n v="9.3394387755102031"/>
    <n v="1.2083333333333333"/>
  </r>
  <r>
    <x v="22"/>
    <n v="3"/>
    <n v="6"/>
    <n v="1"/>
    <n v="7"/>
    <n v="2.4961599999999997"/>
    <n v="2.5776470588235294"/>
    <n v="19.7"/>
    <n v="3.39"/>
    <n v="5.72"/>
    <n v="6.36"/>
    <n v="1.4995746691871457"/>
    <n v="3.3542934782608693"/>
    <n v="0.39333333333333337"/>
    <n v="6.3461694915254228"/>
    <n v="0.75"/>
  </r>
  <r>
    <x v="22"/>
    <n v="4"/>
    <n v="7"/>
    <n v="2.5"/>
    <n v="9.5"/>
    <n v="3.5348000000000002"/>
    <n v="2.4769999999999999"/>
    <n v="19.899999999999999"/>
    <n v="3.74"/>
    <n v="6.06"/>
    <n v="6.17"/>
    <n v="1.1102378544894616"/>
    <n v="2.6233714508647967"/>
    <n v="0.33999999999999997"/>
    <n v="10.396470588235296"/>
    <n v="0.875"/>
  </r>
  <r>
    <x v="23"/>
    <n v="2"/>
    <n v="7.5"/>
    <n v="3"/>
    <n v="10.5"/>
    <n v="2.4159600000000001"/>
    <n v="1.9330379746835444"/>
    <n v="21.1"/>
    <n v="3.37"/>
    <n v="4.99"/>
    <n v="5.26"/>
    <n v="2.0693512801161527"/>
    <n v="4.392011484625101"/>
    <n v="0.24666666666666667"/>
    <n v="9.7944324324324334"/>
    <n v="0.9375"/>
  </r>
  <r>
    <x v="23"/>
    <n v="3"/>
    <n v="7.333333333333333"/>
    <n v="0"/>
    <n v="7.333333333333333"/>
    <n v="1.4773366666666667"/>
    <n v="1.6006422018348623"/>
    <n v="20.9"/>
    <n v="3.37"/>
    <n v="6.47"/>
    <n v="6.96"/>
    <n v="2.4279103109133144"/>
    <n v="4.5822075835350713"/>
    <n v="0.18000000000000002"/>
    <n v="8.207425925925925"/>
    <n v="1.1083333333333334"/>
  </r>
  <r>
    <x v="24"/>
    <n v="1"/>
    <n v="7.333333333333333"/>
    <n v="2.6666666666666665"/>
    <n v="10"/>
    <n v="2.5199533333333335"/>
    <n v="2.4864999999999999"/>
    <n v="20.5"/>
    <n v="3.5"/>
    <n v="4.38"/>
    <n v="4.82"/>
    <n v="1.6204445466260211"/>
    <n v="3.2794243700221961"/>
    <n v="0.25333333333333335"/>
    <n v="9.9471842105263164"/>
    <n v="0.97619047619047628"/>
  </r>
  <r>
    <x v="24"/>
    <n v="2"/>
    <n v="7"/>
    <n v="1.5"/>
    <n v="8.5"/>
    <n v="2.239595"/>
    <n v="4.16"/>
    <n v="21.2"/>
    <n v="3.61"/>
    <n v="4.9800000000000004"/>
    <n v="5.12"/>
    <n v="1.4764724081359244"/>
    <n v="3.0864456848152502"/>
    <n v="0.47"/>
    <n v="4.7650957446808517"/>
    <n v="0.875"/>
  </r>
  <r>
    <x v="24"/>
    <n v="3"/>
    <n v="5"/>
    <n v="0.66666666666666663"/>
    <n v="5.666666666666667"/>
    <n v="1.1531233333333333"/>
    <n v="3.6860759493670883"/>
    <n v="21.3"/>
    <n v="3.63"/>
    <n v="4.9400000000000004"/>
    <n v="5.29"/>
    <n v="1.907415260250799"/>
    <n v="3.4564293641467554"/>
    <n v="0.16666666666666666"/>
    <n v="6.9187399999999997"/>
    <n v="0.8666666666666667"/>
  </r>
  <r>
    <x v="24"/>
    <n v="4"/>
    <n v="6.5"/>
    <n v="2"/>
    <n v="8.5"/>
    <n v="2.0116450000000001"/>
    <n v="2.3171052631578948"/>
    <n v="18.8"/>
    <n v="3.52"/>
    <n v="4.9400000000000004"/>
    <n v="5.3"/>
    <n v="1.0076072300907799"/>
    <n v="3.0360724224778894"/>
    <n v="0.42"/>
    <n v="4.7896309523809526"/>
    <n v="0.96250000000000002"/>
  </r>
  <r>
    <x v="25"/>
    <n v="1"/>
    <n v="9.5"/>
    <n v="1"/>
    <n v="10.5"/>
    <n v="4.25915"/>
    <n v="1.625151515151515"/>
    <n v="19.2"/>
    <n v="3.41"/>
    <n v="5.55"/>
    <n v="5.9"/>
    <n v="1.5122687635891068"/>
    <n v="3.0812026346531098"/>
    <n v="0.28000000000000003"/>
    <n v="15.211249999999998"/>
    <n v="1.28125"/>
  </r>
  <r>
    <x v="25"/>
    <n v="2"/>
    <n v="9.6666666666666661"/>
    <n v="0.66666666666666663"/>
    <n v="10.333333333333334"/>
    <n v="3.8497666666666661"/>
    <n v="2.3626168224299064"/>
    <n v="19.899999999999999"/>
    <n v="3.48"/>
    <n v="5.39"/>
    <n v="5.71"/>
    <n v="1.0665011426797959"/>
    <n v="2.9730694354315386"/>
    <n v="0.39999999999999997"/>
    <n v="9.6244166666666668"/>
    <n v="1.2619047619047619"/>
  </r>
  <r>
    <x v="25"/>
    <n v="3"/>
    <n v="10.666666666666666"/>
    <n v="2"/>
    <n v="12.666666666666666"/>
    <n v="3.7229866666666669"/>
    <n v="2.1868131868131866"/>
    <n v="18.5"/>
    <n v="3.32"/>
    <n v="7.35"/>
    <n v="7.93"/>
    <n v="1.2323848522237189"/>
    <n v="3.254054608174954"/>
    <n v="0.22666666666666666"/>
    <n v="16.42494117647059"/>
    <n v="1.4833333333333334"/>
  </r>
  <r>
    <x v="25"/>
    <n v="4"/>
    <n v="7"/>
    <n v="1"/>
    <n v="8"/>
    <n v="3.2995000000000001"/>
    <n v="2.6387096774193548"/>
    <n v="19.5"/>
    <n v="3.44"/>
    <n v="4.55"/>
    <n v="4.83"/>
    <n v="1.1210674204790663"/>
    <n v="2.7984743902365778"/>
    <n v="0.20666666666666667"/>
    <n v="15.965322580645163"/>
    <n v="1.04375"/>
  </r>
  <r>
    <x v="26"/>
    <n v="2"/>
    <n v="4.5"/>
    <n v="0"/>
    <n v="4.5"/>
    <n v="1.1427"/>
    <n v="2.1595121951219514"/>
    <n v="21.2"/>
    <n v="3.57"/>
    <n v="5.13"/>
    <n v="5.49"/>
    <n v="1.629885279239788"/>
    <n v="3.7509971944495177"/>
    <n v="0.15000000000000002"/>
    <n v="7.6179999999999994"/>
    <n v="0.72857142857142854"/>
  </r>
  <r>
    <x v="26"/>
    <n v="3"/>
    <n v="7.5"/>
    <n v="0.5"/>
    <n v="8"/>
    <n v="1.9665700000000002"/>
    <n v="1.3737179487179487"/>
    <n v="21.6"/>
    <n v="3.62"/>
    <n v="4.79"/>
    <n v="5.25"/>
    <n v="1.5633742332334655"/>
    <n v="3.4765813718191936"/>
    <n v="0.18666666666666668"/>
    <n v="10.535196428571428"/>
    <n v="1.25"/>
  </r>
  <r>
    <x v="26"/>
    <n v="4"/>
    <n v="5.5"/>
    <n v="1.5"/>
    <n v="7"/>
    <n v="2.2486100000000002"/>
    <n v="2.4272727272727272"/>
    <n v="19"/>
    <n v="3.95"/>
    <n v="4.4800000000000004"/>
    <n v="4.9000000000000004"/>
    <n v="1.0181688356504259"/>
    <n v="2.9280647159459621"/>
    <n v="0.22666666666666666"/>
    <n v="9.9203382352941194"/>
    <n v="0.6875"/>
  </r>
  <r>
    <x v="27"/>
    <n v="2"/>
    <n v="6.333333333333333"/>
    <n v="2"/>
    <n v="8.3333333333333339"/>
    <n v="2.2561466666666665"/>
    <n v="2.2377192982456138"/>
    <n v="20.7"/>
    <n v="3.4"/>
    <n v="4.9400000000000004"/>
    <n v="5.3"/>
    <n v="1.340584686089983"/>
    <n v="3.3433154753032621"/>
    <n v="0.39333333333333331"/>
    <n v="5.7359661016949151"/>
    <n v="0.91666666666666663"/>
  </r>
  <r>
    <x v="27"/>
    <n v="3"/>
    <n v="8.6666666666666661"/>
    <n v="0"/>
    <n v="8.6666666666666661"/>
    <n v="3.1089666666666669"/>
    <n v="2.6170476190476193"/>
    <n v="20.5"/>
    <n v="3.43"/>
    <n v="4.8499999999999996"/>
    <n v="5.13"/>
    <n v="1.791085221698812"/>
    <n v="3.7240033664404142"/>
    <n v="0.34666666666666668"/>
    <n v="8.9681730769230779"/>
    <n v="1.2261904761904763"/>
  </r>
  <r>
    <x v="27"/>
    <n v="4"/>
    <n v="5.333333333333333"/>
    <n v="0.66666666666666663"/>
    <n v="6"/>
    <n v="3.5583633333333338"/>
    <n v="2.7719999999999998"/>
    <n v="18.8"/>
    <n v="3.87"/>
    <n v="6.54"/>
    <n v="6.84"/>
    <n v="0.91193706893085269"/>
    <n v="2.3619220605561599"/>
    <n v="0.54"/>
    <n v="6.5895617283950623"/>
    <n v="0.75992063492063489"/>
  </r>
  <r>
    <x v="28"/>
    <n v="1"/>
    <n v="3.5"/>
    <n v="0"/>
    <n v="3.5"/>
    <n v="1.7991550000000001"/>
    <n v="2.1432954545454548"/>
    <n v="20.2"/>
    <n v="3.44"/>
    <n v="4.41"/>
    <n v="4.66"/>
    <n v="1.5205434213223405"/>
    <n v="3.3762696724886725"/>
    <n v="0.16"/>
    <n v="11.244718750000001"/>
    <n v="0.7"/>
  </r>
  <r>
    <x v="28"/>
    <n v="2"/>
    <n v="7"/>
    <n v="0.5"/>
    <n v="7.5"/>
    <n v="2.9578899999999999"/>
    <n v="2.9448863636363636"/>
    <n v="20.2"/>
    <n v="3.52"/>
    <n v="4.96"/>
    <n v="5.36"/>
    <n v="1.0650617303752512"/>
    <n v="3.4274217416579287"/>
    <n v="0.31"/>
    <n v="9.5415806451612895"/>
    <n v="0.875"/>
  </r>
  <r>
    <x v="28"/>
    <n v="4"/>
    <n v="8"/>
    <n v="0.5"/>
    <n v="8.5"/>
    <n v="4.5701700000000001"/>
    <n v="2.4005714285714288"/>
    <n v="19.7"/>
    <n v="3.98"/>
    <n v="6.82"/>
    <n v="7.02"/>
    <n v="1.2300362528482249"/>
    <n v="3.6194299885895198"/>
    <n v="0.32666666666666672"/>
    <n v="13.990316326530611"/>
    <n v="1.20625"/>
  </r>
  <r>
    <x v="29"/>
    <n v="1"/>
    <n v="5.666666666666667"/>
    <n v="0"/>
    <n v="5.666666666666667"/>
    <n v="1.9069533333333333"/>
    <n v="2.0912820512820511"/>
    <n v="18.600000000000001"/>
    <n v="3.37"/>
    <n v="4.99"/>
    <n v="5.21"/>
    <n v="1.2344656442498019"/>
    <n v="2.8576464411610294"/>
    <n v="0.32"/>
    <n v="5.9592291666666668"/>
    <n v="0.70833333333333337"/>
  </r>
  <r>
    <x v="29"/>
    <n v="2"/>
    <n v="5.333333333333333"/>
    <n v="2.3333333333333335"/>
    <n v="7.666666666666667"/>
    <n v="2.2910966666666668"/>
    <n v="2.9027927927927926"/>
    <n v="20.5"/>
    <n v="3.51"/>
    <n v="5.54"/>
    <n v="5.74"/>
    <n v="1.3106473896674338"/>
    <n v="3.2131688887047432"/>
    <n v="0.52"/>
    <n v="4.4059551282051279"/>
    <n v="0.66666666666666663"/>
  </r>
  <r>
    <x v="29"/>
    <n v="3"/>
    <n v="4.666666666666667"/>
    <n v="1"/>
    <n v="5.666666666666667"/>
    <n v="1.7540166666666668"/>
    <n v="2.8687499999999999"/>
    <n v="21.2"/>
    <n v="3.43"/>
    <n v="4.41"/>
    <n v="4.71"/>
    <n v="1.4717967931578517"/>
    <n v="3.51754003927917"/>
    <n v="0.41333333333333333"/>
    <n v="4.2435887096774199"/>
    <n v="0.71309523809523812"/>
  </r>
  <r>
    <x v="29"/>
    <n v="4"/>
    <n v="6.666666666666667"/>
    <n v="0"/>
    <n v="6.666666666666667"/>
    <n v="2.1542866666666662"/>
    <n v="3.0204854368932041"/>
    <n v="19.5"/>
    <n v="3.56"/>
    <n v="5.21"/>
    <n v="5.73"/>
    <n v="0.98540117255145621"/>
    <n v="3.0035483049559137"/>
    <n v="0.52666666666666673"/>
    <n v="4.0904177215189863"/>
    <n v="0.93333333333333324"/>
  </r>
  <r>
    <x v="30"/>
    <n v="1"/>
    <n v="8"/>
    <n v="2"/>
    <n v="10"/>
    <n v="2.1169600000000002"/>
    <n v="1.4994999999999998"/>
    <n v="20.399999999999999"/>
    <n v="3.5"/>
    <n v="4.74"/>
    <n v="4.8499999999999996"/>
    <n v="2.0346453762870604"/>
    <n v="3.5663962895919612"/>
    <n v="0.30000000000000004"/>
    <n v="7.0565333333333324"/>
    <n v="1.1875"/>
  </r>
  <r>
    <x v="30"/>
    <n v="2"/>
    <n v="7"/>
    <n v="3"/>
    <n v="10"/>
    <n v="3.1856300000000002"/>
    <n v="2.5349557522123893"/>
    <n v="20.6"/>
    <n v="3.56"/>
    <n v="4.99"/>
    <n v="5.05"/>
    <n v="1.0080245179016445"/>
    <n v="3.2920769682726205"/>
    <n v="0.59000000000000008"/>
    <n v="5.3993728813559319"/>
    <n v="0.875"/>
  </r>
  <r>
    <x v="30"/>
    <n v="3"/>
    <n v="12"/>
    <n v="0"/>
    <n v="12"/>
    <n v="4.2785466666666663"/>
    <n v="2.5451648351648353"/>
    <n v="20.399999999999999"/>
    <n v="3.34"/>
    <n v="5.0199999999999996"/>
    <n v="5.37"/>
    <n v="1.5714113280596522"/>
    <n v="3.6302324889220903"/>
    <n v="0.27333333333333337"/>
    <n v="15.653219512195118"/>
    <n v="1.5"/>
  </r>
  <r>
    <x v="31"/>
    <n v="1"/>
    <n v="7"/>
    <n v="0.66666666666666663"/>
    <n v="7.666666666666667"/>
    <n v="3.2937733333333337"/>
    <n v="2.0495999999999999"/>
    <n v="18.2"/>
    <n v="3.35"/>
    <n v="5.95"/>
    <n v="6.3"/>
    <n v="1.3719421503695584"/>
    <n v="3.1646432622144154"/>
    <n v="0.26666666666666666"/>
    <n v="12.351650000000001"/>
    <n v="0.9107142857142857"/>
  </r>
  <r>
    <x v="31"/>
    <n v="2"/>
    <n v="8.3333333333333339"/>
    <n v="2.3333333333333335"/>
    <n v="10.666666666666666"/>
    <n v="4.5133933333333331"/>
    <n v="2.2038216560509554"/>
    <n v="19.100000000000001"/>
    <n v="3.33"/>
    <n v="5.48"/>
    <n v="5.81"/>
    <n v="0.99439570763954133"/>
    <n v="2.6279979172090604"/>
    <n v="0.62666666666666659"/>
    <n v="7.2022234042553199"/>
    <n v="1.0416666666666667"/>
  </r>
  <r>
    <x v="31"/>
    <n v="3"/>
    <n v="8"/>
    <n v="3.6666666666666665"/>
    <n v="11.666666666666666"/>
    <n v="3.2392099999999999"/>
    <n v="2.5384946236559141"/>
    <n v="20.3"/>
    <n v="3.37"/>
    <n v="4.9000000000000004"/>
    <n v="5.19"/>
    <n v="1.3454602967750247"/>
    <n v="3.1403023438180711"/>
    <n v="0.34666666666666668"/>
    <n v="9.3438749999999988"/>
    <n v="1.125"/>
  </r>
  <r>
    <x v="31"/>
    <n v="4"/>
    <n v="7.666666666666667"/>
    <n v="2.3333333333333335"/>
    <n v="10"/>
    <n v="3.7627900000000003"/>
    <n v="2.7274534161490682"/>
    <n v="19.3"/>
    <n v="3.42"/>
    <n v="5.74"/>
    <n v="5.92"/>
    <n v="1.1113988848585077"/>
    <n v="2.961014470774991"/>
    <n v="0.51333333333333331"/>
    <n v="7.3301103896103905"/>
    <n v="0.95833333333333337"/>
  </r>
  <r>
    <x v="32"/>
    <n v="1"/>
    <n v="8.3333333333333339"/>
    <n v="3"/>
    <n v="11.333333333333334"/>
    <n v="3.0597333333333334"/>
    <n v="1.9001923076923077"/>
    <n v="18"/>
    <n v="3.41"/>
    <n v="5.25"/>
    <n v="5.6"/>
    <n v="0.98300500326611373"/>
    <n v="2.8484117649196468"/>
    <n v="0.21333333333333335"/>
    <n v="14.342499999999999"/>
    <n v="1.3499999999999999"/>
  </r>
  <r>
    <x v="32"/>
    <n v="2"/>
    <n v="9"/>
    <n v="3.5"/>
    <n v="12.5"/>
    <n v="5.2865950000000002"/>
    <n v="2.1517567567567566"/>
    <n v="18.399999999999999"/>
    <n v="3.39"/>
    <n v="5.57"/>
    <n v="5.96"/>
    <n v="0.80574899306295611"/>
    <n v="2.2738105026375486"/>
    <n v="0.31333333333333335"/>
    <n v="16.872111702127658"/>
    <n v="1.3125"/>
  </r>
  <r>
    <x v="32"/>
    <n v="4"/>
    <n v="7"/>
    <n v="0.33333333333333331"/>
    <n v="7.333333333333333"/>
    <n v="3.29705"/>
    <n v="2.3343809523809527"/>
    <n v="19"/>
    <n v="4.01"/>
    <n v="6.61"/>
    <n v="6.8"/>
    <n v="0.79418766223054793"/>
    <n v="2.5849000370677251"/>
    <n v="0.18000000000000002"/>
    <n v="18.316944444444442"/>
    <n v="1.1500000000000001"/>
  </r>
  <r>
    <x v="33"/>
    <n v="1"/>
    <n v="6"/>
    <n v="3"/>
    <n v="9"/>
    <n v="3.0731666666666668"/>
    <n v="2.4996938775510205"/>
    <n v="17.8"/>
    <n v="3.38"/>
    <n v="5.47"/>
    <n v="5.7"/>
    <n v="1.0993878856339372"/>
    <n v="2.6704731909416495"/>
    <n v="0.23333333333333336"/>
    <n v="13.170714285714284"/>
    <n v="0.85"/>
  </r>
  <r>
    <x v="33"/>
    <n v="2"/>
    <n v="6"/>
    <n v="2.6666666666666665"/>
    <n v="8.6666666666666661"/>
    <n v="3.3103366666666667"/>
    <n v="2.2289473684210526"/>
    <n v="18.600000000000001"/>
    <n v="3.42"/>
    <n v="5.36"/>
    <n v="5.43"/>
    <n v="0.89351813082041587"/>
    <n v="2.1471680028053415"/>
    <n v="0.34666666666666668"/>
    <n v="9.5490480769230768"/>
    <n v="0.85"/>
  </r>
  <r>
    <x v="33"/>
    <n v="3"/>
    <n v="8"/>
    <n v="0"/>
    <n v="8"/>
    <n v="2.0319000000000003"/>
    <n v="2.0998333333333332"/>
    <n v="20.100000000000001"/>
    <n v="3.48"/>
    <n v="5.88"/>
    <n v="6.33"/>
    <n v="2.1011196834285766"/>
    <n v="4.0636331829589611"/>
    <n v="0.13"/>
    <n v="15.63"/>
    <n v="1"/>
  </r>
  <r>
    <x v="33"/>
    <n v="4"/>
    <n v="7.666666666666667"/>
    <n v="0.33333333333333331"/>
    <n v="8"/>
    <n v="3.9786966666666665"/>
    <n v="2.9935897435897436"/>
    <n v="17.8"/>
    <n v="3.7"/>
    <n v="5.45"/>
    <n v="5.55"/>
    <n v="0.79355228095747821"/>
    <n v="2.5216409114719753"/>
    <n v="0.28666666666666668"/>
    <n v="13.87917441860465"/>
    <n v="1.0833333333333333"/>
  </r>
  <r>
    <x v="34"/>
    <n v="1"/>
    <n v="5"/>
    <n v="4"/>
    <n v="9"/>
    <n v="2.63"/>
    <n v="2.3274712643678162"/>
    <n v="18.8"/>
    <n v="3.31"/>
    <n v="5.4"/>
    <n v="5.67"/>
    <n v="1.3285663287654139"/>
    <n v="3.1918187320808231"/>
    <n v="0.26"/>
    <n v="10.115384615384615"/>
    <n v="0.72916666666666674"/>
  </r>
  <r>
    <x v="34"/>
    <n v="2"/>
    <n v="6.5"/>
    <n v="1.5"/>
    <n v="8"/>
    <n v="3.1062850000000002"/>
    <n v="2.2993506493506497"/>
    <n v="20.2"/>
    <n v="3.56"/>
    <n v="5.59"/>
    <n v="5.77"/>
    <n v="1.1986595634988833"/>
    <n v="2.8162055335968388"/>
    <n v="0.28666666666666663"/>
    <n v="10.835877906976746"/>
    <n v="0.8125"/>
  </r>
  <r>
    <x v="34"/>
    <n v="3"/>
    <n v="8.5"/>
    <n v="0"/>
    <n v="8.5"/>
    <n v="2.4323250000000001"/>
    <n v="2.4418918918918919"/>
    <n v="21"/>
    <n v="3.48"/>
    <n v="4.6500000000000004"/>
    <n v="4.92"/>
    <n v="1.3637647155412453"/>
    <n v="3.321688864282959"/>
    <n v="0.17"/>
    <n v="14.307794117647058"/>
    <n v="1.1071428571428572"/>
  </r>
  <r>
    <x v="34"/>
    <n v="4"/>
    <n v="10"/>
    <n v="1"/>
    <n v="11"/>
    <n v="4.4463050000000006"/>
    <n v="2.7058139534883718"/>
    <n v="18.399999999999999"/>
    <n v="3.5"/>
    <n v="4.9800000000000004"/>
    <n v="5.13"/>
    <n v="0.90015917426701508"/>
    <n v="2.7578223627230214"/>
    <n v="0.25"/>
    <n v="17.785220000000002"/>
    <n v="1.3303571428571428"/>
  </r>
  <r>
    <x v="35"/>
    <n v="1"/>
    <n v="7.333333333333333"/>
    <n v="1"/>
    <n v="8.3333333333333339"/>
    <n v="3.1325599999999998"/>
    <n v="1.7783000000000002"/>
    <n v="17.899999999999999"/>
    <n v="3.42"/>
    <n v="5.76"/>
    <n v="6.32"/>
    <n v="1.3859315975968864"/>
    <n v="3.2746129824517554"/>
    <n v="0.27333333333333337"/>
    <n v="11.460585365853657"/>
    <n v="0.95833333333333337"/>
  </r>
  <r>
    <x v="35"/>
    <n v="2"/>
    <n v="8.3333333333333339"/>
    <n v="1.3333333333333333"/>
    <n v="9.6666666666666661"/>
    <n v="3.4152333333333331"/>
    <n v="2.0528571428571429"/>
    <n v="20.3"/>
    <n v="3.29"/>
    <n v="5.57"/>
    <n v="5.87"/>
    <n v="1.094018356138728"/>
    <n v="2.7794824610432523"/>
    <n v="0.26"/>
    <n v="13.135512820512819"/>
    <n v="1.2166666666666666"/>
  </r>
  <r>
    <x v="35"/>
    <n v="3"/>
    <n v="8.3333333333333339"/>
    <n v="1"/>
    <n v="9.3333333333333339"/>
    <n v="3.7759799999999992"/>
    <n v="2.0145833333333334"/>
    <n v="20.3"/>
    <n v="3.37"/>
    <n v="5.22"/>
    <n v="5.53"/>
    <n v="0.97363863042253207"/>
    <n v="2.7616606701634225"/>
    <n v="0.28000000000000003"/>
    <n v="13.485642857142853"/>
    <n v="1.1916666666666667"/>
  </r>
  <r>
    <x v="35"/>
    <n v="4"/>
    <n v="9.5"/>
    <n v="1"/>
    <n v="10.5"/>
    <n v="6.7774999999999999"/>
    <n v="2.6293333333333333"/>
    <n v="19.100000000000001"/>
    <n v="3.5"/>
    <n v="5.79"/>
    <n v="6.16"/>
    <n v="0.84221654546796332"/>
    <n v="2.484508519388954"/>
    <n v="0.46"/>
    <n v="14.733695652173912"/>
    <n v="1.1875"/>
  </r>
  <r>
    <x v="36"/>
    <n v="1"/>
    <n v="11"/>
    <n v="1.5"/>
    <n v="12.5"/>
    <n v="4.8432449999999996"/>
    <n v="2.1460194174757281"/>
    <n v="19.8"/>
    <n v="3.43"/>
    <n v="5.54"/>
    <n v="5.68"/>
    <n v="1.3186908268679485"/>
    <n v="3.2071512520910588"/>
    <n v="0.27333333333333337"/>
    <n v="17.719189024390239"/>
    <n v="1.375"/>
  </r>
  <r>
    <x v="36"/>
    <n v="2"/>
    <n v="7"/>
    <n v="0"/>
    <n v="7"/>
    <n v="2.32064"/>
    <n v="2.1197802197802198"/>
    <n v="20.9"/>
    <n v="3.47"/>
    <n v="5.26"/>
    <n v="5.76"/>
    <n v="1.1861861482651266"/>
    <n v="2.9267621017284808"/>
    <n v="0.19333333333333336"/>
    <n v="12.003310344827584"/>
    <n v="0.95833333333333326"/>
  </r>
  <r>
    <x v="36"/>
    <n v="3"/>
    <n v="7"/>
    <n v="0"/>
    <n v="7"/>
    <n v="2.2240000000000002"/>
    <n v="2.4141249999999999"/>
    <n v="19.600000000000001"/>
    <n v="3.54"/>
    <n v="4.4800000000000004"/>
    <n v="4.59"/>
    <n v="0.84099879652809717"/>
    <n v="2.5897269552160855"/>
    <n v="0.2"/>
    <n v="11.120000000000001"/>
    <n v="0.875"/>
  </r>
  <r>
    <x v="36"/>
    <n v="4"/>
    <n v="4.333333333333333"/>
    <n v="0.33333333333333331"/>
    <n v="4.666666666666667"/>
    <n v="1.8666666666666665"/>
    <n v="2.2292134831460673"/>
    <n v="19.899999999999999"/>
    <n v="3.9"/>
    <n v="4.93"/>
    <n v="5.4"/>
    <n v="0.99042541789076033"/>
    <n v="2.6491431213026426"/>
    <n v="0.18000000000000002"/>
    <n v="10.370370370370368"/>
    <n v="0.66666666666666663"/>
  </r>
  <r>
    <x v="37"/>
    <n v="1"/>
    <n v="5.5"/>
    <n v="0"/>
    <n v="5.5"/>
    <n v="1.8737166666666667"/>
    <n v="2.1215957446808513"/>
    <n v="19.600000000000001"/>
    <n v="3.57"/>
    <n v="4.57"/>
    <n v="5.04"/>
    <n v="1.2159330569997919"/>
    <n v="3.0667630106288524"/>
    <n v="0.24"/>
    <n v="7.8071527777777785"/>
    <n v="0.8"/>
  </r>
  <r>
    <x v="37"/>
    <n v="2"/>
    <n v="6.333333333333333"/>
    <n v="0.66666666666666663"/>
    <n v="7"/>
    <n v="2.0793233333333334"/>
    <n v="2.8919318181818183"/>
    <n v="20"/>
    <n v="3.54"/>
    <n v="5.0199999999999996"/>
    <n v="5.14"/>
    <n v="1.2404815104270772"/>
    <n v="3.1685826614454173"/>
    <n v="0.27999999999999997"/>
    <n v="7.4261547619047628"/>
    <n v="0.79166666666666663"/>
  </r>
  <r>
    <x v="37"/>
    <n v="3"/>
    <n v="10.5"/>
    <n v="1.5"/>
    <n v="12"/>
    <n v="3.4271950000000002"/>
    <n v="1.7478571428571428"/>
    <n v="15.9"/>
    <n v="3.37"/>
    <n v="5.78"/>
    <n v="6.26"/>
    <n v="1.149252423096649"/>
    <n v="3.6248290645336496"/>
    <n v="0.33"/>
    <n v="10.385439393939395"/>
    <n v="1.3125"/>
  </r>
  <r>
    <x v="37"/>
    <n v="4"/>
    <n v="6.666666666666667"/>
    <n v="0.33333333333333331"/>
    <n v="7"/>
    <n v="1.4325700000000001"/>
    <n v="1.8197999999999999"/>
    <n v="19.2"/>
    <n v="3.45"/>
    <n v="4.87"/>
    <n v="5.23"/>
    <n v="1.0340331996012568"/>
    <n v="2.9091787620777478"/>
    <n v="0.15333333333333332"/>
    <n v="9.3428478260869579"/>
    <n v="0.9916666666666667"/>
  </r>
  <r>
    <x v="38"/>
    <n v="3"/>
    <n v="8.6666666666666661"/>
    <n v="0.66666666666666663"/>
    <n v="9.3333333333333339"/>
    <n v="2.6964999999999999"/>
    <n v="2.0425242718446603"/>
    <n v="19.899999999999999"/>
    <n v="3.35"/>
    <n v="5.57"/>
    <n v="5.85"/>
    <n v="1.6318739707715708"/>
    <n v="3.8402369269972079"/>
    <n v="0.39999999999999997"/>
    <n v="6.74125"/>
    <n v="1.0833333333333333"/>
  </r>
  <r>
    <x v="38"/>
    <n v="4"/>
    <n v="10"/>
    <n v="0.5"/>
    <n v="10.5"/>
    <n v="2.0250600000000003"/>
    <n v="1.9872164948453608"/>
    <n v="19.100000000000001"/>
    <n v="3.38"/>
    <n v="5.8"/>
    <n v="5.97"/>
    <n v="1.1956800769157154"/>
    <n v="3.1818405982197966"/>
    <n v="0.17333333333333334"/>
    <n v="11.683038461538462"/>
    <n v="1.25"/>
  </r>
  <r>
    <x v="39"/>
    <n v="1"/>
    <n v="9"/>
    <n v="2"/>
    <n v="11"/>
    <n v="4.8466666666666667"/>
    <n v="1.9347777777777777"/>
    <n v="19.100000000000001"/>
    <n v="3.41"/>
    <n v="5.04"/>
    <n v="5.48"/>
    <n v="1.4504107131706376"/>
    <n v="3.467326021673848"/>
    <n v="0.46"/>
    <n v="10.536231884057971"/>
    <n v="1.125"/>
  </r>
  <r>
    <x v="39"/>
    <n v="2"/>
    <n v="9"/>
    <n v="2.3333333333333335"/>
    <n v="11.333333333333334"/>
    <n v="2.8628900000000002"/>
    <n v="1.6889772727272727"/>
    <n v="19.5"/>
    <n v="3.37"/>
    <n v="4.83"/>
    <n v="5.0999999999999996"/>
    <n v="1.4218853068569515"/>
    <n v="3.8458414936675802"/>
    <n v="0.27333333333333332"/>
    <n v="10.47398780487805"/>
    <n v="1.125"/>
  </r>
  <r>
    <x v="39"/>
    <n v="3"/>
    <n v="7"/>
    <n v="0"/>
    <n v="7"/>
    <n v="2.4254350000000002"/>
    <n v="1.4533333333333334"/>
    <n v="20"/>
    <n v="3.41"/>
    <n v="5.21"/>
    <n v="5.52"/>
    <n v="1.4348300038874551"/>
    <n v="3.4551453938537042"/>
    <n v="0.29000000000000004"/>
    <n v="8.3635689655172403"/>
    <n v="0.875"/>
  </r>
  <r>
    <x v="39"/>
    <n v="4"/>
    <n v="5.5"/>
    <n v="1"/>
    <n v="6.5"/>
    <n v="2.2664949999999999"/>
    <n v="2.4171052631578944"/>
    <n v="19.100000000000001"/>
    <n v="4.0999999999999996"/>
    <n v="5.25"/>
    <n v="5.52"/>
    <n v="1.1618307185232615"/>
    <n v="2.9971391961839036"/>
    <n v="0.2466666666666667"/>
    <n v="9.1884932432432418"/>
    <n v="0.81874999999999998"/>
  </r>
  <r>
    <x v="40"/>
    <n v="1"/>
    <n v="5.333333333333333"/>
    <n v="2.3333333333333335"/>
    <n v="7.666666666666667"/>
    <n v="2.2215633333333336"/>
    <n v="2.819"/>
    <n v="18.5"/>
    <n v="3.45"/>
    <n v="5.18"/>
    <n v="5.31"/>
    <n v="0.98896947796401902"/>
    <n v="2.9403615363142279"/>
    <n v="0.32666666666666666"/>
    <n v="6.8007040816326541"/>
    <n v="0.76666666666666661"/>
  </r>
  <r>
    <x v="40"/>
    <n v="2"/>
    <n v="6.5"/>
    <n v="1"/>
    <n v="7.5"/>
    <n v="2.6432099999999998"/>
    <n v="2.1891089108910888"/>
    <n v="18.7"/>
    <n v="3.45"/>
    <n v="5.82"/>
    <n v="6.03"/>
    <n v="0.78584453365137752"/>
    <n v="2.1664337029801755"/>
    <n v="0.20666666666666667"/>
    <n v="12.789725806451612"/>
    <n v="0.81746031746031744"/>
  </r>
  <r>
    <x v="40"/>
    <n v="4"/>
    <n v="6.666666666666667"/>
    <n v="1"/>
    <n v="7.666666666666667"/>
    <n v="2.0286066666666667"/>
    <n v="2.5655999999999999"/>
    <n v="19.100000000000001"/>
    <n v="3.79"/>
    <n v="6.67"/>
    <n v="7.05"/>
    <n v="0.91748472645414414"/>
    <n v="2.686544660178841"/>
    <n v="0.20666666666666667"/>
    <n v="9.8158387096774202"/>
    <n v="1.0444444444444445"/>
  </r>
  <r>
    <x v="41"/>
    <n v="2"/>
    <n v="7"/>
    <n v="0"/>
    <n v="7"/>
    <n v="2.6953699999999996"/>
    <n v="2.4058558558558558"/>
    <n v="19.100000000000001"/>
    <n v="3.44"/>
    <n v="5.79"/>
    <n v="5.81"/>
    <n v="0.96370713848033618"/>
    <n v="2.9929886188451738"/>
    <n v="0.32"/>
    <n v="8.4230312499999993"/>
    <n v="1.25"/>
  </r>
  <r>
    <x v="41"/>
    <n v="3"/>
    <n v="7.666666666666667"/>
    <n v="0"/>
    <n v="7.666666666666667"/>
    <n v="3.0480166666666668"/>
    <n v="2.031411764705882"/>
    <n v="20.399999999999999"/>
    <n v="3.63"/>
    <n v="5.01"/>
    <n v="5.75"/>
    <n v="1.0350282421923638"/>
    <n v="2.9318536839364748"/>
    <n v="0.33333333333333331"/>
    <n v="9.1440500000000018"/>
    <n v="1.0138888888888888"/>
  </r>
  <r>
    <x v="42"/>
    <n v="1"/>
    <n v="8.5"/>
    <n v="1"/>
    <n v="9.5"/>
    <n v="2.9299999999999997"/>
    <n v="2.2422222222222223"/>
    <n v="20.9"/>
    <n v="3.45"/>
    <n v="5.53"/>
    <n v="6.01"/>
    <n v="2.0969735107673895"/>
    <n v="3.9739235043896692"/>
    <n v="0.41000000000000003"/>
    <n v="7.1463414634146325"/>
    <n v="1.0625"/>
  </r>
  <r>
    <x v="42"/>
    <n v="2"/>
    <n v="4"/>
    <n v="0.5"/>
    <n v="4.5"/>
    <n v="0.74643499999999996"/>
    <n v="1.9012500000000001"/>
    <n v="18.399999999999999"/>
    <n v="3.59"/>
    <n v="5.33"/>
    <n v="5.67"/>
    <n v="1.4254041194420295"/>
    <n v="3.1181906907441208"/>
    <n v="0.08"/>
    <n v="9.3304374999999986"/>
    <n v="0.83333333333333326"/>
  </r>
  <r>
    <x v="42"/>
    <n v="3"/>
    <n v="7.666666666666667"/>
    <n v="1.3333333333333333"/>
    <n v="9"/>
    <n v="2.4682433333333336"/>
    <n v="3.1083333333333334"/>
    <n v="21.6"/>
    <n v="3.53"/>
    <n v="4.97"/>
    <n v="5.85"/>
    <n v="1.4086820143121783"/>
    <n v="3.1440510368563213"/>
    <n v="0.47333333333333333"/>
    <n v="5.2145985915492963"/>
    <n v="0.95833333333333337"/>
  </r>
  <r>
    <x v="43"/>
    <n v="1"/>
    <n v="4.5"/>
    <n v="1"/>
    <n v="5.5"/>
    <n v="3.34"/>
    <n v="2.5329591836734693"/>
    <n v="19.100000000000001"/>
    <n v="3.38"/>
    <n v="4.6500000000000004"/>
    <n v="4.97"/>
    <n v="0.95012802062042268"/>
    <n v="2.8317390963515274"/>
    <n v="0.28000000000000003"/>
    <n v="11.928571428571427"/>
    <n v="0.75"/>
  </r>
  <r>
    <x v="43"/>
    <n v="2"/>
    <n v="10"/>
    <n v="1"/>
    <n v="11"/>
    <n v="3.7801266666666664"/>
    <n v="2.3580645161290321"/>
    <n v="20.8"/>
    <n v="3.45"/>
    <n v="5.24"/>
    <n v="5.3"/>
    <n v="1.3074211659976354"/>
    <n v="3.3066997228477395"/>
    <n v="0.32666666666666666"/>
    <n v="11.571816326530612"/>
    <n v="1.25"/>
  </r>
  <r>
    <x v="43"/>
    <n v="3"/>
    <n v="6.333333333333333"/>
    <n v="2.6666666666666665"/>
    <n v="9"/>
    <n v="2.1863799999999998"/>
    <n v="3.1796250000000001"/>
    <n v="18.8"/>
    <n v="3.41"/>
    <n v="5.1100000000000003"/>
    <n v="5.57"/>
    <n v="0.81410019993945726"/>
    <n v="2.4757488540322812"/>
    <n v="0.20666666666666667"/>
    <n v="10.579258064516129"/>
    <n v="0.79166666666666663"/>
  </r>
  <r>
    <x v="43"/>
    <n v="4"/>
    <n v="8"/>
    <n v="0.5"/>
    <n v="8.5"/>
    <n v="3.4104999999999999"/>
    <n v="2.4990000000000001"/>
    <n v="19"/>
    <n v="4.0999999999999996"/>
    <n v="5.72"/>
    <n v="6.27"/>
    <n v="0.8716733665449623"/>
    <n v="2.576715024251401"/>
    <n v="0.22666666666666668"/>
    <n v="15.046323529411763"/>
    <n v="1.0535714285714286"/>
  </r>
  <r>
    <x v="44"/>
    <n v="1"/>
    <n v="10"/>
    <n v="1"/>
    <n v="11"/>
    <n v="4.2925000000000004"/>
    <n v="1.4968000000000001"/>
    <n v="17.600000000000001"/>
    <n v="3.3"/>
    <n v="5.85"/>
    <n v="6.58"/>
    <n v="1.0038252737309836"/>
    <n v="2.9819689215969998"/>
    <n v="0.35"/>
    <n v="12.264285714285716"/>
    <n v="1.25"/>
  </r>
  <r>
    <x v="44"/>
    <n v="2"/>
    <n v="7.333333333333333"/>
    <n v="0.33333333333333331"/>
    <n v="7.666666666666667"/>
    <n v="3.35182"/>
    <n v="1.9587128712871289"/>
    <n v="19.2"/>
    <n v="3.42"/>
    <n v="5.68"/>
    <n v="6.18"/>
    <n v="1.6267386302620617"/>
    <n v="3.5755977853399878"/>
    <n v="0.33333333333333331"/>
    <n v="10.05546"/>
    <n v="0.95833333333333337"/>
  </r>
  <r>
    <x v="44"/>
    <n v="3"/>
    <n v="6.333333333333333"/>
    <n v="1.3333333333333333"/>
    <n v="7.666666666666667"/>
    <n v="2.1474500000000001"/>
    <n v="1.8426785714285714"/>
    <n v="19.899999999999999"/>
    <n v="3.46"/>
    <n v="5.4"/>
    <n v="6.1"/>
    <n v="0.99276706872787579"/>
    <n v="2.912316493264441"/>
    <n v="0.28000000000000003"/>
    <n v="7.6694642857142856"/>
    <n v="0.79166666666666663"/>
  </r>
  <r>
    <x v="45"/>
    <n v="1"/>
    <n v="8.3333333333333339"/>
    <n v="0.33333333333333331"/>
    <n v="8.6666666666666661"/>
    <n v="3.2413333333333334"/>
    <n v="1.7243000000000002"/>
    <n v="19.5"/>
    <n v="3.44"/>
    <n v="4.75"/>
    <n v="4.97"/>
    <n v="1.7507895223868761"/>
    <n v="3.9732076619033143"/>
    <n v="0.24666666666666667"/>
    <n v="13.14054054054054"/>
    <n v="1.142857142857143"/>
  </r>
  <r>
    <x v="45"/>
    <n v="3"/>
    <n v="9"/>
    <n v="1"/>
    <n v="10"/>
    <n v="3.43025"/>
    <n v="2.711851851851852"/>
    <n v="19.7"/>
    <n v="3.47"/>
    <n v="4.96"/>
    <n v="5.69"/>
    <n v="1.0473443015308228"/>
    <n v="3.0344200919672994"/>
    <n v="0.54"/>
    <n v="6.3523148148148145"/>
    <n v="1.125"/>
  </r>
  <r>
    <x v="46"/>
    <n v="1"/>
    <n v="6.666666666666667"/>
    <n v="1"/>
    <n v="7.666666666666667"/>
    <n v="1.4598633333333335"/>
    <n v="2.1621999999999999"/>
    <n v="19.600000000000001"/>
    <n v="3.46"/>
    <n v="5.1100000000000003"/>
    <n v="5.32"/>
    <n v="1.3335937765301153"/>
    <n v="3.1744981775579273"/>
    <n v="0.49333333333333335"/>
    <n v="2.9591824324324327"/>
    <n v="0.83333333333333337"/>
  </r>
  <r>
    <x v="46"/>
    <n v="2"/>
    <n v="7"/>
    <n v="0.33333333333333331"/>
    <n v="7.333333333333333"/>
    <n v="1.6893866666666668"/>
    <n v="2.5156626506024096"/>
    <n v="20"/>
    <n v="3.39"/>
    <n v="4.43"/>
    <n v="4.63"/>
    <n v="1.9183837429111532"/>
    <n v="3.7160869565217389"/>
    <n v="0.68666666666666665"/>
    <n v="2.4602718446601943"/>
    <n v="0.875"/>
  </r>
  <r>
    <x v="46"/>
    <n v="3"/>
    <n v="4"/>
    <n v="0.33333333333333331"/>
    <n v="4.333333333333333"/>
    <n v="0.82979000000000003"/>
    <n v="2.5340909090909092"/>
    <n v="17.5"/>
    <n v="3.51"/>
    <n v="5.91"/>
    <n v="6.12"/>
    <n v="0.78346663950572037"/>
    <n v="2.9723418142638618"/>
    <n v="0.48"/>
    <n v="1.7287291666666669"/>
    <n v="0.57500000000000007"/>
  </r>
  <r>
    <x v="46"/>
    <n v="4"/>
    <n v="6"/>
    <n v="0"/>
    <n v="6"/>
    <n v="1.6136033333333333"/>
    <n v="3.3527777777777779"/>
    <n v="16.399999999999999"/>
    <n v="3.49"/>
    <n v="5.43"/>
    <n v="5.58"/>
    <n v="0.7229211708907326"/>
    <n v="2.1429627050247331"/>
    <n v="0.46666666666666673"/>
    <n v="3.4577214285714279"/>
    <n v="0.9375"/>
  </r>
  <r>
    <x v="47"/>
    <n v="1"/>
    <n v="6.5"/>
    <n v="0.5"/>
    <n v="7"/>
    <n v="2.7932800000000002"/>
    <n v="2.7432631578947371"/>
    <n v="19.399999999999999"/>
    <n v="3.51"/>
    <n v="5.46"/>
    <n v="5.63"/>
    <n v="1.140613402196097"/>
    <n v="3.0906437353326188"/>
    <n v="0.30666666666666664"/>
    <n v="9.1085217391304365"/>
    <n v="1.075"/>
  </r>
  <r>
    <x v="47"/>
    <n v="2"/>
    <n v="6.666666666666667"/>
    <n v="2.6666666666666665"/>
    <n v="9.3333333333333339"/>
    <n v="2.4914633333333334"/>
    <n v="1.9870526315789474"/>
    <n v="19.600000000000001"/>
    <n v="3.41"/>
    <n v="5.79"/>
    <n v="5.95"/>
    <n v="1.2568907553513011"/>
    <n v="3.2063590210882582"/>
    <n v="0.27333333333333337"/>
    <n v="9.11510975609756"/>
    <n v="0.86904761904761907"/>
  </r>
  <r>
    <x v="47"/>
    <n v="3"/>
    <n v="12.5"/>
    <n v="0"/>
    <n v="12.5"/>
    <n v="4.4514149999999999"/>
    <n v="1.9693203883495145"/>
    <n v="16.3"/>
    <n v="3.28"/>
    <n v="6.48"/>
    <n v="6.78"/>
    <n v="1.4006104009412137"/>
    <n v="3.322927561568866"/>
    <n v="0.315"/>
    <n v="14.131476190476191"/>
    <n v="1.5625"/>
  </r>
  <r>
    <x v="47"/>
    <n v="4"/>
    <n v="8.5"/>
    <n v="1"/>
    <n v="9.5"/>
    <n v="3.8343400000000001"/>
    <n v="2.736224489795918"/>
    <n v="17.5"/>
    <n v="3.42"/>
    <n v="6.09"/>
    <n v="6.2"/>
    <n v="0.78031828084278443"/>
    <n v="2.6247387052816875"/>
    <n v="0.20666666666666667"/>
    <n v="18.553258064516129"/>
    <n v="1.0625"/>
  </r>
  <r>
    <x v="48"/>
    <n v="1"/>
    <n v="9.5"/>
    <n v="2.5"/>
    <n v="12"/>
    <n v="5.2316099999999999"/>
    <n v="2.9279999999999999"/>
    <n v="18.8"/>
    <n v="3.35"/>
    <n v="5.94"/>
    <n v="6.36"/>
    <n v="1.2545869707706776"/>
    <n v="2.9977649115140923"/>
    <n v="0.59000000000000008"/>
    <n v="8.867135593220338"/>
    <n v="1.1875"/>
  </r>
  <r>
    <x v="48"/>
    <n v="2"/>
    <n v="9.6666666666666661"/>
    <n v="0"/>
    <n v="9.6666666666666661"/>
    <n v="2.7978900000000002"/>
    <n v="1.9468269230769231"/>
    <n v="19.899999999999999"/>
    <n v="3.44"/>
    <n v="5.74"/>
    <n v="5.91"/>
    <n v="1.4839215720913761"/>
    <n v="3.4908907283651853"/>
    <n v="0.3066666666666667"/>
    <n v="9.1235543478260865"/>
    <n v="1.2083333333333333"/>
  </r>
  <r>
    <x v="48"/>
    <n v="3"/>
    <n v="10.666666666666666"/>
    <n v="1.3333333333333333"/>
    <n v="12"/>
    <n v="4.8456599999999996"/>
    <n v="3.1903614457831329"/>
    <n v="19"/>
    <n v="3.56"/>
    <n v="6.02"/>
    <n v="6.05"/>
    <n v="1.0753682794325516"/>
    <n v="2.968927895286591"/>
    <n v="0.57999999999999996"/>
    <n v="8.3545862068965508"/>
    <n v="1.3988095238095237"/>
  </r>
  <r>
    <x v="48"/>
    <n v="4"/>
    <n v="9"/>
    <n v="1"/>
    <n v="10"/>
    <n v="3.221435"/>
    <n v="1.7524210526315789"/>
    <n v="17.7"/>
    <n v="3.31"/>
    <n v="6.63"/>
    <n v="6.96"/>
    <n v="1.1133058586350884"/>
    <n v="2.9113435252409641"/>
    <n v="0.27"/>
    <n v="11.931240740740741"/>
    <n v="1.4437500000000001"/>
  </r>
  <r>
    <x v="49"/>
    <n v="1"/>
    <n v="6.666666666666667"/>
    <n v="1"/>
    <n v="7.666666666666667"/>
    <n v="2.2527266666666663"/>
    <n v="1.995058823529412"/>
    <n v="21.1"/>
    <n v="3.59"/>
    <n v="4.42"/>
    <n v="4.6500000000000004"/>
    <n v="1.9422112272545422"/>
    <n v="3.7835177816056866"/>
    <n v="0.36000000000000004"/>
    <n v="6.2575740740740722"/>
    <n v="0.83333333333333337"/>
  </r>
  <r>
    <x v="49"/>
    <n v="2"/>
    <n v="7.333333333333333"/>
    <n v="0"/>
    <n v="7.333333333333333"/>
    <n v="1.9046099999999999"/>
    <n v="1.748"/>
    <n v="21.5"/>
    <n v="3.43"/>
    <n v="4.42"/>
    <n v="4.67"/>
    <n v="1.8495344019627273"/>
    <n v="3.7869560046640185"/>
    <n v="0.30666666666666664"/>
    <n v="6.2106847826086957"/>
    <n v="0.95833333333333337"/>
  </r>
  <r>
    <x v="49"/>
    <n v="3"/>
    <n v="8.3333333333333339"/>
    <n v="0.66666666666666663"/>
    <n v="9"/>
    <n v="2.7448666666666663"/>
    <m/>
    <m/>
    <m/>
    <m/>
    <m/>
    <m/>
    <m/>
    <n v="0.48666666666666664"/>
    <n v="5.6401369863013695"/>
    <n v="1.0714285714285714"/>
  </r>
  <r>
    <x v="50"/>
    <n v="1"/>
    <n v="6.333333333333333"/>
    <n v="0.33333333333333331"/>
    <n v="6.666666666666667"/>
    <n v="2.3840966666666668"/>
    <n v="1.8640476190476192"/>
    <n v="18.100000000000001"/>
    <n v="3.55"/>
    <n v="4.95"/>
    <n v="5.4"/>
    <n v="1.6374445545382792"/>
    <n v="3.7501030085314682"/>
    <n v="0.37333333333333335"/>
    <n v="6.3859732142857144"/>
    <n v="0.89166666666666661"/>
  </r>
  <r>
    <x v="50"/>
    <n v="2"/>
    <n v="10"/>
    <n v="1"/>
    <n v="11"/>
    <n v="3.5866466666666663"/>
    <n v="2.0514545454545456"/>
    <n v="20.3"/>
    <n v="3.44"/>
    <n v="5.29"/>
    <n v="6.12"/>
    <n v="1.5613527353779308"/>
    <n v="3.4920108695652177"/>
    <n v="0.28000000000000003"/>
    <n v="12.809452380952379"/>
    <n v="1.3333333333333333"/>
  </r>
  <r>
    <x v="50"/>
    <n v="3"/>
    <n v="8.3333333333333339"/>
    <n v="0.66666666666666663"/>
    <n v="9"/>
    <n v="2.8047166666666663"/>
    <n v="3.4859374999999999"/>
    <n v="20.5"/>
    <n v="3.54"/>
    <n v="5.1100000000000003"/>
    <n v="5.38"/>
    <n v="1.0998367244886751"/>
    <n v="2.8635531933432081"/>
    <n v="0.33333333333333331"/>
    <n v="8.4141499999999994"/>
    <n v="1.0416666666666667"/>
  </r>
  <r>
    <x v="50"/>
    <n v="4"/>
    <n v="4.333333333333333"/>
    <n v="0.66666666666666663"/>
    <n v="5"/>
    <n v="1.5546133333333334"/>
    <n v="2.6707317073170733"/>
    <n v="19.600000000000001"/>
    <n v="3.51"/>
    <n v="5.53"/>
    <n v="5.65"/>
    <n v="0.98103214822465201"/>
    <n v="2.5419149665475596"/>
    <n v="0.47333333333333333"/>
    <n v="3.2843943661971835"/>
    <n v="0.65833333333333333"/>
  </r>
  <r>
    <x v="51"/>
    <n v="1"/>
    <n v="6.5"/>
    <n v="1.5"/>
    <n v="8"/>
    <n v="2.4049499999999999"/>
    <n v="1.1417441860465116"/>
    <n v="20.3"/>
    <n v="3.48"/>
    <n v="5.74"/>
    <n v="6.29"/>
    <n v="2.2471923302834913"/>
    <n v="3.9623144538783741"/>
    <n v="0.25"/>
    <n v="9.6197999999999997"/>
    <n v="0.96250000000000002"/>
  </r>
  <r>
    <x v="51"/>
    <n v="2"/>
    <n v="5.333333333333333"/>
    <n v="1.6666666666666667"/>
    <n v="7"/>
    <n v="3.1354166666666665"/>
    <n v="1.9919047619047621"/>
    <n v="18.3"/>
    <n v="3.45"/>
    <n v="5.26"/>
    <n v="5.66"/>
    <n v="1.1644785122431363"/>
    <n v="2.7763490323734064"/>
    <n v="0.38000000000000006"/>
    <n v="8.2510964912280684"/>
    <n v="0.69642857142857151"/>
  </r>
  <r>
    <x v="51"/>
    <n v="3"/>
    <n v="6.5"/>
    <n v="0"/>
    <n v="6.5"/>
    <n v="3.5567366666666667"/>
    <n v="2.5266666666666668"/>
    <n v="19.100000000000001"/>
    <n v="3.44"/>
    <n v="5.85"/>
    <n v="6.4"/>
    <n v="1.1390262952356156"/>
    <n v="3.1778833637073678"/>
    <n v="0.24666666666666667"/>
    <n v="14.419202702702702"/>
    <n v="0.8125"/>
  </r>
  <r>
    <x v="51"/>
    <n v="4"/>
    <n v="4.333333333333333"/>
    <n v="0.33333333333333331"/>
    <n v="4.666666666666667"/>
    <n v="1.8367966666666666"/>
    <n v="1.6237373737373737"/>
    <n v="18.899999999999999"/>
    <n v="3.55"/>
    <n v="4.47"/>
    <n v="4.79"/>
    <n v="0.99075813946482505"/>
    <n v="2.719919236099082"/>
    <n v="0.21333333333333335"/>
    <n v="8.6099843749999998"/>
    <n v="0.54166666666666663"/>
  </r>
  <r>
    <x v="52"/>
    <n v="2"/>
    <n v="5.666666666666667"/>
    <n v="1.3333333333333333"/>
    <n v="7"/>
    <n v="2.3949433333333334"/>
    <n v="1.8191463414634146"/>
    <n v="18.3"/>
    <n v="3.39"/>
    <n v="5"/>
    <n v="5.52"/>
    <n v="1.0696735787060279"/>
    <n v="2.978482839714363"/>
    <n v="0.23333333333333331"/>
    <n v="10.264042857142858"/>
    <n v="0.84404761904761916"/>
  </r>
  <r>
    <x v="52"/>
    <n v="4"/>
    <n v="4.5"/>
    <n v="1"/>
    <n v="5.5"/>
    <n v="1.4120649999999999"/>
    <n v="2.3603999999999998"/>
    <n v="19.600000000000001"/>
    <n v="3.58"/>
    <n v="5.1100000000000003"/>
    <n v="5.14"/>
    <n v="1.0638853561377579"/>
    <n v="2.9445856961314352"/>
    <n v="0.13333333333333333"/>
    <n v="10.5904875"/>
    <n v="0.5625"/>
  </r>
  <r>
    <x v="53"/>
    <n v="1"/>
    <n v="6.5"/>
    <n v="0.5"/>
    <n v="7"/>
    <n v="3.31717"/>
    <n v="2.2387000000000001"/>
    <n v="19.100000000000001"/>
    <n v="3.45"/>
    <n v="4.97"/>
    <n v="5.15"/>
    <n v="1.3057944075400132"/>
    <n v="3.0727022372208492"/>
    <n v="0.36"/>
    <n v="9.2143611111111117"/>
    <n v="1.1000000000000001"/>
  </r>
  <r>
    <x v="53"/>
    <n v="2"/>
    <n v="6.333333333333333"/>
    <n v="2"/>
    <n v="8.3333333333333339"/>
    <n v="2.3844166666666666"/>
    <n v="2.0328431372549018"/>
    <n v="19"/>
    <n v="3.44"/>
    <n v="5.2"/>
    <n v="5.27"/>
    <n v="1.098596530036472"/>
    <n v="2.843167449804425"/>
    <n v="0.32666666666666666"/>
    <n v="7.2992346938775512"/>
    <n v="0.80952380952380942"/>
  </r>
  <r>
    <x v="53"/>
    <n v="3"/>
    <n v="5.666666666666667"/>
    <n v="0"/>
    <n v="5.666666666666667"/>
    <n v="2.4773733333333334"/>
    <n v="3.1093333333333333"/>
    <n v="20.9"/>
    <n v="3.55"/>
    <n v="5.61"/>
    <n v="6.05"/>
    <n v="1.5032515732015359"/>
    <n v="3.2743503907175913"/>
    <n v="0.34666666666666668"/>
    <n v="7.1462692307692306"/>
    <n v="0.70833333333333337"/>
  </r>
  <r>
    <x v="54"/>
    <n v="2"/>
    <n v="7.5"/>
    <n v="2"/>
    <n v="9.5"/>
    <n v="3.5543"/>
    <n v="2.9717647058823529"/>
    <n v="19"/>
    <n v="3.35"/>
    <n v="5.16"/>
    <n v="5.45"/>
    <n v="1.1851701438029727"/>
    <n v="3.0005400418378811"/>
    <n v="0.48"/>
    <n v="7.4047916666666671"/>
    <n v="0.9375"/>
  </r>
  <r>
    <x v="54"/>
    <n v="3"/>
    <n v="9"/>
    <n v="0"/>
    <n v="9"/>
    <n v="3.8085199999999997"/>
    <n v="2.5371559633027525"/>
    <n v="20.100000000000001"/>
    <n v="3.52"/>
    <n v="5.43"/>
    <n v="5.7"/>
    <n v="1.6707962267703875"/>
    <n v="3.4967074376062213"/>
    <n v="0.33333333333333331"/>
    <n v="11.425559999999999"/>
    <n v="1.2321428571428572"/>
  </r>
  <r>
    <x v="54"/>
    <n v="4"/>
    <n v="8"/>
    <n v="0"/>
    <n v="8"/>
    <n v="1.9306000000000001"/>
    <n v="1.9765060240963856"/>
    <n v="18.8"/>
    <n v="3.51"/>
    <n v="5.62"/>
    <n v="5.83"/>
    <n v="0.89433844754031444"/>
    <n v="2.835959620670347"/>
    <n v="0.14000000000000001"/>
    <n v="13.79"/>
    <n v="1.2023809523809523"/>
  </r>
  <r>
    <x v="55"/>
    <n v="2"/>
    <n v="7.5"/>
    <n v="1"/>
    <n v="8.5"/>
    <n v="2.340055"/>
    <n v="2.8529347826086959"/>
    <n v="20"/>
    <n v="3.5"/>
    <n v="5.6"/>
    <n v="5.81"/>
    <n v="1.0701980542305032"/>
    <n v="2.9537138584247256"/>
    <n v="0.41000000000000003"/>
    <n v="5.7074512195121949"/>
    <n v="1.3"/>
  </r>
  <r>
    <x v="55"/>
    <n v="3"/>
    <n v="9"/>
    <n v="0"/>
    <n v="9"/>
    <n v="4.2909300000000004"/>
    <n v="2.7005882352941173"/>
    <n v="20.2"/>
    <n v="3.47"/>
    <n v="5.87"/>
    <n v="6.23"/>
    <n v="1.3817226924074522"/>
    <n v="3.1494864213667269"/>
    <n v="0.31333333333333335"/>
    <n v="13.69445744680851"/>
    <n v="1.125"/>
  </r>
  <r>
    <x v="55"/>
    <n v="4"/>
    <n v="6"/>
    <n v="0.66666666666666663"/>
    <n v="6.666666666666667"/>
    <n v="1.6749599999999998"/>
    <n v="1.4881818181818183"/>
    <n v="20.399999999999999"/>
    <n v="4.17"/>
    <n v="5.72"/>
    <n v="6"/>
    <n v="1.2632601337705309"/>
    <n v="2.6764313340400294"/>
    <n v="0.18666666666666668"/>
    <n v="8.972999999999999"/>
    <n v="0.7678571428571429"/>
  </r>
  <r>
    <x v="56"/>
    <n v="1"/>
    <n v="7"/>
    <n v="1.6666666666666667"/>
    <n v="8.6666666666666661"/>
    <n v="2.5306666666666664"/>
    <n v="3.3789473684210529"/>
    <n v="21.6"/>
    <n v="3.65"/>
    <n v="4.37"/>
    <n v="4.7300000000000004"/>
    <n v="1.3245395937126192"/>
    <n v="2.7162319152492067"/>
    <n v="0.47333333333333333"/>
    <n v="5.3464788732394357"/>
    <n v="0.875"/>
  </r>
  <r>
    <x v="56"/>
    <n v="2"/>
    <n v="8"/>
    <n v="0.5"/>
    <n v="8.5"/>
    <n v="2.1413700000000002"/>
    <n v="2.2889108910891092"/>
    <n v="21.5"/>
    <n v="3.55"/>
    <n v="4.6399999999999997"/>
    <n v="4.74"/>
    <n v="1.1030305233518845"/>
    <n v="2.8061914715719065"/>
    <n v="0.27"/>
    <n v="7.931"/>
    <n v="1"/>
  </r>
  <r>
    <x v="56"/>
    <n v="3"/>
    <n v="6"/>
    <n v="1.3333333333333333"/>
    <n v="7.333333333333333"/>
    <n v="1.44004"/>
    <n v="4.2685714285714287"/>
    <n v="21.3"/>
    <n v="3.69"/>
    <n v="4.79"/>
    <n v="5.49"/>
    <n v="1.2373388641559555"/>
    <n v="2.7957347438035809"/>
    <n v="0.37333333333333335"/>
    <n v="3.8572499999999996"/>
    <n v="0.81944444444444453"/>
  </r>
  <r>
    <x v="56"/>
    <n v="4"/>
    <n v="5"/>
    <n v="0.5"/>
    <n v="5.5"/>
    <n v="1.9307133333333333"/>
    <n v="2.8240697674418604"/>
    <n v="20.7"/>
    <n v="4.25"/>
    <n v="5.13"/>
    <n v="5.8"/>
    <n v="1.1249670523897022"/>
    <n v="2.4380995297927455"/>
    <n v="0.40666666666666673"/>
    <n v="4.7476557377049176"/>
    <n v="0.625"/>
  </r>
  <r>
    <x v="57"/>
    <n v="1"/>
    <n v="4.666666666666667"/>
    <n v="1.6666666666666667"/>
    <n v="6.333333333333333"/>
    <n v="2.4596666666666667"/>
    <n v="2.1655294117647057"/>
    <n v="18.5"/>
    <n v="3.43"/>
    <n v="5.8"/>
    <n v="6.17"/>
    <n v="1.0780052486597995"/>
    <n v="3.1491043244162498"/>
    <n v="0.29333333333333333"/>
    <n v="8.3852272727272723"/>
    <n v="0.76309523809523816"/>
  </r>
  <r>
    <x v="57"/>
    <n v="2"/>
    <n v="8"/>
    <n v="1.3333333333333333"/>
    <n v="9.3333333333333339"/>
    <n v="2.7536900000000002"/>
    <n v="1.5631067961165048"/>
    <n v="21.2"/>
    <n v="3.59"/>
    <n v="4.8499999999999996"/>
    <n v="4.95"/>
    <n v="1.3788571471866229"/>
    <n v="3.2421826261218087"/>
    <n v="0.26666666666666666"/>
    <n v="10.326337500000001"/>
    <n v="1"/>
  </r>
  <r>
    <x v="57"/>
    <n v="3"/>
    <n v="10.5"/>
    <n v="0.5"/>
    <n v="11"/>
    <n v="4.693503333333334"/>
    <n v="3.3987499999999997"/>
    <n v="19.5"/>
    <n v="3.62"/>
    <n v="5.19"/>
    <n v="5.72"/>
    <n v="1.0043122051614535"/>
    <n v="3.1018899822272319"/>
    <n v="0.37333333333333335"/>
    <n v="12.571883928571429"/>
    <n v="1.3928571428571428"/>
  </r>
  <r>
    <x v="57"/>
    <n v="4"/>
    <n v="5.5"/>
    <n v="2"/>
    <n v="7.5"/>
    <n v="2.3484850000000002"/>
    <n v="3.2071428571428573"/>
    <n v="20"/>
    <n v="4.28"/>
    <n v="5.81"/>
    <n v="5.96"/>
    <n v="0.80897471933580123"/>
    <n v="2.4006364915979899"/>
    <n v="0.5"/>
    <n v="4.6969700000000003"/>
    <n v="0.6875"/>
  </r>
  <r>
    <x v="58"/>
    <n v="1"/>
    <n v="11.5"/>
    <n v="2.5"/>
    <n v="14"/>
    <n v="5.327"/>
    <n v="2.580379746835443"/>
    <n v="18.2"/>
    <n v="3.38"/>
    <n v="5.77"/>
    <n v="6.06"/>
    <n v="0.80334160018399248"/>
    <n v="2.9557845392198754"/>
    <n v="0.27333333333333337"/>
    <n v="19.489024390243898"/>
    <n v="1.4375"/>
  </r>
  <r>
    <x v="58"/>
    <n v="2"/>
    <n v="7.5"/>
    <n v="0"/>
    <n v="7.5"/>
    <n v="3.0662599999999998"/>
    <n v="2.078762886597938"/>
    <n v="19.399999999999999"/>
    <n v="3.39"/>
    <n v="4.55"/>
    <n v="4.84"/>
    <n v="1.1251187399627995"/>
    <n v="3.2804234987571403"/>
    <n v="0.16"/>
    <n v="19.164124999999999"/>
    <n v="1.0833333333333335"/>
  </r>
  <r>
    <x v="58"/>
    <n v="3"/>
    <n v="9.5"/>
    <n v="0.5"/>
    <n v="10"/>
    <n v="4.9561549999999999"/>
    <n v="3.1421874999999999"/>
    <n v="19"/>
    <n v="3.46"/>
    <n v="5.17"/>
    <n v="5.48"/>
    <n v="0.93693317467370585"/>
    <n v="2.916937467521219"/>
    <n v="0.4"/>
    <n v="12.390387499999999"/>
    <n v="1.3333333333333335"/>
  </r>
  <r>
    <x v="58"/>
    <n v="4"/>
    <n v="5.666666666666667"/>
    <n v="1.3333333333333333"/>
    <n v="7"/>
    <n v="3.1531599999999997"/>
    <n v="2.7281"/>
    <n v="19"/>
    <n v="4.18"/>
    <n v="5.61"/>
    <n v="6"/>
    <n v="1.0206449351545808"/>
    <n v="3.1076640096414847"/>
    <n v="0.32"/>
    <n v="9.8536249999999992"/>
    <n v="0.95833333333333337"/>
  </r>
  <r>
    <x v="59"/>
    <n v="1"/>
    <n v="8.6666666666666661"/>
    <n v="2"/>
    <n v="10.666666666666666"/>
    <n v="3.3811200000000006"/>
    <n v="2.4586250000000001"/>
    <n v="18.7"/>
    <n v="3.45"/>
    <n v="5.3"/>
    <n v="5.34"/>
    <n v="1.2542940257445303"/>
    <n v="3.2163730866512581"/>
    <n v="0.39999999999999997"/>
    <n v="8.4528000000000016"/>
    <n v="1.4333333333333333"/>
  </r>
  <r>
    <x v="59"/>
    <n v="2"/>
    <n v="8.5"/>
    <n v="4"/>
    <n v="12.5"/>
    <n v="2.6463866666666669"/>
    <n v="1.4470588235294117"/>
    <n v="19.899999999999999"/>
    <n v="3.34"/>
    <n v="5.77"/>
    <n v="6.1"/>
    <n v="1.067933504059158"/>
    <n v="2.7795266620196917"/>
    <n v="0.33333333333333331"/>
    <n v="7.9391600000000011"/>
    <n v="1.1339285714285714"/>
  </r>
  <r>
    <x v="59"/>
    <n v="3"/>
    <n v="9"/>
    <n v="0.33333333333333331"/>
    <n v="9.3333333333333339"/>
    <n v="3.5548333333333333"/>
    <n v="0.20020408163265307"/>
    <n v="17.2"/>
    <n v="3.32"/>
    <n v="5.61"/>
    <n v="5.86"/>
    <n v="1.2040395783306934"/>
    <n v="3.0903185794490149"/>
    <n v="0.4466666666666666"/>
    <n v="7.9585820895522401"/>
    <n v="1.125"/>
  </r>
  <r>
    <x v="59"/>
    <n v="4"/>
    <n v="7.5"/>
    <n v="0.5"/>
    <n v="8"/>
    <n v="2.7664650000000002"/>
    <n v="3.9693333333333332"/>
    <n v="20.2"/>
    <n v="3.52"/>
    <n v="4.47"/>
    <n v="4.78"/>
    <n v="0.97982724623404938"/>
    <n v="2.1767446322619426"/>
    <n v="0.20666666666666667"/>
    <n v="13.386120967741936"/>
    <n v="1.3833333333333333"/>
  </r>
  <r>
    <x v="60"/>
    <n v="1"/>
    <n v="4.666666666666667"/>
    <n v="0.33333333333333331"/>
    <n v="5"/>
    <n v="1.3242399999999999"/>
    <n v="2.3696999999999999"/>
    <n v="20.5"/>
    <n v="3.5"/>
    <n v="4.43"/>
    <n v="4.66"/>
    <n v="1.5586952221486579"/>
    <n v="3.4891450874950092"/>
    <n v="0.26666666666666666"/>
    <n v="4.9658999999999995"/>
    <n v="0.72499999999999998"/>
  </r>
  <r>
    <x v="60"/>
    <n v="3"/>
    <n v="7"/>
    <n v="0.5"/>
    <n v="7.5"/>
    <n v="2.7860399999999998"/>
    <n v="3.1319999999999997"/>
    <n v="20.3"/>
    <n v="3.55"/>
    <n v="5.05"/>
    <n v="5.08"/>
    <n v="1.2990465703017233"/>
    <n v="3.3261027539772958"/>
    <n v="0.4"/>
    <n v="6.9650999999999996"/>
    <n v="0.9464285714285714"/>
  </r>
  <r>
    <x v="60"/>
    <n v="4"/>
    <n v="5.5"/>
    <n v="1"/>
    <n v="6.5"/>
    <n v="2.3369450000000001"/>
    <n v="3.8180327868852459"/>
    <n v="18.899999999999999"/>
    <n v="3.53"/>
    <n v="4.84"/>
    <n v="5.54"/>
    <n v="0.89302480516457683"/>
    <n v="2.6127393442769375"/>
    <n v="0.16666666666666666"/>
    <n v="14.02167"/>
    <n v="0.85624999999999996"/>
  </r>
  <r>
    <x v="61"/>
    <n v="1"/>
    <n v="9.3333333333333339"/>
    <n v="1.6666666666666667"/>
    <n v="11"/>
    <n v="3.1264033333333336"/>
    <n v="1.176607142857143"/>
    <n v="18.899999999999999"/>
    <n v="3.41"/>
    <n v="5.39"/>
    <n v="5.71"/>
    <n v="1.7900717409599503"/>
    <n v="4.1410459747554498"/>
    <n v="0.30666666666666664"/>
    <n v="10.194793478260872"/>
    <n v="1.1666666666666667"/>
  </r>
  <r>
    <x v="61"/>
    <n v="2"/>
    <n v="7"/>
    <n v="1.3333333333333333"/>
    <n v="8.3333333333333339"/>
    <n v="3.4981433333333336"/>
    <n v="2.1822222222222223"/>
    <n v="19.8"/>
    <n v="3.42"/>
    <n v="6.1"/>
    <n v="6.11"/>
    <n v="1.4542981811665787"/>
    <n v="3.3883836294905159"/>
    <n v="0.30666666666666664"/>
    <n v="11.406989130434784"/>
    <n v="0.93055555555555547"/>
  </r>
  <r>
    <x v="61"/>
    <n v="3"/>
    <n v="9.3333333333333339"/>
    <n v="1.3333333333333333"/>
    <n v="10.666666666666666"/>
    <n v="3.670196666666667"/>
    <n v="2.2753999999999999"/>
    <n v="20.2"/>
    <n v="3.38"/>
    <n v="4.93"/>
    <n v="5.32"/>
    <n v="1.2662141369480264"/>
    <n v="3.1200939504107712"/>
    <n v="0.27333333333333337"/>
    <n v="13.427548780487804"/>
    <n v="1.1666666666666667"/>
  </r>
  <r>
    <x v="61"/>
    <n v="4"/>
    <n v="10.5"/>
    <n v="0.5"/>
    <n v="11"/>
    <n v="3.5260066666666665"/>
    <n v="2.2330275229357799"/>
    <n v="19.5"/>
    <n v="3.57"/>
    <n v="5.47"/>
    <n v="6.06"/>
    <n v="1.0465360290777976"/>
    <n v="2.8002913152611209"/>
    <n v="0.33333333333333331"/>
    <n v="10.57802"/>
    <n v="1.3125"/>
  </r>
  <r>
    <x v="62"/>
    <n v="2"/>
    <n v="7.5"/>
    <n v="1.5"/>
    <n v="9"/>
    <n v="3.2345299999999999"/>
    <n v="2.0522"/>
    <n v="18.399999999999999"/>
    <n v="3.37"/>
    <n v="6.28"/>
    <n v="6.66"/>
    <n v="0.83716121175492231"/>
    <n v="2.4498077964188774"/>
    <n v="0.3"/>
    <n v="10.781766666666666"/>
    <n v="0.9375"/>
  </r>
  <r>
    <x v="62"/>
    <n v="3"/>
    <n v="10.333333333333334"/>
    <n v="0.66666666666666663"/>
    <n v="11"/>
    <n v="4.4585533333333336"/>
    <n v="2.567065217391304"/>
    <n v="17.8"/>
    <n v="3.28"/>
    <n v="4.87"/>
    <n v="5.17"/>
    <n v="0.94909560713479402"/>
    <n v="2.8609395827608544"/>
    <n v="0.32666666666666666"/>
    <n v="13.648632653061226"/>
    <n v="1.2916666666666667"/>
  </r>
  <r>
    <x v="63"/>
    <n v="1"/>
    <n v="9"/>
    <n v="1.6666666666666667"/>
    <n v="10.666666666666666"/>
    <n v="3.8501033333333332"/>
    <n v="2.1447191011235955"/>
    <n v="18.100000000000001"/>
    <n v="3.37"/>
    <n v="4.5199999999999996"/>
    <n v="4.8"/>
    <n v="0.93323659938892134"/>
    <n v="2.6795951923636574"/>
    <n v="0.28000000000000003"/>
    <n v="13.750369047619046"/>
    <n v="1.2249999999999999"/>
  </r>
  <r>
    <x v="63"/>
    <n v="2"/>
    <n v="6"/>
    <n v="1"/>
    <n v="7"/>
    <n v="1.6680433333333333"/>
    <n v="2.9202439024390245"/>
    <n v="20.5"/>
    <n v="3.54"/>
    <n v="4.57"/>
    <n v="4.87"/>
    <n v="1.1838024851030022"/>
    <n v="2.725022630445749"/>
    <n v="0.12666666666666668"/>
    <n v="13.168763157894736"/>
    <n v="0.9375"/>
  </r>
  <r>
    <x v="63"/>
    <n v="3"/>
    <n v="8.3333333333333339"/>
    <n v="0"/>
    <n v="8.3333333333333339"/>
    <n v="3.2126433333333337"/>
    <n v="2.3743333333333334"/>
    <n v="19.899999999999999"/>
    <n v="3.45"/>
    <n v="4.24"/>
    <n v="4.53"/>
    <n v="1.1913208719446904"/>
    <n v="3.1792041653998178"/>
    <n v="0.27333333333333337"/>
    <n v="11.753573170731707"/>
    <n v="1.0416666666666667"/>
  </r>
  <r>
    <x v="63"/>
    <n v="4"/>
    <n v="9"/>
    <n v="0"/>
    <n v="9"/>
    <n v="3.9443549999999998"/>
    <n v="1.8292929292929292"/>
    <n v="17.899999999999999"/>
    <n v="3.89"/>
    <n v="5.63"/>
    <n v="5.83"/>
    <n v="0.94385499252320648"/>
    <n v="2.6949284555483453"/>
    <n v="0.29000000000000004"/>
    <n v="13.601224137931032"/>
    <n v="1.4624999999999999"/>
  </r>
  <r>
    <x v="64"/>
    <n v="1"/>
    <n v="7"/>
    <n v="0.5"/>
    <n v="7.5"/>
    <n v="2.5167999999999999"/>
    <n v="2.0263333333333335"/>
    <n v="19"/>
    <n v="3.34"/>
    <n v="6.42"/>
    <n v="6.83"/>
    <n v="1.282369149639927"/>
    <n v="3.4702092635138069"/>
    <n v="0.18"/>
    <n v="13.982222222222223"/>
    <n v="1.34375"/>
  </r>
  <r>
    <x v="64"/>
    <n v="2"/>
    <n v="11"/>
    <n v="2"/>
    <n v="13"/>
    <n v="5.9805633333333326"/>
    <n v="2.1145"/>
    <n v="16.3"/>
    <n v="3.26"/>
    <n v="5.95"/>
    <n v="6.22"/>
    <n v="0.70450344913769403"/>
    <n v="2.3087699968156534"/>
    <n v="0.40000000000000008"/>
    <n v="14.951408333333328"/>
    <n v="1.375"/>
  </r>
  <r>
    <x v="64"/>
    <n v="3"/>
    <n v="10"/>
    <n v="0.33333333333333331"/>
    <n v="10.333333333333334"/>
    <n v="4.0248099999999996"/>
    <n v="1.8952380952380952"/>
    <n v="18.8"/>
    <n v="3.38"/>
    <n v="5.0199999999999996"/>
    <n v="5.34"/>
    <n v="0.97473498198016784"/>
    <n v="2.9681918184194478"/>
    <n v="0.24"/>
    <n v="16.770041666666664"/>
    <n v="1.25"/>
  </r>
  <r>
    <x v="64"/>
    <n v="4"/>
    <n v="6.666666666666667"/>
    <n v="0.66666666666666663"/>
    <n v="7.333333333333333"/>
    <n v="1.7259"/>
    <n v="2.222375"/>
    <n v="19.5"/>
    <n v="3.97"/>
    <n v="5.92"/>
    <n v="6.08"/>
    <n v="0.87635623196581591"/>
    <n v="2.3500159806144616"/>
    <n v="0.27333333333333337"/>
    <n v="6.3142682926829261"/>
    <n v="1.1833333333333333"/>
  </r>
  <r>
    <x v="65"/>
    <n v="1"/>
    <n v="10.333333333333334"/>
    <n v="1.3333333333333333"/>
    <n v="11.666666666666666"/>
    <n v="3.3668933333333335"/>
    <n v="1.1156999999999999"/>
    <n v="18.3"/>
    <n v="3.49"/>
    <n v="5.97"/>
    <n v="6.31"/>
    <n v="2.0066893115087159"/>
    <n v="4.4293488837700643"/>
    <n v="0.28000000000000003"/>
    <n v="12.024619047619048"/>
    <n v="1.2916666666666667"/>
  </r>
  <r>
    <x v="65"/>
    <n v="2"/>
    <n v="6.333333333333333"/>
    <n v="0.66666666666666663"/>
    <n v="7"/>
    <n v="3.1443133333333328"/>
    <n v="2.385841584158416"/>
    <n v="19"/>
    <n v="3.41"/>
    <n v="5.68"/>
    <n v="5.72"/>
    <n v="1.037934301511686"/>
    <n v="2.459219621014606"/>
    <n v="0.25333333333333335"/>
    <n v="12.411763157894734"/>
    <n v="0.94166666666666676"/>
  </r>
  <r>
    <x v="65"/>
    <n v="3"/>
    <n v="5"/>
    <n v="0.5"/>
    <n v="5.5"/>
    <n v="2.21393"/>
    <n v="2.083010752688172"/>
    <n v="19.7"/>
    <n v="3.4"/>
    <n v="4.83"/>
    <n v="5.2"/>
    <n v="1.1088764425061302"/>
    <n v="3.2330296068316793"/>
    <n v="0.37"/>
    <n v="5.983594594594595"/>
    <n v="0.625"/>
  </r>
  <r>
    <x v="65"/>
    <n v="4"/>
    <n v="12"/>
    <n v="0"/>
    <n v="12"/>
    <n v="3.1495949999999997"/>
    <n v="1.9604901960784313"/>
    <n v="19.100000000000001"/>
    <n v="3.73"/>
    <n v="6.33"/>
    <n v="6.52"/>
    <n v="1.0700076010945576"/>
    <n v="2.6366887351778661"/>
    <n v="0.33"/>
    <n v="9.5442272727272712"/>
    <n v="1.5"/>
  </r>
  <r>
    <x v="66"/>
    <n v="1"/>
    <n v="8"/>
    <n v="2.3333333333333335"/>
    <n v="10.333333333333334"/>
    <n v="3.3986633333333338"/>
    <n v="1.5612598425196851"/>
    <n v="17"/>
    <n v="3.4"/>
    <n v="4.74"/>
    <n v="4.93"/>
    <n v="1.6163562474665778"/>
    <n v="3.8147171516946941"/>
    <n v="0.24666666666666667"/>
    <n v="13.778364864864866"/>
    <n v="1.0535714285714286"/>
  </r>
  <r>
    <x v="66"/>
    <n v="2"/>
    <n v="7.333333333333333"/>
    <n v="2"/>
    <n v="9.3333333333333339"/>
    <n v="3.3857599999999999"/>
    <n v="2.0336274509803922"/>
    <n v="19.8"/>
    <n v="3.23"/>
    <n v="5.38"/>
    <n v="5.64"/>
    <n v="1.0936200577578901"/>
    <n v="2.7604646889726436"/>
    <n v="0.37333333333333335"/>
    <n v="9.0689999999999991"/>
    <n v="0.97222222222222221"/>
  </r>
  <r>
    <x v="66"/>
    <n v="4"/>
    <n v="8"/>
    <n v="0.66666666666666663"/>
    <n v="8.6666666666666661"/>
    <n v="13.120100000000001"/>
    <n v="1.761047619047619"/>
    <n v="20.100000000000001"/>
    <n v="4.04"/>
    <n v="6.01"/>
    <n v="6.25"/>
    <n v="1.1660552691360104"/>
    <n v="2.7167313343166417"/>
    <n v="0.35333333333333333"/>
    <n v="37.132358490566041"/>
    <n v="1.0952380952380951"/>
  </r>
  <r>
    <x v="67"/>
    <n v="1"/>
    <n v="10"/>
    <n v="0.5"/>
    <n v="10.5"/>
    <n v="3.7964000000000002"/>
    <n v="1.5841935483870968"/>
    <n v="17"/>
    <n v="3.34"/>
    <n v="6.22"/>
    <n v="6.43"/>
    <n v="1.1738637951363589"/>
    <n v="3.10249002319825"/>
    <n v="0.20666666666666667"/>
    <n v="18.36967741935484"/>
    <n v="1.25"/>
  </r>
  <r>
    <x v="67"/>
    <n v="2"/>
    <n v="6.333333333333333"/>
    <n v="0"/>
    <n v="6.333333333333333"/>
    <n v="2.1185899999999998"/>
    <n v="2.1110769230769231"/>
    <n v="21.1"/>
    <n v="3.63"/>
    <n v="5.1100000000000003"/>
    <n v="5.54"/>
    <n v="1.6419728709620403"/>
    <n v="3.4953571786476725"/>
    <n v="0.28666666666666668"/>
    <n v="7.3904302325581384"/>
    <n v="0.86111111111111116"/>
  </r>
  <r>
    <x v="67"/>
    <n v="4"/>
    <n v="5.5"/>
    <n v="3.5"/>
    <n v="9"/>
    <n v="2.4744199999999998"/>
    <n v="2.8287999999999998"/>
    <n v="18.600000000000001"/>
    <n v="3.74"/>
    <n v="6.69"/>
    <n v="6.82"/>
    <n v="0.89649329109342801"/>
    <n v="2.5909911170806721"/>
    <n v="0.15333333333333332"/>
    <n v="16.137521739130435"/>
    <n v="0.8"/>
  </r>
  <r>
    <x v="68"/>
    <n v="1"/>
    <n v="5.666666666666667"/>
    <n v="0.33333333333333331"/>
    <n v="6"/>
    <n v="1.9526666666666668"/>
    <n v="1.8536363636363635"/>
    <n v="21.1"/>
    <n v="3.55"/>
    <n v="4.53"/>
    <n v="4.8"/>
    <n v="2.0745393193267825"/>
    <n v="3.8586033769196537"/>
    <n v="0.24"/>
    <n v="8.1361111111111111"/>
    <n v="0.70833333333333337"/>
  </r>
  <r>
    <x v="68"/>
    <n v="2"/>
    <n v="7.333333333333333"/>
    <n v="0.33333333333333331"/>
    <n v="7.666666666666667"/>
    <n v="2.4205133333333335"/>
    <n v="2.0768421052631578"/>
    <n v="19.899999999999999"/>
    <n v="3.51"/>
    <n v="5.53"/>
    <n v="5.55"/>
    <n v="0.80586011342154995"/>
    <n v="2.3773369565217393"/>
    <n v="0.28666666666666668"/>
    <n v="8.4436511627906974"/>
    <n v="1.0666666666666667"/>
  </r>
  <r>
    <x v="68"/>
    <n v="3"/>
    <n v="7.333333333333333"/>
    <n v="0"/>
    <n v="7.333333333333333"/>
    <n v="2.8138699999999996"/>
    <n v="2.0235245901639343"/>
    <n v="20.3"/>
    <n v="3.43"/>
    <n v="5.45"/>
    <n v="5.72"/>
    <n v="1.1888830414350264"/>
    <n v="2.9934651130303314"/>
    <n v="0.25333333333333335"/>
    <n v="11.107381578947367"/>
    <n v="0.91666666666666663"/>
  </r>
  <r>
    <x v="69"/>
    <n v="1"/>
    <n v="6"/>
    <n v="0.33333333333333331"/>
    <n v="6.333333333333333"/>
    <n v="2.6780633333333328"/>
    <n v="1.9006999999999998"/>
    <n v="19.7"/>
    <n v="3.62"/>
    <n v="4.76"/>
    <n v="4.8499999999999996"/>
    <n v="1.376862325785787"/>
    <n v="3.5300680709244583"/>
    <n v="0.28666666666666668"/>
    <n v="9.3420813953488349"/>
    <n v="0.82500000000000007"/>
  </r>
  <r>
    <x v="69"/>
    <n v="2"/>
    <n v="11"/>
    <n v="2"/>
    <n v="13"/>
    <n v="3.6753549999999997"/>
    <n v="1.9788235294117646"/>
    <n v="20.3"/>
    <n v="3.36"/>
    <n v="4.88"/>
    <n v="5.13"/>
    <n v="1.4431281523071502"/>
    <n v="3.3959025780852246"/>
    <n v="0.37"/>
    <n v="9.9333918918918904"/>
    <n v="1.375"/>
  </r>
  <r>
    <x v="69"/>
    <n v="3"/>
    <n v="7.666666666666667"/>
    <n v="0.33333333333333331"/>
    <n v="8"/>
    <n v="3.0019433333333332"/>
    <n v="2.25"/>
    <n v="20"/>
    <n v="3.59"/>
    <n v="5.25"/>
    <n v="5.71"/>
    <n v="1.1615824156939469"/>
    <n v="3.0959949832775924"/>
    <n v="0.23333333333333336"/>
    <n v="12.865471428571427"/>
    <n v="1.1083333333333334"/>
  </r>
  <r>
    <x v="69"/>
    <n v="4"/>
    <n v="7"/>
    <n v="0.66666666666666663"/>
    <n v="7.666666666666667"/>
    <n v="2.4710266666666665"/>
    <n v="1.5721367521367522"/>
    <n v="19.399999999999999"/>
    <n v="3.49"/>
    <n v="5.16"/>
    <n v="5.51"/>
    <n v="1.0566052080054731"/>
    <n v="3.4765652932506832"/>
    <n v="0.28000000000000003"/>
    <n v="8.825095238095237"/>
    <n v="0.94444444444444453"/>
  </r>
  <r>
    <x v="70"/>
    <n v="1"/>
    <n v="6.666666666666667"/>
    <n v="1.3333333333333333"/>
    <n v="8"/>
    <n v="3.6664433333333335"/>
    <n v="2.4380999999999999"/>
    <n v="19.100000000000001"/>
    <n v="3.42"/>
    <n v="6.11"/>
    <n v="6.25"/>
    <n v="1.1245022773657052"/>
    <n v="3.0685828794579368"/>
    <n v="0.25333333333333335"/>
    <n v="14.472802631578947"/>
    <n v="0.99404761904761907"/>
  </r>
  <r>
    <x v="70"/>
    <n v="2"/>
    <n v="7"/>
    <n v="0"/>
    <n v="7"/>
    <n v="2.7785433333333334"/>
    <n v="1.7150943396226417"/>
    <n v="19.8"/>
    <n v="3.53"/>
    <n v="5.55"/>
    <n v="6.17"/>
    <n v="1.2371088070776928"/>
    <n v="3.4377220969606821"/>
    <n v="0.26"/>
    <n v="10.686705128205128"/>
    <n v="1"/>
  </r>
  <r>
    <x v="70"/>
    <n v="3"/>
    <n v="9"/>
    <n v="2.3333333333333335"/>
    <n v="11.333333333333334"/>
    <n v="4.8530900000000008"/>
    <n v="2.5048695652173913"/>
    <n v="18.399999999999999"/>
    <n v="3.41"/>
    <n v="4.7"/>
    <n v="5.08"/>
    <n v="0.81589926005395075"/>
    <n v="2.4937165048152479"/>
    <n v="0.43999999999999995"/>
    <n v="11.029750000000003"/>
    <n v="1.125"/>
  </r>
  <r>
    <x v="70"/>
    <n v="4"/>
    <n v="4"/>
    <n v="2"/>
    <n v="6"/>
    <n v="2.4354066666666667"/>
    <n v="2.3980198019801979"/>
    <n v="18.8"/>
    <n v="3.45"/>
    <n v="5.04"/>
    <n v="5.23"/>
    <n v="0.93277993143143578"/>
    <n v="2.6497516011977611"/>
    <n v="0.17333333333333334"/>
    <n v="14.050423076923076"/>
    <n v="0.61785714285714288"/>
  </r>
  <r>
    <x v="71"/>
    <n v="1"/>
    <n v="5.5"/>
    <n v="1"/>
    <n v="6.5"/>
    <n v="2.7661850000000001"/>
    <n v="1.9350602409638555"/>
    <n v="19.899999999999999"/>
    <n v="3.35"/>
    <n v="5.49"/>
    <n v="5.78"/>
    <n v="1.3523611369294599"/>
    <n v="3.2119296251159102"/>
    <n v="0.18"/>
    <n v="15.367694444444446"/>
    <n v="1.1041666666666665"/>
  </r>
  <r>
    <x v="71"/>
    <n v="2"/>
    <n v="8.3333333333333339"/>
    <n v="0.66666666666666663"/>
    <n v="9"/>
    <n v="2.8622233333333331"/>
    <n v="1.696"/>
    <n v="21.8"/>
    <n v="3.76"/>
    <n v="4.9000000000000004"/>
    <n v="4.99"/>
    <n v="2.1300039236668642"/>
    <n v="4.3200375363070318"/>
    <n v="0.25333333333333335"/>
    <n v="11.298249999999998"/>
    <n v="1.1666666666666667"/>
  </r>
  <r>
    <x v="71"/>
    <n v="3"/>
    <n v="8"/>
    <n v="2"/>
    <n v="10"/>
    <n v="3.6940200000000001"/>
    <n v="3.110235294117647"/>
    <n v="18.8"/>
    <n v="3.36"/>
    <n v="4.99"/>
    <n v="5.29"/>
    <n v="0.77405153016584483"/>
    <n v="2.6281281873851929"/>
    <n v="0.47333333333333333"/>
    <n v="7.804267605633803"/>
    <n v="1"/>
  </r>
  <r>
    <x v="71"/>
    <n v="4"/>
    <n v="8.5"/>
    <n v="2"/>
    <n v="10.5"/>
    <n v="3.8810849999999997"/>
    <n v="2.3921348314606741"/>
    <n v="17.600000000000001"/>
    <n v="3.42"/>
    <n v="5.96"/>
    <n v="6.43"/>
    <n v="0.73523326518222376"/>
    <n v="2.4034133549252559"/>
    <n v="0.22000000000000003"/>
    <n v="17.64129545454545"/>
    <n v="1.25"/>
  </r>
  <r>
    <x v="72"/>
    <n v="1"/>
    <n v="10.666666666666666"/>
    <n v="1.3333333333333333"/>
    <n v="12"/>
    <n v="4.7820533333333337"/>
    <n v="2.8691304347826083"/>
    <n v="20"/>
    <n v="3.52"/>
    <n v="5.92"/>
    <n v="6.43"/>
    <n v="1.0724620265790199"/>
    <n v="2.7458750273104657"/>
    <n v="0.33333333333333331"/>
    <n v="14.346160000000001"/>
    <n v="1.6083333333333334"/>
  </r>
  <r>
    <x v="72"/>
    <n v="2"/>
    <n v="7.333333333333333"/>
    <n v="2.3333333333333335"/>
    <n v="9.6666666666666661"/>
    <n v="3.6212966666666664"/>
    <n v="2.6422018348623855"/>
    <n v="19.7"/>
    <n v="3.32"/>
    <n v="5.0599999999999996"/>
    <n v="5.37"/>
    <n v="1.193770204754149"/>
    <n v="2.9834233679298769"/>
    <n v="0.51333333333333342"/>
    <n v="7.0544740259740246"/>
    <n v="0.91666666666666663"/>
  </r>
  <r>
    <x v="72"/>
    <n v="3"/>
    <n v="8.5"/>
    <n v="1.5"/>
    <n v="10"/>
    <n v="3.2786999999999997"/>
    <n v="2.8331034482758621"/>
    <n v="19.2"/>
    <n v="3.47"/>
    <n v="5.29"/>
    <n v="5.88"/>
    <n v="1.0747237017409368"/>
    <n v="3.1053442096921993"/>
    <n v="0.24"/>
    <n v="13.661249999999999"/>
    <n v="1.0625"/>
  </r>
  <r>
    <x v="73"/>
    <n v="1"/>
    <n v="7.5"/>
    <n v="1"/>
    <n v="8.5"/>
    <n v="4.1624100000000004"/>
    <n v="2.3087878787878786"/>
    <n v="19.3"/>
    <n v="3.42"/>
    <n v="5.88"/>
    <n v="6.15"/>
    <n v="1.1273036675592691"/>
    <n v="2.8937327688388859"/>
    <n v="0.38"/>
    <n v="10.95371052631579"/>
    <n v="1.10625"/>
  </r>
  <r>
    <x v="73"/>
    <n v="2"/>
    <n v="6.333333333333333"/>
    <n v="0.66666666666666663"/>
    <n v="7"/>
    <n v="1.8825200000000002"/>
    <n v="1.2570175438596491"/>
    <n v="19.600000000000001"/>
    <n v="3.36"/>
    <n v="5"/>
    <n v="5.61"/>
    <n v="1.432804006098042"/>
    <n v="3.4987343187439039"/>
    <n v="0.18666666666666665"/>
    <n v="10.084928571428573"/>
    <n v="0.8666666666666667"/>
  </r>
  <r>
    <x v="73"/>
    <n v="3"/>
    <n v="6"/>
    <n v="0.33333333333333331"/>
    <n v="6.333333333333333"/>
    <n v="1.8496466666666667"/>
    <n v="2.2388659793814432"/>
    <n v="20"/>
    <n v="3.48"/>
    <n v="5.22"/>
    <n v="5.73"/>
    <n v="1.0846641788234586"/>
    <n v="2.9800002165252035"/>
    <n v="0.28666666666666668"/>
    <n v="6.4522558139534878"/>
    <n v="0.80555555555555547"/>
  </r>
  <r>
    <x v="73"/>
    <n v="4"/>
    <n v="8"/>
    <n v="0"/>
    <n v="8"/>
    <n v="3.2905533333333334"/>
    <n v="2.2140659340659341"/>
    <n v="18.8"/>
    <n v="3.46"/>
    <n v="5.25"/>
    <n v="5.56"/>
    <n v="0.93761251053362793"/>
    <n v="2.8246439235201679"/>
    <n v="0.35333333333333333"/>
    <n v="9.3128867924528311"/>
    <n v="1.1875"/>
  </r>
  <r>
    <x v="74"/>
    <n v="1"/>
    <n v="9"/>
    <n v="3"/>
    <n v="12"/>
    <n v="3.439425"/>
    <n v="1.9340000000000002"/>
    <n v="19.399999999999999"/>
    <n v="3.37"/>
    <n v="5.52"/>
    <n v="5.74"/>
    <n v="1.5895035757510536"/>
    <n v="3.4290804577167857"/>
    <n v="0.34"/>
    <n v="10.115955882352941"/>
    <n v="1.125"/>
  </r>
  <r>
    <x v="74"/>
    <n v="2"/>
    <n v="11"/>
    <n v="1.3333333333333333"/>
    <n v="12.333333333333334"/>
    <n v="4.4504933333333332"/>
    <n v="3.4762499999999998"/>
    <n v="19"/>
    <n v="3.43"/>
    <n v="5.14"/>
    <n v="5.27"/>
    <n v="1.0008609065792431"/>
    <n v="3.093655366372758"/>
    <n v="0.36000000000000004"/>
    <n v="12.362481481481479"/>
    <n v="1.375"/>
  </r>
  <r>
    <x v="74"/>
    <n v="3"/>
    <n v="6"/>
    <n v="1"/>
    <n v="7"/>
    <n v="2.5217566666666666"/>
    <n v="3.5810526315789475"/>
    <n v="21.1"/>
    <n v="3.5"/>
    <n v="4.22"/>
    <n v="4.5"/>
    <n v="1.5815397786567928"/>
    <n v="3.5907239302354501"/>
    <n v="0.28666666666666668"/>
    <n v="8.796825581395348"/>
    <n v="0.85"/>
  </r>
  <r>
    <x v="74"/>
    <n v="4"/>
    <n v="4"/>
    <n v="2"/>
    <n v="6"/>
    <n v="0.59535000000000005"/>
    <n v="1.4682926829268292"/>
    <n v="19.8"/>
    <n v="3.97"/>
    <n v="5.01"/>
    <n v="5.15"/>
    <n v="1.4222349450239609"/>
    <n v="3.0475523565213756"/>
    <n v="6.6666666666666666E-2"/>
    <n v="8.9302500000000009"/>
    <n v="0.73333333333333339"/>
  </r>
  <r>
    <x v="75"/>
    <n v="1"/>
    <n v="9.3333333333333339"/>
    <n v="0.33333333333333331"/>
    <n v="9.6666666666666661"/>
    <n v="3.69163"/>
    <n v="1.7423"/>
    <n v="18.399999999999999"/>
    <n v="3.26"/>
    <n v="5.79"/>
    <n v="6.08"/>
    <n v="1.6162137846507765"/>
    <n v="3.5855156139162512"/>
    <n v="0.37333333333333335"/>
    <n v="9.8882946428571419"/>
    <n v="1.1666666666666667"/>
  </r>
  <r>
    <x v="75"/>
    <n v="2"/>
    <n v="6"/>
    <n v="0.66666666666666663"/>
    <n v="6.666666666666667"/>
    <n v="2.7898800000000001"/>
    <n v="3.4954320987654319"/>
    <n v="18.899999999999999"/>
    <n v="3.63"/>
    <n v="5.04"/>
    <n v="5.22"/>
    <n v="1.3227211885417631"/>
    <n v="3.3101553010750413"/>
    <n v="0.39999999999999997"/>
    <n v="6.9747000000000012"/>
    <n v="0.88095238095238093"/>
  </r>
  <r>
    <x v="75"/>
    <n v="3"/>
    <n v="11"/>
    <n v="1.5"/>
    <n v="12.5"/>
    <n v="5.7901549999999995"/>
    <n v="3.2554430379746835"/>
    <n v="19.8"/>
    <n v="3.5"/>
    <n v="5.19"/>
    <n v="5.54"/>
    <n v="1.2553157997165103"/>
    <n v="3.2895622162198794"/>
    <n v="0.52"/>
    <n v="11.13491346153846"/>
    <n v="1.375"/>
  </r>
  <r>
    <x v="75"/>
    <n v="4"/>
    <n v="6.333333333333333"/>
    <n v="2"/>
    <n v="8.3333333333333339"/>
    <n v="2.8956599999999999"/>
    <n v="2.605"/>
    <n v="18.7"/>
    <n v="3.88"/>
    <n v="5.42"/>
    <n v="5.63"/>
    <n v="0.96168003498365917"/>
    <n v="2.6257330203411202"/>
    <n v="0.23333333333333331"/>
    <n v="12.40997142857143"/>
    <n v="0.875"/>
  </r>
  <r>
    <x v="76"/>
    <n v="1"/>
    <n v="6.333333333333333"/>
    <n v="1.3333333333333333"/>
    <n v="7.666666666666667"/>
    <n v="2.5897400000000004"/>
    <n v="1.7280909090909091"/>
    <n v="18.2"/>
    <n v="3.31"/>
    <n v="6.32"/>
    <n v="6.7"/>
    <n v="1.4094671186250891"/>
    <n v="3.3932593372209316"/>
    <n v="0.26"/>
    <n v="9.9605384615384622"/>
    <n v="0.8666666666666667"/>
  </r>
  <r>
    <x v="76"/>
    <n v="2"/>
    <n v="8.5"/>
    <n v="1"/>
    <n v="9.5"/>
    <n v="3.9848199999999996"/>
    <n v="3.0177777777777779"/>
    <n v="18.7"/>
    <n v="3.46"/>
    <n v="4.88"/>
    <n v="5.21"/>
    <n v="1.1352290372797142"/>
    <n v="3.0888133251148648"/>
    <n v="0.36"/>
    <n v="11.068944444444444"/>
    <n v="1.0625"/>
  </r>
  <r>
    <x v="76"/>
    <n v="3"/>
    <n v="6.666666666666667"/>
    <n v="1"/>
    <n v="7.666666666666667"/>
    <n v="3.6566200000000002"/>
    <n v="2.8896511627906976"/>
    <n v="19.899999999999999"/>
    <n v="3.54"/>
    <n v="5.0999999999999996"/>
    <n v="5.4"/>
    <n v="1.3107682146354795"/>
    <n v="3.2606194342587744"/>
    <n v="0.26"/>
    <n v="14.063923076923077"/>
    <n v="0.90833333333333333"/>
  </r>
  <r>
    <x v="76"/>
    <n v="4"/>
    <n v="9.6666666666666661"/>
    <n v="3.3333333333333335"/>
    <n v="13"/>
    <n v="4.1209133333333332"/>
    <n v="2.97"/>
    <n v="19.100000000000001"/>
    <n v="3.8"/>
    <n v="5.76"/>
    <n v="5.89"/>
    <n v="1.0236237303593199"/>
    <n v="2.6266906643844576"/>
    <n v="0.28666666666666668"/>
    <n v="14.375279069767441"/>
    <n v="1.2083333333333333"/>
  </r>
  <r>
    <x v="77"/>
    <n v="1"/>
    <n v="4.666666666666667"/>
    <n v="0"/>
    <n v="4.666666666666667"/>
    <n v="1.4844099999999998"/>
    <n v="1.8287"/>
    <n v="20.6"/>
    <n v="3.42"/>
    <n v="4.72"/>
    <n v="4.97"/>
    <n v="1.5774779687709288"/>
    <n v="3.5881962785773691"/>
    <n v="0.22666666666666668"/>
    <n v="6.5488676470588221"/>
    <n v="0.58333333333333337"/>
  </r>
  <r>
    <x v="77"/>
    <n v="2"/>
    <n v="8.6666666666666661"/>
    <n v="1.6666666666666667"/>
    <n v="10.333333333333334"/>
    <n v="5.50495"/>
    <n v="2.3823529411764706"/>
    <n v="18.3"/>
    <n v="3.34"/>
    <n v="6.3"/>
    <n v="6.35"/>
    <n v="0.84555765595463139"/>
    <n v="2.2951630434782611"/>
    <n v="0.54666666666666675"/>
    <n v="10.070030487804877"/>
    <n v="1.0833333333333333"/>
  </r>
  <r>
    <x v="77"/>
    <n v="3"/>
    <n v="6"/>
    <n v="0.5"/>
    <n v="6.5"/>
    <n v="3.4160166666666667"/>
    <n v="1.8133333333333332"/>
    <n v="21.1"/>
    <n v="3.5"/>
    <n v="4.38"/>
    <n v="4.6900000000000004"/>
    <n v="1.2676543067230872"/>
    <n v="3.1669526008538815"/>
    <n v="0.22"/>
    <n v="15.527348484848485"/>
    <n v="0.97499999999999998"/>
  </r>
  <r>
    <x v="77"/>
    <n v="4"/>
    <n v="6.666666666666667"/>
    <n v="1.3333333333333333"/>
    <n v="8"/>
    <n v="3.6476933333333332"/>
    <n v="2.8814406779661015"/>
    <n v="19.899999999999999"/>
    <n v="3.73"/>
    <n v="5.55"/>
    <n v="5.95"/>
    <n v="1.0816019369057006"/>
    <n v="2.9496534848153817"/>
    <n v="0.6133333333333334"/>
    <n v="5.9473260869565205"/>
    <n v="0.93333333333333324"/>
  </r>
  <r>
    <x v="78"/>
    <n v="1"/>
    <n v="7.333333333333333"/>
    <n v="2.3333333333333335"/>
    <n v="9.6666666666666661"/>
    <n v="3.0308066666666669"/>
    <n v="2.0628181818181819"/>
    <n v="18.899999999999999"/>
    <n v="3.31"/>
    <n v="6.28"/>
    <n v="6.55"/>
    <n v="1.6579366036187808"/>
    <n v="3.6133687967177219"/>
    <n v="0.49333333333333335"/>
    <n v="6.1435270270270275"/>
    <n v="0.94642857142857151"/>
  </r>
  <r>
    <x v="78"/>
    <n v="2"/>
    <n v="5.333333333333333"/>
    <n v="3.6666666666666665"/>
    <n v="9"/>
    <n v="2.3752066666666667"/>
    <n v="2.496025641025641"/>
    <n v="20.100000000000001"/>
    <n v="3.42"/>
    <n v="5.39"/>
    <n v="5.62"/>
    <n v="1.0924737724316218"/>
    <n v="2.7529746597988618"/>
    <n v="0.3133333333333333"/>
    <n v="7.5804468085106391"/>
    <n v="0.89166666666666661"/>
  </r>
  <r>
    <x v="78"/>
    <n v="3"/>
    <n v="6"/>
    <n v="0.66666666666666663"/>
    <n v="6.666666666666667"/>
    <n v="3.2127199999999996"/>
    <n v="2.6947169811320753"/>
    <n v="20.6"/>
    <n v="3.47"/>
    <n v="4.78"/>
    <n v="5.44"/>
    <n v="1.6626763411541186"/>
    <n v="3.9041887380381119"/>
    <n v="0.38666666666666671"/>
    <n v="8.3087586206896535"/>
    <n v="0.75"/>
  </r>
  <r>
    <x v="78"/>
    <n v="4"/>
    <n v="11.5"/>
    <n v="1"/>
    <n v="12.5"/>
    <n v="4.4791949999999998"/>
    <n v="1.8851655629139075"/>
    <n v="18.2"/>
    <n v="3.38"/>
    <n v="5.97"/>
    <n v="6.16"/>
    <n v="1.0437989974851978"/>
    <n v="3.1377301214257738"/>
    <n v="0.28666666666666668"/>
    <n v="15.6250988372093"/>
    <n v="1.4375"/>
  </r>
  <r>
    <x v="79"/>
    <n v="1"/>
    <n v="4.666666666666667"/>
    <n v="0"/>
    <n v="4.666666666666667"/>
    <n v="1.4955066666666665"/>
    <n v="1.7057"/>
    <n v="21"/>
    <n v="3.53"/>
    <n v="5.0199999999999996"/>
    <n v="5.35"/>
    <n v="1.7772081070480814"/>
    <n v="3.629061823874534"/>
    <n v="0.16"/>
    <n v="9.3469166666666652"/>
    <n v="0.93333333333333324"/>
  </r>
  <r>
    <x v="79"/>
    <n v="2"/>
    <n v="6"/>
    <n v="1"/>
    <n v="7"/>
    <n v="2.5454500000000002"/>
    <n v="2.0472151898734174"/>
    <n v="19.5"/>
    <n v="3.4"/>
    <n v="5.29"/>
    <n v="5.59"/>
    <n v="1.0821954415391359"/>
    <n v="2.7719829631766633"/>
    <n v="0.35333333333333333"/>
    <n v="7.2041037735849063"/>
    <n v="0.97222222222222232"/>
  </r>
  <r>
    <x v="79"/>
    <n v="3"/>
    <n v="7"/>
    <n v="1.6666666666666667"/>
    <n v="8.6666666666666661"/>
    <n v="3.4898699999999998"/>
    <n v="2.6569230769230772"/>
    <n v="20.6"/>
    <n v="3.48"/>
    <n v="5.13"/>
    <n v="5.61"/>
    <n v="1.6545616481816861"/>
    <n v="3.749598662207358"/>
    <n v="0.36000000000000004"/>
    <n v="9.6940833333333316"/>
    <n v="0.91666666666666663"/>
  </r>
  <r>
    <x v="80"/>
    <n v="1"/>
    <n v="7.5"/>
    <n v="0"/>
    <n v="7.5"/>
    <n v="2.5094599999999998"/>
    <n v="3.3780000000000001"/>
    <n v="20.5"/>
    <n v="3.53"/>
    <n v="4.96"/>
    <n v="5.31"/>
    <n v="1.1811565210126931"/>
    <n v="2.8071437662910155"/>
    <n v="0.34"/>
    <n v="7.3807647058823518"/>
    <n v="1.0729166666666665"/>
  </r>
  <r>
    <x v="80"/>
    <n v="2"/>
    <n v="10"/>
    <n v="1"/>
    <n v="11"/>
    <n v="4.9778950000000002"/>
    <n v="2.1214285714285714"/>
    <n v="15.9"/>
    <n v="3.28"/>
    <n v="6.1"/>
    <n v="6.39"/>
    <n v="1.2235134989088248"/>
    <n v="3.4175551654964895"/>
    <n v="0.32666666666666666"/>
    <n v="15.238454081632653"/>
    <n v="1.25"/>
  </r>
  <r>
    <x v="80"/>
    <n v="3"/>
    <n v="6.333333333333333"/>
    <n v="0"/>
    <n v="6.333333333333333"/>
    <n v="3.8597133333333331"/>
    <n v="2.3693069306930696"/>
    <n v="19.899999999999999"/>
    <n v="3.47"/>
    <n v="5.51"/>
    <n v="5.73"/>
    <n v="1.4329975858063633"/>
    <n v="3.3416703771608174"/>
    <n v="0.43333333333333329"/>
    <n v="8.9070307692307704"/>
    <n v="0.82738095238095244"/>
  </r>
  <r>
    <x v="80"/>
    <n v="4"/>
    <n v="6.666666666666667"/>
    <n v="2.3333333333333335"/>
    <n v="9"/>
    <n v="3.0968333333333331"/>
    <n v="2.0618556701030926"/>
    <n v="18.899999999999999"/>
    <n v="3.99"/>
    <n v="6"/>
    <n v="6.37"/>
    <n v="0.94480380973707789"/>
    <n v="2.4315118485495653"/>
    <n v="0.27333333333333337"/>
    <n v="11.329878048780486"/>
    <n v="0.83333333333333337"/>
  </r>
  <r>
    <x v="81"/>
    <n v="1"/>
    <n v="5"/>
    <n v="1"/>
    <n v="6"/>
    <n v="1.6090933333333333"/>
    <n v="1.8474000000000002"/>
    <n v="19.5"/>
    <n v="3.47"/>
    <n v="4.7699999999999996"/>
    <n v="4.87"/>
    <n v="1.2970524996539714"/>
    <n v="3.0563397802101955"/>
    <n v="0.16666666666666666"/>
    <n v="9.65456"/>
    <n v="0.79166666666666663"/>
  </r>
  <r>
    <x v="81"/>
    <n v="3"/>
    <n v="9"/>
    <n v="0"/>
    <n v="9"/>
    <n v="2.8797800000000002"/>
    <n v="2.0774107142857141"/>
    <n v="18.399999999999999"/>
    <n v="3.51"/>
    <n v="5.22"/>
    <n v="5.54"/>
    <n v="1.3965449156392986"/>
    <n v="3.0785495413211441"/>
    <n v="0.28666666666666668"/>
    <n v="10.045744186046512"/>
    <n v="1.1607142857142858"/>
  </r>
  <r>
    <x v="81"/>
    <n v="4"/>
    <n v="4.5"/>
    <n v="1.5"/>
    <n v="6"/>
    <n v="0.928315"/>
    <n v="1.6142168674698794"/>
    <n v="20"/>
    <n v="3.5"/>
    <n v="5.26"/>
    <n v="5.58"/>
    <n v="1.3815936520945975"/>
    <n v="3.3022393964730918"/>
    <n v="0.16"/>
    <n v="5.8019687499999995"/>
    <n v="0.625"/>
  </r>
  <r>
    <x v="82"/>
    <n v="3"/>
    <n v="9.5"/>
    <n v="0.5"/>
    <n v="10"/>
    <n v="4.3268750000000002"/>
    <n v="2.1709090909090909"/>
    <n v="20"/>
    <n v="3.56"/>
    <n v="5.0999999999999996"/>
    <n v="5.46"/>
    <n v="1.2810871901407761"/>
    <n v="3.1249863323721248"/>
    <n v="0.28000000000000003"/>
    <n v="15.453125"/>
    <n v="1.375"/>
  </r>
  <r>
    <x v="82"/>
    <n v="4"/>
    <n v="8.3333333333333339"/>
    <n v="3.6666666666666665"/>
    <n v="12"/>
    <n v="4.3169766666666662"/>
    <n v="2.6844000000000001"/>
    <n v="18.3"/>
    <n v="3.4"/>
    <n v="6.33"/>
    <n v="6.71"/>
    <n v="0.8962126994535855"/>
    <n v="2.5553324498196166"/>
    <n v="0.42666666666666669"/>
    <n v="10.117914062499999"/>
    <n v="1.1666666666666667"/>
  </r>
  <r>
    <x v="83"/>
    <n v="1"/>
    <n v="5.5"/>
    <n v="1.5"/>
    <n v="7"/>
    <n v="1.5240149999999999"/>
    <n v="1.9141052631578948"/>
    <n v="18.600000000000001"/>
    <n v="3.44"/>
    <n v="4.95"/>
    <n v="5.25"/>
    <n v="1.9024493707589305"/>
    <n v="3.9701567642473585"/>
    <n v="8.666666666666667E-2"/>
    <n v="17.584788461538459"/>
    <n v="0.83750000000000002"/>
  </r>
  <r>
    <x v="83"/>
    <n v="2"/>
    <n v="7"/>
    <n v="1"/>
    <n v="8"/>
    <n v="2.8083200000000001"/>
    <n v="3.3262318840579708"/>
    <n v="20.7"/>
    <n v="3.51"/>
    <n v="5.05"/>
    <n v="5.28"/>
    <n v="1.4948743426149367"/>
    <n v="3.6412144359397356"/>
    <n v="0.33333333333333331"/>
    <n v="8.4249600000000004"/>
    <n v="0.875"/>
  </r>
  <r>
    <x v="83"/>
    <n v="3"/>
    <n v="6.666666666666667"/>
    <n v="0"/>
    <n v="6.666666666666667"/>
    <n v="2.6451799999999999"/>
    <n v="2.3595098039215685"/>
    <n v="19.7"/>
    <n v="3.57"/>
    <n v="5.08"/>
    <n v="5.18"/>
    <n v="1.6827700770160359"/>
    <n v="3.524190010455694"/>
    <n v="0.27333333333333337"/>
    <n v="9.6774878048780462"/>
    <n v="0.86309523809523814"/>
  </r>
  <r>
    <x v="83"/>
    <n v="4"/>
    <n v="5"/>
    <n v="0.5"/>
    <n v="5.5"/>
    <n v="0.93789999999999996"/>
    <n v="1.5047826086956522"/>
    <n v="19.3"/>
    <n v="3.43"/>
    <n v="4.78"/>
    <n v="4.95"/>
    <n v="1.2736142467693283"/>
    <n v="3.0916345725080085"/>
    <n v="0.11333333333333333"/>
    <n v="8.2755882352941175"/>
    <n v="0.91428571428571426"/>
  </r>
  <r>
    <x v="84"/>
    <n v="1"/>
    <n v="10"/>
    <n v="0.5"/>
    <n v="10.5"/>
    <n v="3.6194999999999999"/>
    <n v="1.8281818181818184"/>
    <n v="19.7"/>
    <n v="3.43"/>
    <n v="4.97"/>
    <n v="5.18"/>
    <n v="1.6233459854493089"/>
    <n v="3.4537288514982465"/>
    <n v="0.26"/>
    <n v="13.921153846153846"/>
    <n v="1.25"/>
  </r>
  <r>
    <x v="84"/>
    <n v="2"/>
    <n v="6.5"/>
    <n v="1"/>
    <n v="7.5"/>
    <n v="2.8272149999999998"/>
    <n v="2.056282051282051"/>
    <n v="19.3"/>
    <n v="3.45"/>
    <n v="5.29"/>
    <n v="5.77"/>
    <n v="0.80860230178795311"/>
    <n v="2.3908309862488464"/>
    <n v="0.19"/>
    <n v="14.880078947368419"/>
    <n v="0.8125"/>
  </r>
  <r>
    <x v="84"/>
    <n v="4"/>
    <n v="7.666666666666667"/>
    <n v="1.3333333333333333"/>
    <n v="9"/>
    <n v="4.092576666666667"/>
    <n v="3.3876288659793818"/>
    <n v="19.600000000000001"/>
    <n v="4.13"/>
    <n v="5.59"/>
    <n v="5.74"/>
    <n v="0.96896706343193251"/>
    <n v="2.4891397000768594"/>
    <n v="0.58000000000000007"/>
    <n v="7.056166666666666"/>
    <n v="1.0999999999999999"/>
  </r>
  <r>
    <x v="85"/>
    <n v="2"/>
    <n v="6.333333333333333"/>
    <n v="2.6666666666666665"/>
    <n v="9"/>
    <n v="3.4820966666666666"/>
    <n v="2.5839560439560438"/>
    <n v="20"/>
    <n v="3.75"/>
    <n v="5.82"/>
    <n v="5.95"/>
    <n v="1.2469335719803563"/>
    <n v="2.7638553821096972"/>
    <n v="0.45333333333333331"/>
    <n v="7.6810955882352943"/>
    <n v="0.79166666666666663"/>
  </r>
  <r>
    <x v="85"/>
    <n v="3"/>
    <n v="8.3333333333333339"/>
    <n v="0"/>
    <n v="8.3333333333333339"/>
    <n v="3.5776066666666666"/>
    <n v="2.4311111111111114"/>
    <n v="18.2"/>
    <n v="3.37"/>
    <n v="6.51"/>
    <n v="6.68"/>
    <n v="1.4707261940009564"/>
    <n v="3.6228666841278159"/>
    <n v="0.28000000000000003"/>
    <n v="12.777166666666664"/>
    <n v="1.1666666666666667"/>
  </r>
  <r>
    <x v="85"/>
    <n v="4"/>
    <n v="7"/>
    <n v="0.5"/>
    <n v="7.5"/>
    <n v="0.97497"/>
    <n v="1.4851724137931035"/>
    <n v="19.600000000000001"/>
    <n v="3.56"/>
    <n v="6.07"/>
    <n v="6.3"/>
    <n v="1.5785448789486869"/>
    <n v="3.3482871922472501"/>
    <n v="0.13333333333333333"/>
    <n v="7.3122750000000005"/>
    <n v="0.875"/>
  </r>
  <r>
    <x v="86"/>
    <n v="2"/>
    <n v="5"/>
    <n v="1.5"/>
    <n v="6.5"/>
    <n v="2.67713"/>
    <n v="2.6062499999999997"/>
    <n v="20.7"/>
    <n v="3.45"/>
    <n v="5.64"/>
    <n v="5.93"/>
    <n v="1.0869092629022705"/>
    <n v="2.8852946422502921"/>
    <n v="0.3666666666666667"/>
    <n v="7.3012636363636361"/>
    <n v="0.625"/>
  </r>
  <r>
    <x v="86"/>
    <n v="3"/>
    <n v="7.333333333333333"/>
    <n v="0"/>
    <n v="7.333333333333333"/>
    <n v="3.0096133333333328"/>
    <n v="2.2470707070707072"/>
    <n v="20.100000000000001"/>
    <n v="3.49"/>
    <n v="5.33"/>
    <n v="5.41"/>
    <n v="1.7162311729854545"/>
    <n v="3.9005401240728466"/>
    <n v="0.3133333333333333"/>
    <n v="9.6051489361702114"/>
    <n v="1.0138888888888891"/>
  </r>
  <r>
    <x v="87"/>
    <n v="1"/>
    <n v="12.333333333333334"/>
    <n v="3"/>
    <n v="15.333333333333334"/>
    <n v="5.2102222222222219"/>
    <n v="1.9706999999999999"/>
    <n v="17.8"/>
    <n v="3.33"/>
    <n v="5.82"/>
    <n v="6.41"/>
    <n v="1.2768756013752625"/>
    <n v="3.1719858842037985"/>
    <n v="0.48666666666666664"/>
    <n v="10.705936073059361"/>
    <n v="1.6488095238095237"/>
  </r>
  <r>
    <x v="87"/>
    <n v="2"/>
    <n v="9"/>
    <n v="0.5"/>
    <n v="9.5"/>
    <n v="3.3827099999999999"/>
    <n v="2.4231914893617019"/>
    <n v="19.7"/>
    <n v="3.59"/>
    <n v="4.8499999999999996"/>
    <n v="5.58"/>
    <n v="1.1971370070165814"/>
    <n v="3.6525469150945509"/>
    <n v="0.24666666666666667"/>
    <n v="13.713689189189189"/>
    <n v="1.2142857142857144"/>
  </r>
  <r>
    <x v="87"/>
    <n v="3"/>
    <n v="7.333333333333333"/>
    <n v="1.6666666666666667"/>
    <n v="9"/>
    <n v="2.6368833333333335"/>
    <n v="2.2279787234042554"/>
    <n v="20.2"/>
    <n v="3.45"/>
    <n v="5.0999999999999996"/>
    <n v="5.75"/>
    <n v="1.8111898829395703"/>
    <n v="3.9854295645182551"/>
    <n v="0.43333333333333329"/>
    <n v="6.0851153846153858"/>
    <n v="0.95238095238095244"/>
  </r>
  <r>
    <x v="87"/>
    <n v="4"/>
    <n v="11.5"/>
    <n v="0"/>
    <n v="11.5"/>
    <n v="3.5651800000000002"/>
    <n v="1.7959836065573771"/>
    <n v="19.3"/>
    <n v="3.46"/>
    <n v="5.79"/>
    <n v="5.98"/>
    <n v="1.1303608178201792"/>
    <n v="2.958486542500804"/>
    <n v="0.28000000000000003"/>
    <n v="12.732785714285713"/>
    <n v="1.4375"/>
  </r>
  <r>
    <x v="88"/>
    <n v="1"/>
    <n v="7.5"/>
    <n v="2"/>
    <n v="9.5"/>
    <n v="2.4853800000000001"/>
    <n v="2.6080722891566266"/>
    <n v="19.8"/>
    <n v="3.43"/>
    <n v="6.03"/>
    <n v="6.48"/>
    <n v="1.0796504433654786"/>
    <n v="3.0218116524640011"/>
    <n v="0.29333333333333333"/>
    <n v="8.4728863636363645"/>
    <n v="0.98660714285714279"/>
  </r>
  <r>
    <x v="88"/>
    <n v="2"/>
    <n v="8"/>
    <n v="0.5"/>
    <n v="8.5"/>
    <n v="3.2330749999999999"/>
    <n v="2.1085858585858586"/>
    <n v="17.8"/>
    <n v="3.43"/>
    <n v="5.47"/>
    <n v="5.73"/>
    <n v="1.0017834314071199"/>
    <n v="2.976729680887094"/>
    <n v="0.26666666666666666"/>
    <n v="12.12403125"/>
    <n v="1"/>
  </r>
  <r>
    <x v="88"/>
    <n v="3"/>
    <n v="9"/>
    <n v="0"/>
    <n v="9"/>
    <n v="3.9804849999999998"/>
    <n v="2.6208791208791209"/>
    <n v="21.1"/>
    <n v="3.62"/>
    <n v="5.69"/>
    <n v="6.16"/>
    <n v="1.2767028649019148"/>
    <n v="3.4299719833532158"/>
    <n v="0.37"/>
    <n v="10.758067567567567"/>
    <n v="1.3125"/>
  </r>
  <r>
    <x v="89"/>
    <n v="1"/>
    <n v="7"/>
    <n v="0"/>
    <n v="7"/>
    <n v="1.8902633333333334"/>
    <n v="1.3566"/>
    <n v="20.399999999999999"/>
    <n v="3.36"/>
    <n v="5.29"/>
    <n v="5.9"/>
    <n v="1.2064260937618556"/>
    <n v="3.2486412309043766"/>
    <n v="9.3333333333333338E-2"/>
    <n v="20.25282142857143"/>
    <n v="1"/>
  </r>
  <r>
    <x v="89"/>
    <n v="2"/>
    <n v="5.5"/>
    <n v="0.5"/>
    <n v="6"/>
    <n v="1.0148350000000002"/>
    <n v="1.610810810810811"/>
    <n v="18"/>
    <n v="3.29"/>
    <n v="6.82"/>
    <n v="7.17"/>
    <n v="1.076937105479991"/>
    <n v="3.5897657721065661"/>
    <n v="0.19333333333333336"/>
    <n v="5.249146551724138"/>
    <n v="0.83750000000000002"/>
  </r>
  <r>
    <x v="89"/>
    <n v="4"/>
    <n v="3"/>
    <n v="2"/>
    <n v="5"/>
    <n v="0.58207999999999993"/>
    <m/>
    <m/>
    <m/>
    <m/>
    <m/>
    <m/>
    <m/>
    <n v="0.15000000000000002"/>
    <n v="3.8805333333333323"/>
    <n v="0.4642857142857143"/>
  </r>
  <r>
    <x v="90"/>
    <n v="1"/>
    <n v="6"/>
    <n v="0.33333333333333331"/>
    <n v="6.333333333333333"/>
    <n v="1.1977599999999999"/>
    <n v="1.98"/>
    <n v="20.6"/>
    <n v="3.55"/>
    <n v="4.84"/>
    <n v="5.15"/>
    <n v="1.3634352153415172"/>
    <n v="3.5258741487689891"/>
    <n v="0.18000000000000002"/>
    <n v="6.6542222222222209"/>
    <n v="0.9555555555555556"/>
  </r>
  <r>
    <x v="90"/>
    <n v="2"/>
    <n v="6.666666666666667"/>
    <n v="0.66666666666666663"/>
    <n v="7.333333333333333"/>
    <n v="1.4577466666666667"/>
    <n v="2.1484761904761904"/>
    <n v="21.6"/>
    <n v="3.62"/>
    <n v="5.99"/>
    <n v="6.13"/>
    <n v="1.6421509799558858"/>
    <n v="4.1084133585115783"/>
    <n v="0.43333333333333335"/>
    <n v="3.3640307692307694"/>
    <n v="0.83333333333333337"/>
  </r>
  <r>
    <x v="90"/>
    <n v="3"/>
    <n v="6"/>
    <n v="1.5"/>
    <n v="7.5"/>
    <n v="1.0734733333333333"/>
    <n v="2.1535211267605634"/>
    <n v="21.5"/>
    <n v="3.56"/>
    <n v="4.45"/>
    <n v="4.8099999999999996"/>
    <n v="1.3080432740168093"/>
    <n v="3.6418864136255449"/>
    <n v="0.26666666666666666"/>
    <n v="4.025525"/>
    <n v="0.75"/>
  </r>
  <r>
    <x v="90"/>
    <n v="4"/>
    <n v="4"/>
    <n v="2"/>
    <n v="6"/>
    <n v="0.7950533333333335"/>
    <n v="2.110574712643678"/>
    <n v="20.100000000000001"/>
    <n v="3.68"/>
    <n v="4.5199999999999996"/>
    <n v="4.8899999999999997"/>
    <n v="1.2405984732203255"/>
    <n v="3.2346627258273251"/>
    <n v="0.16666666666666666"/>
    <n v="4.7703200000000017"/>
    <n v="0.75555555555555554"/>
  </r>
  <r>
    <x v="91"/>
    <n v="2"/>
    <n v="6.5"/>
    <n v="2.5"/>
    <n v="9"/>
    <n v="2.4981200000000001"/>
    <n v="1.9610526315789474"/>
    <n v="19.100000000000001"/>
    <n v="3.3"/>
    <n v="5.53"/>
    <n v="5.84"/>
    <n v="1.18392728511333"/>
    <n v="2.8232673698450279"/>
    <n v="0.32666666666666666"/>
    <n v="7.6473061224489802"/>
    <n v="0.875"/>
  </r>
  <r>
    <x v="91"/>
    <n v="3"/>
    <n v="8.6666666666666661"/>
    <n v="1.3333333333333333"/>
    <n v="10"/>
    <n v="2.8306200000000001"/>
    <n v="2.6780769230769228"/>
    <n v="19.600000000000001"/>
    <n v="3.38"/>
    <n v="5.49"/>
    <n v="5.84"/>
    <n v="1.2834776457750992"/>
    <n v="2.8387119077018452"/>
    <n v="0.20666666666666667"/>
    <n v="13.696548387096774"/>
    <n v="1.2583333333333333"/>
  </r>
  <r>
    <x v="91"/>
    <n v="4"/>
    <n v="6"/>
    <n v="2"/>
    <n v="8"/>
    <n v="2.5058949999999998"/>
    <n v="3.0201250000000002"/>
    <n v="19.399999999999999"/>
    <n v="3.98"/>
    <n v="6.2"/>
    <n v="6.31"/>
    <n v="1.2691427785458345"/>
    <n v="2.9271759409474365"/>
    <n v="0.31"/>
    <n v="8.0835322580645155"/>
    <n v="0.9375"/>
  </r>
  <r>
    <x v="92"/>
    <n v="1"/>
    <n v="11.5"/>
    <n v="0"/>
    <n v="11.5"/>
    <n v="4.6053249999999997"/>
    <n v="1.8881999999999999"/>
    <n v="19.399999999999999"/>
    <n v="3.38"/>
    <n v="5.0999999999999996"/>
    <n v="5.39"/>
    <n v="1.2515461479764691"/>
    <n v="3.466377666975144"/>
    <n v="0.3066666666666667"/>
    <n v="15.01736413043478"/>
    <n v="1.4375"/>
  </r>
  <r>
    <x v="92"/>
    <n v="2"/>
    <n v="8"/>
    <n v="0.33333333333333331"/>
    <n v="8.3333333333333339"/>
    <n v="3.55315"/>
    <n v="1.8740449438202247"/>
    <n v="20.100000000000001"/>
    <n v="3.45"/>
    <n v="4.63"/>
    <n v="4.72"/>
    <n v="1.6549980578971115"/>
    <n v="3.8361648105243411"/>
    <n v="0.32666666666666666"/>
    <n v="10.876989795918368"/>
    <n v="1.0476190476190477"/>
  </r>
  <r>
    <x v="92"/>
    <n v="4"/>
    <n v="7.5"/>
    <n v="5"/>
    <n v="12.5"/>
    <n v="3.7139199999999999"/>
    <n v="1.4964705882352942"/>
    <n v="18"/>
    <n v="3.64"/>
    <n v="4.79"/>
    <n v="5.27"/>
    <n v="1.0378360952479255"/>
    <n v="2.9062826007311178"/>
    <n v="0.18"/>
    <n v="20.632888888888889"/>
    <n v="1.125"/>
  </r>
  <r>
    <x v="93"/>
    <n v="1"/>
    <n v="6.666666666666667"/>
    <n v="0.66666666666666663"/>
    <n v="7.333333333333333"/>
    <n v="2.5678433333333337"/>
    <n v="2.8254999999999999"/>
    <n v="20"/>
    <n v="3.47"/>
    <n v="4.4000000000000004"/>
    <n v="4.68"/>
    <n v="1.4616156796352171"/>
    <n v="3.3343612258608353"/>
    <n v="0.47333333333333333"/>
    <n v="5.4250211267605639"/>
    <n v="0.95833333333333337"/>
  </r>
  <r>
    <x v="93"/>
    <n v="2"/>
    <n v="8.5"/>
    <n v="0"/>
    <n v="8.5"/>
    <n v="2.8626149999999999"/>
    <n v="2.9079999999999999"/>
    <n v="21.1"/>
    <n v="3.45"/>
    <n v="5.41"/>
    <n v="6.03"/>
    <n v="1.5650503835759035"/>
    <n v="3.6749466097292185"/>
    <n v="0.25333333333333335"/>
    <n v="11.299796052631578"/>
    <n v="1.2916666666666665"/>
  </r>
  <r>
    <x v="93"/>
    <n v="3"/>
    <n v="8.3333333333333339"/>
    <n v="0.66666666666666663"/>
    <n v="9"/>
    <n v="4.0714666666666668"/>
    <n v="3.0569230769230771"/>
    <n v="18.899999999999999"/>
    <n v="3.46"/>
    <n v="5.13"/>
    <n v="5.4"/>
    <n v="1.3307017517298108"/>
    <n v="3.0992253203478053"/>
    <n v="0.33333333333333331"/>
    <n v="12.214400000000001"/>
    <n v="1.1706349206349207"/>
  </r>
  <r>
    <x v="94"/>
    <n v="1"/>
    <n v="7.333333333333333"/>
    <n v="1"/>
    <n v="8.3333333333333339"/>
    <n v="3.2092700000000001"/>
    <n v="2.4784000000000002"/>
    <n v="19.899999999999999"/>
    <n v="3.37"/>
    <n v="5.42"/>
    <n v="5.57"/>
    <n v="1.366178957167691"/>
    <n v="3.2703531243172383"/>
    <n v="0.32666666666666672"/>
    <n v="9.8242959183673459"/>
    <n v="1.1166666666666667"/>
  </r>
  <r>
    <x v="94"/>
    <n v="2"/>
    <n v="9.3333333333333339"/>
    <n v="1"/>
    <n v="10.333333333333334"/>
    <n v="3.1339466666666667"/>
    <n v="1.964591836734694"/>
    <n v="18.7"/>
    <n v="3.52"/>
    <n v="6.2"/>
    <n v="6.34"/>
    <n v="1.6342161638967918"/>
    <n v="3.9243349742964186"/>
    <n v="0.36000000000000004"/>
    <n v="8.7054074074074066"/>
    <n v="1.1666666666666667"/>
  </r>
  <r>
    <x v="94"/>
    <n v="3"/>
    <n v="7"/>
    <n v="0.66666666666666663"/>
    <n v="7.666666666666667"/>
    <n v="3.2785100000000003"/>
    <n v="2.4107070707070708"/>
    <n v="20.100000000000001"/>
    <n v="3.49"/>
    <n v="5.34"/>
    <n v="5.7"/>
    <n v="1.4133867177791668"/>
    <n v="3.5207102026675905"/>
    <n v="0.44"/>
    <n v="7.4511590909090915"/>
    <n v="0.875"/>
  </r>
  <r>
    <x v="95"/>
    <n v="1"/>
    <n v="6.666666666666667"/>
    <n v="0.66666666666666663"/>
    <n v="7.333333333333333"/>
    <n v="2.6573766666666665"/>
    <n v="2.1954545454545453"/>
    <n v="20.7"/>
    <n v="3.46"/>
    <n v="4.71"/>
    <n v="4.9800000000000004"/>
    <n v="1.4508927366735715"/>
    <n v="3.5618477631516079"/>
    <n v="0.33333333333333331"/>
    <n v="7.9721299999999999"/>
    <n v="1.1083333333333334"/>
  </r>
  <r>
    <x v="95"/>
    <n v="2"/>
    <n v="10.666666666666666"/>
    <n v="0.66666666666666663"/>
    <n v="11.333333333333334"/>
    <n v="4.4926399999999997"/>
    <n v="2.0340707964601767"/>
    <n v="18.5"/>
    <n v="3.23"/>
    <n v="5.43"/>
    <n v="5.71"/>
    <n v="1.0440641451822443"/>
    <n v="2.846199356654636"/>
    <n v="0.40333333333333332"/>
    <n v="11.138776859504132"/>
    <n v="1.3333333333333333"/>
  </r>
  <r>
    <x v="95"/>
    <n v="4"/>
    <n v="9.5"/>
    <n v="0.5"/>
    <n v="10"/>
    <n v="3.3315299999999999"/>
    <n v="2.3101010101010098"/>
    <n v="17"/>
    <n v="3.63"/>
    <n v="5.58"/>
    <n v="5.68"/>
    <n v="0.80974229347923243"/>
    <n v="2.689784755602358"/>
    <n v="0.16666666666666666"/>
    <n v="19.989180000000001"/>
    <n v="1.2589285714285714"/>
  </r>
  <r>
    <x v="96"/>
    <n v="1"/>
    <n v="11.5"/>
    <n v="2"/>
    <n v="13.5"/>
    <n v="4.6899250000000006"/>
    <n v="1.7442718446601941"/>
    <n v="18.399999999999999"/>
    <n v="3.37"/>
    <n v="5.14"/>
    <n v="5.45"/>
    <n v="0.97202264351897028"/>
    <n v="2.8128237258346607"/>
    <n v="0.21333333333333335"/>
    <n v="21.984023437500003"/>
    <n v="1.4375"/>
  </r>
  <r>
    <x v="96"/>
    <n v="2"/>
    <n v="11.666666666666666"/>
    <n v="0.33333333333333331"/>
    <n v="12"/>
    <n v="4.9593199999999991"/>
    <n v="2.1010416666666667"/>
    <n v="18.8"/>
    <n v="3.41"/>
    <n v="5.89"/>
    <n v="6.36"/>
    <n v="1.2681971244546495"/>
    <n v="3.1877683594261041"/>
    <n v="0.3133333333333333"/>
    <n v="15.827617021276595"/>
    <n v="1.4583333333333333"/>
  </r>
  <r>
    <x v="96"/>
    <n v="3"/>
    <n v="6"/>
    <n v="1"/>
    <n v="7"/>
    <n v="2.3009133333333334"/>
    <n v="2.6860674157303372"/>
    <n v="20.100000000000001"/>
    <n v="3.38"/>
    <n v="6.09"/>
    <n v="6.45"/>
    <n v="1.1117928910057659"/>
    <n v="3.0339891917559703"/>
    <n v="0.23333333333333331"/>
    <n v="9.8610571428571436"/>
    <n v="0.98333333333333339"/>
  </r>
  <r>
    <x v="97"/>
    <n v="1"/>
    <n v="7.5"/>
    <n v="0.5"/>
    <n v="8"/>
    <n v="3.6294300000000002"/>
    <n v="1.7260952380952381"/>
    <n v="19.399999999999999"/>
    <n v="3.36"/>
    <n v="5.04"/>
    <n v="5.23"/>
    <n v="1.0515093010480991"/>
    <n v="3.1408295083648676"/>
    <n v="0.32"/>
    <n v="11.341968749999999"/>
    <n v="1.2"/>
  </r>
  <r>
    <x v="97"/>
    <n v="2"/>
    <n v="8.6666666666666661"/>
    <n v="0.66666666666666663"/>
    <n v="9.3333333333333339"/>
    <n v="3.6928133333333335"/>
    <n v="2.142156862745098"/>
    <n v="19.3"/>
    <n v="3.33"/>
    <n v="6.04"/>
    <n v="6.16"/>
    <n v="1.1999642516528475"/>
    <n v="3.4219134702625764"/>
    <n v="0.43333333333333335"/>
    <n v="8.521876923076924"/>
    <n v="1.1309523809523809"/>
  </r>
  <r>
    <x v="97"/>
    <n v="3"/>
    <n v="7.333333333333333"/>
    <n v="1.3333333333333333"/>
    <n v="8.6666666666666661"/>
    <n v="3.2812233333333332"/>
    <n v="2.181566265060241"/>
    <n v="19.8"/>
    <n v="3.45"/>
    <n v="4.8899999999999997"/>
    <n v="5.16"/>
    <n v="1.4782716930153559"/>
    <n v="3.5327999227619449"/>
    <n v="0.39333333333333331"/>
    <n v="8.3420932203389828"/>
    <n v="0.91666666666666663"/>
  </r>
  <r>
    <x v="98"/>
    <n v="1"/>
    <n v="6.666666666666667"/>
    <n v="0.33333333333333331"/>
    <n v="7"/>
    <n v="3.0121133333333332"/>
    <n v="1.9647999999999999"/>
    <n v="17.7"/>
    <n v="3.39"/>
    <n v="5.49"/>
    <n v="6.06"/>
    <n v="1.2810142153680539"/>
    <n v="3.184703136965914"/>
    <n v="0.26"/>
    <n v="11.585051282051282"/>
    <n v="0.9988095238095237"/>
  </r>
  <r>
    <x v="98"/>
    <n v="2"/>
    <n v="10.333333333333334"/>
    <n v="0.33333333333333331"/>
    <n v="10.666666666666666"/>
    <n v="3.0007766666666669"/>
    <n v="2.0745714285714287"/>
    <n v="20.8"/>
    <n v="3.45"/>
    <n v="5.37"/>
    <n v="5.79"/>
    <n v="1.9255089174819586"/>
    <n v="4.3342255841172133"/>
    <n v="0.24666666666666667"/>
    <n v="12.165310810810812"/>
    <n v="1.4027777777777777"/>
  </r>
  <r>
    <x v="98"/>
    <n v="3"/>
    <n v="5"/>
    <n v="0.33333333333333331"/>
    <n v="5.333333333333333"/>
    <n v="2.1616266666666668"/>
    <n v="2.2036000000000002"/>
    <n v="21.7"/>
    <n v="3.65"/>
    <n v="4.57"/>
    <n v="4.83"/>
    <n v="1.8197745705787765"/>
    <n v="3.9511689684108946"/>
    <n v="0.27333333333333337"/>
    <n v="7.9083902439024385"/>
    <n v="0.625"/>
  </r>
  <r>
    <x v="98"/>
    <n v="4"/>
    <n v="6.666666666666667"/>
    <n v="2.3333333333333335"/>
    <n v="9"/>
    <n v="3.6534833333333334"/>
    <n v="2.2999999999999998"/>
    <n v="19"/>
    <n v="3.7"/>
    <n v="5.05"/>
    <n v="5.5"/>
    <n v="0.92396104628343323"/>
    <n v="2.8135313924367886"/>
    <n v="0.26666666666666666"/>
    <n v="13.7005625"/>
    <n v="0.958333333333333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337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L2:R7" firstHeaderRow="0" firstDataRow="1" firstDataCol="1"/>
  <pivotFields count="10">
    <pivotField axis="axisRow" showAll="0">
      <items count="101">
        <item h="1" x="0"/>
        <item h="1" x="1"/>
        <item h="1" x="2"/>
        <item h="1" x="15"/>
        <item h="1" x="16"/>
        <item h="1" x="17"/>
        <item h="1" x="18"/>
        <item h="1" x="19"/>
        <item h="1" x="24"/>
        <item h="1" x="20"/>
        <item h="1" x="21"/>
        <item h="1" x="22"/>
        <item h="1" x="23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2"/>
        <item h="1" x="40"/>
        <item h="1" x="41"/>
        <item h="1" x="43"/>
        <item h="1" x="44"/>
        <item h="1" x="45"/>
        <item h="1" x="46"/>
        <item h="1" x="47"/>
        <item h="1" x="48"/>
        <item h="1" x="49"/>
        <item h="1" x="50"/>
        <item x="51"/>
        <item h="1" x="5"/>
        <item h="1" x="4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8"/>
        <item h="1" x="6"/>
        <item h="1" x="7"/>
        <item h="1" x="65"/>
        <item h="1" x="66"/>
        <item h="1" x="67"/>
        <item h="1" x="72"/>
        <item h="1" x="68"/>
        <item h="1" x="69"/>
        <item h="1" x="70"/>
        <item h="1" x="71"/>
        <item h="1" x="73"/>
        <item h="1" x="74"/>
        <item h="1" x="75"/>
        <item h="1" x="76"/>
        <item h="1" x="77"/>
        <item h="1" x="78"/>
        <item h="1" x="79"/>
        <item h="1" x="82"/>
        <item h="1" x="80"/>
        <item h="1" x="81"/>
        <item h="1" x="83"/>
        <item h="1" x="84"/>
        <item h="1" x="85"/>
        <item h="1" x="9"/>
        <item h="1" x="86"/>
        <item h="1" x="87"/>
        <item h="1" x="88"/>
        <item h="1" x="10"/>
        <item h="1" x="11"/>
        <item h="1" x="12"/>
        <item h="1" x="13"/>
        <item h="1" x="14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dataField="1" showAll="0"/>
    <pivotField dataField="1" showAll="0" defaultSubtotal="0"/>
    <pivotField dataField="1" showAll="0"/>
    <pivotField dataField="1" showAll="0" defaultSubtotal="0"/>
    <pivotField dataField="1" showAll="0" defaultSubtotal="0"/>
  </pivotFields>
  <rowFields count="2">
    <field x="0"/>
    <field x="3"/>
  </rowFields>
  <rowItems count="5">
    <i>
      <x v="40"/>
    </i>
    <i r="1">
      <x/>
    </i>
    <i r="1">
      <x v="1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Nº Racimos sanos" fld="4" subtotal="average" baseField="0" baseItem="0"/>
    <dataField name="Promedio de Nº Racimos &gt;50% seco " fld="5" subtotal="average" baseField="0" baseItem="0"/>
    <dataField name="Promedio de Total Racimos" fld="6" subtotal="average" baseField="0" baseItem="0"/>
    <dataField name="Promedio de Kg Cepa" fld="7" subtotal="average" baseField="0" baseItem="0"/>
    <dataField name="Promedio de Sarmientos" fld="8" subtotal="average" baseField="3" baseItem="1"/>
    <dataField name="Promedio de Fertilida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 dinámica2" cacheId="337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P5" firstHeaderRow="0" firstDataRow="1" firstDataCol="1"/>
  <pivotFields count="16">
    <pivotField axis="axisRow" showAl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2">
    <i>
      <x v="40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Promedio de IPT (mg/g)" fld="12" subtotal="average" baseField="0" baseItem="0"/>
    <dataField name="Promedio de Nº Racimos sanos" fld="2" subtotal="average" baseField="0" baseItem="0" numFmtId="165"/>
    <dataField name="Promedio de Nº Racimos &gt;50% seco " fld="3" subtotal="average" baseField="0" baseItem="0"/>
    <dataField name="Promedio de Nº Racimos Total2" fld="4" subtotal="average" baseField="0" baseItem="0"/>
    <dataField name="Promedio de Kg Cepa" fld="5" subtotal="average" baseField="0" baseItem="0"/>
    <dataField name="Promedio de Indice de ravaz" fld="14" subtotal="average" baseField="0" baseItem="0"/>
    <dataField name="Promedio de Antocianos (mg/g)" fld="11" subtotal="average" baseField="0" baseItem="0"/>
    <dataField name="Promedio de Ac. Total, g/l tartárico (pH=7)" fld="10" subtotal="average" baseField="0" baseItem="0"/>
    <dataField name="Promedio de Peso medio baya" fld="6" subtotal="average" baseField="0" baseItem="0"/>
    <dataField name="Promedio de Peso de poda (kg)" fld="13" subtotal="average" baseField="0" baseItem="0"/>
    <dataField name="Promedio de S.S.T., ºBrix" fld="7" subtotal="average" baseField="0" baseItem="0"/>
    <dataField name="Promedio de Ac. Total, g/l tartárico (pH=8.2)" fld="9" subtotal="average" baseField="0" baseItem="0"/>
    <dataField name="Promedio de pH " fld="8" subtotal="average" baseField="0" baseItem="0"/>
    <dataField name="Promedio de Fertilidad (rac/sarm)" fld="15" subtotal="average" baseField="0" baseItem="0"/>
    <dataField name="Suma de Nº Racimos Total" fld="4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446"/>
  <sheetViews>
    <sheetView topLeftCell="B1" workbookViewId="0">
      <pane ySplit="1" topLeftCell="A2" activePane="bottomLeft" state="frozen"/>
      <selection pane="bottomLeft" activeCell="H316" sqref="H316"/>
      <selection activeCell="B1" sqref="B1"/>
    </sheetView>
  </sheetViews>
  <sheetFormatPr defaultColWidth="11.42578125" defaultRowHeight="15"/>
  <cols>
    <col min="1" max="1" width="16.140625" hidden="1" customWidth="1"/>
    <col min="2" max="2" width="10.5703125" bestFit="1" customWidth="1"/>
    <col min="3" max="3" width="4.140625" bestFit="1" customWidth="1"/>
    <col min="4" max="4" width="6.5703125" customWidth="1"/>
    <col min="5" max="5" width="8.85546875" customWidth="1"/>
    <col min="6" max="6" width="11.140625" bestFit="1" customWidth="1"/>
    <col min="7" max="7" width="11.140625" customWidth="1"/>
    <col min="8" max="8" width="14.42578125" bestFit="1" customWidth="1"/>
  </cols>
  <sheetData>
    <row r="1" spans="1:8" ht="30.75" thickBot="1">
      <c r="A1" s="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3" t="s">
        <v>5</v>
      </c>
      <c r="G1" s="43" t="s">
        <v>6</v>
      </c>
      <c r="H1" s="42" t="s">
        <v>7</v>
      </c>
    </row>
    <row r="2" spans="1:8" ht="15.75" hidden="1" customHeight="1" thickBot="1">
      <c r="A2" s="2">
        <v>1114</v>
      </c>
      <c r="B2" s="3" t="s">
        <v>8</v>
      </c>
      <c r="C2" s="3">
        <v>1</v>
      </c>
      <c r="D2" s="3">
        <v>17</v>
      </c>
      <c r="E2" s="3" t="s">
        <v>9</v>
      </c>
      <c r="F2" s="3"/>
      <c r="G2" s="3"/>
      <c r="H2" s="3"/>
    </row>
    <row r="3" spans="1:8" ht="15.75" hidden="1" customHeight="1" thickBot="1">
      <c r="A3" s="4">
        <v>1094</v>
      </c>
      <c r="B3" s="5" t="s">
        <v>10</v>
      </c>
      <c r="C3" s="5">
        <v>1</v>
      </c>
      <c r="D3" s="5">
        <v>18</v>
      </c>
      <c r="E3" s="5" t="s">
        <v>9</v>
      </c>
      <c r="F3" s="5"/>
      <c r="G3" s="5"/>
      <c r="H3" s="5"/>
    </row>
    <row r="4" spans="1:8" ht="15.75" hidden="1" customHeight="1" thickBot="1">
      <c r="A4" s="2">
        <v>1074</v>
      </c>
      <c r="B4" s="3" t="s">
        <v>11</v>
      </c>
      <c r="C4" s="3">
        <v>1</v>
      </c>
      <c r="D4" s="3">
        <v>19</v>
      </c>
      <c r="E4" s="3" t="s">
        <v>9</v>
      </c>
      <c r="F4" s="3"/>
      <c r="G4" s="3"/>
      <c r="H4" s="3"/>
    </row>
    <row r="5" spans="1:8" ht="15.75" hidden="1" customHeight="1" thickBot="1">
      <c r="A5" s="4">
        <v>1399</v>
      </c>
      <c r="B5" s="5" t="s">
        <v>11</v>
      </c>
      <c r="C5" s="5">
        <v>1</v>
      </c>
      <c r="D5" s="5">
        <v>20</v>
      </c>
      <c r="E5" s="5" t="s">
        <v>9</v>
      </c>
      <c r="F5" s="5">
        <v>2</v>
      </c>
      <c r="G5" s="5">
        <v>0</v>
      </c>
      <c r="H5" s="5">
        <v>1.22</v>
      </c>
    </row>
    <row r="6" spans="1:8" ht="15.75" hidden="1" customHeight="1" thickBot="1">
      <c r="A6" s="2">
        <v>1400</v>
      </c>
      <c r="B6" s="3" t="s">
        <v>12</v>
      </c>
      <c r="C6" s="3">
        <v>1</v>
      </c>
      <c r="D6" s="3">
        <v>21</v>
      </c>
      <c r="E6" s="3" t="s">
        <v>9</v>
      </c>
      <c r="F6" s="3">
        <v>5</v>
      </c>
      <c r="G6" s="3">
        <v>0</v>
      </c>
      <c r="H6" s="3">
        <v>1.58</v>
      </c>
    </row>
    <row r="7" spans="1:8" ht="15.75" hidden="1" customHeight="1" thickBot="1">
      <c r="A7" s="4">
        <v>1398</v>
      </c>
      <c r="B7" s="5" t="s">
        <v>12</v>
      </c>
      <c r="C7" s="5">
        <v>1</v>
      </c>
      <c r="D7" s="5">
        <v>22</v>
      </c>
      <c r="E7" s="5" t="s">
        <v>9</v>
      </c>
      <c r="F7" s="5"/>
      <c r="G7" s="5"/>
      <c r="H7" s="5"/>
    </row>
    <row r="8" spans="1:8" ht="15.75" hidden="1" customHeight="1" thickBot="1">
      <c r="A8" s="6">
        <v>1401</v>
      </c>
      <c r="B8" s="7" t="s">
        <v>13</v>
      </c>
      <c r="C8" s="7">
        <v>1</v>
      </c>
      <c r="D8" s="7">
        <v>23</v>
      </c>
      <c r="E8" s="7" t="s">
        <v>9</v>
      </c>
      <c r="F8" s="7">
        <v>4</v>
      </c>
      <c r="G8" s="7">
        <v>1</v>
      </c>
      <c r="H8" s="7">
        <v>0.64</v>
      </c>
    </row>
    <row r="9" spans="1:8" ht="15.75" hidden="1" customHeight="1" thickBot="1">
      <c r="A9" s="8">
        <v>1035</v>
      </c>
      <c r="B9" s="9" t="s">
        <v>14</v>
      </c>
      <c r="C9" s="9">
        <v>1</v>
      </c>
      <c r="D9" s="9">
        <v>24</v>
      </c>
      <c r="E9" s="9" t="s">
        <v>9</v>
      </c>
      <c r="F9" s="9">
        <v>7</v>
      </c>
      <c r="G9" s="9">
        <v>0</v>
      </c>
      <c r="H9" s="9">
        <v>5.16</v>
      </c>
    </row>
    <row r="10" spans="1:8" ht="15.75" hidden="1" customHeight="1" thickBot="1">
      <c r="A10" s="2">
        <v>1015</v>
      </c>
      <c r="B10" s="3" t="s">
        <v>15</v>
      </c>
      <c r="C10" s="3">
        <v>1</v>
      </c>
      <c r="D10" s="3">
        <v>25</v>
      </c>
      <c r="E10" s="3" t="s">
        <v>9</v>
      </c>
      <c r="F10" s="3">
        <v>10</v>
      </c>
      <c r="G10" s="3">
        <v>0</v>
      </c>
      <c r="H10" s="3">
        <v>4.62</v>
      </c>
    </row>
    <row r="11" spans="1:8" ht="15.75" hidden="1" customHeight="1" thickBot="1">
      <c r="A11" s="4">
        <v>995</v>
      </c>
      <c r="B11" s="5" t="s">
        <v>15</v>
      </c>
      <c r="C11" s="5">
        <v>1</v>
      </c>
      <c r="D11" s="5">
        <v>26</v>
      </c>
      <c r="E11" s="5" t="s">
        <v>9</v>
      </c>
      <c r="F11" s="5">
        <v>11</v>
      </c>
      <c r="G11" s="5">
        <v>1</v>
      </c>
      <c r="H11" s="5">
        <v>5.4</v>
      </c>
    </row>
    <row r="12" spans="1:8" ht="15.75" hidden="1" customHeight="1" thickBot="1">
      <c r="A12" s="10">
        <v>975</v>
      </c>
      <c r="B12" s="11" t="s">
        <v>16</v>
      </c>
      <c r="C12" s="11">
        <v>1</v>
      </c>
      <c r="D12" s="11">
        <v>27</v>
      </c>
      <c r="E12" s="11" t="s">
        <v>9</v>
      </c>
      <c r="F12" s="11">
        <v>6</v>
      </c>
      <c r="G12" s="11">
        <v>1</v>
      </c>
      <c r="H12" s="11">
        <v>4.34</v>
      </c>
    </row>
    <row r="13" spans="1:8" ht="15.75" hidden="1" customHeight="1" thickBot="1">
      <c r="A13" s="12">
        <v>955</v>
      </c>
      <c r="B13" s="13" t="s">
        <v>17</v>
      </c>
      <c r="C13" s="13">
        <v>1</v>
      </c>
      <c r="D13" s="13">
        <v>28</v>
      </c>
      <c r="E13" s="13" t="s">
        <v>9</v>
      </c>
      <c r="F13" s="13">
        <v>7</v>
      </c>
      <c r="G13" s="13">
        <v>0</v>
      </c>
      <c r="H13" s="13">
        <v>3.44</v>
      </c>
    </row>
    <row r="14" spans="1:8" ht="15.75" hidden="1" customHeight="1" thickBot="1">
      <c r="A14" s="2">
        <v>935</v>
      </c>
      <c r="B14" s="3" t="s">
        <v>18</v>
      </c>
      <c r="C14" s="3">
        <v>1</v>
      </c>
      <c r="D14" s="3">
        <v>29</v>
      </c>
      <c r="E14" s="3" t="s">
        <v>9</v>
      </c>
      <c r="F14" s="3">
        <v>4</v>
      </c>
      <c r="G14" s="3">
        <v>1</v>
      </c>
      <c r="H14" s="3">
        <v>0.6</v>
      </c>
    </row>
    <row r="15" spans="1:8" ht="15.75" hidden="1" customHeight="1" thickBot="1">
      <c r="A15" s="4">
        <v>915</v>
      </c>
      <c r="B15" s="5" t="s">
        <v>18</v>
      </c>
      <c r="C15" s="5">
        <v>1</v>
      </c>
      <c r="D15" s="5">
        <v>30</v>
      </c>
      <c r="E15" s="5" t="s">
        <v>9</v>
      </c>
      <c r="F15" s="5">
        <v>8</v>
      </c>
      <c r="G15" s="5">
        <v>0</v>
      </c>
      <c r="H15" s="5">
        <v>2.68</v>
      </c>
    </row>
    <row r="16" spans="1:8" ht="15.75" hidden="1" customHeight="1" thickBot="1">
      <c r="A16" s="2">
        <v>895</v>
      </c>
      <c r="B16" s="3" t="s">
        <v>19</v>
      </c>
      <c r="C16" s="3">
        <v>1</v>
      </c>
      <c r="D16" s="3">
        <v>31</v>
      </c>
      <c r="E16" s="3" t="s">
        <v>9</v>
      </c>
      <c r="F16" s="3">
        <v>2</v>
      </c>
      <c r="G16" s="3">
        <v>0</v>
      </c>
      <c r="H16" s="3">
        <v>0.32</v>
      </c>
    </row>
    <row r="17" spans="1:8" ht="15.75" hidden="1" customHeight="1" thickBot="1">
      <c r="A17" s="4">
        <v>875</v>
      </c>
      <c r="B17" s="5" t="s">
        <v>19</v>
      </c>
      <c r="C17" s="5">
        <v>1</v>
      </c>
      <c r="D17" s="5">
        <v>32</v>
      </c>
      <c r="E17" s="5" t="s">
        <v>9</v>
      </c>
      <c r="F17" s="5">
        <v>3</v>
      </c>
      <c r="G17" s="5">
        <v>0</v>
      </c>
      <c r="H17" s="5">
        <v>0.7</v>
      </c>
    </row>
    <row r="18" spans="1:8" ht="15.75" hidden="1" customHeight="1" thickBot="1">
      <c r="A18" s="2">
        <v>855</v>
      </c>
      <c r="B18" s="3" t="s">
        <v>20</v>
      </c>
      <c r="C18" s="3">
        <v>1</v>
      </c>
      <c r="D18" s="3">
        <v>33</v>
      </c>
      <c r="E18" s="3" t="s">
        <v>9</v>
      </c>
      <c r="F18" s="3">
        <v>9</v>
      </c>
      <c r="G18" s="3">
        <v>2</v>
      </c>
      <c r="H18" s="3">
        <v>2.84</v>
      </c>
    </row>
    <row r="19" spans="1:8" ht="15.75" hidden="1" customHeight="1" thickBot="1">
      <c r="A19" s="4">
        <v>835</v>
      </c>
      <c r="B19" s="5" t="s">
        <v>20</v>
      </c>
      <c r="C19" s="5">
        <v>1</v>
      </c>
      <c r="D19" s="5">
        <v>34</v>
      </c>
      <c r="E19" s="5" t="s">
        <v>9</v>
      </c>
      <c r="F19" s="5">
        <v>14</v>
      </c>
      <c r="G19" s="5">
        <v>2</v>
      </c>
      <c r="H19" s="5">
        <v>3.74</v>
      </c>
    </row>
    <row r="20" spans="1:8" ht="15.75" hidden="1" customHeight="1" thickBot="1">
      <c r="A20" s="6">
        <v>815</v>
      </c>
      <c r="B20" s="7" t="s">
        <v>21</v>
      </c>
      <c r="C20" s="7">
        <v>1</v>
      </c>
      <c r="D20" s="7">
        <v>35</v>
      </c>
      <c r="E20" s="7" t="s">
        <v>9</v>
      </c>
      <c r="F20" s="7">
        <v>6</v>
      </c>
      <c r="G20" s="7">
        <v>1</v>
      </c>
      <c r="H20" s="7">
        <v>1.68</v>
      </c>
    </row>
    <row r="21" spans="1:8" ht="15.75" hidden="1" customHeight="1" thickBot="1">
      <c r="A21" s="6">
        <v>795</v>
      </c>
      <c r="B21" s="7" t="s">
        <v>22</v>
      </c>
      <c r="C21" s="7">
        <v>1</v>
      </c>
      <c r="D21" s="7">
        <v>36</v>
      </c>
      <c r="E21" s="7" t="s">
        <v>9</v>
      </c>
      <c r="F21" s="7">
        <v>3</v>
      </c>
      <c r="G21" s="7">
        <v>1</v>
      </c>
      <c r="H21" s="7">
        <v>0.82</v>
      </c>
    </row>
    <row r="22" spans="1:8" ht="15.75" hidden="1" customHeight="1" thickBot="1">
      <c r="A22" s="6">
        <v>775</v>
      </c>
      <c r="B22" s="7" t="s">
        <v>23</v>
      </c>
      <c r="C22" s="7">
        <v>1</v>
      </c>
      <c r="D22" s="7">
        <v>37</v>
      </c>
      <c r="E22" s="7" t="s">
        <v>9</v>
      </c>
      <c r="F22" s="7">
        <v>9</v>
      </c>
      <c r="G22" s="7">
        <v>0</v>
      </c>
      <c r="H22" s="7">
        <v>4.08</v>
      </c>
    </row>
    <row r="23" spans="1:8" ht="15.75" hidden="1" customHeight="1" thickBot="1">
      <c r="A23" s="10">
        <v>755</v>
      </c>
      <c r="B23" s="11" t="s">
        <v>24</v>
      </c>
      <c r="C23" s="11">
        <v>1</v>
      </c>
      <c r="D23" s="11">
        <v>38</v>
      </c>
      <c r="E23" s="11" t="s">
        <v>9</v>
      </c>
      <c r="F23" s="11">
        <v>5</v>
      </c>
      <c r="G23" s="11">
        <v>3</v>
      </c>
      <c r="H23" s="11">
        <v>1.76</v>
      </c>
    </row>
    <row r="24" spans="1:8" ht="15.75" hidden="1" customHeight="1" thickBot="1">
      <c r="A24" s="2">
        <v>735</v>
      </c>
      <c r="B24" s="3" t="s">
        <v>25</v>
      </c>
      <c r="C24" s="3">
        <v>1</v>
      </c>
      <c r="D24" s="3">
        <v>39</v>
      </c>
      <c r="E24" s="3" t="s">
        <v>9</v>
      </c>
      <c r="F24" s="3">
        <v>9</v>
      </c>
      <c r="G24" s="3">
        <v>0</v>
      </c>
      <c r="H24" s="3">
        <v>3.98</v>
      </c>
    </row>
    <row r="25" spans="1:8" ht="15.75" hidden="1" customHeight="1" thickBot="1">
      <c r="A25" s="4">
        <v>715</v>
      </c>
      <c r="B25" s="5" t="s">
        <v>25</v>
      </c>
      <c r="C25" s="5">
        <v>1</v>
      </c>
      <c r="D25" s="5">
        <v>40</v>
      </c>
      <c r="E25" s="5" t="s">
        <v>9</v>
      </c>
      <c r="F25" s="5">
        <v>7</v>
      </c>
      <c r="G25" s="5">
        <v>1</v>
      </c>
      <c r="H25" s="5">
        <v>2.72</v>
      </c>
    </row>
    <row r="26" spans="1:8" ht="15.75" hidden="1" customHeight="1" thickBot="1">
      <c r="A26" s="6">
        <v>695</v>
      </c>
      <c r="B26" s="7" t="s">
        <v>10</v>
      </c>
      <c r="C26" s="7">
        <v>1</v>
      </c>
      <c r="D26" s="7">
        <v>41</v>
      </c>
      <c r="E26" s="7" t="s">
        <v>9</v>
      </c>
      <c r="F26" s="7">
        <v>9</v>
      </c>
      <c r="G26" s="7">
        <v>1</v>
      </c>
      <c r="H26" s="7">
        <v>4.1399999999999997</v>
      </c>
    </row>
    <row r="27" spans="1:8" ht="15.75" hidden="1" customHeight="1" thickBot="1">
      <c r="A27" s="6">
        <v>675</v>
      </c>
      <c r="B27" s="7" t="s">
        <v>26</v>
      </c>
      <c r="C27" s="7">
        <v>1</v>
      </c>
      <c r="D27" s="7">
        <v>42</v>
      </c>
      <c r="E27" s="7" t="s">
        <v>9</v>
      </c>
      <c r="F27" s="7">
        <v>4</v>
      </c>
      <c r="G27" s="7">
        <v>0</v>
      </c>
      <c r="H27" s="7">
        <v>1.04</v>
      </c>
    </row>
    <row r="28" spans="1:8" ht="15.75" hidden="1" customHeight="1" thickBot="1">
      <c r="A28" s="6">
        <v>655</v>
      </c>
      <c r="B28" s="7" t="s">
        <v>27</v>
      </c>
      <c r="C28" s="7">
        <v>1</v>
      </c>
      <c r="D28" s="7">
        <v>43</v>
      </c>
      <c r="E28" s="7" t="s">
        <v>9</v>
      </c>
      <c r="F28" s="7">
        <v>5</v>
      </c>
      <c r="G28" s="7">
        <v>1</v>
      </c>
      <c r="H28" s="7">
        <v>2.42</v>
      </c>
    </row>
    <row r="29" spans="1:8" ht="15.75" hidden="1" customHeight="1" thickBot="1">
      <c r="A29" s="6">
        <v>635</v>
      </c>
      <c r="B29" s="7" t="s">
        <v>28</v>
      </c>
      <c r="C29" s="7">
        <v>1</v>
      </c>
      <c r="D29" s="7">
        <v>44</v>
      </c>
      <c r="E29" s="7" t="s">
        <v>9</v>
      </c>
      <c r="F29" s="7">
        <v>9</v>
      </c>
      <c r="G29" s="7">
        <v>0</v>
      </c>
      <c r="H29" s="7">
        <v>3.12</v>
      </c>
    </row>
    <row r="30" spans="1:8" ht="15.75" hidden="1" customHeight="1" thickBot="1">
      <c r="A30" s="6">
        <v>615</v>
      </c>
      <c r="B30" s="7" t="s">
        <v>29</v>
      </c>
      <c r="C30" s="7">
        <v>1</v>
      </c>
      <c r="D30" s="7">
        <v>45</v>
      </c>
      <c r="E30" s="7" t="s">
        <v>9</v>
      </c>
      <c r="F30" s="7">
        <v>2</v>
      </c>
      <c r="G30" s="7">
        <v>0</v>
      </c>
      <c r="H30" s="7">
        <v>0.92</v>
      </c>
    </row>
    <row r="31" spans="1:8" ht="15.75" hidden="1" customHeight="1" thickBot="1">
      <c r="A31" s="6">
        <v>595</v>
      </c>
      <c r="B31" s="7" t="s">
        <v>30</v>
      </c>
      <c r="C31" s="7">
        <v>1</v>
      </c>
      <c r="D31" s="7">
        <v>46</v>
      </c>
      <c r="E31" s="7" t="s">
        <v>9</v>
      </c>
      <c r="F31" s="7">
        <v>5</v>
      </c>
      <c r="G31" s="7">
        <v>1</v>
      </c>
      <c r="H31" s="7">
        <v>1.1000000000000001</v>
      </c>
    </row>
    <row r="32" spans="1:8" ht="15.75" hidden="1" customHeight="1" thickBot="1">
      <c r="A32" s="10">
        <v>1402</v>
      </c>
      <c r="B32" s="11" t="s">
        <v>24</v>
      </c>
      <c r="C32" s="11">
        <v>1</v>
      </c>
      <c r="D32" s="11">
        <v>47</v>
      </c>
      <c r="E32" s="11" t="s">
        <v>9</v>
      </c>
      <c r="F32" s="11"/>
      <c r="G32" s="11"/>
      <c r="H32" s="11"/>
    </row>
    <row r="33" spans="1:8" ht="15.75" hidden="1" customHeight="1" thickBot="1">
      <c r="A33" s="12">
        <v>1403</v>
      </c>
      <c r="B33" s="13" t="s">
        <v>31</v>
      </c>
      <c r="C33" s="13">
        <v>1</v>
      </c>
      <c r="D33" s="13">
        <v>48</v>
      </c>
      <c r="E33" s="13" t="s">
        <v>9</v>
      </c>
      <c r="F33" s="13"/>
      <c r="G33" s="13"/>
      <c r="H33" s="13"/>
    </row>
    <row r="34" spans="1:8" ht="15.75" hidden="1" customHeight="1" thickBot="1">
      <c r="A34" s="12">
        <v>1404</v>
      </c>
      <c r="B34" s="13" t="s">
        <v>32</v>
      </c>
      <c r="C34" s="13">
        <v>1</v>
      </c>
      <c r="D34" s="13">
        <v>49</v>
      </c>
      <c r="E34" s="13" t="s">
        <v>9</v>
      </c>
      <c r="F34" s="13"/>
      <c r="G34" s="13"/>
      <c r="H34" s="13"/>
    </row>
    <row r="35" spans="1:8" ht="15.75" hidden="1" customHeight="1" thickBot="1">
      <c r="A35" s="12">
        <v>1405</v>
      </c>
      <c r="B35" s="13" t="s">
        <v>33</v>
      </c>
      <c r="C35" s="13">
        <v>1</v>
      </c>
      <c r="D35" s="13">
        <v>50</v>
      </c>
      <c r="E35" s="13" t="s">
        <v>9</v>
      </c>
      <c r="F35" s="13"/>
      <c r="G35" s="13"/>
      <c r="H35" s="13"/>
    </row>
    <row r="36" spans="1:8" ht="15.75" hidden="1" customHeight="1" thickBot="1">
      <c r="A36" s="12">
        <v>1406</v>
      </c>
      <c r="B36" s="13" t="s">
        <v>34</v>
      </c>
      <c r="C36" s="13">
        <v>1</v>
      </c>
      <c r="D36" s="13">
        <v>51</v>
      </c>
      <c r="E36" s="13" t="s">
        <v>9</v>
      </c>
      <c r="F36" s="13"/>
      <c r="G36" s="13"/>
      <c r="H36" s="13"/>
    </row>
    <row r="37" spans="1:8" ht="15.75" hidden="1" customHeight="1" thickBot="1">
      <c r="A37" s="12">
        <v>1407</v>
      </c>
      <c r="B37" s="13" t="s">
        <v>35</v>
      </c>
      <c r="C37" s="13">
        <v>1</v>
      </c>
      <c r="D37" s="13">
        <v>52</v>
      </c>
      <c r="E37" s="13" t="s">
        <v>9</v>
      </c>
      <c r="F37" s="13"/>
      <c r="G37" s="13"/>
      <c r="H37" s="13"/>
    </row>
    <row r="38" spans="1:8" ht="15.75" hidden="1" customHeight="1" thickBot="1">
      <c r="A38" s="12">
        <v>1408</v>
      </c>
      <c r="B38" s="13" t="s">
        <v>36</v>
      </c>
      <c r="C38" s="13">
        <v>1</v>
      </c>
      <c r="D38" s="13">
        <v>53</v>
      </c>
      <c r="E38" s="13" t="s">
        <v>9</v>
      </c>
      <c r="F38" s="13"/>
      <c r="G38" s="13"/>
      <c r="H38" s="13"/>
    </row>
    <row r="39" spans="1:8" ht="15.75" hidden="1" customHeight="1" thickBot="1">
      <c r="A39" s="12">
        <v>1409</v>
      </c>
      <c r="B39" s="13" t="s">
        <v>37</v>
      </c>
      <c r="C39" s="13">
        <v>1</v>
      </c>
      <c r="D39" s="13">
        <v>54</v>
      </c>
      <c r="E39" s="13" t="s">
        <v>9</v>
      </c>
      <c r="F39" s="13"/>
      <c r="G39" s="13"/>
      <c r="H39" s="13"/>
    </row>
    <row r="40" spans="1:8" ht="15.75" hidden="1" customHeight="1" thickBot="1">
      <c r="A40" s="12">
        <v>1410</v>
      </c>
      <c r="B40" s="13" t="s">
        <v>30</v>
      </c>
      <c r="C40" s="13">
        <v>1</v>
      </c>
      <c r="D40" s="13">
        <v>55</v>
      </c>
      <c r="E40" s="13" t="s">
        <v>9</v>
      </c>
      <c r="F40" s="13"/>
      <c r="G40" s="13"/>
      <c r="H40" s="13"/>
    </row>
    <row r="41" spans="1:8" ht="15.75" hidden="1" customHeight="1" thickBot="1">
      <c r="A41" s="12">
        <v>1411</v>
      </c>
      <c r="B41" s="13" t="s">
        <v>38</v>
      </c>
      <c r="C41" s="13">
        <v>1</v>
      </c>
      <c r="D41" s="13">
        <v>56</v>
      </c>
      <c r="E41" s="13" t="s">
        <v>9</v>
      </c>
      <c r="F41" s="13"/>
      <c r="G41" s="13"/>
      <c r="H41" s="13"/>
    </row>
    <row r="42" spans="1:8" ht="15.75" hidden="1" customHeight="1" thickBot="1">
      <c r="A42" s="12">
        <v>1412</v>
      </c>
      <c r="B42" s="13" t="s">
        <v>29</v>
      </c>
      <c r="C42" s="13">
        <v>1</v>
      </c>
      <c r="D42" s="13">
        <v>57</v>
      </c>
      <c r="E42" s="13" t="s">
        <v>9</v>
      </c>
      <c r="F42" s="13"/>
      <c r="G42" s="13"/>
      <c r="H42" s="13"/>
    </row>
    <row r="43" spans="1:8" ht="15.75" hidden="1" customHeight="1" thickBot="1">
      <c r="A43" s="12">
        <v>1413</v>
      </c>
      <c r="B43" s="13" t="s">
        <v>39</v>
      </c>
      <c r="C43" s="13">
        <v>1</v>
      </c>
      <c r="D43" s="13">
        <v>58</v>
      </c>
      <c r="E43" s="13" t="s">
        <v>9</v>
      </c>
      <c r="F43" s="13"/>
      <c r="G43" s="13"/>
      <c r="H43" s="13"/>
    </row>
    <row r="44" spans="1:8" ht="15.75" hidden="1" customHeight="1" thickBot="1">
      <c r="A44" s="12">
        <v>1414</v>
      </c>
      <c r="B44" s="13" t="s">
        <v>23</v>
      </c>
      <c r="C44" s="13">
        <v>1</v>
      </c>
      <c r="D44" s="13">
        <v>59</v>
      </c>
      <c r="E44" s="13" t="s">
        <v>9</v>
      </c>
      <c r="F44" s="13"/>
      <c r="G44" s="13"/>
      <c r="H44" s="13"/>
    </row>
    <row r="45" spans="1:8" ht="15.75" hidden="1" customHeight="1" thickBot="1">
      <c r="A45" s="12">
        <v>1415</v>
      </c>
      <c r="B45" s="13" t="s">
        <v>13</v>
      </c>
      <c r="C45" s="13">
        <v>1</v>
      </c>
      <c r="D45" s="13">
        <v>60</v>
      </c>
      <c r="E45" s="13" t="s">
        <v>9</v>
      </c>
      <c r="F45" s="13"/>
      <c r="G45" s="13"/>
      <c r="H45" s="13"/>
    </row>
    <row r="46" spans="1:8" ht="15.75" hidden="1" customHeight="1" thickBot="1">
      <c r="A46" s="12">
        <v>1416</v>
      </c>
      <c r="B46" s="13" t="s">
        <v>21</v>
      </c>
      <c r="C46" s="13">
        <v>1</v>
      </c>
      <c r="D46" s="13">
        <v>61</v>
      </c>
      <c r="E46" s="13" t="s">
        <v>9</v>
      </c>
      <c r="F46" s="13"/>
      <c r="G46" s="13"/>
      <c r="H46" s="13"/>
    </row>
    <row r="47" spans="1:8" ht="15.75" hidden="1" customHeight="1" thickBot="1">
      <c r="A47" s="12">
        <v>1417</v>
      </c>
      <c r="B47" s="13" t="s">
        <v>40</v>
      </c>
      <c r="C47" s="13">
        <v>1</v>
      </c>
      <c r="D47" s="13">
        <v>62</v>
      </c>
      <c r="E47" s="13" t="s">
        <v>9</v>
      </c>
      <c r="F47" s="13"/>
      <c r="G47" s="13"/>
      <c r="H47" s="13"/>
    </row>
    <row r="48" spans="1:8" ht="15.75" hidden="1" customHeight="1" thickBot="1">
      <c r="A48" s="12">
        <v>1418</v>
      </c>
      <c r="B48" s="13" t="s">
        <v>41</v>
      </c>
      <c r="C48" s="13">
        <v>1</v>
      </c>
      <c r="D48" s="13">
        <v>63</v>
      </c>
      <c r="E48" s="13" t="s">
        <v>9</v>
      </c>
      <c r="F48" s="13"/>
      <c r="G48" s="13"/>
      <c r="H48" s="13"/>
    </row>
    <row r="49" spans="1:8" ht="15.75" hidden="1" customHeight="1" thickBot="1">
      <c r="A49" s="12">
        <v>1419</v>
      </c>
      <c r="B49" s="13" t="s">
        <v>42</v>
      </c>
      <c r="C49" s="13">
        <v>1</v>
      </c>
      <c r="D49" s="13">
        <v>64</v>
      </c>
      <c r="E49" s="13" t="s">
        <v>9</v>
      </c>
      <c r="F49" s="13"/>
      <c r="G49" s="13"/>
      <c r="H49" s="13"/>
    </row>
    <row r="50" spans="1:8" ht="15.75" hidden="1" customHeight="1" thickBot="1">
      <c r="A50" s="12">
        <v>1420</v>
      </c>
      <c r="B50" s="13" t="s">
        <v>43</v>
      </c>
      <c r="C50" s="13">
        <v>1</v>
      </c>
      <c r="D50" s="13">
        <v>65</v>
      </c>
      <c r="E50" s="13" t="s">
        <v>9</v>
      </c>
      <c r="F50" s="13"/>
      <c r="G50" s="13"/>
      <c r="H50" s="13"/>
    </row>
    <row r="51" spans="1:8" ht="15.75" hidden="1" customHeight="1" thickBot="1">
      <c r="A51" s="12">
        <v>1421</v>
      </c>
      <c r="B51" s="13" t="s">
        <v>44</v>
      </c>
      <c r="C51" s="13">
        <v>1</v>
      </c>
      <c r="D51" s="13">
        <v>66</v>
      </c>
      <c r="E51" s="13" t="s">
        <v>9</v>
      </c>
      <c r="F51" s="13"/>
      <c r="G51" s="13"/>
      <c r="H51" s="13"/>
    </row>
    <row r="52" spans="1:8" ht="15.75" hidden="1" customHeight="1" thickBot="1">
      <c r="A52" s="12">
        <v>1422</v>
      </c>
      <c r="B52" s="13" t="s">
        <v>45</v>
      </c>
      <c r="C52" s="13">
        <v>1</v>
      </c>
      <c r="D52" s="13">
        <v>67</v>
      </c>
      <c r="E52" s="13" t="s">
        <v>9</v>
      </c>
      <c r="F52" s="13"/>
      <c r="G52" s="13"/>
      <c r="H52" s="13"/>
    </row>
    <row r="53" spans="1:8" ht="15.75" hidden="1" customHeight="1" thickBot="1">
      <c r="A53" s="12">
        <v>1423</v>
      </c>
      <c r="B53" s="13" t="s">
        <v>14</v>
      </c>
      <c r="C53" s="13">
        <v>1</v>
      </c>
      <c r="D53" s="13">
        <v>68</v>
      </c>
      <c r="E53" s="13" t="s">
        <v>9</v>
      </c>
      <c r="F53" s="13"/>
      <c r="G53" s="13"/>
      <c r="H53" s="13"/>
    </row>
    <row r="54" spans="1:8" ht="15.75" hidden="1" customHeight="1" thickBot="1">
      <c r="A54" s="12">
        <v>1424</v>
      </c>
      <c r="B54" s="13" t="s">
        <v>46</v>
      </c>
      <c r="C54" s="13">
        <v>1</v>
      </c>
      <c r="D54" s="13">
        <v>69</v>
      </c>
      <c r="E54" s="13" t="s">
        <v>9</v>
      </c>
      <c r="F54" s="13"/>
      <c r="G54" s="13"/>
      <c r="H54" s="13"/>
    </row>
    <row r="55" spans="1:8" ht="15.75" hidden="1" customHeight="1" thickBot="1">
      <c r="A55" s="12">
        <v>1425</v>
      </c>
      <c r="B55" s="13" t="s">
        <v>47</v>
      </c>
      <c r="C55" s="13">
        <v>1</v>
      </c>
      <c r="D55" s="13">
        <v>70</v>
      </c>
      <c r="E55" s="13" t="s">
        <v>9</v>
      </c>
      <c r="F55" s="13"/>
      <c r="G55" s="13"/>
      <c r="H55" s="13"/>
    </row>
    <row r="56" spans="1:8" ht="15.75" hidden="1" customHeight="1" thickBot="1">
      <c r="A56" s="12">
        <v>1426</v>
      </c>
      <c r="B56" s="13" t="s">
        <v>48</v>
      </c>
      <c r="C56" s="13">
        <v>1</v>
      </c>
      <c r="D56" s="13">
        <v>71</v>
      </c>
      <c r="E56" s="13" t="s">
        <v>9</v>
      </c>
      <c r="F56" s="13"/>
      <c r="G56" s="13"/>
      <c r="H56" s="13"/>
    </row>
    <row r="57" spans="1:8" ht="15.75" hidden="1" customHeight="1" thickBot="1">
      <c r="A57" s="12">
        <v>1427</v>
      </c>
      <c r="B57" s="13" t="s">
        <v>49</v>
      </c>
      <c r="C57" s="13">
        <v>1</v>
      </c>
      <c r="D57" s="13">
        <v>72</v>
      </c>
      <c r="E57" s="13" t="s">
        <v>9</v>
      </c>
      <c r="F57" s="13"/>
      <c r="G57" s="13"/>
      <c r="H57" s="13"/>
    </row>
    <row r="58" spans="1:8" ht="15.75" hidden="1" customHeight="1" thickBot="1">
      <c r="A58" s="12">
        <v>1428</v>
      </c>
      <c r="B58" s="13" t="s">
        <v>50</v>
      </c>
      <c r="C58" s="13">
        <v>1</v>
      </c>
      <c r="D58" s="13">
        <v>73</v>
      </c>
      <c r="E58" s="13" t="s">
        <v>9</v>
      </c>
      <c r="F58" s="13"/>
      <c r="G58" s="13"/>
      <c r="H58" s="13"/>
    </row>
    <row r="59" spans="1:8" ht="15.75" hidden="1" customHeight="1" thickBot="1">
      <c r="A59" s="12">
        <v>1429</v>
      </c>
      <c r="B59" s="13" t="s">
        <v>27</v>
      </c>
      <c r="C59" s="13">
        <v>1</v>
      </c>
      <c r="D59" s="13">
        <v>74</v>
      </c>
      <c r="E59" s="13" t="s">
        <v>9</v>
      </c>
      <c r="F59" s="13"/>
      <c r="G59" s="13"/>
      <c r="H59" s="13"/>
    </row>
    <row r="60" spans="1:8" ht="15.75" hidden="1" customHeight="1" thickBot="1">
      <c r="A60" s="12">
        <v>1430</v>
      </c>
      <c r="B60" s="13" t="s">
        <v>22</v>
      </c>
      <c r="C60" s="13">
        <v>1</v>
      </c>
      <c r="D60" s="13">
        <v>75</v>
      </c>
      <c r="E60" s="13" t="s">
        <v>9</v>
      </c>
      <c r="F60" s="13"/>
      <c r="G60" s="13"/>
      <c r="H60" s="13"/>
    </row>
    <row r="61" spans="1:8" ht="15.75" hidden="1" customHeight="1" thickBot="1">
      <c r="A61" s="12">
        <v>1431</v>
      </c>
      <c r="B61" s="13" t="s">
        <v>17</v>
      </c>
      <c r="C61" s="13">
        <v>1</v>
      </c>
      <c r="D61" s="13">
        <v>76</v>
      </c>
      <c r="E61" s="13" t="s">
        <v>9</v>
      </c>
      <c r="F61" s="13"/>
      <c r="G61" s="13"/>
      <c r="H61" s="13"/>
    </row>
    <row r="62" spans="1:8" ht="15.75" hidden="1" customHeight="1" thickBot="1">
      <c r="A62" s="12">
        <v>1432</v>
      </c>
      <c r="B62" s="13" t="s">
        <v>16</v>
      </c>
      <c r="C62" s="13">
        <v>1</v>
      </c>
      <c r="D62" s="13">
        <v>77</v>
      </c>
      <c r="E62" s="13" t="s">
        <v>9</v>
      </c>
      <c r="F62" s="13"/>
      <c r="G62" s="13"/>
      <c r="H62" s="13"/>
    </row>
    <row r="63" spans="1:8" ht="15.75" hidden="1" customHeight="1" thickBot="1">
      <c r="A63" s="12">
        <v>1433</v>
      </c>
      <c r="B63" s="13" t="s">
        <v>36</v>
      </c>
      <c r="C63" s="13">
        <v>1</v>
      </c>
      <c r="D63" s="13">
        <v>78</v>
      </c>
      <c r="E63" s="13" t="s">
        <v>9</v>
      </c>
      <c r="F63" s="13"/>
      <c r="G63" s="13"/>
      <c r="H63" s="13"/>
    </row>
    <row r="64" spans="1:8" ht="15.75" hidden="1" customHeight="1" thickBot="1">
      <c r="A64" s="12">
        <v>1434</v>
      </c>
      <c r="B64" s="13" t="s">
        <v>51</v>
      </c>
      <c r="C64" s="13">
        <v>1</v>
      </c>
      <c r="D64" s="13">
        <v>79</v>
      </c>
      <c r="E64" s="13" t="s">
        <v>9</v>
      </c>
      <c r="F64" s="13"/>
      <c r="G64" s="13"/>
      <c r="H64" s="13"/>
    </row>
    <row r="65" spans="1:8" ht="15.75" hidden="1" customHeight="1" thickBot="1">
      <c r="A65" s="12">
        <v>1435</v>
      </c>
      <c r="B65" s="13" t="s">
        <v>52</v>
      </c>
      <c r="C65" s="13">
        <v>1</v>
      </c>
      <c r="D65" s="13">
        <v>80</v>
      </c>
      <c r="E65" s="13" t="s">
        <v>9</v>
      </c>
      <c r="F65" s="13"/>
      <c r="G65" s="13"/>
      <c r="H65" s="13"/>
    </row>
    <row r="66" spans="1:8" ht="15.75" hidden="1" customHeight="1" thickBot="1">
      <c r="A66" s="12">
        <v>1436</v>
      </c>
      <c r="B66" s="13" t="s">
        <v>53</v>
      </c>
      <c r="C66" s="13">
        <v>1</v>
      </c>
      <c r="D66" s="13">
        <v>81</v>
      </c>
      <c r="E66" s="13" t="s">
        <v>9</v>
      </c>
      <c r="F66" s="13"/>
      <c r="G66" s="13"/>
      <c r="H66" s="13"/>
    </row>
    <row r="67" spans="1:8" ht="15.75" hidden="1" customHeight="1" thickBot="1">
      <c r="A67" s="12">
        <v>1437</v>
      </c>
      <c r="B67" s="13" t="s">
        <v>54</v>
      </c>
      <c r="C67" s="13">
        <v>1</v>
      </c>
      <c r="D67" s="13">
        <v>82</v>
      </c>
      <c r="E67" s="13" t="s">
        <v>9</v>
      </c>
      <c r="F67" s="13"/>
      <c r="G67" s="13"/>
      <c r="H67" s="13"/>
    </row>
    <row r="68" spans="1:8" ht="15.75" hidden="1" customHeight="1" thickBot="1">
      <c r="A68" s="12">
        <v>1438</v>
      </c>
      <c r="B68" s="13" t="s">
        <v>55</v>
      </c>
      <c r="C68" s="13">
        <v>1</v>
      </c>
      <c r="D68" s="13">
        <v>83</v>
      </c>
      <c r="E68" s="13" t="s">
        <v>9</v>
      </c>
      <c r="F68" s="13"/>
      <c r="G68" s="13"/>
      <c r="H68" s="13"/>
    </row>
    <row r="69" spans="1:8" ht="15.75" hidden="1" customHeight="1" thickBot="1">
      <c r="A69" s="12">
        <v>1385</v>
      </c>
      <c r="B69" s="13" t="s">
        <v>36</v>
      </c>
      <c r="C69" s="13">
        <v>2</v>
      </c>
      <c r="D69" s="13">
        <v>12</v>
      </c>
      <c r="E69" s="13" t="s">
        <v>9</v>
      </c>
      <c r="F69" s="13"/>
      <c r="G69" s="13"/>
      <c r="H69" s="13"/>
    </row>
    <row r="70" spans="1:8" ht="15.75" hidden="1" customHeight="1" thickBot="1">
      <c r="A70" s="12">
        <v>1384</v>
      </c>
      <c r="B70" s="13" t="s">
        <v>32</v>
      </c>
      <c r="C70" s="13">
        <v>2</v>
      </c>
      <c r="D70" s="13">
        <v>13</v>
      </c>
      <c r="E70" s="13" t="s">
        <v>9</v>
      </c>
      <c r="F70" s="13">
        <v>8</v>
      </c>
      <c r="G70" s="13">
        <v>2</v>
      </c>
      <c r="H70" s="13">
        <v>2.74</v>
      </c>
    </row>
    <row r="71" spans="1:8" ht="15.75" hidden="1" customHeight="1" thickBot="1">
      <c r="A71" s="12">
        <v>1383</v>
      </c>
      <c r="B71" s="13" t="s">
        <v>56</v>
      </c>
      <c r="C71" s="13">
        <v>2</v>
      </c>
      <c r="D71" s="13">
        <v>14</v>
      </c>
      <c r="E71" s="13" t="s">
        <v>9</v>
      </c>
      <c r="F71" s="13">
        <v>2</v>
      </c>
      <c r="G71" s="13">
        <v>1</v>
      </c>
      <c r="H71" s="13">
        <v>0.62</v>
      </c>
    </row>
    <row r="72" spans="1:8" ht="15.75" hidden="1" customHeight="1" thickBot="1">
      <c r="A72" s="12">
        <v>1210</v>
      </c>
      <c r="B72" s="13" t="s">
        <v>57</v>
      </c>
      <c r="C72" s="13">
        <v>2</v>
      </c>
      <c r="D72" s="13">
        <v>15</v>
      </c>
      <c r="E72" s="13" t="s">
        <v>9</v>
      </c>
      <c r="F72" s="13">
        <v>2</v>
      </c>
      <c r="G72" s="13">
        <v>0</v>
      </c>
      <c r="H72" s="13">
        <v>1.36</v>
      </c>
    </row>
    <row r="73" spans="1:8" ht="15.75" hidden="1" customHeight="1" thickBot="1">
      <c r="A73" s="12">
        <v>1191</v>
      </c>
      <c r="B73" s="13" t="s">
        <v>8</v>
      </c>
      <c r="C73" s="13">
        <v>2</v>
      </c>
      <c r="D73" s="13">
        <v>16</v>
      </c>
      <c r="E73" s="13" t="s">
        <v>9</v>
      </c>
      <c r="F73" s="13"/>
      <c r="G73" s="13"/>
      <c r="H73" s="13"/>
    </row>
    <row r="74" spans="1:8" ht="15.75" hidden="1" customHeight="1" thickBot="1">
      <c r="A74" s="14">
        <v>1172</v>
      </c>
      <c r="B74" s="15" t="s">
        <v>58</v>
      </c>
      <c r="C74" s="15">
        <v>2</v>
      </c>
      <c r="D74" s="15">
        <v>17</v>
      </c>
      <c r="E74" s="15" t="s">
        <v>9</v>
      </c>
      <c r="F74" s="15">
        <v>10</v>
      </c>
      <c r="G74" s="15">
        <v>1</v>
      </c>
      <c r="H74" s="15">
        <v>2.98</v>
      </c>
    </row>
    <row r="75" spans="1:8">
      <c r="A75" s="16">
        <v>1153</v>
      </c>
      <c r="B75" s="17" t="s">
        <v>59</v>
      </c>
      <c r="C75" s="17">
        <v>2</v>
      </c>
      <c r="D75" s="17">
        <v>18</v>
      </c>
      <c r="E75" s="17">
        <v>1</v>
      </c>
      <c r="F75" s="17"/>
      <c r="G75" s="17"/>
      <c r="H75" s="17"/>
    </row>
    <row r="76" spans="1:8">
      <c r="A76" s="18">
        <v>1134</v>
      </c>
      <c r="B76" s="19" t="s">
        <v>59</v>
      </c>
      <c r="C76" s="19">
        <v>2</v>
      </c>
      <c r="D76" s="19">
        <v>19</v>
      </c>
      <c r="E76" s="19">
        <v>1</v>
      </c>
      <c r="F76" s="19">
        <v>7</v>
      </c>
      <c r="G76" s="19">
        <v>2</v>
      </c>
      <c r="H76" s="19">
        <v>3.56</v>
      </c>
    </row>
    <row r="77" spans="1:8" ht="15.75" thickBot="1">
      <c r="A77" s="20">
        <v>1115</v>
      </c>
      <c r="B77" s="21" t="s">
        <v>59</v>
      </c>
      <c r="C77" s="21">
        <v>2</v>
      </c>
      <c r="D77" s="21">
        <v>20</v>
      </c>
      <c r="E77" s="21">
        <v>1</v>
      </c>
      <c r="F77" s="21">
        <v>9</v>
      </c>
      <c r="G77" s="21">
        <v>0</v>
      </c>
      <c r="H77" s="21">
        <v>3.7</v>
      </c>
    </row>
    <row r="78" spans="1:8">
      <c r="A78" s="16">
        <v>1095</v>
      </c>
      <c r="B78" s="17" t="s">
        <v>60</v>
      </c>
      <c r="C78" s="17">
        <v>2</v>
      </c>
      <c r="D78" s="17">
        <v>21</v>
      </c>
      <c r="E78" s="17">
        <v>1</v>
      </c>
      <c r="F78" s="17">
        <v>11</v>
      </c>
      <c r="G78" s="17">
        <v>3</v>
      </c>
      <c r="H78" s="17">
        <v>4.8</v>
      </c>
    </row>
    <row r="79" spans="1:8">
      <c r="A79" s="18">
        <v>1075</v>
      </c>
      <c r="B79" s="19" t="s">
        <v>60</v>
      </c>
      <c r="C79" s="19">
        <v>2</v>
      </c>
      <c r="D79" s="19">
        <v>22</v>
      </c>
      <c r="E79" s="19">
        <v>1</v>
      </c>
      <c r="F79" s="19">
        <v>18</v>
      </c>
      <c r="G79" s="19">
        <v>3</v>
      </c>
      <c r="H79" s="19">
        <v>7.02</v>
      </c>
    </row>
    <row r="80" spans="1:8" ht="15.75" thickBot="1">
      <c r="A80" s="20">
        <v>1055</v>
      </c>
      <c r="B80" s="21" t="s">
        <v>60</v>
      </c>
      <c r="C80" s="21">
        <v>2</v>
      </c>
      <c r="D80" s="21">
        <v>23</v>
      </c>
      <c r="E80" s="21">
        <v>1</v>
      </c>
      <c r="F80" s="21">
        <v>5</v>
      </c>
      <c r="G80" s="21">
        <v>3</v>
      </c>
      <c r="H80" s="21">
        <v>2.9</v>
      </c>
    </row>
    <row r="81" spans="1:8">
      <c r="A81" s="16">
        <v>1036</v>
      </c>
      <c r="B81" s="17" t="s">
        <v>61</v>
      </c>
      <c r="C81" s="17">
        <v>2</v>
      </c>
      <c r="D81" s="17">
        <v>24</v>
      </c>
      <c r="E81" s="17">
        <v>1</v>
      </c>
      <c r="F81" s="17">
        <v>4</v>
      </c>
      <c r="G81" s="17">
        <v>0</v>
      </c>
      <c r="H81" s="17">
        <v>1.1200000000000001</v>
      </c>
    </row>
    <row r="82" spans="1:8">
      <c r="A82" s="18">
        <v>1016</v>
      </c>
      <c r="B82" s="19" t="s">
        <v>61</v>
      </c>
      <c r="C82" s="19">
        <v>2</v>
      </c>
      <c r="D82" s="19">
        <v>25</v>
      </c>
      <c r="E82" s="19">
        <v>1</v>
      </c>
      <c r="F82" s="19">
        <v>6</v>
      </c>
      <c r="G82" s="19">
        <v>1</v>
      </c>
      <c r="H82" s="19">
        <v>2.52</v>
      </c>
    </row>
    <row r="83" spans="1:8" ht="15.75" thickBot="1">
      <c r="A83" s="20">
        <v>996</v>
      </c>
      <c r="B83" s="21" t="s">
        <v>61</v>
      </c>
      <c r="C83" s="21">
        <v>2</v>
      </c>
      <c r="D83" s="21">
        <v>26</v>
      </c>
      <c r="E83" s="21">
        <v>1</v>
      </c>
      <c r="F83" s="21">
        <v>4</v>
      </c>
      <c r="G83" s="21">
        <v>0</v>
      </c>
      <c r="H83" s="21">
        <v>1.34</v>
      </c>
    </row>
    <row r="84" spans="1:8">
      <c r="A84" s="16">
        <v>976</v>
      </c>
      <c r="B84" s="17" t="s">
        <v>62</v>
      </c>
      <c r="C84" s="17">
        <v>2</v>
      </c>
      <c r="D84" s="17">
        <v>27</v>
      </c>
      <c r="E84" s="17">
        <v>1</v>
      </c>
      <c r="F84" s="17">
        <v>8</v>
      </c>
      <c r="G84" s="17">
        <v>1</v>
      </c>
      <c r="H84" s="17">
        <v>3.02</v>
      </c>
    </row>
    <row r="85" spans="1:8">
      <c r="A85" s="18">
        <v>956</v>
      </c>
      <c r="B85" s="19" t="s">
        <v>62</v>
      </c>
      <c r="C85" s="19">
        <v>2</v>
      </c>
      <c r="D85" s="19">
        <v>28</v>
      </c>
      <c r="E85" s="19">
        <v>1</v>
      </c>
      <c r="F85" s="19"/>
      <c r="G85" s="19"/>
      <c r="H85" s="19"/>
    </row>
    <row r="86" spans="1:8" ht="15.75" thickBot="1">
      <c r="A86" s="20">
        <v>936</v>
      </c>
      <c r="B86" s="21" t="s">
        <v>62</v>
      </c>
      <c r="C86" s="21">
        <v>2</v>
      </c>
      <c r="D86" s="21">
        <v>29</v>
      </c>
      <c r="E86" s="21">
        <v>1</v>
      </c>
      <c r="F86" s="21">
        <v>9</v>
      </c>
      <c r="G86" s="21">
        <v>0</v>
      </c>
      <c r="H86" s="21">
        <v>2.84</v>
      </c>
    </row>
    <row r="87" spans="1:8">
      <c r="A87" s="16">
        <v>916</v>
      </c>
      <c r="B87" s="17" t="s">
        <v>63</v>
      </c>
      <c r="C87" s="17">
        <v>2</v>
      </c>
      <c r="D87" s="17">
        <v>30</v>
      </c>
      <c r="E87" s="17">
        <v>1</v>
      </c>
      <c r="F87" s="17">
        <v>6</v>
      </c>
      <c r="G87" s="17">
        <v>2</v>
      </c>
      <c r="H87" s="17">
        <v>3.72</v>
      </c>
    </row>
    <row r="88" spans="1:8">
      <c r="A88" s="18">
        <v>896</v>
      </c>
      <c r="B88" s="19" t="s">
        <v>63</v>
      </c>
      <c r="C88" s="19">
        <v>2</v>
      </c>
      <c r="D88" s="19">
        <v>31</v>
      </c>
      <c r="E88" s="19">
        <v>1</v>
      </c>
      <c r="F88" s="19"/>
      <c r="G88" s="19"/>
      <c r="H88" s="19"/>
    </row>
    <row r="89" spans="1:8" ht="15.75" thickBot="1">
      <c r="A89" s="20">
        <v>876</v>
      </c>
      <c r="B89" s="21" t="s">
        <v>63</v>
      </c>
      <c r="C89" s="21">
        <v>2</v>
      </c>
      <c r="D89" s="21">
        <v>32</v>
      </c>
      <c r="E89" s="21">
        <v>1</v>
      </c>
      <c r="F89" s="21">
        <v>9</v>
      </c>
      <c r="G89" s="21">
        <v>2</v>
      </c>
      <c r="H89" s="21">
        <v>5.2</v>
      </c>
    </row>
    <row r="90" spans="1:8">
      <c r="A90" s="16">
        <v>856</v>
      </c>
      <c r="B90" s="17" t="s">
        <v>64</v>
      </c>
      <c r="C90" s="17">
        <v>2</v>
      </c>
      <c r="D90" s="17">
        <v>33</v>
      </c>
      <c r="E90" s="17">
        <v>1</v>
      </c>
      <c r="F90" s="17"/>
      <c r="G90" s="17"/>
      <c r="H90" s="17"/>
    </row>
    <row r="91" spans="1:8">
      <c r="A91" s="18">
        <v>836</v>
      </c>
      <c r="B91" s="19" t="s">
        <v>64</v>
      </c>
      <c r="C91" s="19">
        <v>2</v>
      </c>
      <c r="D91" s="19">
        <v>34</v>
      </c>
      <c r="E91" s="19">
        <v>1</v>
      </c>
      <c r="F91" s="19">
        <v>8</v>
      </c>
      <c r="G91" s="19">
        <v>2</v>
      </c>
      <c r="H91" s="19">
        <v>3.34</v>
      </c>
    </row>
    <row r="92" spans="1:8" ht="15.75" thickBot="1">
      <c r="A92" s="20">
        <v>816</v>
      </c>
      <c r="B92" s="21" t="s">
        <v>64</v>
      </c>
      <c r="C92" s="21">
        <v>2</v>
      </c>
      <c r="D92" s="21">
        <v>35</v>
      </c>
      <c r="E92" s="21">
        <v>1</v>
      </c>
      <c r="F92" s="21">
        <v>6</v>
      </c>
      <c r="G92" s="21">
        <v>0</v>
      </c>
      <c r="H92" s="21">
        <v>1.66</v>
      </c>
    </row>
    <row r="93" spans="1:8">
      <c r="A93" s="16">
        <v>796</v>
      </c>
      <c r="B93" s="17" t="s">
        <v>65</v>
      </c>
      <c r="C93" s="17">
        <v>2</v>
      </c>
      <c r="D93" s="17">
        <v>36</v>
      </c>
      <c r="E93" s="17">
        <v>1</v>
      </c>
      <c r="F93" s="17">
        <v>11</v>
      </c>
      <c r="G93" s="17">
        <v>1</v>
      </c>
      <c r="H93" s="17">
        <v>5.58</v>
      </c>
    </row>
    <row r="94" spans="1:8">
      <c r="A94" s="18">
        <v>776</v>
      </c>
      <c r="B94" s="19" t="s">
        <v>65</v>
      </c>
      <c r="C94" s="19">
        <v>2</v>
      </c>
      <c r="D94" s="19">
        <v>37</v>
      </c>
      <c r="E94" s="19">
        <v>1</v>
      </c>
      <c r="F94" s="19">
        <v>6</v>
      </c>
      <c r="G94" s="19">
        <v>1</v>
      </c>
      <c r="H94" s="19">
        <v>1.98</v>
      </c>
    </row>
    <row r="95" spans="1:8" ht="15.75" thickBot="1">
      <c r="A95" s="20">
        <v>756</v>
      </c>
      <c r="B95" s="21" t="s">
        <v>65</v>
      </c>
      <c r="C95" s="21">
        <v>2</v>
      </c>
      <c r="D95" s="21">
        <v>38</v>
      </c>
      <c r="E95" s="21">
        <v>1</v>
      </c>
      <c r="F95" s="21"/>
      <c r="G95" s="21"/>
      <c r="H95" s="21"/>
    </row>
    <row r="96" spans="1:8">
      <c r="A96" s="16">
        <v>736</v>
      </c>
      <c r="B96" s="17" t="s">
        <v>66</v>
      </c>
      <c r="C96" s="17">
        <v>2</v>
      </c>
      <c r="D96" s="17">
        <v>39</v>
      </c>
      <c r="E96" s="17">
        <v>1</v>
      </c>
      <c r="F96" s="17">
        <v>7</v>
      </c>
      <c r="G96" s="17">
        <v>0</v>
      </c>
      <c r="H96" s="17">
        <v>2.4</v>
      </c>
    </row>
    <row r="97" spans="1:8">
      <c r="A97" s="18">
        <v>716</v>
      </c>
      <c r="B97" s="19" t="s">
        <v>66</v>
      </c>
      <c r="C97" s="19">
        <v>2</v>
      </c>
      <c r="D97" s="19">
        <v>40</v>
      </c>
      <c r="E97" s="19">
        <v>1</v>
      </c>
      <c r="F97" s="19">
        <v>7</v>
      </c>
      <c r="G97" s="19">
        <v>1</v>
      </c>
      <c r="H97" s="19">
        <v>2.12</v>
      </c>
    </row>
    <row r="98" spans="1:8" ht="15.75" thickBot="1">
      <c r="A98" s="20">
        <v>696</v>
      </c>
      <c r="B98" s="21" t="s">
        <v>66</v>
      </c>
      <c r="C98" s="21">
        <v>2</v>
      </c>
      <c r="D98" s="21">
        <v>41</v>
      </c>
      <c r="E98" s="21">
        <v>1</v>
      </c>
      <c r="F98" s="21">
        <v>8</v>
      </c>
      <c r="G98" s="21">
        <v>0</v>
      </c>
      <c r="H98" s="21">
        <v>3.94</v>
      </c>
    </row>
    <row r="99" spans="1:8">
      <c r="A99" s="16">
        <v>676</v>
      </c>
      <c r="B99" s="17" t="s">
        <v>67</v>
      </c>
      <c r="C99" s="17">
        <v>2</v>
      </c>
      <c r="D99" s="17">
        <v>42</v>
      </c>
      <c r="E99" s="17">
        <v>1</v>
      </c>
      <c r="F99" s="17">
        <v>5</v>
      </c>
      <c r="G99" s="17">
        <v>1</v>
      </c>
      <c r="H99" s="17">
        <v>0.74</v>
      </c>
    </row>
    <row r="100" spans="1:8">
      <c r="A100" s="18">
        <v>656</v>
      </c>
      <c r="B100" s="19" t="s">
        <v>67</v>
      </c>
      <c r="C100" s="19">
        <v>2</v>
      </c>
      <c r="D100" s="19">
        <v>43</v>
      </c>
      <c r="E100" s="19">
        <v>1</v>
      </c>
      <c r="F100" s="19">
        <v>6</v>
      </c>
      <c r="G100" s="19">
        <v>0</v>
      </c>
      <c r="H100" s="19">
        <v>1.22</v>
      </c>
    </row>
    <row r="101" spans="1:8" ht="15.75" thickBot="1">
      <c r="A101" s="20">
        <v>636</v>
      </c>
      <c r="B101" s="21" t="s">
        <v>67</v>
      </c>
      <c r="C101" s="21">
        <v>2</v>
      </c>
      <c r="D101" s="21">
        <v>44</v>
      </c>
      <c r="E101" s="21">
        <v>1</v>
      </c>
      <c r="F101" s="21">
        <v>6</v>
      </c>
      <c r="G101" s="21">
        <v>2</v>
      </c>
      <c r="H101" s="21">
        <v>1.5</v>
      </c>
    </row>
    <row r="102" spans="1:8">
      <c r="A102" s="16">
        <v>616</v>
      </c>
      <c r="B102" s="17" t="s">
        <v>68</v>
      </c>
      <c r="C102" s="17">
        <v>2</v>
      </c>
      <c r="D102" s="17">
        <v>45</v>
      </c>
      <c r="E102" s="17">
        <v>1</v>
      </c>
      <c r="F102" s="17"/>
      <c r="G102" s="17"/>
      <c r="H102" s="17"/>
    </row>
    <row r="103" spans="1:8">
      <c r="A103" s="18">
        <v>596</v>
      </c>
      <c r="B103" s="19" t="s">
        <v>68</v>
      </c>
      <c r="C103" s="19">
        <v>2</v>
      </c>
      <c r="D103" s="19">
        <v>46</v>
      </c>
      <c r="E103" s="19">
        <v>1</v>
      </c>
      <c r="F103" s="19"/>
      <c r="G103" s="19"/>
      <c r="H103" s="19"/>
    </row>
    <row r="104" spans="1:8" ht="15.75" thickBot="1">
      <c r="A104" s="20">
        <v>576</v>
      </c>
      <c r="B104" s="21" t="s">
        <v>68</v>
      </c>
      <c r="C104" s="21">
        <v>2</v>
      </c>
      <c r="D104" s="21">
        <v>47</v>
      </c>
      <c r="E104" s="21">
        <v>1</v>
      </c>
      <c r="F104" s="21"/>
      <c r="G104" s="21"/>
      <c r="H104" s="21"/>
    </row>
    <row r="105" spans="1:8">
      <c r="A105" s="16">
        <v>557</v>
      </c>
      <c r="B105" s="17" t="s">
        <v>69</v>
      </c>
      <c r="C105" s="17">
        <v>2</v>
      </c>
      <c r="D105" s="17">
        <v>48</v>
      </c>
      <c r="E105" s="17">
        <v>1</v>
      </c>
      <c r="F105" s="17">
        <v>3</v>
      </c>
      <c r="G105" s="17">
        <v>1</v>
      </c>
      <c r="H105" s="17">
        <v>2.1800000000000002</v>
      </c>
    </row>
    <row r="106" spans="1:8">
      <c r="A106" s="18">
        <v>538</v>
      </c>
      <c r="B106" s="19" t="s">
        <v>69</v>
      </c>
      <c r="C106" s="19">
        <v>2</v>
      </c>
      <c r="D106" s="19">
        <v>49</v>
      </c>
      <c r="E106" s="19">
        <v>1</v>
      </c>
      <c r="F106" s="19"/>
      <c r="G106" s="19"/>
      <c r="H106" s="19"/>
    </row>
    <row r="107" spans="1:8" ht="15.75" thickBot="1">
      <c r="A107" s="20">
        <v>519</v>
      </c>
      <c r="B107" s="21" t="s">
        <v>69</v>
      </c>
      <c r="C107" s="21">
        <v>2</v>
      </c>
      <c r="D107" s="21">
        <v>50</v>
      </c>
      <c r="E107" s="21">
        <v>1</v>
      </c>
      <c r="F107" s="21">
        <v>9</v>
      </c>
      <c r="G107" s="21">
        <v>1</v>
      </c>
      <c r="H107" s="21">
        <v>4.4800000000000004</v>
      </c>
    </row>
    <row r="108" spans="1:8">
      <c r="A108" s="16">
        <v>500</v>
      </c>
      <c r="B108" s="17" t="s">
        <v>70</v>
      </c>
      <c r="C108" s="17">
        <v>2</v>
      </c>
      <c r="D108" s="17">
        <v>51</v>
      </c>
      <c r="E108" s="17">
        <v>1</v>
      </c>
      <c r="F108" s="17">
        <v>5</v>
      </c>
      <c r="G108" s="17">
        <v>3</v>
      </c>
      <c r="H108" s="17">
        <v>3.52</v>
      </c>
    </row>
    <row r="109" spans="1:8">
      <c r="A109" s="18">
        <v>481</v>
      </c>
      <c r="B109" s="19" t="s">
        <v>70</v>
      </c>
      <c r="C109" s="19">
        <v>2</v>
      </c>
      <c r="D109" s="19">
        <v>52</v>
      </c>
      <c r="E109" s="19">
        <v>1</v>
      </c>
      <c r="F109" s="19">
        <v>8</v>
      </c>
      <c r="G109" s="19">
        <v>0</v>
      </c>
      <c r="H109" s="19">
        <v>4.18</v>
      </c>
    </row>
    <row r="110" spans="1:8" ht="15.75" thickBot="1">
      <c r="A110" s="20">
        <v>462</v>
      </c>
      <c r="B110" s="21" t="s">
        <v>70</v>
      </c>
      <c r="C110" s="21">
        <v>2</v>
      </c>
      <c r="D110" s="21">
        <v>53</v>
      </c>
      <c r="E110" s="21">
        <v>1</v>
      </c>
      <c r="F110" s="21">
        <v>4</v>
      </c>
      <c r="G110" s="21">
        <v>1</v>
      </c>
      <c r="H110" s="21">
        <v>2.2799999999999998</v>
      </c>
    </row>
    <row r="111" spans="1:8">
      <c r="A111" s="16">
        <v>443</v>
      </c>
      <c r="B111" s="17" t="s">
        <v>71</v>
      </c>
      <c r="C111" s="17">
        <v>2</v>
      </c>
      <c r="D111" s="17">
        <v>54</v>
      </c>
      <c r="E111" s="17">
        <v>1</v>
      </c>
      <c r="F111" s="17">
        <v>5</v>
      </c>
      <c r="G111" s="17">
        <v>2</v>
      </c>
      <c r="H111" s="17">
        <v>2.78</v>
      </c>
    </row>
    <row r="112" spans="1:8">
      <c r="A112" s="18">
        <v>424</v>
      </c>
      <c r="B112" s="19" t="s">
        <v>71</v>
      </c>
      <c r="C112" s="19">
        <v>2</v>
      </c>
      <c r="D112" s="19">
        <v>55</v>
      </c>
      <c r="E112" s="19">
        <v>1</v>
      </c>
      <c r="F112" s="19">
        <v>3</v>
      </c>
      <c r="G112" s="19">
        <v>0</v>
      </c>
      <c r="H112" s="19">
        <v>1.1200000000000001</v>
      </c>
    </row>
    <row r="113" spans="1:8" ht="15.75" thickBot="1">
      <c r="A113" s="20">
        <v>405</v>
      </c>
      <c r="B113" s="21" t="s">
        <v>71</v>
      </c>
      <c r="C113" s="21">
        <v>2</v>
      </c>
      <c r="D113" s="21">
        <v>56</v>
      </c>
      <c r="E113" s="21">
        <v>1</v>
      </c>
      <c r="F113" s="21"/>
      <c r="G113" s="21"/>
      <c r="H113" s="21"/>
    </row>
    <row r="114" spans="1:8">
      <c r="A114" s="16">
        <v>386</v>
      </c>
      <c r="B114" s="17" t="s">
        <v>72</v>
      </c>
      <c r="C114" s="17">
        <v>2</v>
      </c>
      <c r="D114" s="17">
        <v>57</v>
      </c>
      <c r="E114" s="17">
        <v>1</v>
      </c>
      <c r="F114" s="17">
        <v>8</v>
      </c>
      <c r="G114" s="17">
        <v>2</v>
      </c>
      <c r="H114" s="17">
        <v>4.54</v>
      </c>
    </row>
    <row r="115" spans="1:8">
      <c r="A115" s="18">
        <v>367</v>
      </c>
      <c r="B115" s="19" t="s">
        <v>72</v>
      </c>
      <c r="C115" s="19">
        <v>2</v>
      </c>
      <c r="D115" s="19">
        <v>58</v>
      </c>
      <c r="E115" s="19">
        <v>1</v>
      </c>
      <c r="F115" s="19">
        <v>10</v>
      </c>
      <c r="G115" s="19">
        <v>2</v>
      </c>
      <c r="H115" s="19">
        <v>4</v>
      </c>
    </row>
    <row r="116" spans="1:8" ht="15.75" thickBot="1">
      <c r="A116" s="20">
        <v>348</v>
      </c>
      <c r="B116" s="21" t="s">
        <v>72</v>
      </c>
      <c r="C116" s="21">
        <v>2</v>
      </c>
      <c r="D116" s="21">
        <v>59</v>
      </c>
      <c r="E116" s="21">
        <v>1</v>
      </c>
      <c r="F116" s="21">
        <v>11</v>
      </c>
      <c r="G116" s="21">
        <v>0</v>
      </c>
      <c r="H116" s="21">
        <v>4.4400000000000004</v>
      </c>
    </row>
    <row r="117" spans="1:8">
      <c r="A117" s="22">
        <v>329</v>
      </c>
      <c r="B117" s="23" t="s">
        <v>73</v>
      </c>
      <c r="C117" s="23">
        <v>2</v>
      </c>
      <c r="D117" s="23">
        <v>60</v>
      </c>
      <c r="E117" s="23">
        <v>4</v>
      </c>
      <c r="F117" s="23">
        <v>9</v>
      </c>
      <c r="G117" s="23">
        <v>1</v>
      </c>
      <c r="H117" s="23">
        <v>4.76</v>
      </c>
    </row>
    <row r="118" spans="1:8">
      <c r="A118" s="24">
        <v>310</v>
      </c>
      <c r="B118" s="25" t="s">
        <v>73</v>
      </c>
      <c r="C118" s="25">
        <v>2</v>
      </c>
      <c r="D118" s="25">
        <v>61</v>
      </c>
      <c r="E118" s="25">
        <v>4</v>
      </c>
      <c r="F118" s="25">
        <v>4</v>
      </c>
      <c r="G118" s="25">
        <v>0</v>
      </c>
      <c r="H118" s="25">
        <v>2.64</v>
      </c>
    </row>
    <row r="119" spans="1:8" ht="15.75" thickBot="1">
      <c r="A119" s="26">
        <v>291</v>
      </c>
      <c r="B119" s="27" t="s">
        <v>73</v>
      </c>
      <c r="C119" s="27">
        <v>2</v>
      </c>
      <c r="D119" s="27">
        <v>62</v>
      </c>
      <c r="E119" s="27">
        <v>4</v>
      </c>
      <c r="F119" s="27"/>
      <c r="G119" s="27"/>
      <c r="H119" s="27"/>
    </row>
    <row r="120" spans="1:8">
      <c r="A120" s="22">
        <v>272</v>
      </c>
      <c r="B120" s="23" t="s">
        <v>74</v>
      </c>
      <c r="C120" s="23">
        <v>2</v>
      </c>
      <c r="D120" s="23">
        <v>63</v>
      </c>
      <c r="E120" s="23">
        <v>4</v>
      </c>
      <c r="F120" s="23">
        <v>8</v>
      </c>
      <c r="G120" s="23">
        <v>3</v>
      </c>
      <c r="H120" s="23">
        <v>3.08</v>
      </c>
    </row>
    <row r="121" spans="1:8">
      <c r="A121" s="24">
        <v>254</v>
      </c>
      <c r="B121" s="25" t="s">
        <v>74</v>
      </c>
      <c r="C121" s="25">
        <v>2</v>
      </c>
      <c r="D121" s="25">
        <v>64</v>
      </c>
      <c r="E121" s="25">
        <v>4</v>
      </c>
      <c r="F121" s="25">
        <v>7</v>
      </c>
      <c r="G121" s="25">
        <v>2</v>
      </c>
      <c r="H121" s="25">
        <v>5.04</v>
      </c>
    </row>
    <row r="122" spans="1:8" ht="15.75" thickBot="1">
      <c r="A122" s="26">
        <v>236</v>
      </c>
      <c r="B122" s="27" t="s">
        <v>74</v>
      </c>
      <c r="C122" s="27">
        <v>2</v>
      </c>
      <c r="D122" s="27">
        <v>65</v>
      </c>
      <c r="E122" s="27">
        <v>4</v>
      </c>
      <c r="F122" s="27">
        <v>7</v>
      </c>
      <c r="G122" s="27">
        <v>6</v>
      </c>
      <c r="H122" s="27">
        <v>3.46</v>
      </c>
    </row>
    <row r="123" spans="1:8">
      <c r="A123" s="22">
        <v>219</v>
      </c>
      <c r="B123" s="23" t="s">
        <v>75</v>
      </c>
      <c r="C123" s="23">
        <v>2</v>
      </c>
      <c r="D123" s="23">
        <v>66</v>
      </c>
      <c r="E123" s="23">
        <v>4</v>
      </c>
      <c r="F123" s="23">
        <v>3</v>
      </c>
      <c r="G123" s="23">
        <v>0</v>
      </c>
      <c r="H123" s="23">
        <v>2.2999999999999998</v>
      </c>
    </row>
    <row r="124" spans="1:8">
      <c r="A124" s="24">
        <v>202</v>
      </c>
      <c r="B124" s="25" t="s">
        <v>75</v>
      </c>
      <c r="C124" s="25">
        <v>2</v>
      </c>
      <c r="D124" s="25">
        <v>67</v>
      </c>
      <c r="E124" s="25">
        <v>4</v>
      </c>
      <c r="F124" s="25">
        <v>6</v>
      </c>
      <c r="G124" s="25">
        <v>0</v>
      </c>
      <c r="H124" s="25">
        <v>2.92</v>
      </c>
    </row>
    <row r="125" spans="1:8" ht="15.75" thickBot="1">
      <c r="A125" s="26">
        <v>185</v>
      </c>
      <c r="B125" s="27" t="s">
        <v>75</v>
      </c>
      <c r="C125" s="27">
        <v>2</v>
      </c>
      <c r="D125" s="27">
        <v>68</v>
      </c>
      <c r="E125" s="27">
        <v>4</v>
      </c>
      <c r="F125" s="27">
        <v>4</v>
      </c>
      <c r="G125" s="27">
        <v>2</v>
      </c>
      <c r="H125" s="27">
        <v>3.56</v>
      </c>
    </row>
    <row r="126" spans="1:8">
      <c r="A126" s="22">
        <v>168</v>
      </c>
      <c r="B126" s="23" t="s">
        <v>76</v>
      </c>
      <c r="C126" s="23">
        <v>2</v>
      </c>
      <c r="D126" s="23">
        <v>69</v>
      </c>
      <c r="E126" s="23">
        <v>4</v>
      </c>
      <c r="F126" s="23"/>
      <c r="G126" s="23"/>
      <c r="H126" s="23"/>
    </row>
    <row r="127" spans="1:8">
      <c r="A127" s="24">
        <v>151</v>
      </c>
      <c r="B127" s="25" t="s">
        <v>76</v>
      </c>
      <c r="C127" s="25">
        <v>2</v>
      </c>
      <c r="D127" s="25">
        <v>70</v>
      </c>
      <c r="E127" s="25">
        <v>4</v>
      </c>
      <c r="F127" s="25">
        <v>3</v>
      </c>
      <c r="G127" s="25">
        <v>1</v>
      </c>
      <c r="H127" s="25">
        <v>1.54</v>
      </c>
    </row>
    <row r="128" spans="1:8" ht="15.75" thickBot="1">
      <c r="A128" s="26">
        <v>135</v>
      </c>
      <c r="B128" s="27" t="s">
        <v>76</v>
      </c>
      <c r="C128" s="27">
        <v>2</v>
      </c>
      <c r="D128" s="27">
        <v>71</v>
      </c>
      <c r="E128" s="27">
        <v>4</v>
      </c>
      <c r="F128" s="27"/>
      <c r="G128" s="27"/>
      <c r="H128" s="27"/>
    </row>
    <row r="129" spans="1:8">
      <c r="A129" s="22">
        <v>119</v>
      </c>
      <c r="B129" s="23" t="s">
        <v>77</v>
      </c>
      <c r="C129" s="23">
        <v>2</v>
      </c>
      <c r="D129" s="23">
        <v>72</v>
      </c>
      <c r="E129" s="23">
        <v>4</v>
      </c>
      <c r="F129" s="23">
        <v>6</v>
      </c>
      <c r="G129" s="23">
        <v>0</v>
      </c>
      <c r="H129" s="23">
        <v>3.4</v>
      </c>
    </row>
    <row r="130" spans="1:8">
      <c r="A130" s="24">
        <v>104</v>
      </c>
      <c r="B130" s="25" t="s">
        <v>77</v>
      </c>
      <c r="C130" s="25">
        <v>2</v>
      </c>
      <c r="D130" s="25">
        <v>73</v>
      </c>
      <c r="E130" s="25">
        <v>4</v>
      </c>
      <c r="F130" s="25"/>
      <c r="G130" s="25"/>
      <c r="H130" s="25"/>
    </row>
    <row r="131" spans="1:8" ht="15.75" thickBot="1">
      <c r="A131" s="26">
        <v>89</v>
      </c>
      <c r="B131" s="27" t="s">
        <v>77</v>
      </c>
      <c r="C131" s="27">
        <v>2</v>
      </c>
      <c r="D131" s="27">
        <v>74</v>
      </c>
      <c r="E131" s="27">
        <v>4</v>
      </c>
      <c r="F131" s="27"/>
      <c r="G131" s="27"/>
      <c r="H131" s="27"/>
    </row>
    <row r="132" spans="1:8">
      <c r="A132" s="22">
        <v>75</v>
      </c>
      <c r="B132" s="23" t="s">
        <v>78</v>
      </c>
      <c r="C132" s="23">
        <v>2</v>
      </c>
      <c r="D132" s="23">
        <v>75</v>
      </c>
      <c r="E132" s="23">
        <v>4</v>
      </c>
      <c r="F132" s="23">
        <v>6</v>
      </c>
      <c r="G132" s="23">
        <v>1</v>
      </c>
      <c r="H132" s="23">
        <v>3.22</v>
      </c>
    </row>
    <row r="133" spans="1:8">
      <c r="A133" s="24">
        <v>62</v>
      </c>
      <c r="B133" s="25" t="s">
        <v>78</v>
      </c>
      <c r="C133" s="25">
        <v>2</v>
      </c>
      <c r="D133" s="25">
        <v>76</v>
      </c>
      <c r="E133" s="25">
        <v>4</v>
      </c>
      <c r="F133" s="25">
        <v>6</v>
      </c>
      <c r="G133" s="25">
        <v>1</v>
      </c>
      <c r="H133" s="25">
        <v>3.46</v>
      </c>
    </row>
    <row r="134" spans="1:8" ht="15.75" thickBot="1">
      <c r="A134" s="26">
        <v>50</v>
      </c>
      <c r="B134" s="27" t="s">
        <v>78</v>
      </c>
      <c r="C134" s="27">
        <v>2</v>
      </c>
      <c r="D134" s="27">
        <v>77</v>
      </c>
      <c r="E134" s="27">
        <v>4</v>
      </c>
      <c r="F134" s="27"/>
      <c r="G134" s="27"/>
      <c r="H134" s="27"/>
    </row>
    <row r="135" spans="1:8">
      <c r="A135" s="22">
        <v>39</v>
      </c>
      <c r="B135" s="23" t="s">
        <v>79</v>
      </c>
      <c r="C135" s="23">
        <v>2</v>
      </c>
      <c r="D135" s="23">
        <v>78</v>
      </c>
      <c r="E135" s="23">
        <v>4</v>
      </c>
      <c r="F135" s="23">
        <v>7</v>
      </c>
      <c r="G135" s="23">
        <v>3</v>
      </c>
      <c r="H135" s="23">
        <v>3.7</v>
      </c>
    </row>
    <row r="136" spans="1:8">
      <c r="A136" s="24">
        <v>28</v>
      </c>
      <c r="B136" s="25" t="s">
        <v>79</v>
      </c>
      <c r="C136" s="25">
        <v>2</v>
      </c>
      <c r="D136" s="25">
        <v>79</v>
      </c>
      <c r="E136" s="25">
        <v>4</v>
      </c>
      <c r="F136" s="25">
        <v>4</v>
      </c>
      <c r="G136" s="25">
        <v>2</v>
      </c>
      <c r="H136" s="25">
        <v>2.2200000000000002</v>
      </c>
    </row>
    <row r="137" spans="1:8" ht="15.75" thickBot="1">
      <c r="A137" s="26">
        <v>18</v>
      </c>
      <c r="B137" s="27" t="s">
        <v>79</v>
      </c>
      <c r="C137" s="27">
        <v>2</v>
      </c>
      <c r="D137" s="27">
        <v>80</v>
      </c>
      <c r="E137" s="27">
        <v>4</v>
      </c>
      <c r="F137" s="27"/>
      <c r="G137" s="27"/>
      <c r="H137" s="27"/>
    </row>
    <row r="138" spans="1:8" ht="15.75" hidden="1" customHeight="1" thickBot="1">
      <c r="A138" s="2">
        <v>10</v>
      </c>
      <c r="B138" s="3" t="s">
        <v>80</v>
      </c>
      <c r="C138" s="3">
        <v>2</v>
      </c>
      <c r="D138" s="3">
        <v>81</v>
      </c>
      <c r="E138" s="3" t="s">
        <v>9</v>
      </c>
      <c r="F138" s="3">
        <v>4</v>
      </c>
      <c r="G138" s="3">
        <v>2</v>
      </c>
      <c r="H138" s="3">
        <v>2.6</v>
      </c>
    </row>
    <row r="139" spans="1:8" ht="15.75" hidden="1" customHeight="1" thickBot="1">
      <c r="A139" s="4">
        <v>3</v>
      </c>
      <c r="B139" s="5" t="s">
        <v>80</v>
      </c>
      <c r="C139" s="5">
        <v>2</v>
      </c>
      <c r="D139" s="5">
        <v>82</v>
      </c>
      <c r="E139" s="5" t="s">
        <v>9</v>
      </c>
      <c r="F139" s="5"/>
      <c r="G139" s="5"/>
      <c r="H139" s="5"/>
    </row>
    <row r="140" spans="1:8" ht="15.75" hidden="1" customHeight="1" thickBot="1">
      <c r="A140" s="10">
        <v>0</v>
      </c>
      <c r="B140" s="11" t="s">
        <v>55</v>
      </c>
      <c r="C140" s="11">
        <v>2</v>
      </c>
      <c r="D140" s="11">
        <v>83</v>
      </c>
      <c r="E140" s="11" t="s">
        <v>9</v>
      </c>
      <c r="F140" s="11">
        <v>3</v>
      </c>
      <c r="G140" s="11">
        <v>2</v>
      </c>
      <c r="H140" s="11">
        <v>2.1800000000000002</v>
      </c>
    </row>
    <row r="141" spans="1:8" ht="15.75" hidden="1" customHeight="1" thickBot="1">
      <c r="A141" s="12">
        <v>1439</v>
      </c>
      <c r="B141" s="13" t="s">
        <v>81</v>
      </c>
      <c r="C141" s="13">
        <v>3</v>
      </c>
      <c r="D141" s="13">
        <v>5</v>
      </c>
      <c r="E141" s="13" t="s">
        <v>9</v>
      </c>
      <c r="F141" s="13"/>
      <c r="G141" s="13"/>
      <c r="H141" s="13"/>
    </row>
    <row r="142" spans="1:8" ht="15.75" hidden="1" customHeight="1" thickBot="1">
      <c r="A142" s="14">
        <v>1440</v>
      </c>
      <c r="B142" s="15" t="s">
        <v>81</v>
      </c>
      <c r="C142" s="15">
        <v>3</v>
      </c>
      <c r="D142" s="15">
        <v>6</v>
      </c>
      <c r="E142" s="15" t="s">
        <v>9</v>
      </c>
      <c r="F142" s="15">
        <v>5</v>
      </c>
      <c r="G142" s="15">
        <v>0</v>
      </c>
      <c r="H142" s="15">
        <v>1.58</v>
      </c>
    </row>
    <row r="143" spans="1:8" ht="15.75" hidden="1" customHeight="1" thickBot="1">
      <c r="A143" s="2">
        <v>1441</v>
      </c>
      <c r="B143" s="3" t="s">
        <v>82</v>
      </c>
      <c r="C143" s="3">
        <v>3</v>
      </c>
      <c r="D143" s="3">
        <v>7</v>
      </c>
      <c r="E143" s="3" t="s">
        <v>9</v>
      </c>
      <c r="F143" s="3">
        <v>4</v>
      </c>
      <c r="G143" s="3">
        <v>0</v>
      </c>
      <c r="H143" s="3">
        <v>1.26</v>
      </c>
    </row>
    <row r="144" spans="1:8" ht="15.75" hidden="1" customHeight="1" thickBot="1">
      <c r="A144" s="4">
        <v>1329</v>
      </c>
      <c r="B144" s="5" t="s">
        <v>82</v>
      </c>
      <c r="C144" s="5">
        <v>3</v>
      </c>
      <c r="D144" s="5">
        <v>8</v>
      </c>
      <c r="E144" s="5" t="s">
        <v>9</v>
      </c>
      <c r="F144" s="5">
        <v>6</v>
      </c>
      <c r="G144" s="5">
        <v>0</v>
      </c>
      <c r="H144" s="5">
        <v>1.86</v>
      </c>
    </row>
    <row r="145" spans="1:8" ht="15.75" hidden="1" customHeight="1" thickBot="1">
      <c r="A145" s="10">
        <v>1314</v>
      </c>
      <c r="B145" s="11" t="s">
        <v>37</v>
      </c>
      <c r="C145" s="11">
        <v>3</v>
      </c>
      <c r="D145" s="11">
        <v>9</v>
      </c>
      <c r="E145" s="11" t="s">
        <v>9</v>
      </c>
      <c r="F145" s="11">
        <v>4</v>
      </c>
      <c r="G145" s="11">
        <v>0</v>
      </c>
      <c r="H145" s="11">
        <v>0.74</v>
      </c>
    </row>
    <row r="146" spans="1:8" ht="15.75" hidden="1" customHeight="1" thickBot="1">
      <c r="A146" s="12">
        <v>1298</v>
      </c>
      <c r="B146" s="13" t="s">
        <v>35</v>
      </c>
      <c r="C146" s="13">
        <v>3</v>
      </c>
      <c r="D146" s="13">
        <v>10</v>
      </c>
      <c r="E146" s="13" t="s">
        <v>9</v>
      </c>
      <c r="F146" s="13">
        <v>6</v>
      </c>
      <c r="G146" s="13">
        <v>0</v>
      </c>
      <c r="H146" s="13">
        <v>3.2</v>
      </c>
    </row>
    <row r="147" spans="1:8" ht="15.75" hidden="1" customHeight="1" thickBot="1">
      <c r="A147" s="14">
        <v>1281</v>
      </c>
      <c r="B147" s="15" t="s">
        <v>83</v>
      </c>
      <c r="C147" s="15">
        <v>3</v>
      </c>
      <c r="D147" s="15">
        <v>11</v>
      </c>
      <c r="E147" s="15" t="s">
        <v>9</v>
      </c>
      <c r="F147" s="15">
        <v>3</v>
      </c>
      <c r="G147" s="15">
        <v>0</v>
      </c>
      <c r="H147" s="15">
        <v>1.36</v>
      </c>
    </row>
    <row r="148" spans="1:8">
      <c r="A148" s="16">
        <v>1381</v>
      </c>
      <c r="B148" s="17" t="s">
        <v>84</v>
      </c>
      <c r="C148" s="17">
        <v>3</v>
      </c>
      <c r="D148" s="17">
        <v>12</v>
      </c>
      <c r="E148" s="17">
        <v>1</v>
      </c>
      <c r="F148" s="17"/>
      <c r="G148" s="17"/>
      <c r="H148" s="17"/>
    </row>
    <row r="149" spans="1:8">
      <c r="A149" s="18">
        <v>1382</v>
      </c>
      <c r="B149" s="19" t="s">
        <v>84</v>
      </c>
      <c r="C149" s="19">
        <v>3</v>
      </c>
      <c r="D149" s="19">
        <v>13</v>
      </c>
      <c r="E149" s="19">
        <v>1</v>
      </c>
      <c r="F149" s="19">
        <v>7</v>
      </c>
      <c r="G149" s="19">
        <v>0</v>
      </c>
      <c r="H149" s="19">
        <v>3.06</v>
      </c>
    </row>
    <row r="150" spans="1:8" ht="15.75" thickBot="1">
      <c r="A150" s="20">
        <v>1229</v>
      </c>
      <c r="B150" s="21" t="s">
        <v>84</v>
      </c>
      <c r="C150" s="21">
        <v>3</v>
      </c>
      <c r="D150" s="21">
        <v>14</v>
      </c>
      <c r="E150" s="21">
        <v>1</v>
      </c>
      <c r="F150" s="21">
        <v>10</v>
      </c>
      <c r="G150" s="21">
        <v>1</v>
      </c>
      <c r="H150" s="21">
        <v>3.42</v>
      </c>
    </row>
    <row r="151" spans="1:8">
      <c r="A151" s="16">
        <v>1211</v>
      </c>
      <c r="B151" s="17" t="s">
        <v>85</v>
      </c>
      <c r="C151" s="17">
        <v>3</v>
      </c>
      <c r="D151" s="17">
        <v>15</v>
      </c>
      <c r="E151" s="17">
        <v>1</v>
      </c>
      <c r="F151" s="17">
        <v>7</v>
      </c>
      <c r="G151" s="17">
        <v>1</v>
      </c>
      <c r="H151" s="17">
        <v>2.86</v>
      </c>
    </row>
    <row r="152" spans="1:8">
      <c r="A152" s="18">
        <v>1192</v>
      </c>
      <c r="B152" s="19" t="s">
        <v>85</v>
      </c>
      <c r="C152" s="19">
        <v>3</v>
      </c>
      <c r="D152" s="19">
        <v>16</v>
      </c>
      <c r="E152" s="19">
        <v>1</v>
      </c>
      <c r="F152" s="19">
        <v>6</v>
      </c>
      <c r="G152" s="19">
        <v>1</v>
      </c>
      <c r="H152" s="19">
        <v>2.86</v>
      </c>
    </row>
    <row r="153" spans="1:8" ht="15.75" thickBot="1">
      <c r="A153" s="20">
        <v>1173</v>
      </c>
      <c r="B153" s="21" t="s">
        <v>85</v>
      </c>
      <c r="C153" s="21">
        <v>3</v>
      </c>
      <c r="D153" s="21">
        <v>17</v>
      </c>
      <c r="E153" s="21">
        <v>1</v>
      </c>
      <c r="F153" s="21">
        <v>5</v>
      </c>
      <c r="G153" s="21">
        <v>0</v>
      </c>
      <c r="H153" s="21">
        <v>2.5</v>
      </c>
    </row>
    <row r="154" spans="1:8">
      <c r="A154" s="16">
        <v>1154</v>
      </c>
      <c r="B154" s="17" t="s">
        <v>86</v>
      </c>
      <c r="C154" s="17">
        <v>3</v>
      </c>
      <c r="D154" s="17">
        <v>18</v>
      </c>
      <c r="E154" s="17">
        <v>1</v>
      </c>
      <c r="F154" s="17">
        <v>7</v>
      </c>
      <c r="G154" s="17">
        <v>0</v>
      </c>
      <c r="H154" s="17">
        <v>1.82</v>
      </c>
    </row>
    <row r="155" spans="1:8">
      <c r="A155" s="18">
        <v>1135</v>
      </c>
      <c r="B155" s="19" t="s">
        <v>86</v>
      </c>
      <c r="C155" s="19">
        <v>3</v>
      </c>
      <c r="D155" s="19">
        <v>19</v>
      </c>
      <c r="E155" s="19">
        <v>1</v>
      </c>
      <c r="F155" s="19">
        <v>5</v>
      </c>
      <c r="G155" s="19">
        <v>0</v>
      </c>
      <c r="H155" s="19">
        <v>2.2200000000000002</v>
      </c>
    </row>
    <row r="156" spans="1:8" ht="15.75" thickBot="1">
      <c r="A156" s="20">
        <v>1116</v>
      </c>
      <c r="B156" s="21" t="s">
        <v>86</v>
      </c>
      <c r="C156" s="21">
        <v>3</v>
      </c>
      <c r="D156" s="21">
        <v>20</v>
      </c>
      <c r="E156" s="21">
        <v>1</v>
      </c>
      <c r="F156" s="21">
        <v>2</v>
      </c>
      <c r="G156" s="21">
        <v>0</v>
      </c>
      <c r="H156" s="21">
        <v>0.48</v>
      </c>
    </row>
    <row r="157" spans="1:8">
      <c r="A157" s="16">
        <v>1096</v>
      </c>
      <c r="B157" s="17" t="s">
        <v>87</v>
      </c>
      <c r="C157" s="17">
        <v>3</v>
      </c>
      <c r="D157" s="17">
        <v>21</v>
      </c>
      <c r="E157" s="17">
        <v>1</v>
      </c>
      <c r="F157" s="17">
        <v>2</v>
      </c>
      <c r="G157" s="17">
        <v>0</v>
      </c>
      <c r="H157" s="17">
        <v>0.8</v>
      </c>
    </row>
    <row r="158" spans="1:8">
      <c r="A158" s="18">
        <v>1076</v>
      </c>
      <c r="B158" s="19" t="s">
        <v>87</v>
      </c>
      <c r="C158" s="19">
        <v>3</v>
      </c>
      <c r="D158" s="19">
        <v>22</v>
      </c>
      <c r="E158" s="19">
        <v>1</v>
      </c>
      <c r="F158" s="19">
        <v>3</v>
      </c>
      <c r="G158" s="19">
        <v>0</v>
      </c>
      <c r="H158" s="19">
        <v>0.68</v>
      </c>
    </row>
    <row r="159" spans="1:8" ht="15.75" thickBot="1">
      <c r="A159" s="20">
        <v>1056</v>
      </c>
      <c r="B159" s="21" t="s">
        <v>87</v>
      </c>
      <c r="C159" s="21">
        <v>3</v>
      </c>
      <c r="D159" s="21">
        <v>23</v>
      </c>
      <c r="E159" s="21">
        <v>1</v>
      </c>
      <c r="F159" s="21">
        <v>6</v>
      </c>
      <c r="G159" s="21">
        <v>1</v>
      </c>
      <c r="H159" s="21">
        <v>1.44</v>
      </c>
    </row>
    <row r="160" spans="1:8">
      <c r="A160" s="16">
        <v>1037</v>
      </c>
      <c r="B160" s="17" t="s">
        <v>88</v>
      </c>
      <c r="C160" s="17">
        <v>3</v>
      </c>
      <c r="D160" s="17">
        <v>24</v>
      </c>
      <c r="E160" s="17">
        <v>1</v>
      </c>
      <c r="F160" s="17">
        <v>9</v>
      </c>
      <c r="G160" s="17">
        <v>0</v>
      </c>
      <c r="H160" s="17">
        <v>2.78</v>
      </c>
    </row>
    <row r="161" spans="1:8">
      <c r="A161" s="18">
        <v>1017</v>
      </c>
      <c r="B161" s="19" t="s">
        <v>88</v>
      </c>
      <c r="C161" s="19">
        <v>3</v>
      </c>
      <c r="D161" s="19">
        <v>25</v>
      </c>
      <c r="E161" s="19">
        <v>1</v>
      </c>
      <c r="F161" s="19">
        <v>6</v>
      </c>
      <c r="G161" s="19">
        <v>0</v>
      </c>
      <c r="H161" s="19">
        <v>2.94</v>
      </c>
    </row>
    <row r="162" spans="1:8" ht="15.75" thickBot="1">
      <c r="A162" s="20">
        <v>997</v>
      </c>
      <c r="B162" s="21" t="s">
        <v>88</v>
      </c>
      <c r="C162" s="21">
        <v>3</v>
      </c>
      <c r="D162" s="21">
        <v>26</v>
      </c>
      <c r="E162" s="21">
        <v>1</v>
      </c>
      <c r="F162" s="21">
        <v>10</v>
      </c>
      <c r="G162" s="21">
        <v>1</v>
      </c>
      <c r="H162" s="21">
        <v>3.92</v>
      </c>
    </row>
    <row r="163" spans="1:8">
      <c r="A163" s="16">
        <v>977</v>
      </c>
      <c r="B163" s="17" t="s">
        <v>89</v>
      </c>
      <c r="C163" s="17">
        <v>3</v>
      </c>
      <c r="D163" s="17">
        <v>27</v>
      </c>
      <c r="E163" s="17">
        <v>1</v>
      </c>
      <c r="F163" s="17">
        <v>9</v>
      </c>
      <c r="G163" s="17">
        <v>2</v>
      </c>
      <c r="H163" s="17">
        <v>3.74</v>
      </c>
    </row>
    <row r="164" spans="1:8">
      <c r="A164" s="18">
        <v>957</v>
      </c>
      <c r="B164" s="19" t="s">
        <v>89</v>
      </c>
      <c r="C164" s="19">
        <v>3</v>
      </c>
      <c r="D164" s="19">
        <v>28</v>
      </c>
      <c r="E164" s="19">
        <v>1</v>
      </c>
      <c r="F164" s="19">
        <v>2</v>
      </c>
      <c r="G164" s="19">
        <v>0</v>
      </c>
      <c r="H164" s="19">
        <v>0.88</v>
      </c>
    </row>
    <row r="165" spans="1:8" ht="15.75" thickBot="1">
      <c r="A165" s="20">
        <v>937</v>
      </c>
      <c r="B165" s="21" t="s">
        <v>89</v>
      </c>
      <c r="C165" s="21">
        <v>3</v>
      </c>
      <c r="D165" s="21">
        <v>29</v>
      </c>
      <c r="E165" s="21">
        <v>1</v>
      </c>
      <c r="F165" s="21">
        <v>5</v>
      </c>
      <c r="G165" s="21">
        <v>2</v>
      </c>
      <c r="H165" s="21">
        <v>1.56</v>
      </c>
    </row>
    <row r="166" spans="1:8">
      <c r="A166" s="16">
        <v>917</v>
      </c>
      <c r="B166" s="17" t="s">
        <v>90</v>
      </c>
      <c r="C166" s="17">
        <v>3</v>
      </c>
      <c r="D166" s="17">
        <v>30</v>
      </c>
      <c r="E166" s="17">
        <v>1</v>
      </c>
      <c r="F166" s="17">
        <v>12</v>
      </c>
      <c r="G166" s="17">
        <v>3</v>
      </c>
      <c r="H166" s="17">
        <v>3.96</v>
      </c>
    </row>
    <row r="167" spans="1:8">
      <c r="A167" s="18">
        <v>897</v>
      </c>
      <c r="B167" s="19" t="s">
        <v>90</v>
      </c>
      <c r="C167" s="19">
        <v>3</v>
      </c>
      <c r="D167" s="19">
        <v>31</v>
      </c>
      <c r="E167" s="19">
        <v>1</v>
      </c>
      <c r="F167" s="19">
        <v>3</v>
      </c>
      <c r="G167" s="19">
        <v>3</v>
      </c>
      <c r="H167" s="19">
        <v>1.2</v>
      </c>
    </row>
    <row r="168" spans="1:8" ht="15.75" thickBot="1">
      <c r="A168" s="20">
        <v>877</v>
      </c>
      <c r="B168" s="21" t="s">
        <v>90</v>
      </c>
      <c r="C168" s="21">
        <v>3</v>
      </c>
      <c r="D168" s="21">
        <v>32</v>
      </c>
      <c r="E168" s="21">
        <v>1</v>
      </c>
      <c r="F168" s="21"/>
      <c r="G168" s="21"/>
      <c r="H168" s="21"/>
    </row>
    <row r="169" spans="1:8">
      <c r="A169" s="16">
        <v>857</v>
      </c>
      <c r="B169" s="17" t="s">
        <v>91</v>
      </c>
      <c r="C169" s="17">
        <v>3</v>
      </c>
      <c r="D169" s="17">
        <v>33</v>
      </c>
      <c r="E169" s="17">
        <v>1</v>
      </c>
      <c r="F169" s="17">
        <v>5</v>
      </c>
      <c r="G169" s="17">
        <v>0</v>
      </c>
      <c r="H169" s="17">
        <v>1.48</v>
      </c>
    </row>
    <row r="170" spans="1:8">
      <c r="A170" s="18">
        <v>837</v>
      </c>
      <c r="B170" s="19" t="s">
        <v>91</v>
      </c>
      <c r="C170" s="19">
        <v>3</v>
      </c>
      <c r="D170" s="19">
        <v>34</v>
      </c>
      <c r="E170" s="19">
        <v>1</v>
      </c>
      <c r="F170" s="19"/>
      <c r="G170" s="19"/>
      <c r="H170" s="19"/>
    </row>
    <row r="171" spans="1:8" ht="15.75" thickBot="1">
      <c r="A171" s="20">
        <v>817</v>
      </c>
      <c r="B171" s="21" t="s">
        <v>91</v>
      </c>
      <c r="C171" s="21">
        <v>3</v>
      </c>
      <c r="D171" s="21">
        <v>35</v>
      </c>
      <c r="E171" s="21">
        <v>1</v>
      </c>
      <c r="F171" s="21">
        <v>7</v>
      </c>
      <c r="G171" s="21">
        <v>0</v>
      </c>
      <c r="H171" s="21">
        <v>2.2999999999999998</v>
      </c>
    </row>
    <row r="172" spans="1:8">
      <c r="A172" s="16">
        <v>797</v>
      </c>
      <c r="B172" s="17" t="s">
        <v>92</v>
      </c>
      <c r="C172" s="17">
        <v>3</v>
      </c>
      <c r="D172" s="17">
        <v>36</v>
      </c>
      <c r="E172" s="17">
        <v>1</v>
      </c>
      <c r="F172" s="17">
        <v>2</v>
      </c>
      <c r="G172" s="17">
        <v>0</v>
      </c>
      <c r="H172" s="17">
        <v>0.66</v>
      </c>
    </row>
    <row r="173" spans="1:8">
      <c r="A173" s="18">
        <v>777</v>
      </c>
      <c r="B173" s="19" t="s">
        <v>92</v>
      </c>
      <c r="C173" s="19">
        <v>3</v>
      </c>
      <c r="D173" s="19">
        <v>37</v>
      </c>
      <c r="E173" s="19">
        <v>1</v>
      </c>
      <c r="F173" s="19">
        <v>4</v>
      </c>
      <c r="G173" s="19">
        <v>0</v>
      </c>
      <c r="H173" s="19">
        <v>1.1399999999999999</v>
      </c>
    </row>
    <row r="174" spans="1:8" ht="15.75" thickBot="1">
      <c r="A174" s="20">
        <v>757</v>
      </c>
      <c r="B174" s="21" t="s">
        <v>92</v>
      </c>
      <c r="C174" s="21">
        <v>3</v>
      </c>
      <c r="D174" s="21">
        <v>38</v>
      </c>
      <c r="E174" s="21">
        <v>1</v>
      </c>
      <c r="F174" s="21">
        <v>5</v>
      </c>
      <c r="G174" s="21">
        <v>0</v>
      </c>
      <c r="H174" s="21">
        <v>1.4</v>
      </c>
    </row>
    <row r="175" spans="1:8">
      <c r="A175" s="16">
        <v>737</v>
      </c>
      <c r="B175" s="17" t="s">
        <v>93</v>
      </c>
      <c r="C175" s="17">
        <v>3</v>
      </c>
      <c r="D175" s="17">
        <v>39</v>
      </c>
      <c r="E175" s="17">
        <v>1</v>
      </c>
      <c r="F175" s="17">
        <v>6</v>
      </c>
      <c r="G175" s="17">
        <v>3</v>
      </c>
      <c r="H175" s="17">
        <v>2.86</v>
      </c>
    </row>
    <row r="176" spans="1:8">
      <c r="A176" s="18">
        <v>717</v>
      </c>
      <c r="B176" s="19" t="s">
        <v>93</v>
      </c>
      <c r="C176" s="19">
        <v>3</v>
      </c>
      <c r="D176" s="19">
        <v>40</v>
      </c>
      <c r="E176" s="19">
        <v>1</v>
      </c>
      <c r="F176" s="19">
        <v>9</v>
      </c>
      <c r="G176" s="19">
        <v>1</v>
      </c>
      <c r="H176" s="19">
        <v>4.16</v>
      </c>
    </row>
    <row r="177" spans="1:8" ht="15.75" thickBot="1">
      <c r="A177" s="20">
        <v>697</v>
      </c>
      <c r="B177" s="21" t="s">
        <v>93</v>
      </c>
      <c r="C177" s="21">
        <v>3</v>
      </c>
      <c r="D177" s="21">
        <v>41</v>
      </c>
      <c r="E177" s="21">
        <v>1</v>
      </c>
      <c r="F177" s="21">
        <v>4</v>
      </c>
      <c r="G177" s="21">
        <v>3</v>
      </c>
      <c r="H177" s="21">
        <v>0.92</v>
      </c>
    </row>
    <row r="178" spans="1:8">
      <c r="A178" s="16">
        <v>677</v>
      </c>
      <c r="B178" s="17" t="s">
        <v>94</v>
      </c>
      <c r="C178" s="17">
        <v>3</v>
      </c>
      <c r="D178" s="17">
        <v>42</v>
      </c>
      <c r="E178" s="17">
        <v>1</v>
      </c>
      <c r="F178" s="17">
        <v>2</v>
      </c>
      <c r="G178" s="17">
        <v>0</v>
      </c>
      <c r="H178" s="17">
        <v>0.68</v>
      </c>
    </row>
    <row r="179" spans="1:8">
      <c r="A179" s="18">
        <v>657</v>
      </c>
      <c r="B179" s="19" t="s">
        <v>94</v>
      </c>
      <c r="C179" s="19">
        <v>3</v>
      </c>
      <c r="D179" s="19">
        <v>43</v>
      </c>
      <c r="E179" s="19">
        <v>1</v>
      </c>
      <c r="F179" s="19">
        <v>5</v>
      </c>
      <c r="G179" s="19">
        <v>0</v>
      </c>
      <c r="H179" s="19">
        <v>1.6</v>
      </c>
    </row>
    <row r="180" spans="1:8" ht="15.75" thickBot="1">
      <c r="A180" s="20">
        <v>637</v>
      </c>
      <c r="B180" s="21" t="s">
        <v>94</v>
      </c>
      <c r="C180" s="21">
        <v>3</v>
      </c>
      <c r="D180" s="21">
        <v>44</v>
      </c>
      <c r="E180" s="21">
        <v>1</v>
      </c>
      <c r="F180" s="21">
        <v>4</v>
      </c>
      <c r="G180" s="21">
        <v>0</v>
      </c>
      <c r="H180" s="21">
        <v>1.08</v>
      </c>
    </row>
    <row r="181" spans="1:8">
      <c r="A181" s="16">
        <v>617</v>
      </c>
      <c r="B181" s="17" t="s">
        <v>95</v>
      </c>
      <c r="C181" s="17">
        <v>3</v>
      </c>
      <c r="D181" s="17">
        <v>45</v>
      </c>
      <c r="E181" s="17">
        <v>1</v>
      </c>
      <c r="F181" s="17">
        <v>8</v>
      </c>
      <c r="G181" s="17">
        <v>2</v>
      </c>
      <c r="H181" s="17">
        <v>2.3199999999999998</v>
      </c>
    </row>
    <row r="182" spans="1:8">
      <c r="A182" s="18">
        <v>597</v>
      </c>
      <c r="B182" s="19" t="s">
        <v>95</v>
      </c>
      <c r="C182" s="19">
        <v>3</v>
      </c>
      <c r="D182" s="19">
        <v>46</v>
      </c>
      <c r="E182" s="19">
        <v>1</v>
      </c>
      <c r="F182" s="19">
        <v>4</v>
      </c>
      <c r="G182" s="19">
        <v>2</v>
      </c>
      <c r="H182" s="19">
        <v>1.48</v>
      </c>
    </row>
    <row r="183" spans="1:8" ht="15.75" thickBot="1">
      <c r="A183" s="20">
        <v>577</v>
      </c>
      <c r="B183" s="21" t="s">
        <v>95</v>
      </c>
      <c r="C183" s="21">
        <v>3</v>
      </c>
      <c r="D183" s="21">
        <v>47</v>
      </c>
      <c r="E183" s="21">
        <v>1</v>
      </c>
      <c r="F183" s="21"/>
      <c r="G183" s="21"/>
      <c r="H183" s="21"/>
    </row>
    <row r="184" spans="1:8">
      <c r="A184" s="16">
        <v>558</v>
      </c>
      <c r="B184" s="17" t="s">
        <v>96</v>
      </c>
      <c r="C184" s="17">
        <v>3</v>
      </c>
      <c r="D184" s="17">
        <v>48</v>
      </c>
      <c r="E184" s="17">
        <v>1</v>
      </c>
      <c r="F184" s="17">
        <v>2</v>
      </c>
      <c r="G184" s="17">
        <v>0</v>
      </c>
      <c r="H184" s="17">
        <v>0.22</v>
      </c>
    </row>
    <row r="185" spans="1:8">
      <c r="A185" s="18">
        <v>539</v>
      </c>
      <c r="B185" s="19" t="s">
        <v>96</v>
      </c>
      <c r="C185" s="19">
        <v>3</v>
      </c>
      <c r="D185" s="19">
        <v>49</v>
      </c>
      <c r="E185" s="19">
        <v>1</v>
      </c>
      <c r="F185" s="19">
        <v>1</v>
      </c>
      <c r="G185" s="19">
        <v>0</v>
      </c>
      <c r="H185" s="19">
        <v>0.14000000000000001</v>
      </c>
    </row>
    <row r="186" spans="1:8" ht="15.75" thickBot="1">
      <c r="A186" s="20">
        <v>520</v>
      </c>
      <c r="B186" s="21" t="s">
        <v>96</v>
      </c>
      <c r="C186" s="21">
        <v>3</v>
      </c>
      <c r="D186" s="21">
        <v>50</v>
      </c>
      <c r="E186" s="21">
        <v>1</v>
      </c>
      <c r="F186" s="21"/>
      <c r="G186" s="21"/>
      <c r="H186" s="21"/>
    </row>
    <row r="187" spans="1:8">
      <c r="A187" s="16">
        <v>501</v>
      </c>
      <c r="B187" s="17" t="s">
        <v>97</v>
      </c>
      <c r="C187" s="17">
        <v>3</v>
      </c>
      <c r="D187" s="17">
        <v>51</v>
      </c>
      <c r="E187" s="17">
        <v>1</v>
      </c>
      <c r="F187" s="17">
        <v>1</v>
      </c>
      <c r="G187" s="17">
        <v>1</v>
      </c>
      <c r="H187" s="17">
        <v>0.46</v>
      </c>
    </row>
    <row r="188" spans="1:8">
      <c r="A188" s="18">
        <v>482</v>
      </c>
      <c r="B188" s="19" t="s">
        <v>97</v>
      </c>
      <c r="C188" s="19">
        <v>3</v>
      </c>
      <c r="D188" s="19">
        <v>52</v>
      </c>
      <c r="E188" s="19">
        <v>1</v>
      </c>
      <c r="F188" s="19">
        <v>5</v>
      </c>
      <c r="G188" s="19">
        <v>1</v>
      </c>
      <c r="H188" s="19">
        <v>1.88</v>
      </c>
    </row>
    <row r="189" spans="1:8" ht="15.75" thickBot="1">
      <c r="A189" s="20">
        <v>463</v>
      </c>
      <c r="B189" s="21" t="s">
        <v>97</v>
      </c>
      <c r="C189" s="21">
        <v>3</v>
      </c>
      <c r="D189" s="21">
        <v>53</v>
      </c>
      <c r="E189" s="21">
        <v>1</v>
      </c>
      <c r="F189" s="21">
        <v>4</v>
      </c>
      <c r="G189" s="21">
        <v>1</v>
      </c>
      <c r="H189" s="21">
        <v>1.54</v>
      </c>
    </row>
    <row r="190" spans="1:8">
      <c r="A190" s="16">
        <v>444</v>
      </c>
      <c r="B190" s="17" t="s">
        <v>98</v>
      </c>
      <c r="C190" s="17">
        <v>3</v>
      </c>
      <c r="D190" s="17">
        <v>54</v>
      </c>
      <c r="E190" s="17">
        <v>1</v>
      </c>
      <c r="F190" s="17">
        <v>1</v>
      </c>
      <c r="G190" s="17">
        <v>0</v>
      </c>
      <c r="H190" s="17">
        <v>0.18</v>
      </c>
    </row>
    <row r="191" spans="1:8">
      <c r="A191" s="18">
        <v>425</v>
      </c>
      <c r="B191" s="19" t="s">
        <v>98</v>
      </c>
      <c r="C191" s="19">
        <v>3</v>
      </c>
      <c r="D191" s="19">
        <v>55</v>
      </c>
      <c r="E191" s="19">
        <v>1</v>
      </c>
      <c r="F191" s="19">
        <v>1</v>
      </c>
      <c r="G191" s="19">
        <v>1</v>
      </c>
      <c r="H191" s="19">
        <v>0.38</v>
      </c>
    </row>
    <row r="192" spans="1:8" ht="15.75" thickBot="1">
      <c r="A192" s="20">
        <v>406</v>
      </c>
      <c r="B192" s="21" t="s">
        <v>98</v>
      </c>
      <c r="C192" s="21">
        <v>3</v>
      </c>
      <c r="D192" s="21">
        <v>56</v>
      </c>
      <c r="E192" s="21">
        <v>1</v>
      </c>
      <c r="F192" s="21">
        <v>6</v>
      </c>
      <c r="G192" s="21">
        <v>1</v>
      </c>
      <c r="H192" s="21">
        <v>1.78</v>
      </c>
    </row>
    <row r="193" spans="1:8">
      <c r="A193" s="16">
        <v>387</v>
      </c>
      <c r="B193" s="17" t="s">
        <v>99</v>
      </c>
      <c r="C193" s="17">
        <v>3</v>
      </c>
      <c r="D193" s="17">
        <v>57</v>
      </c>
      <c r="E193" s="17">
        <v>1</v>
      </c>
      <c r="F193" s="17"/>
      <c r="G193" s="17"/>
      <c r="H193" s="17"/>
    </row>
    <row r="194" spans="1:8">
      <c r="A194" s="18">
        <v>368</v>
      </c>
      <c r="B194" s="19" t="s">
        <v>99</v>
      </c>
      <c r="C194" s="19">
        <v>3</v>
      </c>
      <c r="D194" s="19">
        <v>58</v>
      </c>
      <c r="E194" s="19">
        <v>1</v>
      </c>
      <c r="F194" s="19">
        <v>3</v>
      </c>
      <c r="G194" s="19">
        <v>1</v>
      </c>
      <c r="H194" s="19">
        <v>0.82</v>
      </c>
    </row>
    <row r="195" spans="1:8" ht="15.75" thickBot="1">
      <c r="A195" s="20">
        <v>349</v>
      </c>
      <c r="B195" s="21" t="s">
        <v>99</v>
      </c>
      <c r="C195" s="21">
        <v>3</v>
      </c>
      <c r="D195" s="21">
        <v>59</v>
      </c>
      <c r="E195" s="21">
        <v>1</v>
      </c>
      <c r="F195" s="21"/>
      <c r="G195" s="21"/>
      <c r="H195" s="21"/>
    </row>
    <row r="196" spans="1:8">
      <c r="A196" s="22">
        <v>330</v>
      </c>
      <c r="B196" s="23" t="s">
        <v>87</v>
      </c>
      <c r="C196" s="23">
        <v>3</v>
      </c>
      <c r="D196" s="23">
        <v>60</v>
      </c>
      <c r="E196" s="23">
        <v>4</v>
      </c>
      <c r="F196" s="23"/>
      <c r="G196" s="23"/>
      <c r="H196" s="23"/>
    </row>
    <row r="197" spans="1:8">
      <c r="A197" s="24">
        <v>311</v>
      </c>
      <c r="B197" s="25" t="s">
        <v>87</v>
      </c>
      <c r="C197" s="25">
        <v>3</v>
      </c>
      <c r="D197" s="25">
        <v>61</v>
      </c>
      <c r="E197" s="25">
        <v>4</v>
      </c>
      <c r="F197" s="25">
        <v>3</v>
      </c>
      <c r="G197" s="25">
        <v>0</v>
      </c>
      <c r="H197" s="25">
        <v>1</v>
      </c>
    </row>
    <row r="198" spans="1:8" ht="15.75" thickBot="1">
      <c r="A198" s="26">
        <v>292</v>
      </c>
      <c r="B198" s="27" t="s">
        <v>87</v>
      </c>
      <c r="C198" s="27">
        <v>3</v>
      </c>
      <c r="D198" s="27">
        <v>62</v>
      </c>
      <c r="E198" s="27">
        <v>4</v>
      </c>
      <c r="F198" s="27">
        <v>5</v>
      </c>
      <c r="G198" s="27">
        <v>2</v>
      </c>
      <c r="H198" s="27">
        <v>2.16</v>
      </c>
    </row>
    <row r="199" spans="1:8">
      <c r="A199" s="22">
        <v>273</v>
      </c>
      <c r="B199" s="23" t="s">
        <v>100</v>
      </c>
      <c r="C199" s="23">
        <v>3</v>
      </c>
      <c r="D199" s="23">
        <v>63</v>
      </c>
      <c r="E199" s="23">
        <v>4</v>
      </c>
      <c r="F199" s="23">
        <v>8</v>
      </c>
      <c r="G199" s="23">
        <v>2</v>
      </c>
      <c r="H199" s="23">
        <v>2.94</v>
      </c>
    </row>
    <row r="200" spans="1:8">
      <c r="A200" s="24">
        <v>255</v>
      </c>
      <c r="B200" s="25" t="s">
        <v>100</v>
      </c>
      <c r="C200" s="25">
        <v>3</v>
      </c>
      <c r="D200" s="25">
        <v>64</v>
      </c>
      <c r="E200" s="25">
        <v>4</v>
      </c>
      <c r="F200" s="25">
        <v>7</v>
      </c>
      <c r="G200" s="25">
        <v>0</v>
      </c>
      <c r="H200" s="25">
        <v>2.02</v>
      </c>
    </row>
    <row r="201" spans="1:8" ht="15.75" thickBot="1">
      <c r="A201" s="26">
        <v>237</v>
      </c>
      <c r="B201" s="27" t="s">
        <v>100</v>
      </c>
      <c r="C201" s="27">
        <v>3</v>
      </c>
      <c r="D201" s="27">
        <v>65</v>
      </c>
      <c r="E201" s="27">
        <v>4</v>
      </c>
      <c r="F201" s="27"/>
      <c r="G201" s="27"/>
      <c r="H201" s="27"/>
    </row>
    <row r="202" spans="1:8">
      <c r="A202" s="22">
        <v>220</v>
      </c>
      <c r="B202" s="23" t="s">
        <v>101</v>
      </c>
      <c r="C202" s="23">
        <v>3</v>
      </c>
      <c r="D202" s="23">
        <v>66</v>
      </c>
      <c r="E202" s="23">
        <v>4</v>
      </c>
      <c r="F202" s="23"/>
      <c r="G202" s="23"/>
      <c r="H202" s="23"/>
    </row>
    <row r="203" spans="1:8">
      <c r="A203" s="24">
        <v>203</v>
      </c>
      <c r="B203" s="25" t="s">
        <v>101</v>
      </c>
      <c r="C203" s="25">
        <v>3</v>
      </c>
      <c r="D203" s="25">
        <v>67</v>
      </c>
      <c r="E203" s="25">
        <v>4</v>
      </c>
      <c r="F203" s="25">
        <v>1</v>
      </c>
      <c r="G203" s="25">
        <v>1</v>
      </c>
      <c r="H203" s="25">
        <v>0.38</v>
      </c>
    </row>
    <row r="204" spans="1:8" ht="15.75" thickBot="1">
      <c r="A204" s="26">
        <v>186</v>
      </c>
      <c r="B204" s="27" t="s">
        <v>101</v>
      </c>
      <c r="C204" s="27">
        <v>3</v>
      </c>
      <c r="D204" s="27">
        <v>68</v>
      </c>
      <c r="E204" s="27">
        <v>4</v>
      </c>
      <c r="F204" s="27">
        <v>1</v>
      </c>
      <c r="G204" s="27">
        <v>0</v>
      </c>
      <c r="H204" s="27">
        <v>0.22</v>
      </c>
    </row>
    <row r="205" spans="1:8">
      <c r="A205" s="22">
        <v>169</v>
      </c>
      <c r="B205" s="23" t="s">
        <v>102</v>
      </c>
      <c r="C205" s="23">
        <v>3</v>
      </c>
      <c r="D205" s="23">
        <v>69</v>
      </c>
      <c r="E205" s="23">
        <v>4</v>
      </c>
      <c r="F205" s="23">
        <v>6</v>
      </c>
      <c r="G205" s="23">
        <v>1</v>
      </c>
      <c r="H205" s="23">
        <v>2.74</v>
      </c>
    </row>
    <row r="206" spans="1:8">
      <c r="A206" s="24">
        <v>152</v>
      </c>
      <c r="B206" s="25" t="s">
        <v>102</v>
      </c>
      <c r="C206" s="25">
        <v>3</v>
      </c>
      <c r="D206" s="25">
        <v>70</v>
      </c>
      <c r="E206" s="25">
        <v>4</v>
      </c>
      <c r="F206" s="25">
        <v>2</v>
      </c>
      <c r="G206" s="25">
        <v>1</v>
      </c>
      <c r="H206" s="25">
        <v>0.26</v>
      </c>
    </row>
    <row r="207" spans="1:8" ht="15.75" thickBot="1">
      <c r="A207" s="26">
        <v>136</v>
      </c>
      <c r="B207" s="27" t="s">
        <v>102</v>
      </c>
      <c r="C207" s="27">
        <v>3</v>
      </c>
      <c r="D207" s="27">
        <v>71</v>
      </c>
      <c r="E207" s="27">
        <v>4</v>
      </c>
      <c r="F207" s="27">
        <v>2</v>
      </c>
      <c r="G207" s="27">
        <v>0</v>
      </c>
      <c r="H207" s="27">
        <v>0.34</v>
      </c>
    </row>
    <row r="208" spans="1:8">
      <c r="A208" s="22">
        <v>120</v>
      </c>
      <c r="B208" s="23" t="s">
        <v>103</v>
      </c>
      <c r="C208" s="23">
        <v>3</v>
      </c>
      <c r="D208" s="23">
        <v>72</v>
      </c>
      <c r="E208" s="23">
        <v>4</v>
      </c>
      <c r="F208" s="23">
        <v>3</v>
      </c>
      <c r="G208" s="23">
        <v>0</v>
      </c>
      <c r="H208" s="23">
        <v>1.36</v>
      </c>
    </row>
    <row r="209" spans="1:8">
      <c r="A209" s="24">
        <v>105</v>
      </c>
      <c r="B209" s="25" t="s">
        <v>103</v>
      </c>
      <c r="C209" s="25">
        <v>3</v>
      </c>
      <c r="D209" s="25">
        <v>73</v>
      </c>
      <c r="E209" s="25">
        <v>4</v>
      </c>
      <c r="F209" s="25"/>
      <c r="G209" s="25"/>
      <c r="H209" s="25"/>
    </row>
    <row r="210" spans="1:8" ht="15.75" thickBot="1">
      <c r="A210" s="26">
        <v>90</v>
      </c>
      <c r="B210" s="27" t="s">
        <v>103</v>
      </c>
      <c r="C210" s="27">
        <v>3</v>
      </c>
      <c r="D210" s="27">
        <v>74</v>
      </c>
      <c r="E210" s="27">
        <v>4</v>
      </c>
      <c r="F210" s="27">
        <v>5</v>
      </c>
      <c r="G210" s="27">
        <v>4</v>
      </c>
      <c r="H210" s="27">
        <v>1.88</v>
      </c>
    </row>
    <row r="211" spans="1:8">
      <c r="A211" s="22">
        <v>76</v>
      </c>
      <c r="B211" s="23" t="s">
        <v>104</v>
      </c>
      <c r="C211" s="23">
        <v>3</v>
      </c>
      <c r="D211" s="23">
        <v>75</v>
      </c>
      <c r="E211" s="23">
        <v>4</v>
      </c>
      <c r="F211" s="23">
        <v>6</v>
      </c>
      <c r="G211" s="23">
        <v>2</v>
      </c>
      <c r="H211" s="23">
        <v>3.78</v>
      </c>
    </row>
    <row r="212" spans="1:8">
      <c r="A212" s="24">
        <v>63</v>
      </c>
      <c r="B212" s="25" t="s">
        <v>104</v>
      </c>
      <c r="C212" s="25">
        <v>3</v>
      </c>
      <c r="D212" s="25">
        <v>76</v>
      </c>
      <c r="E212" s="25">
        <v>4</v>
      </c>
      <c r="F212" s="25">
        <v>5</v>
      </c>
      <c r="G212" s="25">
        <v>1</v>
      </c>
      <c r="H212" s="25">
        <v>1.9</v>
      </c>
    </row>
    <row r="213" spans="1:8" ht="15.75" thickBot="1">
      <c r="A213" s="26">
        <v>51</v>
      </c>
      <c r="B213" s="27" t="s">
        <v>104</v>
      </c>
      <c r="C213" s="27">
        <v>3</v>
      </c>
      <c r="D213" s="27">
        <v>77</v>
      </c>
      <c r="E213" s="27">
        <v>4</v>
      </c>
      <c r="F213" s="27">
        <v>3</v>
      </c>
      <c r="G213" s="27">
        <v>1</v>
      </c>
      <c r="H213" s="27">
        <v>1.58</v>
      </c>
    </row>
    <row r="214" spans="1:8">
      <c r="A214" s="22">
        <v>40</v>
      </c>
      <c r="B214" s="23" t="s">
        <v>105</v>
      </c>
      <c r="C214" s="23">
        <v>3</v>
      </c>
      <c r="D214" s="23">
        <v>78</v>
      </c>
      <c r="E214" s="23">
        <v>4</v>
      </c>
      <c r="F214" s="23">
        <v>4</v>
      </c>
      <c r="G214" s="23">
        <v>0</v>
      </c>
      <c r="H214" s="23">
        <v>1.42</v>
      </c>
    </row>
    <row r="215" spans="1:8">
      <c r="A215" s="24">
        <v>29</v>
      </c>
      <c r="B215" s="25" t="s">
        <v>105</v>
      </c>
      <c r="C215" s="25">
        <v>3</v>
      </c>
      <c r="D215" s="25">
        <v>79</v>
      </c>
      <c r="E215" s="25">
        <v>4</v>
      </c>
      <c r="F215" s="25">
        <v>4</v>
      </c>
      <c r="G215" s="25">
        <v>1</v>
      </c>
      <c r="H215" s="25">
        <v>1.74</v>
      </c>
    </row>
    <row r="216" spans="1:8" ht="15.75" thickBot="1">
      <c r="A216" s="26">
        <v>19</v>
      </c>
      <c r="B216" s="27" t="s">
        <v>105</v>
      </c>
      <c r="C216" s="27">
        <v>3</v>
      </c>
      <c r="D216" s="27">
        <v>80</v>
      </c>
      <c r="E216" s="27">
        <v>4</v>
      </c>
      <c r="F216" s="27">
        <v>1</v>
      </c>
      <c r="G216" s="27">
        <v>0</v>
      </c>
      <c r="H216" s="27">
        <v>0.44</v>
      </c>
    </row>
    <row r="217" spans="1:8" ht="15.75" hidden="1" customHeight="1" thickBot="1">
      <c r="A217" s="2">
        <v>11</v>
      </c>
      <c r="B217" s="3" t="s">
        <v>106</v>
      </c>
      <c r="C217" s="3">
        <v>3</v>
      </c>
      <c r="D217" s="3">
        <v>81</v>
      </c>
      <c r="E217" s="3" t="s">
        <v>9</v>
      </c>
      <c r="F217" s="3">
        <v>1</v>
      </c>
      <c r="G217" s="3">
        <v>1</v>
      </c>
      <c r="H217" s="3">
        <v>0.48</v>
      </c>
    </row>
    <row r="218" spans="1:8" ht="15.75" hidden="1" customHeight="1" thickBot="1">
      <c r="A218" s="4">
        <v>4</v>
      </c>
      <c r="B218" s="5" t="s">
        <v>106</v>
      </c>
      <c r="C218" s="5">
        <v>3</v>
      </c>
      <c r="D218" s="5">
        <v>82</v>
      </c>
      <c r="E218" s="5" t="s">
        <v>9</v>
      </c>
      <c r="F218" s="5"/>
      <c r="G218" s="5"/>
      <c r="H218" s="5"/>
    </row>
    <row r="219" spans="1:8" ht="15.75" hidden="1" customHeight="1" thickBot="1">
      <c r="A219" s="10">
        <v>1</v>
      </c>
      <c r="B219" s="11" t="s">
        <v>52</v>
      </c>
      <c r="C219" s="11">
        <v>3</v>
      </c>
      <c r="D219" s="11">
        <v>83</v>
      </c>
      <c r="E219" s="11" t="s">
        <v>9</v>
      </c>
      <c r="F219" s="11">
        <v>7</v>
      </c>
      <c r="G219" s="11">
        <v>0</v>
      </c>
      <c r="H219" s="11">
        <v>2.96</v>
      </c>
    </row>
    <row r="220" spans="1:8" ht="15.75" hidden="1" customHeight="1" thickBot="1">
      <c r="A220" s="12">
        <v>1377</v>
      </c>
      <c r="B220" s="13" t="s">
        <v>107</v>
      </c>
      <c r="C220" s="13">
        <v>4</v>
      </c>
      <c r="D220" s="13">
        <v>1</v>
      </c>
      <c r="E220" s="13" t="s">
        <v>9</v>
      </c>
      <c r="F220" s="13"/>
      <c r="G220" s="13"/>
      <c r="H220" s="13"/>
    </row>
    <row r="221" spans="1:8" ht="15.75" hidden="1" customHeight="1" thickBot="1">
      <c r="A221" s="12">
        <v>1373</v>
      </c>
      <c r="B221" s="13" t="s">
        <v>108</v>
      </c>
      <c r="C221" s="13">
        <v>4</v>
      </c>
      <c r="D221" s="13">
        <v>2</v>
      </c>
      <c r="E221" s="13" t="s">
        <v>9</v>
      </c>
      <c r="F221" s="13"/>
      <c r="G221" s="13"/>
      <c r="H221" s="13"/>
    </row>
    <row r="222" spans="1:8" ht="15.75" hidden="1" customHeight="1" thickBot="1">
      <c r="A222" s="12">
        <v>1393</v>
      </c>
      <c r="B222" s="13" t="s">
        <v>108</v>
      </c>
      <c r="C222" s="13">
        <v>4</v>
      </c>
      <c r="D222" s="13">
        <v>3</v>
      </c>
      <c r="E222" s="13" t="s">
        <v>9</v>
      </c>
      <c r="F222" s="13">
        <v>5</v>
      </c>
      <c r="G222" s="13">
        <v>0</v>
      </c>
      <c r="H222" s="13">
        <v>2.1800000000000002</v>
      </c>
    </row>
    <row r="223" spans="1:8" ht="15.75" hidden="1" customHeight="1" thickBot="1">
      <c r="A223" s="12">
        <v>1396</v>
      </c>
      <c r="B223" s="13" t="s">
        <v>109</v>
      </c>
      <c r="C223" s="13">
        <v>4</v>
      </c>
      <c r="D223" s="13">
        <v>4</v>
      </c>
      <c r="E223" s="13" t="s">
        <v>9</v>
      </c>
      <c r="F223" s="13">
        <v>5</v>
      </c>
      <c r="G223" s="13">
        <v>0</v>
      </c>
      <c r="H223" s="13">
        <v>1.94</v>
      </c>
    </row>
    <row r="224" spans="1:8" ht="15.75" hidden="1" customHeight="1" thickBot="1">
      <c r="A224" s="12">
        <v>1397</v>
      </c>
      <c r="B224" s="13" t="s">
        <v>110</v>
      </c>
      <c r="C224" s="13">
        <v>4</v>
      </c>
      <c r="D224" s="13">
        <v>5</v>
      </c>
      <c r="E224" s="13" t="s">
        <v>9</v>
      </c>
      <c r="F224" s="13">
        <v>4</v>
      </c>
      <c r="G224" s="13">
        <v>1</v>
      </c>
      <c r="H224" s="13">
        <v>2.02</v>
      </c>
    </row>
    <row r="225" spans="1:8">
      <c r="A225" s="16">
        <v>1355</v>
      </c>
      <c r="B225" s="17" t="s">
        <v>111</v>
      </c>
      <c r="C225" s="17">
        <v>4</v>
      </c>
      <c r="D225" s="17">
        <v>6</v>
      </c>
      <c r="E225" s="17">
        <v>1</v>
      </c>
      <c r="F225" s="17"/>
      <c r="G225" s="17"/>
      <c r="H225" s="17"/>
    </row>
    <row r="226" spans="1:8">
      <c r="A226" s="18">
        <v>1343</v>
      </c>
      <c r="B226" s="19" t="s">
        <v>111</v>
      </c>
      <c r="C226" s="19">
        <v>4</v>
      </c>
      <c r="D226" s="19">
        <v>7</v>
      </c>
      <c r="E226" s="19">
        <v>1</v>
      </c>
      <c r="F226" s="19">
        <v>7</v>
      </c>
      <c r="G226" s="19">
        <v>0</v>
      </c>
      <c r="H226" s="19">
        <v>4.5999999999999996</v>
      </c>
    </row>
    <row r="227" spans="1:8" ht="15.75" thickBot="1">
      <c r="A227" s="20">
        <v>1330</v>
      </c>
      <c r="B227" s="21" t="s">
        <v>111</v>
      </c>
      <c r="C227" s="21">
        <v>4</v>
      </c>
      <c r="D227" s="21">
        <v>8</v>
      </c>
      <c r="E227" s="21">
        <v>1</v>
      </c>
      <c r="F227" s="21"/>
      <c r="G227" s="21"/>
      <c r="H227" s="21"/>
    </row>
    <row r="228" spans="1:8">
      <c r="A228" s="16">
        <v>1315</v>
      </c>
      <c r="B228" s="17" t="s">
        <v>100</v>
      </c>
      <c r="C228" s="17">
        <v>4</v>
      </c>
      <c r="D228" s="17">
        <v>9</v>
      </c>
      <c r="E228" s="17">
        <v>1</v>
      </c>
      <c r="F228" s="17">
        <v>9</v>
      </c>
      <c r="G228" s="17">
        <v>2</v>
      </c>
      <c r="H228" s="17">
        <v>4.8</v>
      </c>
    </row>
    <row r="229" spans="1:8">
      <c r="A229" s="18">
        <v>1299</v>
      </c>
      <c r="B229" s="19" t="s">
        <v>100</v>
      </c>
      <c r="C229" s="19">
        <v>4</v>
      </c>
      <c r="D229" s="19">
        <v>10</v>
      </c>
      <c r="E229" s="19">
        <v>1</v>
      </c>
      <c r="F229" s="19">
        <v>7</v>
      </c>
      <c r="G229" s="19">
        <v>3</v>
      </c>
      <c r="H229" s="19">
        <v>4.3600000000000003</v>
      </c>
    </row>
    <row r="230" spans="1:8" ht="15.75" thickBot="1">
      <c r="A230" s="20">
        <v>1282</v>
      </c>
      <c r="B230" s="21" t="s">
        <v>100</v>
      </c>
      <c r="C230" s="21">
        <v>4</v>
      </c>
      <c r="D230" s="21">
        <v>11</v>
      </c>
      <c r="E230" s="21">
        <v>1</v>
      </c>
      <c r="F230" s="21"/>
      <c r="G230" s="21"/>
      <c r="H230" s="21"/>
    </row>
    <row r="231" spans="1:8">
      <c r="A231" s="16">
        <v>1264</v>
      </c>
      <c r="B231" s="17" t="s">
        <v>101</v>
      </c>
      <c r="C231" s="17">
        <v>4</v>
      </c>
      <c r="D231" s="17">
        <v>12</v>
      </c>
      <c r="E231" s="17">
        <v>1</v>
      </c>
      <c r="F231" s="17">
        <v>6</v>
      </c>
      <c r="G231" s="17">
        <v>3</v>
      </c>
      <c r="H231" s="17">
        <v>1.86</v>
      </c>
    </row>
    <row r="232" spans="1:8">
      <c r="A232" s="18">
        <v>1247</v>
      </c>
      <c r="B232" s="19" t="s">
        <v>101</v>
      </c>
      <c r="C232" s="19">
        <v>4</v>
      </c>
      <c r="D232" s="19">
        <v>13</v>
      </c>
      <c r="E232" s="19">
        <v>1</v>
      </c>
      <c r="F232" s="19">
        <v>7</v>
      </c>
      <c r="G232" s="19">
        <v>0</v>
      </c>
      <c r="H232" s="19">
        <v>3</v>
      </c>
    </row>
    <row r="233" spans="1:8" ht="15.75" thickBot="1">
      <c r="A233" s="20">
        <v>1230</v>
      </c>
      <c r="B233" s="21" t="s">
        <v>101</v>
      </c>
      <c r="C233" s="21">
        <v>4</v>
      </c>
      <c r="D233" s="21">
        <v>14</v>
      </c>
      <c r="E233" s="21">
        <v>1</v>
      </c>
      <c r="F233" s="21">
        <v>4</v>
      </c>
      <c r="G233" s="21">
        <v>0</v>
      </c>
      <c r="H233" s="21">
        <v>0.72</v>
      </c>
    </row>
    <row r="234" spans="1:8">
      <c r="A234" s="16">
        <v>1212</v>
      </c>
      <c r="B234" s="17" t="s">
        <v>102</v>
      </c>
      <c r="C234" s="17">
        <v>4</v>
      </c>
      <c r="D234" s="17">
        <v>15</v>
      </c>
      <c r="E234" s="17">
        <v>1</v>
      </c>
      <c r="F234" s="17">
        <v>3</v>
      </c>
      <c r="G234" s="17">
        <v>0</v>
      </c>
      <c r="H234" s="17">
        <v>1.34</v>
      </c>
    </row>
    <row r="235" spans="1:8">
      <c r="A235" s="18">
        <v>1193</v>
      </c>
      <c r="B235" s="19" t="s">
        <v>102</v>
      </c>
      <c r="C235" s="19">
        <v>4</v>
      </c>
      <c r="D235" s="19">
        <v>16</v>
      </c>
      <c r="E235" s="19">
        <v>1</v>
      </c>
      <c r="F235" s="19">
        <v>10</v>
      </c>
      <c r="G235" s="19">
        <v>1</v>
      </c>
      <c r="H235" s="19">
        <v>3.52</v>
      </c>
    </row>
    <row r="236" spans="1:8" ht="15.75" thickBot="1">
      <c r="A236" s="20">
        <v>1174</v>
      </c>
      <c r="B236" s="21" t="s">
        <v>102</v>
      </c>
      <c r="C236" s="21">
        <v>4</v>
      </c>
      <c r="D236" s="21">
        <v>17</v>
      </c>
      <c r="E236" s="21">
        <v>1</v>
      </c>
      <c r="F236" s="21">
        <v>3</v>
      </c>
      <c r="G236" s="21">
        <v>0</v>
      </c>
      <c r="H236" s="21">
        <v>1.26</v>
      </c>
    </row>
    <row r="237" spans="1:8">
      <c r="A237" s="16">
        <v>1155</v>
      </c>
      <c r="B237" s="17" t="s">
        <v>112</v>
      </c>
      <c r="C237" s="17">
        <v>4</v>
      </c>
      <c r="D237" s="17">
        <v>18</v>
      </c>
      <c r="E237" s="17">
        <v>1</v>
      </c>
      <c r="F237" s="17">
        <v>10</v>
      </c>
      <c r="G237" s="17">
        <v>2</v>
      </c>
      <c r="H237" s="17">
        <v>3.4</v>
      </c>
    </row>
    <row r="238" spans="1:8">
      <c r="A238" s="18">
        <v>1136</v>
      </c>
      <c r="B238" s="19" t="s">
        <v>112</v>
      </c>
      <c r="C238" s="19">
        <v>4</v>
      </c>
      <c r="D238" s="19">
        <v>19</v>
      </c>
      <c r="E238" s="19">
        <v>1</v>
      </c>
      <c r="F238" s="19">
        <v>6</v>
      </c>
      <c r="G238" s="19">
        <v>1</v>
      </c>
      <c r="H238" s="19">
        <v>3.48</v>
      </c>
    </row>
    <row r="239" spans="1:8" ht="15.75" thickBot="1">
      <c r="A239" s="20">
        <v>1117</v>
      </c>
      <c r="B239" s="21" t="s">
        <v>112</v>
      </c>
      <c r="C239" s="21">
        <v>4</v>
      </c>
      <c r="D239" s="21">
        <v>20</v>
      </c>
      <c r="E239" s="21">
        <v>1</v>
      </c>
      <c r="F239" s="21">
        <v>3</v>
      </c>
      <c r="G239" s="21">
        <v>0</v>
      </c>
      <c r="H239" s="21">
        <v>1.48</v>
      </c>
    </row>
    <row r="240" spans="1:8">
      <c r="A240" s="16">
        <v>1097</v>
      </c>
      <c r="B240" s="17" t="s">
        <v>113</v>
      </c>
      <c r="C240" s="17">
        <v>4</v>
      </c>
      <c r="D240" s="17">
        <v>21</v>
      </c>
      <c r="E240" s="17">
        <v>1</v>
      </c>
      <c r="F240" s="17">
        <v>12</v>
      </c>
      <c r="G240" s="17">
        <v>0</v>
      </c>
      <c r="H240" s="17">
        <v>5.2</v>
      </c>
    </row>
    <row r="241" spans="1:8">
      <c r="A241" s="18">
        <v>1077</v>
      </c>
      <c r="B241" s="19" t="s">
        <v>113</v>
      </c>
      <c r="C241" s="19">
        <v>4</v>
      </c>
      <c r="D241" s="19">
        <v>22</v>
      </c>
      <c r="E241" s="19">
        <v>1</v>
      </c>
      <c r="F241" s="19"/>
      <c r="G241" s="19"/>
      <c r="H241" s="19"/>
    </row>
    <row r="242" spans="1:8" ht="15.75" thickBot="1">
      <c r="A242" s="20">
        <v>1057</v>
      </c>
      <c r="B242" s="21" t="s">
        <v>113</v>
      </c>
      <c r="C242" s="21">
        <v>4</v>
      </c>
      <c r="D242" s="21">
        <v>23</v>
      </c>
      <c r="E242" s="21">
        <v>1</v>
      </c>
      <c r="F242" s="21">
        <v>7</v>
      </c>
      <c r="G242" s="21">
        <v>3</v>
      </c>
      <c r="H242" s="21">
        <v>3.08</v>
      </c>
    </row>
    <row r="243" spans="1:8">
      <c r="A243" s="16">
        <v>1038</v>
      </c>
      <c r="B243" s="17" t="s">
        <v>114</v>
      </c>
      <c r="C243" s="17">
        <v>4</v>
      </c>
      <c r="D243" s="17">
        <v>24</v>
      </c>
      <c r="E243" s="17">
        <v>1</v>
      </c>
      <c r="F243" s="17">
        <v>3</v>
      </c>
      <c r="G243" s="17">
        <v>1</v>
      </c>
      <c r="H243" s="17">
        <v>1.62</v>
      </c>
    </row>
    <row r="244" spans="1:8">
      <c r="A244" s="18">
        <v>1018</v>
      </c>
      <c r="B244" s="19" t="s">
        <v>114</v>
      </c>
      <c r="C244" s="19">
        <v>4</v>
      </c>
      <c r="D244" s="19">
        <v>25</v>
      </c>
      <c r="E244" s="19">
        <v>1</v>
      </c>
      <c r="F244" s="19">
        <v>8</v>
      </c>
      <c r="G244" s="19">
        <v>2</v>
      </c>
      <c r="H244" s="19">
        <v>4.16</v>
      </c>
    </row>
    <row r="245" spans="1:8" ht="15.75" thickBot="1">
      <c r="A245" s="20">
        <v>998</v>
      </c>
      <c r="B245" s="21" t="s">
        <v>114</v>
      </c>
      <c r="C245" s="21">
        <v>4</v>
      </c>
      <c r="D245" s="21">
        <v>26</v>
      </c>
      <c r="E245" s="21">
        <v>1</v>
      </c>
      <c r="F245" s="21">
        <v>4</v>
      </c>
      <c r="G245" s="21">
        <v>2</v>
      </c>
      <c r="H245" s="21">
        <v>2.58</v>
      </c>
    </row>
    <row r="246" spans="1:8">
      <c r="A246" s="16">
        <v>978</v>
      </c>
      <c r="B246" s="17" t="s">
        <v>115</v>
      </c>
      <c r="C246" s="17">
        <v>4</v>
      </c>
      <c r="D246" s="17">
        <v>27</v>
      </c>
      <c r="E246" s="17">
        <v>1</v>
      </c>
      <c r="F246" s="17">
        <v>9</v>
      </c>
      <c r="G246" s="17">
        <v>2</v>
      </c>
      <c r="H246" s="17">
        <v>3.2</v>
      </c>
    </row>
    <row r="247" spans="1:8">
      <c r="A247" s="18">
        <v>958</v>
      </c>
      <c r="B247" s="19" t="s">
        <v>115</v>
      </c>
      <c r="C247" s="19">
        <v>4</v>
      </c>
      <c r="D247" s="19">
        <v>28</v>
      </c>
      <c r="E247" s="19">
        <v>1</v>
      </c>
      <c r="F247" s="19">
        <v>8</v>
      </c>
      <c r="G247" s="19">
        <v>2</v>
      </c>
      <c r="H247" s="19">
        <v>3.22</v>
      </c>
    </row>
    <row r="248" spans="1:8" ht="15.75" thickBot="1">
      <c r="A248" s="20">
        <v>938</v>
      </c>
      <c r="B248" s="21" t="s">
        <v>115</v>
      </c>
      <c r="C248" s="21">
        <v>4</v>
      </c>
      <c r="D248" s="21">
        <v>29</v>
      </c>
      <c r="E248" s="21">
        <v>1</v>
      </c>
      <c r="F248" s="21">
        <v>8</v>
      </c>
      <c r="G248" s="21">
        <v>1</v>
      </c>
      <c r="H248" s="21">
        <v>3.16</v>
      </c>
    </row>
    <row r="249" spans="1:8">
      <c r="A249" s="16">
        <v>918</v>
      </c>
      <c r="B249" s="17" t="s">
        <v>116</v>
      </c>
      <c r="C249" s="17">
        <v>4</v>
      </c>
      <c r="D249" s="17">
        <v>30</v>
      </c>
      <c r="E249" s="17">
        <v>1</v>
      </c>
      <c r="F249" s="17">
        <v>7</v>
      </c>
      <c r="G249" s="17">
        <v>0</v>
      </c>
      <c r="H249" s="17">
        <v>2.92</v>
      </c>
    </row>
    <row r="250" spans="1:8">
      <c r="A250" s="18">
        <v>898</v>
      </c>
      <c r="B250" s="19" t="s">
        <v>116</v>
      </c>
      <c r="C250" s="19">
        <v>4</v>
      </c>
      <c r="D250" s="19">
        <v>31</v>
      </c>
      <c r="E250" s="19">
        <v>1</v>
      </c>
      <c r="F250" s="19">
        <v>8</v>
      </c>
      <c r="G250" s="19">
        <v>1</v>
      </c>
      <c r="H250" s="19">
        <v>4.0999999999999996</v>
      </c>
    </row>
    <row r="251" spans="1:8" ht="15.75" thickBot="1">
      <c r="A251" s="20">
        <v>878</v>
      </c>
      <c r="B251" s="21" t="s">
        <v>116</v>
      </c>
      <c r="C251" s="21">
        <v>4</v>
      </c>
      <c r="D251" s="21">
        <v>32</v>
      </c>
      <c r="E251" s="21">
        <v>1</v>
      </c>
      <c r="F251" s="21">
        <v>6</v>
      </c>
      <c r="G251" s="21">
        <v>1</v>
      </c>
      <c r="H251" s="21">
        <v>3.5</v>
      </c>
    </row>
    <row r="252" spans="1:8">
      <c r="A252" s="16">
        <v>858</v>
      </c>
      <c r="B252" s="17" t="s">
        <v>117</v>
      </c>
      <c r="C252" s="17">
        <v>4</v>
      </c>
      <c r="D252" s="17">
        <v>33</v>
      </c>
      <c r="E252" s="17">
        <v>1</v>
      </c>
      <c r="F252" s="17">
        <v>7</v>
      </c>
      <c r="G252" s="17">
        <v>0</v>
      </c>
      <c r="H252" s="17">
        <v>4.0199999999999996</v>
      </c>
    </row>
    <row r="253" spans="1:8">
      <c r="A253" s="18">
        <v>838</v>
      </c>
      <c r="B253" s="19" t="s">
        <v>117</v>
      </c>
      <c r="C253" s="19">
        <v>4</v>
      </c>
      <c r="D253" s="19">
        <v>34</v>
      </c>
      <c r="E253" s="19">
        <v>1</v>
      </c>
      <c r="F253" s="19">
        <v>7</v>
      </c>
      <c r="G253" s="19">
        <v>3</v>
      </c>
      <c r="H253" s="19">
        <v>2.94</v>
      </c>
    </row>
    <row r="254" spans="1:8" ht="15.75" thickBot="1">
      <c r="A254" s="20">
        <v>818</v>
      </c>
      <c r="B254" s="21" t="s">
        <v>117</v>
      </c>
      <c r="C254" s="21">
        <v>4</v>
      </c>
      <c r="D254" s="21">
        <v>35</v>
      </c>
      <c r="E254" s="21">
        <v>1</v>
      </c>
      <c r="F254" s="21">
        <v>4</v>
      </c>
      <c r="G254" s="21">
        <v>1</v>
      </c>
      <c r="H254" s="21">
        <v>1.42</v>
      </c>
    </row>
    <row r="255" spans="1:8">
      <c r="A255" s="16">
        <v>798</v>
      </c>
      <c r="B255" s="17" t="s">
        <v>118</v>
      </c>
      <c r="C255" s="17">
        <v>4</v>
      </c>
      <c r="D255" s="17">
        <v>36</v>
      </c>
      <c r="E255" s="17">
        <v>1</v>
      </c>
      <c r="F255" s="17">
        <v>6</v>
      </c>
      <c r="G255" s="17">
        <v>1</v>
      </c>
      <c r="H255" s="17">
        <v>2.48</v>
      </c>
    </row>
    <row r="256" spans="1:8">
      <c r="A256" s="18">
        <v>778</v>
      </c>
      <c r="B256" s="19" t="s">
        <v>118</v>
      </c>
      <c r="C256" s="19">
        <v>4</v>
      </c>
      <c r="D256" s="19">
        <v>37</v>
      </c>
      <c r="E256" s="19">
        <v>1</v>
      </c>
      <c r="F256" s="19">
        <v>10</v>
      </c>
      <c r="G256" s="19">
        <v>1</v>
      </c>
      <c r="H256" s="19">
        <v>3.04</v>
      </c>
    </row>
    <row r="257" spans="1:10" ht="15.75" thickBot="1">
      <c r="A257" s="20">
        <v>758</v>
      </c>
      <c r="B257" s="21" t="s">
        <v>118</v>
      </c>
      <c r="C257" s="21">
        <v>4</v>
      </c>
      <c r="D257" s="21">
        <v>38</v>
      </c>
      <c r="E257" s="21">
        <v>1</v>
      </c>
      <c r="F257" s="21">
        <v>6</v>
      </c>
      <c r="G257" s="21">
        <v>1</v>
      </c>
      <c r="H257" s="21">
        <v>2.38</v>
      </c>
    </row>
    <row r="258" spans="1:10">
      <c r="A258" s="16">
        <v>738</v>
      </c>
      <c r="B258" s="17" t="s">
        <v>119</v>
      </c>
      <c r="C258" s="17">
        <v>4</v>
      </c>
      <c r="D258" s="17">
        <v>39</v>
      </c>
      <c r="E258" s="17">
        <v>1</v>
      </c>
      <c r="F258" s="17">
        <v>4</v>
      </c>
      <c r="G258" s="17">
        <v>0</v>
      </c>
      <c r="H258" s="17">
        <v>1.06</v>
      </c>
    </row>
    <row r="259" spans="1:10">
      <c r="A259" s="18">
        <v>718</v>
      </c>
      <c r="B259" s="19" t="s">
        <v>119</v>
      </c>
      <c r="C259" s="19">
        <v>4</v>
      </c>
      <c r="D259" s="19">
        <v>40</v>
      </c>
      <c r="E259" s="19">
        <v>1</v>
      </c>
      <c r="F259" s="19"/>
      <c r="G259" s="19"/>
      <c r="H259" s="19"/>
    </row>
    <row r="260" spans="1:10" ht="15.75" thickBot="1">
      <c r="A260" s="20">
        <v>698</v>
      </c>
      <c r="B260" s="21" t="s">
        <v>119</v>
      </c>
      <c r="C260" s="21">
        <v>4</v>
      </c>
      <c r="D260" s="21">
        <v>41</v>
      </c>
      <c r="E260" s="21">
        <v>1</v>
      </c>
      <c r="F260" s="21"/>
      <c r="G260" s="21"/>
      <c r="H260" s="21"/>
    </row>
    <row r="261" spans="1:10">
      <c r="A261" s="16">
        <v>678</v>
      </c>
      <c r="B261" s="17" t="s">
        <v>120</v>
      </c>
      <c r="C261" s="17">
        <v>4</v>
      </c>
      <c r="D261" s="17">
        <v>42</v>
      </c>
      <c r="E261" s="17">
        <v>1</v>
      </c>
      <c r="F261" s="17"/>
      <c r="G261" s="17"/>
      <c r="H261" s="17"/>
    </row>
    <row r="262" spans="1:10">
      <c r="A262" s="18">
        <v>658</v>
      </c>
      <c r="B262" s="19" t="s">
        <v>120</v>
      </c>
      <c r="C262" s="19">
        <v>4</v>
      </c>
      <c r="D262" s="19">
        <v>43</v>
      </c>
      <c r="E262" s="19">
        <v>1</v>
      </c>
      <c r="F262" s="19">
        <v>6</v>
      </c>
      <c r="G262" s="19">
        <v>0</v>
      </c>
      <c r="H262" s="19">
        <v>1.42</v>
      </c>
      <c r="I262" s="107"/>
      <c r="J262" s="75"/>
    </row>
    <row r="263" spans="1:10" ht="15.75" thickBot="1">
      <c r="A263" s="20">
        <v>638</v>
      </c>
      <c r="B263" s="21" t="s">
        <v>120</v>
      </c>
      <c r="C263" s="21">
        <v>4</v>
      </c>
      <c r="D263" s="21">
        <v>44</v>
      </c>
      <c r="E263" s="21">
        <v>1</v>
      </c>
      <c r="F263" s="21"/>
      <c r="G263" s="21"/>
      <c r="H263" s="21"/>
    </row>
    <row r="264" spans="1:10">
      <c r="A264" s="16">
        <v>618</v>
      </c>
      <c r="B264" s="17" t="s">
        <v>121</v>
      </c>
      <c r="C264" s="17">
        <v>4</v>
      </c>
      <c r="D264" s="17">
        <v>45</v>
      </c>
      <c r="E264" s="17">
        <v>1</v>
      </c>
      <c r="F264" s="17">
        <v>8</v>
      </c>
      <c r="G264" s="17">
        <v>1</v>
      </c>
      <c r="H264" s="17">
        <v>2.8</v>
      </c>
      <c r="I264" s="107"/>
      <c r="J264" s="75"/>
    </row>
    <row r="265" spans="1:10">
      <c r="A265" s="18">
        <v>598</v>
      </c>
      <c r="B265" s="19" t="s">
        <v>121</v>
      </c>
      <c r="C265" s="19">
        <v>4</v>
      </c>
      <c r="D265" s="19">
        <v>46</v>
      </c>
      <c r="E265" s="19">
        <v>1</v>
      </c>
      <c r="F265" s="19"/>
      <c r="G265" s="19"/>
      <c r="H265" s="19"/>
    </row>
    <row r="266" spans="1:10" ht="15.75" thickBot="1">
      <c r="A266" s="20">
        <v>578</v>
      </c>
      <c r="B266" s="21" t="s">
        <v>121</v>
      </c>
      <c r="C266" s="21">
        <v>4</v>
      </c>
      <c r="D266" s="21">
        <v>47</v>
      </c>
      <c r="E266" s="21">
        <v>1</v>
      </c>
      <c r="F266" s="21">
        <v>1</v>
      </c>
      <c r="G266" s="21">
        <v>0</v>
      </c>
      <c r="H266" s="21">
        <v>0.12</v>
      </c>
      <c r="I266" s="107"/>
      <c r="J266" s="75"/>
    </row>
    <row r="267" spans="1:10">
      <c r="A267" s="16">
        <v>559</v>
      </c>
      <c r="B267" s="17" t="s">
        <v>122</v>
      </c>
      <c r="C267" s="17">
        <v>4</v>
      </c>
      <c r="D267" s="17">
        <v>48</v>
      </c>
      <c r="E267" s="17">
        <v>1</v>
      </c>
      <c r="F267" s="17">
        <v>6</v>
      </c>
      <c r="G267" s="17">
        <v>3</v>
      </c>
      <c r="H267" s="17">
        <v>2.02</v>
      </c>
      <c r="I267" s="107"/>
      <c r="J267" s="75"/>
    </row>
    <row r="268" spans="1:10">
      <c r="A268" s="18">
        <v>540</v>
      </c>
      <c r="B268" s="19" t="s">
        <v>122</v>
      </c>
      <c r="C268" s="19">
        <v>4</v>
      </c>
      <c r="D268" s="19">
        <v>49</v>
      </c>
      <c r="E268" s="19">
        <v>1</v>
      </c>
      <c r="F268" s="19">
        <v>4</v>
      </c>
      <c r="G268" s="19">
        <v>2</v>
      </c>
      <c r="H268" s="19">
        <v>2.1800000000000002</v>
      </c>
      <c r="I268" s="107"/>
      <c r="J268" s="75"/>
    </row>
    <row r="269" spans="1:10" ht="15.75" thickBot="1">
      <c r="A269" s="20">
        <v>521</v>
      </c>
      <c r="B269" s="21" t="s">
        <v>122</v>
      </c>
      <c r="C269" s="21">
        <v>4</v>
      </c>
      <c r="D269" s="21">
        <v>50</v>
      </c>
      <c r="E269" s="21">
        <v>1</v>
      </c>
      <c r="F269" s="21">
        <v>8</v>
      </c>
      <c r="G269" s="21">
        <v>2</v>
      </c>
      <c r="H269" s="21">
        <v>4.4800000000000004</v>
      </c>
      <c r="I269" s="107"/>
      <c r="J269" s="75"/>
    </row>
    <row r="270" spans="1:10">
      <c r="A270" s="16">
        <v>502</v>
      </c>
      <c r="B270" s="17" t="s">
        <v>103</v>
      </c>
      <c r="C270" s="17">
        <v>4</v>
      </c>
      <c r="D270" s="17">
        <v>51</v>
      </c>
      <c r="E270" s="17">
        <v>1</v>
      </c>
      <c r="F270" s="17">
        <v>2</v>
      </c>
      <c r="G270" s="17">
        <v>1</v>
      </c>
      <c r="H270" s="17">
        <v>1.42</v>
      </c>
      <c r="I270" s="107"/>
      <c r="J270" s="75"/>
    </row>
    <row r="271" spans="1:10">
      <c r="A271" s="18">
        <v>483</v>
      </c>
      <c r="B271" s="19" t="s">
        <v>103</v>
      </c>
      <c r="C271" s="19">
        <v>4</v>
      </c>
      <c r="D271" s="19">
        <v>52</v>
      </c>
      <c r="E271" s="19">
        <v>1</v>
      </c>
      <c r="F271" s="19">
        <v>4</v>
      </c>
      <c r="G271" s="19">
        <v>1</v>
      </c>
      <c r="H271" s="19">
        <v>2.92</v>
      </c>
      <c r="I271" s="107"/>
      <c r="J271" s="75"/>
    </row>
    <row r="272" spans="1:10" ht="15.75" thickBot="1">
      <c r="A272" s="20">
        <v>464</v>
      </c>
      <c r="B272" s="21" t="s">
        <v>103</v>
      </c>
      <c r="C272" s="21">
        <v>4</v>
      </c>
      <c r="D272" s="21">
        <v>53</v>
      </c>
      <c r="E272" s="21">
        <v>1</v>
      </c>
      <c r="F272" s="21">
        <v>5</v>
      </c>
      <c r="G272" s="21">
        <v>3</v>
      </c>
      <c r="H272" s="21">
        <v>1.44</v>
      </c>
      <c r="I272" s="107"/>
      <c r="J272" s="75"/>
    </row>
    <row r="273" spans="1:10">
      <c r="A273" s="16">
        <v>445</v>
      </c>
      <c r="B273" s="17" t="s">
        <v>104</v>
      </c>
      <c r="C273" s="17">
        <v>4</v>
      </c>
      <c r="D273" s="17">
        <v>54</v>
      </c>
      <c r="E273" s="17">
        <v>1</v>
      </c>
      <c r="F273" s="17"/>
      <c r="G273" s="17"/>
      <c r="H273" s="17"/>
    </row>
    <row r="274" spans="1:10">
      <c r="A274" s="18">
        <v>426</v>
      </c>
      <c r="B274" s="19" t="s">
        <v>104</v>
      </c>
      <c r="C274" s="19">
        <v>4</v>
      </c>
      <c r="D274" s="19">
        <v>55</v>
      </c>
      <c r="E274" s="19">
        <v>1</v>
      </c>
      <c r="F274" s="19">
        <v>9</v>
      </c>
      <c r="G274" s="19">
        <v>3</v>
      </c>
      <c r="H274" s="19">
        <v>5.04</v>
      </c>
      <c r="I274" s="107"/>
      <c r="J274" s="75"/>
    </row>
    <row r="275" spans="1:10" ht="15.75" thickBot="1">
      <c r="A275" s="20">
        <v>407</v>
      </c>
      <c r="B275" s="21" t="s">
        <v>104</v>
      </c>
      <c r="C275" s="21">
        <v>4</v>
      </c>
      <c r="D275" s="21">
        <v>56</v>
      </c>
      <c r="E275" s="21">
        <v>1</v>
      </c>
      <c r="F275" s="21">
        <v>11</v>
      </c>
      <c r="G275" s="21">
        <v>2</v>
      </c>
      <c r="H275" s="21">
        <v>4.54</v>
      </c>
      <c r="I275" s="107"/>
      <c r="J275" s="75"/>
    </row>
    <row r="276" spans="1:10">
      <c r="A276" s="16">
        <v>388</v>
      </c>
      <c r="B276" s="17" t="s">
        <v>105</v>
      </c>
      <c r="C276" s="17">
        <v>4</v>
      </c>
      <c r="D276" s="17">
        <v>57</v>
      </c>
      <c r="E276" s="17">
        <v>1</v>
      </c>
      <c r="F276" s="17">
        <v>5</v>
      </c>
      <c r="G276" s="17">
        <v>2</v>
      </c>
      <c r="H276" s="17">
        <v>2</v>
      </c>
      <c r="I276" s="107"/>
      <c r="J276" s="75"/>
    </row>
    <row r="277" spans="1:10">
      <c r="A277" s="18">
        <v>369</v>
      </c>
      <c r="B277" s="19" t="s">
        <v>105</v>
      </c>
      <c r="C277" s="19">
        <v>4</v>
      </c>
      <c r="D277" s="19">
        <v>58</v>
      </c>
      <c r="E277" s="19">
        <v>1</v>
      </c>
      <c r="F277" s="19">
        <v>11</v>
      </c>
      <c r="G277" s="19">
        <v>2</v>
      </c>
      <c r="H277" s="19">
        <v>3.58</v>
      </c>
      <c r="I277" s="107"/>
      <c r="J277" s="75"/>
    </row>
    <row r="278" spans="1:10" ht="15.75" thickBot="1">
      <c r="A278" s="20">
        <v>350</v>
      </c>
      <c r="B278" s="21" t="s">
        <v>105</v>
      </c>
      <c r="C278" s="21">
        <v>4</v>
      </c>
      <c r="D278" s="21">
        <v>59</v>
      </c>
      <c r="E278" s="21">
        <v>1</v>
      </c>
      <c r="F278" s="21">
        <v>2</v>
      </c>
      <c r="G278" s="21">
        <v>1</v>
      </c>
      <c r="H278" s="21">
        <v>1.04</v>
      </c>
      <c r="I278" s="107"/>
      <c r="J278" s="75"/>
    </row>
    <row r="279" spans="1:10">
      <c r="A279" s="22">
        <v>331</v>
      </c>
      <c r="B279" s="23" t="s">
        <v>112</v>
      </c>
      <c r="C279" s="23">
        <v>4</v>
      </c>
      <c r="D279" s="23">
        <v>60</v>
      </c>
      <c r="E279" s="23">
        <v>4</v>
      </c>
      <c r="F279" s="23"/>
      <c r="G279" s="23"/>
      <c r="H279" s="23"/>
    </row>
    <row r="280" spans="1:10">
      <c r="A280" s="24">
        <v>312</v>
      </c>
      <c r="B280" s="25" t="s">
        <v>112</v>
      </c>
      <c r="C280" s="25">
        <v>4</v>
      </c>
      <c r="D280" s="25">
        <v>61</v>
      </c>
      <c r="E280" s="25">
        <v>4</v>
      </c>
      <c r="F280" s="25">
        <v>9</v>
      </c>
      <c r="G280" s="25">
        <v>1</v>
      </c>
      <c r="H280" s="25">
        <v>7.78</v>
      </c>
      <c r="I280" s="107"/>
      <c r="J280" s="75"/>
    </row>
    <row r="281" spans="1:10" ht="15.75" thickBot="1">
      <c r="A281" s="26">
        <v>293</v>
      </c>
      <c r="B281" s="27" t="s">
        <v>112</v>
      </c>
      <c r="C281" s="27">
        <v>4</v>
      </c>
      <c r="D281" s="27">
        <v>62</v>
      </c>
      <c r="E281" s="27">
        <v>4</v>
      </c>
      <c r="F281" s="27">
        <v>7</v>
      </c>
      <c r="G281" s="27">
        <v>1</v>
      </c>
      <c r="H281" s="27">
        <v>4.26</v>
      </c>
      <c r="I281" s="107"/>
      <c r="J281" s="75"/>
    </row>
    <row r="282" spans="1:10">
      <c r="A282" s="22">
        <v>274</v>
      </c>
      <c r="B282" s="23" t="s">
        <v>113</v>
      </c>
      <c r="C282" s="23">
        <v>4</v>
      </c>
      <c r="D282" s="23">
        <v>63</v>
      </c>
      <c r="E282" s="23">
        <v>4</v>
      </c>
      <c r="F282" s="23">
        <v>2</v>
      </c>
      <c r="G282" s="23">
        <v>0</v>
      </c>
      <c r="H282" s="23">
        <v>1.02</v>
      </c>
      <c r="I282" s="107"/>
      <c r="J282" s="75"/>
    </row>
    <row r="283" spans="1:10">
      <c r="A283" s="24">
        <v>256</v>
      </c>
      <c r="B283" s="25" t="s">
        <v>113</v>
      </c>
      <c r="C283" s="25">
        <v>4</v>
      </c>
      <c r="D283" s="25">
        <v>64</v>
      </c>
      <c r="E283" s="25">
        <v>4</v>
      </c>
      <c r="F283" s="25">
        <v>3</v>
      </c>
      <c r="G283" s="25">
        <v>0</v>
      </c>
      <c r="H283" s="25">
        <v>1.44</v>
      </c>
      <c r="I283" s="107"/>
      <c r="J283" s="75"/>
    </row>
    <row r="284" spans="1:10" ht="15.75" thickBot="1">
      <c r="A284" s="26">
        <v>238</v>
      </c>
      <c r="B284" s="27" t="s">
        <v>113</v>
      </c>
      <c r="C284" s="27">
        <v>4</v>
      </c>
      <c r="D284" s="27">
        <v>65</v>
      </c>
      <c r="E284" s="27">
        <v>4</v>
      </c>
      <c r="F284" s="27">
        <v>5</v>
      </c>
      <c r="G284" s="27">
        <v>1</v>
      </c>
      <c r="H284" s="27">
        <v>1.76</v>
      </c>
      <c r="I284" s="107"/>
      <c r="J284" s="75"/>
    </row>
    <row r="285" spans="1:10">
      <c r="A285" s="22">
        <v>221</v>
      </c>
      <c r="B285" s="23" t="s">
        <v>59</v>
      </c>
      <c r="C285" s="23">
        <v>4</v>
      </c>
      <c r="D285" s="23">
        <v>66</v>
      </c>
      <c r="E285" s="23">
        <v>4</v>
      </c>
      <c r="F285" s="23">
        <v>8</v>
      </c>
      <c r="G285" s="23">
        <v>1</v>
      </c>
      <c r="H285" s="23">
        <v>3.68</v>
      </c>
      <c r="I285" s="107"/>
      <c r="J285" s="75"/>
    </row>
    <row r="286" spans="1:10">
      <c r="A286" s="24">
        <v>204</v>
      </c>
      <c r="B286" s="25" t="s">
        <v>59</v>
      </c>
      <c r="C286" s="25">
        <v>4</v>
      </c>
      <c r="D286" s="25">
        <v>67</v>
      </c>
      <c r="E286" s="25">
        <v>4</v>
      </c>
      <c r="F286" s="25"/>
      <c r="G286" s="25"/>
      <c r="H286" s="25"/>
    </row>
    <row r="287" spans="1:10" ht="15.75" thickBot="1">
      <c r="A287" s="26">
        <v>187</v>
      </c>
      <c r="B287" s="27" t="s">
        <v>59</v>
      </c>
      <c r="C287" s="27">
        <v>4</v>
      </c>
      <c r="D287" s="27">
        <v>68</v>
      </c>
      <c r="E287" s="27">
        <v>4</v>
      </c>
      <c r="F287" s="27">
        <v>3</v>
      </c>
      <c r="G287" s="27">
        <v>1</v>
      </c>
      <c r="H287" s="27">
        <v>1.2</v>
      </c>
      <c r="I287" s="107"/>
      <c r="J287" s="75"/>
    </row>
    <row r="288" spans="1:10">
      <c r="A288" s="22">
        <v>170</v>
      </c>
      <c r="B288" s="23" t="s">
        <v>63</v>
      </c>
      <c r="C288" s="23">
        <v>4</v>
      </c>
      <c r="D288" s="23">
        <v>69</v>
      </c>
      <c r="E288" s="23">
        <v>4</v>
      </c>
      <c r="F288" s="23">
        <v>2</v>
      </c>
      <c r="G288" s="23">
        <v>1</v>
      </c>
      <c r="H288" s="23">
        <v>0.9</v>
      </c>
    </row>
    <row r="289" spans="1:8">
      <c r="A289" s="24">
        <v>153</v>
      </c>
      <c r="B289" s="25" t="s">
        <v>63</v>
      </c>
      <c r="C289" s="25">
        <v>4</v>
      </c>
      <c r="D289" s="25">
        <v>70</v>
      </c>
      <c r="E289" s="25">
        <v>4</v>
      </c>
      <c r="F289" s="25">
        <v>6</v>
      </c>
      <c r="G289" s="25">
        <v>1</v>
      </c>
      <c r="H289" s="25">
        <v>2.06</v>
      </c>
    </row>
    <row r="290" spans="1:8" ht="15.75" thickBot="1">
      <c r="A290" s="26">
        <v>137</v>
      </c>
      <c r="B290" s="27" t="s">
        <v>63</v>
      </c>
      <c r="C290" s="27">
        <v>4</v>
      </c>
      <c r="D290" s="27">
        <v>71</v>
      </c>
      <c r="E290" s="27">
        <v>4</v>
      </c>
      <c r="F290" s="27"/>
      <c r="G290" s="27"/>
      <c r="H290" s="27"/>
    </row>
    <row r="291" spans="1:8">
      <c r="A291" s="22">
        <v>121</v>
      </c>
      <c r="B291" s="23" t="s">
        <v>95</v>
      </c>
      <c r="C291" s="23">
        <v>4</v>
      </c>
      <c r="D291" s="23">
        <v>72</v>
      </c>
      <c r="E291" s="23">
        <v>4</v>
      </c>
      <c r="F291" s="23"/>
      <c r="G291" s="23"/>
      <c r="H291" s="23"/>
    </row>
    <row r="292" spans="1:8">
      <c r="A292" s="24">
        <v>106</v>
      </c>
      <c r="B292" s="25" t="s">
        <v>95</v>
      </c>
      <c r="C292" s="25">
        <v>4</v>
      </c>
      <c r="D292" s="25">
        <v>73</v>
      </c>
      <c r="E292" s="25">
        <v>4</v>
      </c>
      <c r="F292" s="25"/>
      <c r="G292" s="25"/>
      <c r="H292" s="25"/>
    </row>
    <row r="293" spans="1:8" ht="15.75" thickBot="1">
      <c r="A293" s="26">
        <v>91</v>
      </c>
      <c r="B293" s="27" t="s">
        <v>95</v>
      </c>
      <c r="C293" s="27">
        <v>4</v>
      </c>
      <c r="D293" s="27">
        <v>74</v>
      </c>
      <c r="E293" s="27">
        <v>4</v>
      </c>
      <c r="F293" s="27">
        <v>4</v>
      </c>
      <c r="G293" s="27">
        <v>1</v>
      </c>
      <c r="H293" s="27">
        <v>2.58</v>
      </c>
    </row>
    <row r="294" spans="1:8">
      <c r="A294" s="22">
        <v>77</v>
      </c>
      <c r="B294" s="23" t="s">
        <v>117</v>
      </c>
      <c r="C294" s="23">
        <v>4</v>
      </c>
      <c r="D294" s="23">
        <v>75</v>
      </c>
      <c r="E294" s="23">
        <v>4</v>
      </c>
      <c r="F294" s="23"/>
      <c r="G294" s="23"/>
      <c r="H294" s="23"/>
    </row>
    <row r="295" spans="1:8">
      <c r="A295" s="24">
        <v>64</v>
      </c>
      <c r="B295" s="25" t="s">
        <v>117</v>
      </c>
      <c r="C295" s="25">
        <v>4</v>
      </c>
      <c r="D295" s="25">
        <v>76</v>
      </c>
      <c r="E295" s="25">
        <v>4</v>
      </c>
      <c r="F295" s="25">
        <v>3</v>
      </c>
      <c r="G295" s="25">
        <v>1</v>
      </c>
      <c r="H295" s="25">
        <v>0.78</v>
      </c>
    </row>
    <row r="296" spans="1:8" ht="15.75" thickBot="1">
      <c r="A296" s="26">
        <v>52</v>
      </c>
      <c r="B296" s="27" t="s">
        <v>117</v>
      </c>
      <c r="C296" s="27">
        <v>4</v>
      </c>
      <c r="D296" s="27">
        <v>77</v>
      </c>
      <c r="E296" s="27">
        <v>4</v>
      </c>
      <c r="F296" s="27">
        <v>2</v>
      </c>
      <c r="G296" s="27">
        <v>1</v>
      </c>
      <c r="H296" s="27">
        <v>1.3</v>
      </c>
    </row>
    <row r="297" spans="1:8">
      <c r="A297" s="22">
        <v>41</v>
      </c>
      <c r="B297" s="23" t="s">
        <v>118</v>
      </c>
      <c r="C297" s="23">
        <v>4</v>
      </c>
      <c r="D297" s="23">
        <v>78</v>
      </c>
      <c r="E297" s="23">
        <v>4</v>
      </c>
      <c r="F297" s="23"/>
      <c r="G297" s="23"/>
      <c r="H297" s="23"/>
    </row>
    <row r="298" spans="1:8">
      <c r="A298" s="24">
        <v>30</v>
      </c>
      <c r="B298" s="25" t="s">
        <v>118</v>
      </c>
      <c r="C298" s="25">
        <v>4</v>
      </c>
      <c r="D298" s="25">
        <v>79</v>
      </c>
      <c r="E298" s="25">
        <v>4</v>
      </c>
      <c r="F298" s="25"/>
      <c r="G298" s="25"/>
      <c r="H298" s="25"/>
    </row>
    <row r="299" spans="1:8" ht="15.75" thickBot="1">
      <c r="A299" s="26">
        <v>20</v>
      </c>
      <c r="B299" s="27" t="s">
        <v>118</v>
      </c>
      <c r="C299" s="27">
        <v>4</v>
      </c>
      <c r="D299" s="27">
        <v>80</v>
      </c>
      <c r="E299" s="27">
        <v>4</v>
      </c>
      <c r="F299" s="27"/>
      <c r="G299" s="27"/>
      <c r="H299" s="27"/>
    </row>
    <row r="300" spans="1:8" ht="15.75" hidden="1" customHeight="1" thickBot="1">
      <c r="A300" s="2">
        <v>12</v>
      </c>
      <c r="B300" s="3">
        <v>35</v>
      </c>
      <c r="C300" s="3">
        <v>4</v>
      </c>
      <c r="D300" s="3">
        <v>81</v>
      </c>
      <c r="E300" s="3" t="s">
        <v>9</v>
      </c>
      <c r="F300" s="3">
        <v>7</v>
      </c>
      <c r="G300" s="3">
        <v>0</v>
      </c>
      <c r="H300" s="3">
        <v>2.16</v>
      </c>
    </row>
    <row r="301" spans="1:8" ht="15.75" hidden="1" customHeight="1" thickBot="1">
      <c r="A301" s="4">
        <v>5</v>
      </c>
      <c r="B301" s="5">
        <v>35</v>
      </c>
      <c r="C301" s="5">
        <v>4</v>
      </c>
      <c r="D301" s="5">
        <v>82</v>
      </c>
      <c r="E301" s="5" t="s">
        <v>9</v>
      </c>
      <c r="F301" s="5">
        <v>5</v>
      </c>
      <c r="G301" s="5">
        <v>2</v>
      </c>
      <c r="H301" s="5">
        <v>1.5</v>
      </c>
    </row>
    <row r="302" spans="1:8" ht="15.75" hidden="1" customHeight="1" thickBot="1">
      <c r="A302" s="10">
        <v>2</v>
      </c>
      <c r="B302" s="11" t="s">
        <v>53</v>
      </c>
      <c r="C302" s="11">
        <v>4</v>
      </c>
      <c r="D302" s="11">
        <v>83</v>
      </c>
      <c r="E302" s="11" t="s">
        <v>9</v>
      </c>
      <c r="F302" s="11">
        <v>6</v>
      </c>
      <c r="G302" s="11">
        <v>1</v>
      </c>
      <c r="H302" s="11">
        <v>1.94</v>
      </c>
    </row>
    <row r="303" spans="1:8" ht="15.75" hidden="1" customHeight="1" thickBot="1">
      <c r="A303" s="12">
        <v>1389</v>
      </c>
      <c r="B303" s="13" t="s">
        <v>123</v>
      </c>
      <c r="C303" s="13">
        <v>5</v>
      </c>
      <c r="D303" s="13">
        <v>1</v>
      </c>
      <c r="E303" s="13" t="s">
        <v>9</v>
      </c>
      <c r="F303" s="13"/>
      <c r="G303" s="13"/>
      <c r="H303" s="13"/>
    </row>
    <row r="304" spans="1:8" ht="15.75" hidden="1" customHeight="1" thickBot="1">
      <c r="A304" s="12">
        <v>1378</v>
      </c>
      <c r="B304" s="13" t="s">
        <v>123</v>
      </c>
      <c r="C304" s="13">
        <v>5</v>
      </c>
      <c r="D304" s="13">
        <v>2</v>
      </c>
      <c r="E304" s="13" t="s">
        <v>9</v>
      </c>
      <c r="F304" s="13"/>
      <c r="G304" s="13"/>
      <c r="H304" s="13"/>
    </row>
    <row r="305" spans="1:8" ht="15.75" hidden="1" customHeight="1" thickBot="1">
      <c r="A305" s="12">
        <v>1391</v>
      </c>
      <c r="B305" s="13" t="s">
        <v>107</v>
      </c>
      <c r="C305" s="13">
        <v>5</v>
      </c>
      <c r="D305" s="13">
        <v>3</v>
      </c>
      <c r="E305" s="13" t="s">
        <v>9</v>
      </c>
      <c r="F305" s="13">
        <v>5</v>
      </c>
      <c r="G305" s="13">
        <v>0</v>
      </c>
      <c r="H305" s="13">
        <v>1.92</v>
      </c>
    </row>
    <row r="306" spans="1:8" ht="15.75" hidden="1" customHeight="1" thickBot="1">
      <c r="A306" s="12">
        <v>1394</v>
      </c>
      <c r="B306" s="13" t="s">
        <v>124</v>
      </c>
      <c r="C306" s="13">
        <v>5</v>
      </c>
      <c r="D306" s="13">
        <v>4</v>
      </c>
      <c r="E306" s="13" t="s">
        <v>9</v>
      </c>
      <c r="F306" s="13"/>
      <c r="G306" s="13"/>
      <c r="H306" s="13"/>
    </row>
    <row r="307" spans="1:8" ht="15.75" hidden="1" customHeight="1" thickBot="1">
      <c r="A307" s="14">
        <v>1365</v>
      </c>
      <c r="B307" s="15" t="s">
        <v>124</v>
      </c>
      <c r="C307" s="15">
        <v>5</v>
      </c>
      <c r="D307" s="15">
        <v>5</v>
      </c>
      <c r="E307" s="15" t="s">
        <v>9</v>
      </c>
      <c r="F307" s="15">
        <v>10</v>
      </c>
      <c r="G307" s="15">
        <v>0</v>
      </c>
      <c r="H307" s="15">
        <v>2.62</v>
      </c>
    </row>
    <row r="308" spans="1:8">
      <c r="A308" s="16">
        <v>1356</v>
      </c>
      <c r="B308" s="17" t="s">
        <v>125</v>
      </c>
      <c r="C308" s="17">
        <v>5</v>
      </c>
      <c r="D308" s="17">
        <v>6</v>
      </c>
      <c r="E308" s="17">
        <v>1</v>
      </c>
      <c r="F308" s="17">
        <v>8</v>
      </c>
      <c r="G308" s="17">
        <v>0</v>
      </c>
      <c r="H308" s="17">
        <v>1.18</v>
      </c>
    </row>
    <row r="309" spans="1:8">
      <c r="A309" s="18">
        <v>1344</v>
      </c>
      <c r="B309" s="19" t="s">
        <v>125</v>
      </c>
      <c r="C309" s="19">
        <v>5</v>
      </c>
      <c r="D309" s="19">
        <v>7</v>
      </c>
      <c r="E309" s="19">
        <v>1</v>
      </c>
      <c r="F309" s="19">
        <v>11</v>
      </c>
      <c r="G309" s="19">
        <v>0</v>
      </c>
      <c r="H309" s="19">
        <v>3.8</v>
      </c>
    </row>
    <row r="310" spans="1:8" ht="15.75" thickBot="1">
      <c r="A310" s="20">
        <v>1331</v>
      </c>
      <c r="B310" s="21" t="s">
        <v>125</v>
      </c>
      <c r="C310" s="21">
        <v>5</v>
      </c>
      <c r="D310" s="21">
        <v>8</v>
      </c>
      <c r="E310" s="21">
        <v>1</v>
      </c>
      <c r="F310" s="21">
        <v>6</v>
      </c>
      <c r="G310" s="21">
        <v>5</v>
      </c>
      <c r="H310" s="21">
        <v>3.46</v>
      </c>
    </row>
    <row r="311" spans="1:8">
      <c r="A311" s="16">
        <v>1316</v>
      </c>
      <c r="B311" s="17" t="s">
        <v>126</v>
      </c>
      <c r="C311" s="17">
        <v>5</v>
      </c>
      <c r="D311" s="17">
        <v>9</v>
      </c>
      <c r="E311" s="17">
        <v>1</v>
      </c>
      <c r="F311" s="17">
        <v>3</v>
      </c>
      <c r="G311" s="17">
        <v>0</v>
      </c>
      <c r="H311" s="17">
        <v>1.22</v>
      </c>
    </row>
    <row r="312" spans="1:8">
      <c r="A312" s="18">
        <v>1300</v>
      </c>
      <c r="B312" s="19" t="s">
        <v>126</v>
      </c>
      <c r="C312" s="19">
        <v>5</v>
      </c>
      <c r="D312" s="19">
        <v>10</v>
      </c>
      <c r="E312" s="19">
        <v>1</v>
      </c>
      <c r="F312" s="19">
        <v>12</v>
      </c>
      <c r="G312" s="19">
        <v>3</v>
      </c>
      <c r="H312" s="19">
        <v>4.92</v>
      </c>
    </row>
    <row r="313" spans="1:8" ht="15.75" thickBot="1">
      <c r="A313" s="20">
        <v>1283</v>
      </c>
      <c r="B313" s="21" t="s">
        <v>126</v>
      </c>
      <c r="C313" s="21">
        <v>5</v>
      </c>
      <c r="D313" s="21">
        <v>11</v>
      </c>
      <c r="E313" s="21">
        <v>1</v>
      </c>
      <c r="F313" s="21">
        <v>9</v>
      </c>
      <c r="G313" s="21">
        <v>2</v>
      </c>
      <c r="H313" s="21">
        <v>3.98</v>
      </c>
    </row>
    <row r="314" spans="1:8">
      <c r="A314" s="16">
        <v>1265</v>
      </c>
      <c r="B314" s="17" t="s">
        <v>127</v>
      </c>
      <c r="C314" s="17">
        <v>5</v>
      </c>
      <c r="D314" s="17">
        <v>12</v>
      </c>
      <c r="E314" s="17">
        <v>1</v>
      </c>
      <c r="F314" s="17">
        <v>8</v>
      </c>
      <c r="G314" s="17">
        <v>1</v>
      </c>
      <c r="H314" s="17">
        <v>2.38</v>
      </c>
    </row>
    <row r="315" spans="1:8">
      <c r="A315" s="18">
        <v>1248</v>
      </c>
      <c r="B315" s="19" t="s">
        <v>127</v>
      </c>
      <c r="C315" s="19">
        <v>5</v>
      </c>
      <c r="D315" s="19">
        <v>13</v>
      </c>
      <c r="E315" s="19">
        <v>1</v>
      </c>
      <c r="F315" s="19"/>
      <c r="G315" s="19"/>
      <c r="H315" s="19"/>
    </row>
    <row r="316" spans="1:8" ht="15.75" thickBot="1">
      <c r="A316" s="20">
        <v>1231</v>
      </c>
      <c r="B316" s="21" t="s">
        <v>127</v>
      </c>
      <c r="C316" s="21">
        <v>5</v>
      </c>
      <c r="D316" s="21">
        <v>14</v>
      </c>
      <c r="E316" s="21">
        <v>1</v>
      </c>
      <c r="F316" s="21">
        <v>3</v>
      </c>
      <c r="G316" s="21">
        <v>0</v>
      </c>
      <c r="H316" s="21">
        <v>1.34</v>
      </c>
    </row>
    <row r="317" spans="1:8">
      <c r="A317" s="16">
        <v>1213</v>
      </c>
      <c r="B317" s="17" t="s">
        <v>128</v>
      </c>
      <c r="C317" s="17">
        <v>5</v>
      </c>
      <c r="D317" s="17">
        <v>15</v>
      </c>
      <c r="E317" s="17">
        <v>1</v>
      </c>
      <c r="F317" s="17">
        <v>12</v>
      </c>
      <c r="G317" s="17">
        <v>0</v>
      </c>
      <c r="H317" s="17">
        <v>2.34</v>
      </c>
    </row>
    <row r="318" spans="1:8">
      <c r="A318" s="18">
        <v>1194</v>
      </c>
      <c r="B318" s="19" t="s">
        <v>128</v>
      </c>
      <c r="C318" s="19">
        <v>5</v>
      </c>
      <c r="D318" s="19">
        <v>16</v>
      </c>
      <c r="E318" s="19">
        <v>1</v>
      </c>
      <c r="F318" s="19">
        <v>7</v>
      </c>
      <c r="G318" s="19">
        <v>1</v>
      </c>
      <c r="H318" s="19">
        <v>3.56</v>
      </c>
    </row>
    <row r="319" spans="1:8" ht="15.75" thickBot="1">
      <c r="A319" s="20">
        <v>1175</v>
      </c>
      <c r="B319" s="21" t="s">
        <v>128</v>
      </c>
      <c r="C319" s="21">
        <v>5</v>
      </c>
      <c r="D319" s="21">
        <v>17</v>
      </c>
      <c r="E319" s="21">
        <v>1</v>
      </c>
      <c r="F319" s="21">
        <v>9</v>
      </c>
      <c r="G319" s="21">
        <v>3</v>
      </c>
      <c r="H319" s="21">
        <v>3.14</v>
      </c>
    </row>
    <row r="320" spans="1:8">
      <c r="A320" s="16">
        <v>1156</v>
      </c>
      <c r="B320" s="17" t="s">
        <v>129</v>
      </c>
      <c r="C320" s="17">
        <v>5</v>
      </c>
      <c r="D320" s="17">
        <v>18</v>
      </c>
      <c r="E320" s="17">
        <v>1</v>
      </c>
      <c r="F320" s="17">
        <v>8</v>
      </c>
      <c r="G320" s="17">
        <v>4</v>
      </c>
      <c r="H320" s="17">
        <v>3.86</v>
      </c>
    </row>
    <row r="321" spans="1:8">
      <c r="A321" s="18">
        <v>1137</v>
      </c>
      <c r="B321" s="19" t="s">
        <v>129</v>
      </c>
      <c r="C321" s="19">
        <v>5</v>
      </c>
      <c r="D321" s="19">
        <v>19</v>
      </c>
      <c r="E321" s="19">
        <v>1</v>
      </c>
      <c r="F321" s="19">
        <v>6</v>
      </c>
      <c r="G321" s="19">
        <v>2</v>
      </c>
      <c r="H321" s="19">
        <v>2.58</v>
      </c>
    </row>
    <row r="322" spans="1:8" ht="15.75" thickBot="1">
      <c r="A322" s="20">
        <v>1118</v>
      </c>
      <c r="B322" s="21" t="s">
        <v>129</v>
      </c>
      <c r="C322" s="21">
        <v>5</v>
      </c>
      <c r="D322" s="21">
        <v>20</v>
      </c>
      <c r="E322" s="21">
        <v>1</v>
      </c>
      <c r="F322" s="21">
        <v>7</v>
      </c>
      <c r="G322" s="21">
        <v>1</v>
      </c>
      <c r="H322" s="21">
        <v>2.72</v>
      </c>
    </row>
    <row r="323" spans="1:8">
      <c r="A323" s="16">
        <v>1098</v>
      </c>
      <c r="B323" s="17" t="s">
        <v>130</v>
      </c>
      <c r="C323" s="17">
        <v>5</v>
      </c>
      <c r="D323" s="17">
        <v>21</v>
      </c>
      <c r="E323" s="17">
        <v>1</v>
      </c>
      <c r="F323" s="17"/>
      <c r="G323" s="17"/>
      <c r="H323" s="17"/>
    </row>
    <row r="324" spans="1:8">
      <c r="A324" s="18">
        <v>1078</v>
      </c>
      <c r="B324" s="19" t="s">
        <v>130</v>
      </c>
      <c r="C324" s="19">
        <v>5</v>
      </c>
      <c r="D324" s="19">
        <v>22</v>
      </c>
      <c r="E324" s="19">
        <v>1</v>
      </c>
      <c r="F324" s="19">
        <v>3</v>
      </c>
      <c r="G324" s="19">
        <v>4</v>
      </c>
      <c r="H324" s="19">
        <v>0.94</v>
      </c>
    </row>
    <row r="325" spans="1:8" ht="15.75" thickBot="1">
      <c r="A325" s="20">
        <v>1058</v>
      </c>
      <c r="B325" s="21" t="s">
        <v>130</v>
      </c>
      <c r="C325" s="21">
        <v>5</v>
      </c>
      <c r="D325" s="21">
        <v>23</v>
      </c>
      <c r="E325" s="21">
        <v>1</v>
      </c>
      <c r="F325" s="21"/>
      <c r="G325" s="21"/>
      <c r="H325" s="21"/>
    </row>
    <row r="326" spans="1:8">
      <c r="A326" s="16">
        <v>1039</v>
      </c>
      <c r="B326" s="17" t="s">
        <v>78</v>
      </c>
      <c r="C326" s="17">
        <v>5</v>
      </c>
      <c r="D326" s="17">
        <v>24</v>
      </c>
      <c r="E326" s="17">
        <v>1</v>
      </c>
      <c r="F326" s="17">
        <v>4</v>
      </c>
      <c r="G326" s="17">
        <v>0</v>
      </c>
      <c r="H326" s="17">
        <v>2.42</v>
      </c>
    </row>
    <row r="327" spans="1:8">
      <c r="A327" s="18">
        <v>1019</v>
      </c>
      <c r="B327" s="19" t="s">
        <v>78</v>
      </c>
      <c r="C327" s="19">
        <v>5</v>
      </c>
      <c r="D327" s="19">
        <v>25</v>
      </c>
      <c r="E327" s="19">
        <v>1</v>
      </c>
      <c r="F327" s="19">
        <v>3</v>
      </c>
      <c r="G327" s="19">
        <v>0</v>
      </c>
      <c r="H327" s="19">
        <v>0.42</v>
      </c>
    </row>
    <row r="328" spans="1:8" ht="15.75" thickBot="1">
      <c r="A328" s="20">
        <v>999</v>
      </c>
      <c r="B328" s="21" t="s">
        <v>78</v>
      </c>
      <c r="C328" s="21">
        <v>5</v>
      </c>
      <c r="D328" s="21">
        <v>26</v>
      </c>
      <c r="E328" s="21">
        <v>1</v>
      </c>
      <c r="F328" s="21"/>
      <c r="G328" s="21"/>
      <c r="H328" s="21"/>
    </row>
    <row r="329" spans="1:8">
      <c r="A329" s="16">
        <v>979</v>
      </c>
      <c r="B329" s="17" t="s">
        <v>79</v>
      </c>
      <c r="C329" s="17">
        <v>5</v>
      </c>
      <c r="D329" s="17">
        <v>27</v>
      </c>
      <c r="E329" s="17">
        <v>1</v>
      </c>
      <c r="F329" s="17">
        <v>5</v>
      </c>
      <c r="G329" s="17">
        <v>1</v>
      </c>
      <c r="H329" s="17">
        <v>2.14</v>
      </c>
    </row>
    <row r="330" spans="1:8">
      <c r="A330" s="18">
        <v>959</v>
      </c>
      <c r="B330" s="19" t="s">
        <v>79</v>
      </c>
      <c r="C330" s="19">
        <v>5</v>
      </c>
      <c r="D330" s="19">
        <v>28</v>
      </c>
      <c r="E330" s="19">
        <v>1</v>
      </c>
      <c r="F330" s="19">
        <v>15</v>
      </c>
      <c r="G330" s="19">
        <v>1</v>
      </c>
      <c r="H330" s="19">
        <v>4.26</v>
      </c>
    </row>
    <row r="331" spans="1:8" ht="15.75" thickBot="1">
      <c r="A331" s="20">
        <v>939</v>
      </c>
      <c r="B331" s="21" t="s">
        <v>79</v>
      </c>
      <c r="C331" s="21">
        <v>5</v>
      </c>
      <c r="D331" s="21">
        <v>29</v>
      </c>
      <c r="E331" s="21">
        <v>1</v>
      </c>
      <c r="F331" s="21">
        <v>5</v>
      </c>
      <c r="G331" s="21">
        <v>0</v>
      </c>
      <c r="H331" s="21">
        <v>1.46</v>
      </c>
    </row>
    <row r="332" spans="1:8">
      <c r="A332" s="16">
        <v>919</v>
      </c>
      <c r="B332" s="17" t="s">
        <v>131</v>
      </c>
      <c r="C332" s="17">
        <v>5</v>
      </c>
      <c r="D332" s="17">
        <v>30</v>
      </c>
      <c r="E332" s="17">
        <v>1</v>
      </c>
      <c r="F332" s="17">
        <v>3</v>
      </c>
      <c r="G332" s="17">
        <v>1</v>
      </c>
      <c r="H332" s="17">
        <v>1.06</v>
      </c>
    </row>
    <row r="333" spans="1:8">
      <c r="A333" s="18">
        <v>899</v>
      </c>
      <c r="B333" s="19" t="s">
        <v>131</v>
      </c>
      <c r="C333" s="19">
        <v>5</v>
      </c>
      <c r="D333" s="19">
        <v>31</v>
      </c>
      <c r="E333" s="19">
        <v>1</v>
      </c>
      <c r="F333" s="19"/>
      <c r="G333" s="19"/>
      <c r="H333" s="19"/>
    </row>
    <row r="334" spans="1:8" ht="15.75" thickBot="1">
      <c r="A334" s="20">
        <v>879</v>
      </c>
      <c r="B334" s="21" t="s">
        <v>131</v>
      </c>
      <c r="C334" s="21">
        <v>5</v>
      </c>
      <c r="D334" s="21">
        <v>32</v>
      </c>
      <c r="E334" s="21">
        <v>1</v>
      </c>
      <c r="F334" s="21">
        <v>7</v>
      </c>
      <c r="G334" s="21">
        <v>2</v>
      </c>
      <c r="H334" s="21">
        <v>2.48</v>
      </c>
    </row>
    <row r="335" spans="1:8">
      <c r="A335" s="16">
        <v>859</v>
      </c>
      <c r="B335" s="17" t="s">
        <v>132</v>
      </c>
      <c r="C335" s="17">
        <v>5</v>
      </c>
      <c r="D335" s="17">
        <v>33</v>
      </c>
      <c r="E335" s="17">
        <v>1</v>
      </c>
      <c r="F335" s="17">
        <v>1</v>
      </c>
      <c r="G335" s="17">
        <v>0</v>
      </c>
      <c r="H335" s="17">
        <v>0.32</v>
      </c>
    </row>
    <row r="336" spans="1:8">
      <c r="A336" s="18">
        <v>839</v>
      </c>
      <c r="B336" s="19" t="s">
        <v>132</v>
      </c>
      <c r="C336" s="19">
        <v>5</v>
      </c>
      <c r="D336" s="19">
        <v>34</v>
      </c>
      <c r="E336" s="19">
        <v>1</v>
      </c>
      <c r="F336" s="19"/>
      <c r="G336" s="19"/>
      <c r="H336" s="19"/>
    </row>
    <row r="337" spans="1:8" ht="15.75" thickBot="1">
      <c r="A337" s="20">
        <v>819</v>
      </c>
      <c r="B337" s="21" t="s">
        <v>132</v>
      </c>
      <c r="C337" s="21">
        <v>5</v>
      </c>
      <c r="D337" s="21">
        <v>35</v>
      </c>
      <c r="E337" s="21">
        <v>1</v>
      </c>
      <c r="F337" s="21">
        <v>3</v>
      </c>
      <c r="G337" s="21">
        <v>2</v>
      </c>
      <c r="H337" s="21">
        <v>2.1</v>
      </c>
    </row>
    <row r="338" spans="1:8">
      <c r="A338" s="16">
        <v>799</v>
      </c>
      <c r="B338" s="17" t="s">
        <v>133</v>
      </c>
      <c r="C338" s="17">
        <v>5</v>
      </c>
      <c r="D338" s="17">
        <v>36</v>
      </c>
      <c r="E338" s="17">
        <v>1</v>
      </c>
      <c r="F338" s="17">
        <v>6</v>
      </c>
      <c r="G338" s="17">
        <v>0</v>
      </c>
      <c r="H338" s="17">
        <v>2.46</v>
      </c>
    </row>
    <row r="339" spans="1:8">
      <c r="A339" s="18">
        <v>779</v>
      </c>
      <c r="B339" s="19" t="s">
        <v>133</v>
      </c>
      <c r="C339" s="19">
        <v>5</v>
      </c>
      <c r="D339" s="19">
        <v>37</v>
      </c>
      <c r="E339" s="19">
        <v>1</v>
      </c>
      <c r="F339" s="19"/>
      <c r="G339" s="19"/>
      <c r="H339" s="19"/>
    </row>
    <row r="340" spans="1:8" ht="15.75" thickBot="1">
      <c r="A340" s="20">
        <v>759</v>
      </c>
      <c r="B340" s="21" t="s">
        <v>133</v>
      </c>
      <c r="C340" s="21">
        <v>5</v>
      </c>
      <c r="D340" s="21">
        <v>38</v>
      </c>
      <c r="E340" s="21">
        <v>1</v>
      </c>
      <c r="F340" s="21">
        <v>4</v>
      </c>
      <c r="G340" s="21">
        <v>1</v>
      </c>
      <c r="H340" s="21">
        <v>2.62</v>
      </c>
    </row>
    <row r="341" spans="1:8">
      <c r="A341" s="16">
        <v>739</v>
      </c>
      <c r="B341" s="17" t="s">
        <v>134</v>
      </c>
      <c r="C341" s="17">
        <v>5</v>
      </c>
      <c r="D341" s="17">
        <v>39</v>
      </c>
      <c r="E341" s="17">
        <v>1</v>
      </c>
      <c r="F341" s="17">
        <v>9</v>
      </c>
      <c r="G341" s="17">
        <v>2</v>
      </c>
      <c r="H341" s="17">
        <v>3.2</v>
      </c>
    </row>
    <row r="342" spans="1:8">
      <c r="A342" s="18">
        <v>719</v>
      </c>
      <c r="B342" s="19" t="s">
        <v>134</v>
      </c>
      <c r="C342" s="19">
        <v>5</v>
      </c>
      <c r="D342" s="19">
        <v>40</v>
      </c>
      <c r="E342" s="19">
        <v>1</v>
      </c>
      <c r="F342" s="19">
        <v>8</v>
      </c>
      <c r="G342" s="19">
        <v>3</v>
      </c>
      <c r="H342" s="19">
        <v>3.2</v>
      </c>
    </row>
    <row r="343" spans="1:8" ht="15.75" thickBot="1">
      <c r="A343" s="20">
        <v>699</v>
      </c>
      <c r="B343" s="21" t="s">
        <v>134</v>
      </c>
      <c r="C343" s="21">
        <v>5</v>
      </c>
      <c r="D343" s="21">
        <v>41</v>
      </c>
      <c r="E343" s="21">
        <v>1</v>
      </c>
      <c r="F343" s="21">
        <v>5</v>
      </c>
      <c r="G343" s="21">
        <v>4</v>
      </c>
      <c r="H343" s="21">
        <v>1.64</v>
      </c>
    </row>
    <row r="344" spans="1:8">
      <c r="A344" s="16">
        <v>679</v>
      </c>
      <c r="B344" s="17" t="s">
        <v>135</v>
      </c>
      <c r="C344" s="17">
        <v>5</v>
      </c>
      <c r="D344" s="17">
        <v>42</v>
      </c>
      <c r="E344" s="17">
        <v>1</v>
      </c>
      <c r="F344" s="17">
        <v>6</v>
      </c>
      <c r="G344" s="17">
        <v>3</v>
      </c>
      <c r="H344" s="17">
        <v>4.26</v>
      </c>
    </row>
    <row r="345" spans="1:8">
      <c r="A345" s="18">
        <v>659</v>
      </c>
      <c r="B345" s="19" t="s">
        <v>135</v>
      </c>
      <c r="C345" s="19">
        <v>5</v>
      </c>
      <c r="D345" s="19">
        <v>43</v>
      </c>
      <c r="E345" s="19">
        <v>1</v>
      </c>
      <c r="F345" s="19">
        <v>6</v>
      </c>
      <c r="G345" s="19">
        <v>3</v>
      </c>
      <c r="H345" s="19">
        <v>2.16</v>
      </c>
    </row>
    <row r="346" spans="1:8" ht="15.75" thickBot="1">
      <c r="A346" s="20">
        <v>639</v>
      </c>
      <c r="B346" s="21" t="s">
        <v>135</v>
      </c>
      <c r="C346" s="21">
        <v>5</v>
      </c>
      <c r="D346" s="21">
        <v>44</v>
      </c>
      <c r="E346" s="21">
        <v>1</v>
      </c>
      <c r="F346" s="21">
        <v>3</v>
      </c>
      <c r="G346" s="21">
        <v>3</v>
      </c>
      <c r="H346" s="21">
        <v>1.88</v>
      </c>
    </row>
    <row r="347" spans="1:8">
      <c r="A347" s="16">
        <v>619</v>
      </c>
      <c r="B347" s="17" t="s">
        <v>136</v>
      </c>
      <c r="C347" s="17">
        <v>5</v>
      </c>
      <c r="D347" s="17">
        <v>45</v>
      </c>
      <c r="E347" s="17">
        <v>1</v>
      </c>
      <c r="F347" s="17">
        <v>5</v>
      </c>
      <c r="G347" s="17">
        <v>8</v>
      </c>
      <c r="H347" s="17">
        <v>3.06</v>
      </c>
    </row>
    <row r="348" spans="1:8">
      <c r="A348" s="18">
        <v>599</v>
      </c>
      <c r="B348" s="19" t="s">
        <v>136</v>
      </c>
      <c r="C348" s="19">
        <v>5</v>
      </c>
      <c r="D348" s="19">
        <v>46</v>
      </c>
      <c r="E348" s="19">
        <v>1</v>
      </c>
      <c r="F348" s="19">
        <v>5</v>
      </c>
      <c r="G348" s="19">
        <v>0</v>
      </c>
      <c r="H348" s="19">
        <v>2.2000000000000002</v>
      </c>
    </row>
    <row r="349" spans="1:8" ht="15.75" thickBot="1">
      <c r="A349" s="20">
        <v>579</v>
      </c>
      <c r="B349" s="21" t="s">
        <v>136</v>
      </c>
      <c r="C349" s="21">
        <v>5</v>
      </c>
      <c r="D349" s="21">
        <v>47</v>
      </c>
      <c r="E349" s="21">
        <v>1</v>
      </c>
      <c r="F349" s="21"/>
      <c r="G349" s="21"/>
      <c r="H349" s="21"/>
    </row>
    <row r="350" spans="1:8">
      <c r="A350" s="16">
        <v>560</v>
      </c>
      <c r="B350" s="17" t="s">
        <v>137</v>
      </c>
      <c r="C350" s="17">
        <v>5</v>
      </c>
      <c r="D350" s="17">
        <v>48</v>
      </c>
      <c r="E350" s="17">
        <v>1</v>
      </c>
      <c r="F350" s="17">
        <v>11</v>
      </c>
      <c r="G350" s="17">
        <v>3</v>
      </c>
      <c r="H350" s="17">
        <v>4.4400000000000004</v>
      </c>
    </row>
    <row r="351" spans="1:8">
      <c r="A351" s="18">
        <v>541</v>
      </c>
      <c r="B351" s="19" t="s">
        <v>137</v>
      </c>
      <c r="C351" s="19">
        <v>5</v>
      </c>
      <c r="D351" s="19">
        <v>49</v>
      </c>
      <c r="E351" s="19">
        <v>1</v>
      </c>
      <c r="F351" s="19">
        <v>7</v>
      </c>
      <c r="G351" s="19">
        <v>2</v>
      </c>
      <c r="H351" s="19">
        <v>2.66</v>
      </c>
    </row>
    <row r="352" spans="1:8" ht="15.75" thickBot="1">
      <c r="A352" s="20">
        <v>522</v>
      </c>
      <c r="B352" s="21" t="s">
        <v>137</v>
      </c>
      <c r="C352" s="21">
        <v>5</v>
      </c>
      <c r="D352" s="21">
        <v>50</v>
      </c>
      <c r="E352" s="21">
        <v>1</v>
      </c>
      <c r="F352" s="21">
        <v>5</v>
      </c>
      <c r="G352" s="21">
        <v>1</v>
      </c>
      <c r="H352" s="21">
        <v>1.76</v>
      </c>
    </row>
    <row r="353" spans="1:8">
      <c r="A353" s="16">
        <v>503</v>
      </c>
      <c r="B353" s="17" t="s">
        <v>138</v>
      </c>
      <c r="C353" s="17">
        <v>5</v>
      </c>
      <c r="D353" s="17">
        <v>51</v>
      </c>
      <c r="E353" s="17">
        <v>1</v>
      </c>
      <c r="F353" s="17">
        <v>7</v>
      </c>
      <c r="G353" s="17">
        <v>0</v>
      </c>
      <c r="H353" s="17">
        <v>2.52</v>
      </c>
    </row>
    <row r="354" spans="1:8">
      <c r="A354" s="18">
        <v>484</v>
      </c>
      <c r="B354" s="19" t="s">
        <v>138</v>
      </c>
      <c r="C354" s="19">
        <v>5</v>
      </c>
      <c r="D354" s="19">
        <v>52</v>
      </c>
      <c r="E354" s="19">
        <v>1</v>
      </c>
      <c r="F354" s="19">
        <v>1</v>
      </c>
      <c r="G354" s="19">
        <v>0</v>
      </c>
      <c r="H354" s="19">
        <v>0.38</v>
      </c>
    </row>
    <row r="355" spans="1:8" ht="15.75" thickBot="1">
      <c r="A355" s="20">
        <v>465</v>
      </c>
      <c r="B355" s="21" t="s">
        <v>138</v>
      </c>
      <c r="C355" s="21">
        <v>5</v>
      </c>
      <c r="D355" s="21">
        <v>53</v>
      </c>
      <c r="E355" s="21">
        <v>1</v>
      </c>
      <c r="F355" s="21">
        <v>2</v>
      </c>
      <c r="G355" s="21">
        <v>0</v>
      </c>
      <c r="H355" s="21">
        <v>0.6</v>
      </c>
    </row>
    <row r="356" spans="1:8">
      <c r="A356" s="16">
        <v>446</v>
      </c>
      <c r="B356" s="17" t="s">
        <v>139</v>
      </c>
      <c r="C356" s="17">
        <v>5</v>
      </c>
      <c r="D356" s="17">
        <v>54</v>
      </c>
      <c r="E356" s="17">
        <v>1</v>
      </c>
      <c r="F356" s="17"/>
      <c r="G356" s="17"/>
      <c r="H356" s="17"/>
    </row>
    <row r="357" spans="1:8">
      <c r="A357" s="18">
        <v>427</v>
      </c>
      <c r="B357" s="19" t="s">
        <v>139</v>
      </c>
      <c r="C357" s="19">
        <v>5</v>
      </c>
      <c r="D357" s="19">
        <v>55</v>
      </c>
      <c r="E357" s="19">
        <v>1</v>
      </c>
      <c r="F357" s="19"/>
      <c r="G357" s="19"/>
      <c r="H357" s="19"/>
    </row>
    <row r="358" spans="1:8" ht="15.75" thickBot="1">
      <c r="A358" s="20">
        <v>408</v>
      </c>
      <c r="B358" s="21" t="s">
        <v>139</v>
      </c>
      <c r="C358" s="21">
        <v>5</v>
      </c>
      <c r="D358" s="21">
        <v>56</v>
      </c>
      <c r="E358" s="21">
        <v>1</v>
      </c>
      <c r="F358" s="21">
        <v>12</v>
      </c>
      <c r="G358" s="21">
        <v>4</v>
      </c>
      <c r="H358" s="21">
        <v>4.74</v>
      </c>
    </row>
    <row r="359" spans="1:8">
      <c r="A359" s="16">
        <v>389</v>
      </c>
      <c r="B359" s="17" t="s">
        <v>140</v>
      </c>
      <c r="C359" s="17">
        <v>5</v>
      </c>
      <c r="D359" s="17">
        <v>57</v>
      </c>
      <c r="E359" s="17">
        <v>1</v>
      </c>
      <c r="F359" s="17">
        <v>6</v>
      </c>
      <c r="G359" s="17">
        <v>0</v>
      </c>
      <c r="H359" s="17">
        <v>2</v>
      </c>
    </row>
    <row r="360" spans="1:8">
      <c r="A360" s="18">
        <v>370</v>
      </c>
      <c r="B360" s="19" t="s">
        <v>140</v>
      </c>
      <c r="C360" s="19">
        <v>5</v>
      </c>
      <c r="D360" s="19">
        <v>58</v>
      </c>
      <c r="E360" s="19">
        <v>1</v>
      </c>
      <c r="F360" s="19">
        <v>4</v>
      </c>
      <c r="G360" s="19">
        <v>1</v>
      </c>
      <c r="H360" s="19">
        <v>2.02</v>
      </c>
    </row>
    <row r="361" spans="1:8" ht="15.75" thickBot="1">
      <c r="A361" s="20">
        <v>351</v>
      </c>
      <c r="B361" s="21" t="s">
        <v>140</v>
      </c>
      <c r="C361" s="21">
        <v>5</v>
      </c>
      <c r="D361" s="21">
        <v>59</v>
      </c>
      <c r="E361" s="21">
        <v>1</v>
      </c>
      <c r="F361" s="21"/>
      <c r="G361" s="21"/>
      <c r="H361" s="21"/>
    </row>
    <row r="362" spans="1:8">
      <c r="A362" s="22">
        <v>332</v>
      </c>
      <c r="B362" s="23" t="s">
        <v>69</v>
      </c>
      <c r="C362" s="23">
        <v>5</v>
      </c>
      <c r="D362" s="23">
        <v>60</v>
      </c>
      <c r="E362" s="23">
        <v>4</v>
      </c>
      <c r="F362" s="23">
        <v>1</v>
      </c>
      <c r="G362" s="23">
        <v>1</v>
      </c>
      <c r="H362" s="23">
        <v>0.62</v>
      </c>
    </row>
    <row r="363" spans="1:8">
      <c r="A363" s="24">
        <v>313</v>
      </c>
      <c r="B363" s="25" t="s">
        <v>69</v>
      </c>
      <c r="C363" s="25">
        <v>5</v>
      </c>
      <c r="D363" s="25">
        <v>61</v>
      </c>
      <c r="E363" s="25">
        <v>4</v>
      </c>
      <c r="F363" s="25">
        <v>4</v>
      </c>
      <c r="G363" s="25">
        <v>0</v>
      </c>
      <c r="H363" s="25">
        <v>1.2</v>
      </c>
    </row>
    <row r="364" spans="1:8" ht="15.75" thickBot="1">
      <c r="A364" s="26">
        <v>294</v>
      </c>
      <c r="B364" s="27" t="s">
        <v>69</v>
      </c>
      <c r="C364" s="27">
        <v>5</v>
      </c>
      <c r="D364" s="27">
        <v>62</v>
      </c>
      <c r="E364" s="27">
        <v>4</v>
      </c>
      <c r="F364" s="27">
        <v>10</v>
      </c>
      <c r="G364" s="27">
        <v>0</v>
      </c>
      <c r="H364" s="27">
        <v>4.4000000000000004</v>
      </c>
    </row>
    <row r="365" spans="1:8">
      <c r="A365" s="22">
        <v>275</v>
      </c>
      <c r="B365" s="23" t="s">
        <v>70</v>
      </c>
      <c r="C365" s="23">
        <v>5</v>
      </c>
      <c r="D365" s="23">
        <v>63</v>
      </c>
      <c r="E365" s="23">
        <v>4</v>
      </c>
      <c r="F365" s="23">
        <v>4</v>
      </c>
      <c r="G365" s="23">
        <v>1</v>
      </c>
      <c r="H365" s="23">
        <v>2.2799999999999998</v>
      </c>
    </row>
    <row r="366" spans="1:8">
      <c r="A366" s="24">
        <v>257</v>
      </c>
      <c r="B366" s="25" t="s">
        <v>70</v>
      </c>
      <c r="C366" s="25">
        <v>5</v>
      </c>
      <c r="D366" s="25">
        <v>64</v>
      </c>
      <c r="E366" s="25">
        <v>4</v>
      </c>
      <c r="F366" s="25">
        <v>2</v>
      </c>
      <c r="G366" s="25">
        <v>5</v>
      </c>
      <c r="H366" s="25">
        <v>2.66</v>
      </c>
    </row>
    <row r="367" spans="1:8" ht="15.75" thickBot="1">
      <c r="A367" s="26">
        <v>239</v>
      </c>
      <c r="B367" s="27" t="s">
        <v>70</v>
      </c>
      <c r="C367" s="27">
        <v>5</v>
      </c>
      <c r="D367" s="27">
        <v>65</v>
      </c>
      <c r="E367" s="27">
        <v>4</v>
      </c>
      <c r="F367" s="27">
        <v>3</v>
      </c>
      <c r="G367" s="27">
        <v>0</v>
      </c>
      <c r="H367" s="27">
        <v>1.5</v>
      </c>
    </row>
    <row r="368" spans="1:8">
      <c r="A368" s="22">
        <v>222</v>
      </c>
      <c r="B368" s="23" t="s">
        <v>71</v>
      </c>
      <c r="C368" s="23">
        <v>5</v>
      </c>
      <c r="D368" s="23">
        <v>66</v>
      </c>
      <c r="E368" s="23">
        <v>4</v>
      </c>
      <c r="F368" s="23">
        <v>4</v>
      </c>
      <c r="G368" s="23">
        <v>1</v>
      </c>
      <c r="H368" s="23">
        <v>2</v>
      </c>
    </row>
    <row r="369" spans="1:8">
      <c r="A369" s="24">
        <v>205</v>
      </c>
      <c r="B369" s="25" t="s">
        <v>71</v>
      </c>
      <c r="C369" s="25">
        <v>5</v>
      </c>
      <c r="D369" s="25">
        <v>67</v>
      </c>
      <c r="E369" s="25">
        <v>4</v>
      </c>
      <c r="F369" s="25"/>
      <c r="G369" s="25"/>
      <c r="H369" s="25"/>
    </row>
    <row r="370" spans="1:8" ht="15.75" thickBot="1">
      <c r="A370" s="26">
        <v>188</v>
      </c>
      <c r="B370" s="27" t="s">
        <v>71</v>
      </c>
      <c r="C370" s="27">
        <v>5</v>
      </c>
      <c r="D370" s="27">
        <v>68</v>
      </c>
      <c r="E370" s="27">
        <v>4</v>
      </c>
      <c r="F370" s="27">
        <v>10</v>
      </c>
      <c r="G370" s="27">
        <v>3</v>
      </c>
      <c r="H370" s="27">
        <v>3.98</v>
      </c>
    </row>
    <row r="371" spans="1:8">
      <c r="A371" s="22">
        <v>171</v>
      </c>
      <c r="B371" s="23" t="s">
        <v>72</v>
      </c>
      <c r="C371" s="23">
        <v>5</v>
      </c>
      <c r="D371" s="23">
        <v>69</v>
      </c>
      <c r="E371" s="23">
        <v>4</v>
      </c>
      <c r="F371" s="23"/>
      <c r="G371" s="23"/>
      <c r="H371" s="23"/>
    </row>
    <row r="372" spans="1:8">
      <c r="A372" s="24">
        <v>154</v>
      </c>
      <c r="B372" s="25" t="s">
        <v>72</v>
      </c>
      <c r="C372" s="25">
        <v>5</v>
      </c>
      <c r="D372" s="25">
        <v>70</v>
      </c>
      <c r="E372" s="25">
        <v>4</v>
      </c>
      <c r="F372" s="25"/>
      <c r="G372" s="25"/>
      <c r="H372" s="25"/>
    </row>
    <row r="373" spans="1:8" ht="15.75" thickBot="1">
      <c r="A373" s="26">
        <v>138</v>
      </c>
      <c r="B373" s="27" t="s">
        <v>72</v>
      </c>
      <c r="C373" s="27">
        <v>5</v>
      </c>
      <c r="D373" s="27">
        <v>71</v>
      </c>
      <c r="E373" s="27">
        <v>4</v>
      </c>
      <c r="F373" s="27">
        <v>2</v>
      </c>
      <c r="G373" s="27">
        <v>0</v>
      </c>
      <c r="H373" s="27">
        <v>0.54</v>
      </c>
    </row>
    <row r="374" spans="1:8">
      <c r="A374" s="22">
        <v>122</v>
      </c>
      <c r="B374" s="23" t="s">
        <v>61</v>
      </c>
      <c r="C374" s="23">
        <v>5</v>
      </c>
      <c r="D374" s="23">
        <v>72</v>
      </c>
      <c r="E374" s="23">
        <v>4</v>
      </c>
      <c r="F374" s="23"/>
      <c r="G374" s="23"/>
      <c r="H374" s="23"/>
    </row>
    <row r="375" spans="1:8">
      <c r="A375" s="24">
        <v>107</v>
      </c>
      <c r="B375" s="25" t="s">
        <v>61</v>
      </c>
      <c r="C375" s="25">
        <v>5</v>
      </c>
      <c r="D375" s="25">
        <v>73</v>
      </c>
      <c r="E375" s="25">
        <v>4</v>
      </c>
      <c r="F375" s="25"/>
      <c r="G375" s="25"/>
      <c r="H375" s="25"/>
    </row>
    <row r="376" spans="1:8" ht="15.75" thickBot="1">
      <c r="A376" s="26">
        <v>92</v>
      </c>
      <c r="B376" s="27" t="s">
        <v>61</v>
      </c>
      <c r="C376" s="27">
        <v>5</v>
      </c>
      <c r="D376" s="27">
        <v>74</v>
      </c>
      <c r="E376" s="27">
        <v>4</v>
      </c>
      <c r="F376" s="27"/>
      <c r="G376" s="27"/>
      <c r="H376" s="27"/>
    </row>
    <row r="377" spans="1:8">
      <c r="A377" s="22">
        <v>78</v>
      </c>
      <c r="B377" s="23" t="s">
        <v>62</v>
      </c>
      <c r="C377" s="23">
        <v>5</v>
      </c>
      <c r="D377" s="23">
        <v>75</v>
      </c>
      <c r="E377" s="23">
        <v>4</v>
      </c>
      <c r="F377" s="23">
        <v>3</v>
      </c>
      <c r="G377" s="23">
        <v>2</v>
      </c>
      <c r="H377" s="23">
        <v>2.52</v>
      </c>
    </row>
    <row r="378" spans="1:8">
      <c r="A378" s="24">
        <v>65</v>
      </c>
      <c r="B378" s="25" t="s">
        <v>62</v>
      </c>
      <c r="C378" s="25">
        <v>5</v>
      </c>
      <c r="D378" s="25">
        <v>76</v>
      </c>
      <c r="E378" s="25">
        <v>4</v>
      </c>
      <c r="F378" s="25">
        <v>11</v>
      </c>
      <c r="G378" s="25">
        <v>1</v>
      </c>
      <c r="H378" s="25">
        <v>5.78</v>
      </c>
    </row>
    <row r="379" spans="1:8" ht="15.75" thickBot="1">
      <c r="A379" s="26">
        <v>53</v>
      </c>
      <c r="B379" s="27" t="s">
        <v>62</v>
      </c>
      <c r="C379" s="27">
        <v>5</v>
      </c>
      <c r="D379" s="27">
        <v>77</v>
      </c>
      <c r="E379" s="27">
        <v>4</v>
      </c>
      <c r="F379" s="27">
        <v>6</v>
      </c>
      <c r="G379" s="27">
        <v>1</v>
      </c>
      <c r="H379" s="27">
        <v>2.74</v>
      </c>
    </row>
    <row r="380" spans="1:8">
      <c r="A380" s="22">
        <v>42</v>
      </c>
      <c r="B380" s="23" t="s">
        <v>64</v>
      </c>
      <c r="C380" s="23">
        <v>5</v>
      </c>
      <c r="D380" s="23">
        <v>78</v>
      </c>
      <c r="E380" s="23">
        <v>4</v>
      </c>
      <c r="F380" s="23"/>
      <c r="G380" s="23"/>
      <c r="H380" s="23"/>
    </row>
    <row r="381" spans="1:8">
      <c r="A381" s="24">
        <v>31</v>
      </c>
      <c r="B381" s="25" t="s">
        <v>64</v>
      </c>
      <c r="C381" s="25">
        <v>5</v>
      </c>
      <c r="D381" s="25">
        <v>79</v>
      </c>
      <c r="E381" s="25">
        <v>4</v>
      </c>
      <c r="F381" s="25"/>
      <c r="G381" s="25"/>
      <c r="H381" s="25"/>
    </row>
    <row r="382" spans="1:8" ht="15.75" thickBot="1">
      <c r="A382" s="26">
        <v>21</v>
      </c>
      <c r="B382" s="27" t="s">
        <v>64</v>
      </c>
      <c r="C382" s="27">
        <v>5</v>
      </c>
      <c r="D382" s="27">
        <v>80</v>
      </c>
      <c r="E382" s="27">
        <v>4</v>
      </c>
      <c r="F382" s="27">
        <v>9</v>
      </c>
      <c r="G382" s="27">
        <v>4</v>
      </c>
      <c r="H382" s="27">
        <v>4.9000000000000004</v>
      </c>
    </row>
    <row r="383" spans="1:8" ht="15.75" hidden="1" customHeight="1" thickBot="1">
      <c r="A383" s="2">
        <v>13</v>
      </c>
      <c r="B383" s="3">
        <v>51</v>
      </c>
      <c r="C383" s="3">
        <v>5</v>
      </c>
      <c r="D383" s="3">
        <v>81</v>
      </c>
      <c r="E383" s="3" t="s">
        <v>9</v>
      </c>
      <c r="F383" s="3">
        <v>1</v>
      </c>
      <c r="G383" s="3">
        <v>2</v>
      </c>
      <c r="H383" s="3">
        <v>0.38</v>
      </c>
    </row>
    <row r="384" spans="1:8" ht="15.75" hidden="1" customHeight="1" thickBot="1">
      <c r="A384" s="4">
        <v>6</v>
      </c>
      <c r="B384" s="5">
        <v>51</v>
      </c>
      <c r="C384" s="5">
        <v>5</v>
      </c>
      <c r="D384" s="5">
        <v>82</v>
      </c>
      <c r="E384" s="5" t="s">
        <v>9</v>
      </c>
      <c r="F384" s="5"/>
      <c r="G384" s="5"/>
      <c r="H384" s="5"/>
    </row>
    <row r="385" spans="1:8" ht="15.75" hidden="1" customHeight="1" thickBot="1">
      <c r="A385" s="10">
        <v>1379</v>
      </c>
      <c r="B385" s="11" t="s">
        <v>141</v>
      </c>
      <c r="C385" s="11">
        <v>6</v>
      </c>
      <c r="D385" s="11">
        <v>1</v>
      </c>
      <c r="E385" s="11" t="s">
        <v>9</v>
      </c>
      <c r="F385" s="11"/>
      <c r="G385" s="11"/>
      <c r="H385" s="11"/>
    </row>
    <row r="386" spans="1:8" ht="15.75" hidden="1" customHeight="1" thickBot="1">
      <c r="A386" s="12">
        <v>1390</v>
      </c>
      <c r="B386" s="13" t="s">
        <v>141</v>
      </c>
      <c r="C386" s="13">
        <v>6</v>
      </c>
      <c r="D386" s="13">
        <v>2</v>
      </c>
      <c r="E386" s="13" t="s">
        <v>9</v>
      </c>
      <c r="F386" s="13">
        <v>5</v>
      </c>
      <c r="G386" s="13">
        <v>0</v>
      </c>
      <c r="H386" s="13">
        <v>2.52</v>
      </c>
    </row>
    <row r="387" spans="1:8" ht="15.75" hidden="1" customHeight="1" thickBot="1">
      <c r="A387" s="12">
        <v>1392</v>
      </c>
      <c r="B387" s="13" t="s">
        <v>142</v>
      </c>
      <c r="C387" s="13">
        <v>6</v>
      </c>
      <c r="D387" s="13">
        <v>3</v>
      </c>
      <c r="E387" s="13" t="s">
        <v>9</v>
      </c>
      <c r="F387" s="13">
        <v>8</v>
      </c>
      <c r="G387" s="13">
        <v>0</v>
      </c>
      <c r="H387" s="13">
        <v>2.62</v>
      </c>
    </row>
    <row r="388" spans="1:8" ht="15.75" hidden="1" customHeight="1" thickBot="1">
      <c r="A388" s="12">
        <v>1395</v>
      </c>
      <c r="B388" s="13" t="s">
        <v>143</v>
      </c>
      <c r="C388" s="13">
        <v>6</v>
      </c>
      <c r="D388" s="13">
        <v>4</v>
      </c>
      <c r="E388" s="13" t="s">
        <v>9</v>
      </c>
      <c r="F388" s="13"/>
      <c r="G388" s="13"/>
      <c r="H388" s="13"/>
    </row>
    <row r="389" spans="1:8" ht="15.75" hidden="1" customHeight="1" thickBot="1">
      <c r="A389" s="14">
        <v>1366</v>
      </c>
      <c r="B389" s="15" t="s">
        <v>144</v>
      </c>
      <c r="C389" s="15">
        <v>6</v>
      </c>
      <c r="D389" s="15">
        <v>5</v>
      </c>
      <c r="E389" s="15" t="s">
        <v>9</v>
      </c>
      <c r="F389" s="15"/>
      <c r="G389" s="15"/>
      <c r="H389" s="15"/>
    </row>
    <row r="390" spans="1:8">
      <c r="A390" s="16">
        <v>1357</v>
      </c>
      <c r="B390" s="17" t="s">
        <v>73</v>
      </c>
      <c r="C390" s="17">
        <v>6</v>
      </c>
      <c r="D390" s="17">
        <v>6</v>
      </c>
      <c r="E390" s="17">
        <v>1</v>
      </c>
      <c r="F390" s="17">
        <v>2</v>
      </c>
      <c r="G390" s="17">
        <v>0</v>
      </c>
      <c r="H390" s="17">
        <v>1.02</v>
      </c>
    </row>
    <row r="391" spans="1:8">
      <c r="A391" s="18">
        <v>1345</v>
      </c>
      <c r="B391" s="19" t="s">
        <v>73</v>
      </c>
      <c r="C391" s="19">
        <v>6</v>
      </c>
      <c r="D391" s="19">
        <v>7</v>
      </c>
      <c r="E391" s="19">
        <v>1</v>
      </c>
      <c r="F391" s="19">
        <v>2</v>
      </c>
      <c r="G391" s="19">
        <v>0</v>
      </c>
      <c r="H391" s="19">
        <v>1.26</v>
      </c>
    </row>
    <row r="392" spans="1:8" ht="15.75" thickBot="1">
      <c r="A392" s="20">
        <v>1332</v>
      </c>
      <c r="B392" s="21" t="s">
        <v>73</v>
      </c>
      <c r="C392" s="21">
        <v>6</v>
      </c>
      <c r="D392" s="21">
        <v>8</v>
      </c>
      <c r="E392" s="21">
        <v>1</v>
      </c>
      <c r="F392" s="21"/>
      <c r="G392" s="21"/>
      <c r="H392" s="21"/>
    </row>
    <row r="393" spans="1:8">
      <c r="A393" s="16">
        <v>1317</v>
      </c>
      <c r="B393" s="17" t="s">
        <v>74</v>
      </c>
      <c r="C393" s="17">
        <v>6</v>
      </c>
      <c r="D393" s="17">
        <v>9</v>
      </c>
      <c r="E393" s="17">
        <v>1</v>
      </c>
      <c r="F393" s="17"/>
      <c r="G393" s="17"/>
      <c r="H393" s="17"/>
    </row>
    <row r="394" spans="1:8">
      <c r="A394" s="18">
        <v>1301</v>
      </c>
      <c r="B394" s="19" t="s">
        <v>74</v>
      </c>
      <c r="C394" s="19">
        <v>6</v>
      </c>
      <c r="D394" s="19">
        <v>10</v>
      </c>
      <c r="E394" s="19">
        <v>1</v>
      </c>
      <c r="F394" s="19"/>
      <c r="G394" s="19"/>
      <c r="H394" s="19"/>
    </row>
    <row r="395" spans="1:8" ht="15.75" thickBot="1">
      <c r="A395" s="20">
        <v>1284</v>
      </c>
      <c r="B395" s="21" t="s">
        <v>74</v>
      </c>
      <c r="C395" s="21">
        <v>6</v>
      </c>
      <c r="D395" s="21">
        <v>11</v>
      </c>
      <c r="E395" s="21">
        <v>1</v>
      </c>
      <c r="F395" s="21"/>
      <c r="G395" s="21"/>
      <c r="H395" s="21"/>
    </row>
    <row r="396" spans="1:8">
      <c r="A396" s="16">
        <v>1266</v>
      </c>
      <c r="B396" s="17" t="s">
        <v>145</v>
      </c>
      <c r="C396" s="17">
        <v>6</v>
      </c>
      <c r="D396" s="17">
        <v>12</v>
      </c>
      <c r="E396" s="17">
        <v>1</v>
      </c>
      <c r="F396" s="17"/>
      <c r="G396" s="17"/>
      <c r="H396" s="17"/>
    </row>
    <row r="397" spans="1:8">
      <c r="A397" s="18">
        <v>1249</v>
      </c>
      <c r="B397" s="19" t="s">
        <v>145</v>
      </c>
      <c r="C397" s="19">
        <v>6</v>
      </c>
      <c r="D397" s="19">
        <v>13</v>
      </c>
      <c r="E397" s="19">
        <v>1</v>
      </c>
      <c r="F397" s="19"/>
      <c r="G397" s="19"/>
      <c r="H397" s="19"/>
    </row>
    <row r="398" spans="1:8" ht="15.75" thickBot="1">
      <c r="A398" s="20">
        <v>1232</v>
      </c>
      <c r="B398" s="21" t="s">
        <v>145</v>
      </c>
      <c r="C398" s="21">
        <v>6</v>
      </c>
      <c r="D398" s="21">
        <v>14</v>
      </c>
      <c r="E398" s="21">
        <v>1</v>
      </c>
      <c r="F398" s="21"/>
      <c r="G398" s="21"/>
      <c r="H398" s="21"/>
    </row>
    <row r="399" spans="1:8">
      <c r="A399" s="16">
        <v>1214</v>
      </c>
      <c r="B399" s="17" t="s">
        <v>146</v>
      </c>
      <c r="C399" s="17">
        <v>6</v>
      </c>
      <c r="D399" s="17">
        <v>15</v>
      </c>
      <c r="E399" s="17">
        <v>1</v>
      </c>
      <c r="F399" s="17">
        <v>9</v>
      </c>
      <c r="G399" s="17">
        <v>3</v>
      </c>
      <c r="H399" s="17">
        <v>2.84</v>
      </c>
    </row>
    <row r="400" spans="1:8">
      <c r="A400" s="18">
        <v>1195</v>
      </c>
      <c r="B400" s="19" t="s">
        <v>146</v>
      </c>
      <c r="C400" s="19">
        <v>6</v>
      </c>
      <c r="D400" s="19">
        <v>16</v>
      </c>
      <c r="E400" s="19">
        <v>1</v>
      </c>
      <c r="F400" s="19">
        <v>7</v>
      </c>
      <c r="G400" s="19">
        <v>3</v>
      </c>
      <c r="H400" s="19">
        <v>2.64</v>
      </c>
    </row>
    <row r="401" spans="1:8" ht="15.75" thickBot="1">
      <c r="A401" s="20">
        <v>1176</v>
      </c>
      <c r="B401" s="21" t="s">
        <v>146</v>
      </c>
      <c r="C401" s="21">
        <v>6</v>
      </c>
      <c r="D401" s="21">
        <v>17</v>
      </c>
      <c r="E401" s="21">
        <v>1</v>
      </c>
      <c r="F401" s="21">
        <v>3</v>
      </c>
      <c r="G401" s="21">
        <v>2</v>
      </c>
      <c r="H401" s="21">
        <v>1.44</v>
      </c>
    </row>
    <row r="402" spans="1:8">
      <c r="A402" s="16">
        <v>1157</v>
      </c>
      <c r="B402" s="17" t="s">
        <v>147</v>
      </c>
      <c r="C402" s="17">
        <v>6</v>
      </c>
      <c r="D402" s="17">
        <v>18</v>
      </c>
      <c r="E402" s="17">
        <v>1</v>
      </c>
      <c r="F402" s="17">
        <v>6</v>
      </c>
      <c r="G402" s="17">
        <v>2</v>
      </c>
      <c r="H402" s="17">
        <v>2.72</v>
      </c>
    </row>
    <row r="403" spans="1:8">
      <c r="A403" s="18">
        <v>1138</v>
      </c>
      <c r="B403" s="19" t="s">
        <v>147</v>
      </c>
      <c r="C403" s="19">
        <v>6</v>
      </c>
      <c r="D403" s="19">
        <v>19</v>
      </c>
      <c r="E403" s="19">
        <v>1</v>
      </c>
      <c r="F403" s="19">
        <v>4</v>
      </c>
      <c r="G403" s="19">
        <v>1</v>
      </c>
      <c r="H403" s="19">
        <v>0.78</v>
      </c>
    </row>
    <row r="404" spans="1:8" ht="15.75" thickBot="1">
      <c r="A404" s="20">
        <v>1119</v>
      </c>
      <c r="B404" s="21" t="s">
        <v>147</v>
      </c>
      <c r="C404" s="21">
        <v>6</v>
      </c>
      <c r="D404" s="21">
        <v>20</v>
      </c>
      <c r="E404" s="21">
        <v>1</v>
      </c>
      <c r="F404" s="21">
        <v>10</v>
      </c>
      <c r="G404" s="21">
        <v>0</v>
      </c>
      <c r="H404" s="21">
        <v>1.82</v>
      </c>
    </row>
    <row r="405" spans="1:8">
      <c r="A405" s="16">
        <v>1099</v>
      </c>
      <c r="B405" s="17" t="s">
        <v>148</v>
      </c>
      <c r="C405" s="17">
        <v>6</v>
      </c>
      <c r="D405" s="17">
        <v>21</v>
      </c>
      <c r="E405" s="17">
        <v>1</v>
      </c>
      <c r="F405" s="17">
        <v>7</v>
      </c>
      <c r="G405" s="17">
        <v>0</v>
      </c>
      <c r="H405" s="17">
        <v>2.14</v>
      </c>
    </row>
    <row r="406" spans="1:8">
      <c r="A406" s="18">
        <v>1079</v>
      </c>
      <c r="B406" s="19" t="s">
        <v>148</v>
      </c>
      <c r="C406" s="19">
        <v>6</v>
      </c>
      <c r="D406" s="19">
        <v>22</v>
      </c>
      <c r="E406" s="19">
        <v>1</v>
      </c>
      <c r="F406" s="19">
        <v>9</v>
      </c>
      <c r="G406" s="19">
        <v>0</v>
      </c>
      <c r="H406" s="19">
        <v>2.04</v>
      </c>
    </row>
    <row r="407" spans="1:8" ht="15.75" thickBot="1">
      <c r="A407" s="20">
        <v>1059</v>
      </c>
      <c r="B407" s="21" t="s">
        <v>148</v>
      </c>
      <c r="C407" s="21">
        <v>6</v>
      </c>
      <c r="D407" s="21">
        <v>23</v>
      </c>
      <c r="E407" s="21">
        <v>1</v>
      </c>
      <c r="F407" s="21">
        <v>7</v>
      </c>
      <c r="G407" s="21">
        <v>1</v>
      </c>
      <c r="H407" s="21">
        <v>2.2599999999999998</v>
      </c>
    </row>
    <row r="408" spans="1:8">
      <c r="A408" s="16">
        <v>1040</v>
      </c>
      <c r="B408" s="17" t="s">
        <v>149</v>
      </c>
      <c r="C408" s="17">
        <v>6</v>
      </c>
      <c r="D408" s="17">
        <v>24</v>
      </c>
      <c r="E408" s="17">
        <v>1</v>
      </c>
      <c r="F408" s="17">
        <v>4</v>
      </c>
      <c r="G408" s="17">
        <v>0</v>
      </c>
      <c r="H408" s="17">
        <v>1.28</v>
      </c>
    </row>
    <row r="409" spans="1:8">
      <c r="A409" s="18">
        <v>1020</v>
      </c>
      <c r="B409" s="19" t="s">
        <v>149</v>
      </c>
      <c r="C409" s="19">
        <v>6</v>
      </c>
      <c r="D409" s="19">
        <v>25</v>
      </c>
      <c r="E409" s="19">
        <v>1</v>
      </c>
      <c r="F409" s="19">
        <v>8</v>
      </c>
      <c r="G409" s="19">
        <v>1</v>
      </c>
      <c r="H409" s="19">
        <v>3.26</v>
      </c>
    </row>
    <row r="410" spans="1:8" ht="15.75" thickBot="1">
      <c r="A410" s="20">
        <v>1000</v>
      </c>
      <c r="B410" s="21" t="s">
        <v>149</v>
      </c>
      <c r="C410" s="21">
        <v>6</v>
      </c>
      <c r="D410" s="21">
        <v>26</v>
      </c>
      <c r="E410" s="21">
        <v>1</v>
      </c>
      <c r="F410" s="21"/>
      <c r="G410" s="21"/>
      <c r="H410" s="21"/>
    </row>
    <row r="411" spans="1:8">
      <c r="A411" s="16">
        <v>980</v>
      </c>
      <c r="B411" s="17" t="s">
        <v>150</v>
      </c>
      <c r="C411" s="17">
        <v>6</v>
      </c>
      <c r="D411" s="17">
        <v>27</v>
      </c>
      <c r="E411" s="17">
        <v>1</v>
      </c>
      <c r="F411" s="17">
        <v>9</v>
      </c>
      <c r="G411" s="17">
        <v>2</v>
      </c>
      <c r="H411" s="17">
        <v>4.68</v>
      </c>
    </row>
    <row r="412" spans="1:8">
      <c r="A412" s="18">
        <v>960</v>
      </c>
      <c r="B412" s="19" t="s">
        <v>150</v>
      </c>
      <c r="C412" s="19">
        <v>6</v>
      </c>
      <c r="D412" s="19">
        <v>28</v>
      </c>
      <c r="E412" s="19">
        <v>1</v>
      </c>
      <c r="F412" s="19"/>
      <c r="G412" s="19"/>
      <c r="H412" s="19"/>
    </row>
    <row r="413" spans="1:8" ht="15.75" thickBot="1">
      <c r="A413" s="20">
        <v>940</v>
      </c>
      <c r="B413" s="21" t="s">
        <v>150</v>
      </c>
      <c r="C413" s="21">
        <v>6</v>
      </c>
      <c r="D413" s="21">
        <v>29</v>
      </c>
      <c r="E413" s="21">
        <v>1</v>
      </c>
      <c r="F413" s="21">
        <v>8</v>
      </c>
      <c r="G413" s="21">
        <v>0</v>
      </c>
      <c r="H413" s="21">
        <v>2.92</v>
      </c>
    </row>
    <row r="414" spans="1:8">
      <c r="A414" s="16">
        <v>920</v>
      </c>
      <c r="B414" s="17" t="s">
        <v>151</v>
      </c>
      <c r="C414" s="17">
        <v>6</v>
      </c>
      <c r="D414" s="17">
        <v>30</v>
      </c>
      <c r="E414" s="17">
        <v>1</v>
      </c>
      <c r="F414" s="17">
        <v>7</v>
      </c>
      <c r="G414" s="17">
        <v>0</v>
      </c>
      <c r="H414" s="17">
        <v>3.78</v>
      </c>
    </row>
    <row r="415" spans="1:8">
      <c r="A415" s="18">
        <v>900</v>
      </c>
      <c r="B415" s="19" t="s">
        <v>151</v>
      </c>
      <c r="C415" s="19">
        <v>6</v>
      </c>
      <c r="D415" s="19">
        <v>31</v>
      </c>
      <c r="E415" s="19">
        <v>1</v>
      </c>
      <c r="F415" s="19">
        <v>2</v>
      </c>
      <c r="G415" s="19">
        <v>0</v>
      </c>
      <c r="H415" s="19">
        <v>0.7</v>
      </c>
    </row>
    <row r="416" spans="1:8" ht="15.75" thickBot="1">
      <c r="A416" s="20">
        <v>880</v>
      </c>
      <c r="B416" s="21" t="s">
        <v>151</v>
      </c>
      <c r="C416" s="21">
        <v>6</v>
      </c>
      <c r="D416" s="21">
        <v>32</v>
      </c>
      <c r="E416" s="21">
        <v>1</v>
      </c>
      <c r="F416" s="21">
        <v>6</v>
      </c>
      <c r="G416" s="21">
        <v>1</v>
      </c>
      <c r="H416" s="21">
        <v>2.48</v>
      </c>
    </row>
    <row r="417" spans="1:8">
      <c r="A417" s="16">
        <v>860</v>
      </c>
      <c r="B417" s="17" t="s">
        <v>75</v>
      </c>
      <c r="C417" s="17">
        <v>6</v>
      </c>
      <c r="D417" s="17">
        <v>33</v>
      </c>
      <c r="E417" s="17">
        <v>1</v>
      </c>
      <c r="F417" s="17">
        <v>2</v>
      </c>
      <c r="G417" s="17">
        <v>0</v>
      </c>
      <c r="H417" s="17">
        <v>0.54</v>
      </c>
    </row>
    <row r="418" spans="1:8">
      <c r="A418" s="18">
        <v>840</v>
      </c>
      <c r="B418" s="19" t="s">
        <v>75</v>
      </c>
      <c r="C418" s="19">
        <v>6</v>
      </c>
      <c r="D418" s="19">
        <v>34</v>
      </c>
      <c r="E418" s="19">
        <v>1</v>
      </c>
      <c r="F418" s="19"/>
      <c r="G418" s="19"/>
      <c r="H418" s="19"/>
    </row>
    <row r="419" spans="1:8" ht="15.75" thickBot="1">
      <c r="A419" s="20">
        <v>820</v>
      </c>
      <c r="B419" s="21" t="s">
        <v>75</v>
      </c>
      <c r="C419" s="21">
        <v>6</v>
      </c>
      <c r="D419" s="21">
        <v>35</v>
      </c>
      <c r="E419" s="21">
        <v>1</v>
      </c>
      <c r="F419" s="21"/>
      <c r="G419" s="21"/>
      <c r="H419" s="21"/>
    </row>
    <row r="420" spans="1:8">
      <c r="A420" s="16">
        <v>800</v>
      </c>
      <c r="B420" s="17" t="s">
        <v>76</v>
      </c>
      <c r="C420" s="17">
        <v>6</v>
      </c>
      <c r="D420" s="17">
        <v>36</v>
      </c>
      <c r="E420" s="17">
        <v>1</v>
      </c>
      <c r="F420" s="17">
        <v>9</v>
      </c>
      <c r="G420" s="17">
        <v>3</v>
      </c>
      <c r="H420" s="17">
        <v>1.8</v>
      </c>
    </row>
    <row r="421" spans="1:8">
      <c r="A421" s="18">
        <v>780</v>
      </c>
      <c r="B421" s="19" t="s">
        <v>76</v>
      </c>
      <c r="C421" s="19">
        <v>6</v>
      </c>
      <c r="D421" s="19">
        <v>37</v>
      </c>
      <c r="E421" s="19">
        <v>1</v>
      </c>
      <c r="F421" s="19"/>
      <c r="G421" s="19"/>
      <c r="H421" s="19"/>
    </row>
    <row r="422" spans="1:8" ht="15.75" thickBot="1">
      <c r="A422" s="20">
        <v>760</v>
      </c>
      <c r="B422" s="21" t="s">
        <v>76</v>
      </c>
      <c r="C422" s="21">
        <v>6</v>
      </c>
      <c r="D422" s="21">
        <v>38</v>
      </c>
      <c r="E422" s="21">
        <v>1</v>
      </c>
      <c r="F422" s="21">
        <v>4</v>
      </c>
      <c r="G422" s="21">
        <v>1</v>
      </c>
      <c r="H422" s="21">
        <v>1.54</v>
      </c>
    </row>
    <row r="423" spans="1:8">
      <c r="A423" s="16">
        <v>740</v>
      </c>
      <c r="B423" s="17" t="s">
        <v>77</v>
      </c>
      <c r="C423" s="17">
        <v>6</v>
      </c>
      <c r="D423" s="17">
        <v>39</v>
      </c>
      <c r="E423" s="17">
        <v>1</v>
      </c>
      <c r="F423" s="17"/>
      <c r="G423" s="17"/>
      <c r="H423" s="17"/>
    </row>
    <row r="424" spans="1:8">
      <c r="A424" s="18">
        <v>720</v>
      </c>
      <c r="B424" s="19" t="s">
        <v>77</v>
      </c>
      <c r="C424" s="19">
        <v>6</v>
      </c>
      <c r="D424" s="19">
        <v>40</v>
      </c>
      <c r="E424" s="19">
        <v>1</v>
      </c>
      <c r="F424" s="19"/>
      <c r="G424" s="19"/>
      <c r="H424" s="19"/>
    </row>
    <row r="425" spans="1:8" ht="15.75" thickBot="1">
      <c r="A425" s="20">
        <v>700</v>
      </c>
      <c r="B425" s="21" t="s">
        <v>77</v>
      </c>
      <c r="C425" s="21">
        <v>6</v>
      </c>
      <c r="D425" s="21">
        <v>41</v>
      </c>
      <c r="E425" s="21">
        <v>1</v>
      </c>
      <c r="F425" s="21">
        <v>2</v>
      </c>
      <c r="G425" s="21">
        <v>1</v>
      </c>
      <c r="H425" s="21">
        <v>0.98</v>
      </c>
    </row>
    <row r="426" spans="1:8">
      <c r="A426" s="16">
        <v>680</v>
      </c>
      <c r="B426" s="17" t="s">
        <v>152</v>
      </c>
      <c r="C426" s="17">
        <v>6</v>
      </c>
      <c r="D426" s="17">
        <v>42</v>
      </c>
      <c r="E426" s="17">
        <v>1</v>
      </c>
      <c r="F426" s="17"/>
      <c r="G426" s="17"/>
      <c r="H426" s="17"/>
    </row>
    <row r="427" spans="1:8">
      <c r="A427" s="18">
        <v>660</v>
      </c>
      <c r="B427" s="19" t="s">
        <v>152</v>
      </c>
      <c r="C427" s="19">
        <v>6</v>
      </c>
      <c r="D427" s="19">
        <v>43</v>
      </c>
      <c r="E427" s="19">
        <v>1</v>
      </c>
      <c r="F427" s="19"/>
      <c r="G427" s="19"/>
      <c r="H427" s="19"/>
    </row>
    <row r="428" spans="1:8" ht="15.75" thickBot="1">
      <c r="A428" s="20">
        <v>640</v>
      </c>
      <c r="B428" s="21" t="s">
        <v>152</v>
      </c>
      <c r="C428" s="21">
        <v>6</v>
      </c>
      <c r="D428" s="21">
        <v>44</v>
      </c>
      <c r="E428" s="21">
        <v>1</v>
      </c>
      <c r="F428" s="21"/>
      <c r="G428" s="21"/>
      <c r="H428" s="21"/>
    </row>
    <row r="429" spans="1:8">
      <c r="A429" s="16">
        <v>620</v>
      </c>
      <c r="B429" s="17" t="s">
        <v>153</v>
      </c>
      <c r="C429" s="17">
        <v>6</v>
      </c>
      <c r="D429" s="17">
        <v>45</v>
      </c>
      <c r="E429" s="17">
        <v>1</v>
      </c>
      <c r="F429" s="17"/>
      <c r="G429" s="17"/>
      <c r="H429" s="17"/>
    </row>
    <row r="430" spans="1:8">
      <c r="A430" s="18">
        <v>600</v>
      </c>
      <c r="B430" s="19" t="s">
        <v>153</v>
      </c>
      <c r="C430" s="19">
        <v>6</v>
      </c>
      <c r="D430" s="19">
        <v>46</v>
      </c>
      <c r="E430" s="19">
        <v>1</v>
      </c>
      <c r="F430" s="19"/>
      <c r="G430" s="19"/>
      <c r="H430" s="19"/>
    </row>
    <row r="431" spans="1:8" ht="15.75" thickBot="1">
      <c r="A431" s="20">
        <v>580</v>
      </c>
      <c r="B431" s="21" t="s">
        <v>153</v>
      </c>
      <c r="C431" s="21">
        <v>6</v>
      </c>
      <c r="D431" s="21">
        <v>47</v>
      </c>
      <c r="E431" s="21">
        <v>1</v>
      </c>
      <c r="F431" s="21">
        <v>3</v>
      </c>
      <c r="G431" s="21">
        <v>5</v>
      </c>
      <c r="H431" s="21">
        <v>2.2200000000000002</v>
      </c>
    </row>
    <row r="432" spans="1:8">
      <c r="A432" s="16">
        <v>561</v>
      </c>
      <c r="B432" s="17" t="s">
        <v>154</v>
      </c>
      <c r="C432" s="17">
        <v>6</v>
      </c>
      <c r="D432" s="17">
        <v>48</v>
      </c>
      <c r="E432" s="17">
        <v>1</v>
      </c>
      <c r="F432" s="17">
        <v>6</v>
      </c>
      <c r="G432" s="17">
        <v>2</v>
      </c>
      <c r="H432" s="17">
        <v>2.34</v>
      </c>
    </row>
    <row r="433" spans="1:8">
      <c r="A433" s="18">
        <v>542</v>
      </c>
      <c r="B433" s="19" t="s">
        <v>154</v>
      </c>
      <c r="C433" s="19">
        <v>6</v>
      </c>
      <c r="D433" s="19">
        <v>49</v>
      </c>
      <c r="E433" s="19">
        <v>1</v>
      </c>
      <c r="F433" s="19">
        <v>4</v>
      </c>
      <c r="G433" s="19">
        <v>1</v>
      </c>
      <c r="H433" s="19">
        <v>0.96</v>
      </c>
    </row>
    <row r="434" spans="1:8" ht="15.75" thickBot="1">
      <c r="A434" s="20">
        <v>523</v>
      </c>
      <c r="B434" s="21" t="s">
        <v>154</v>
      </c>
      <c r="C434" s="21">
        <v>6</v>
      </c>
      <c r="D434" s="21">
        <v>50</v>
      </c>
      <c r="E434" s="21">
        <v>1</v>
      </c>
      <c r="F434" s="21">
        <v>2</v>
      </c>
      <c r="G434" s="21">
        <v>0</v>
      </c>
      <c r="H434" s="21">
        <v>0.78</v>
      </c>
    </row>
    <row r="435" spans="1:8">
      <c r="A435" s="16">
        <v>504</v>
      </c>
      <c r="B435" s="17" t="s">
        <v>155</v>
      </c>
      <c r="C435" s="17">
        <v>6</v>
      </c>
      <c r="D435" s="17">
        <v>51</v>
      </c>
      <c r="E435" s="17">
        <v>1</v>
      </c>
      <c r="F435" s="17"/>
      <c r="G435" s="17"/>
      <c r="H435" s="17"/>
    </row>
    <row r="436" spans="1:8">
      <c r="A436" s="18">
        <v>485</v>
      </c>
      <c r="B436" s="19" t="s">
        <v>155</v>
      </c>
      <c r="C436" s="19">
        <v>6</v>
      </c>
      <c r="D436" s="19">
        <v>52</v>
      </c>
      <c r="E436" s="19">
        <v>1</v>
      </c>
      <c r="F436" s="19">
        <v>6</v>
      </c>
      <c r="G436" s="19">
        <v>2</v>
      </c>
      <c r="H436" s="19">
        <v>2.12</v>
      </c>
    </row>
    <row r="437" spans="1:8" ht="15.75" thickBot="1">
      <c r="A437" s="20">
        <v>466</v>
      </c>
      <c r="B437" s="21" t="s">
        <v>155</v>
      </c>
      <c r="C437" s="21">
        <v>6</v>
      </c>
      <c r="D437" s="21">
        <v>53</v>
      </c>
      <c r="E437" s="21">
        <v>1</v>
      </c>
      <c r="F437" s="21">
        <v>3</v>
      </c>
      <c r="G437" s="21">
        <v>1</v>
      </c>
      <c r="H437" s="21">
        <v>0.38</v>
      </c>
    </row>
    <row r="438" spans="1:8">
      <c r="A438" s="16">
        <v>447</v>
      </c>
      <c r="B438" s="17" t="s">
        <v>156</v>
      </c>
      <c r="C438" s="17">
        <v>6</v>
      </c>
      <c r="D438" s="17">
        <v>54</v>
      </c>
      <c r="E438" s="17">
        <v>1</v>
      </c>
      <c r="F438" s="17">
        <v>3</v>
      </c>
      <c r="G438" s="17">
        <v>2</v>
      </c>
      <c r="H438" s="17">
        <v>1.54</v>
      </c>
    </row>
    <row r="439" spans="1:8">
      <c r="A439" s="18">
        <v>428</v>
      </c>
      <c r="B439" s="19" t="s">
        <v>156</v>
      </c>
      <c r="C439" s="19">
        <v>6</v>
      </c>
      <c r="D439" s="19">
        <v>55</v>
      </c>
      <c r="E439" s="19">
        <v>1</v>
      </c>
      <c r="F439" s="19">
        <v>8</v>
      </c>
      <c r="G439" s="19">
        <v>1</v>
      </c>
      <c r="H439" s="19">
        <v>3.36</v>
      </c>
    </row>
    <row r="440" spans="1:8" ht="15.75" thickBot="1">
      <c r="A440" s="20">
        <v>409</v>
      </c>
      <c r="B440" s="21" t="s">
        <v>156</v>
      </c>
      <c r="C440" s="21">
        <v>6</v>
      </c>
      <c r="D440" s="21">
        <v>56</v>
      </c>
      <c r="E440" s="21">
        <v>1</v>
      </c>
      <c r="F440" s="21">
        <v>2</v>
      </c>
      <c r="G440" s="21">
        <v>4</v>
      </c>
      <c r="H440" s="21">
        <v>0.96</v>
      </c>
    </row>
    <row r="441" spans="1:8">
      <c r="A441" s="16">
        <v>390</v>
      </c>
      <c r="B441" s="17" t="s">
        <v>157</v>
      </c>
      <c r="C441" s="17">
        <v>6</v>
      </c>
      <c r="D441" s="17">
        <v>57</v>
      </c>
      <c r="E441" s="17">
        <v>1</v>
      </c>
      <c r="F441" s="17">
        <v>3</v>
      </c>
      <c r="G441" s="17">
        <v>1</v>
      </c>
      <c r="H441" s="17">
        <v>2.66</v>
      </c>
    </row>
    <row r="442" spans="1:8">
      <c r="A442" s="18">
        <v>371</v>
      </c>
      <c r="B442" s="19" t="s">
        <v>157</v>
      </c>
      <c r="C442" s="19">
        <v>6</v>
      </c>
      <c r="D442" s="19">
        <v>58</v>
      </c>
      <c r="E442" s="19">
        <v>1</v>
      </c>
      <c r="F442" s="19">
        <v>3</v>
      </c>
      <c r="G442" s="19">
        <v>1</v>
      </c>
      <c r="H442" s="19">
        <v>2.08</v>
      </c>
    </row>
    <row r="443" spans="1:8" ht="15.75" thickBot="1">
      <c r="A443" s="20">
        <v>352</v>
      </c>
      <c r="B443" s="21" t="s">
        <v>157</v>
      </c>
      <c r="C443" s="21">
        <v>6</v>
      </c>
      <c r="D443" s="21">
        <v>59</v>
      </c>
      <c r="E443" s="21">
        <v>1</v>
      </c>
      <c r="F443" s="21"/>
      <c r="G443" s="21"/>
      <c r="H443" s="21"/>
    </row>
    <row r="444" spans="1:8">
      <c r="A444" s="22">
        <v>333</v>
      </c>
      <c r="B444" s="23" t="s">
        <v>68</v>
      </c>
      <c r="C444" s="23">
        <v>6</v>
      </c>
      <c r="D444" s="23">
        <v>60</v>
      </c>
      <c r="E444" s="23">
        <v>4</v>
      </c>
      <c r="F444" s="23">
        <v>2</v>
      </c>
      <c r="G444" s="23">
        <v>2</v>
      </c>
      <c r="H444" s="23">
        <v>1.24</v>
      </c>
    </row>
    <row r="445" spans="1:8">
      <c r="A445" s="24">
        <v>314</v>
      </c>
      <c r="B445" s="25" t="s">
        <v>68</v>
      </c>
      <c r="C445" s="25">
        <v>6</v>
      </c>
      <c r="D445" s="25">
        <v>61</v>
      </c>
      <c r="E445" s="25">
        <v>4</v>
      </c>
      <c r="F445" s="25">
        <v>7</v>
      </c>
      <c r="G445" s="25">
        <v>1</v>
      </c>
      <c r="H445" s="25">
        <v>2.42</v>
      </c>
    </row>
    <row r="446" spans="1:8" ht="15.75" thickBot="1">
      <c r="A446" s="26">
        <v>295</v>
      </c>
      <c r="B446" s="27" t="s">
        <v>68</v>
      </c>
      <c r="C446" s="27">
        <v>6</v>
      </c>
      <c r="D446" s="27">
        <v>62</v>
      </c>
      <c r="E446" s="27">
        <v>4</v>
      </c>
      <c r="F446" s="27">
        <v>1</v>
      </c>
      <c r="G446" s="27">
        <v>1</v>
      </c>
      <c r="H446" s="27">
        <v>0.08</v>
      </c>
    </row>
    <row r="447" spans="1:8">
      <c r="A447" s="22">
        <v>276</v>
      </c>
      <c r="B447" s="23" t="s">
        <v>157</v>
      </c>
      <c r="C447" s="23">
        <v>6</v>
      </c>
      <c r="D447" s="23">
        <v>63</v>
      </c>
      <c r="E447" s="23">
        <v>4</v>
      </c>
      <c r="F447" s="23">
        <v>4</v>
      </c>
      <c r="G447" s="23">
        <v>0</v>
      </c>
      <c r="H447" s="23">
        <v>0.86</v>
      </c>
    </row>
    <row r="448" spans="1:8">
      <c r="A448" s="24">
        <v>258</v>
      </c>
      <c r="B448" s="25" t="s">
        <v>157</v>
      </c>
      <c r="C448" s="25">
        <v>6</v>
      </c>
      <c r="D448" s="25">
        <v>64</v>
      </c>
      <c r="E448" s="25">
        <v>4</v>
      </c>
      <c r="F448" s="25">
        <v>8</v>
      </c>
      <c r="G448" s="25">
        <v>1</v>
      </c>
      <c r="H448" s="25">
        <v>4.18</v>
      </c>
    </row>
    <row r="449" spans="1:8" ht="15.75" thickBot="1">
      <c r="A449" s="26">
        <v>240</v>
      </c>
      <c r="B449" s="27" t="s">
        <v>157</v>
      </c>
      <c r="C449" s="27">
        <v>6</v>
      </c>
      <c r="D449" s="27">
        <v>65</v>
      </c>
      <c r="E449" s="27">
        <v>4</v>
      </c>
      <c r="F449" s="27"/>
      <c r="G449" s="27"/>
      <c r="H449" s="27"/>
    </row>
    <row r="450" spans="1:8">
      <c r="A450" s="22">
        <v>223</v>
      </c>
      <c r="B450" s="23" t="s">
        <v>65</v>
      </c>
      <c r="C450" s="23">
        <v>6</v>
      </c>
      <c r="D450" s="23">
        <v>66</v>
      </c>
      <c r="E450" s="23">
        <v>4</v>
      </c>
      <c r="F450" s="23"/>
      <c r="G450" s="23"/>
      <c r="H450" s="23"/>
    </row>
    <row r="451" spans="1:8">
      <c r="A451" s="24">
        <v>206</v>
      </c>
      <c r="B451" s="25" t="s">
        <v>65</v>
      </c>
      <c r="C451" s="25">
        <v>6</v>
      </c>
      <c r="D451" s="25">
        <v>67</v>
      </c>
      <c r="E451" s="25">
        <v>4</v>
      </c>
      <c r="F451" s="25"/>
      <c r="G451" s="25"/>
      <c r="H451" s="25"/>
    </row>
    <row r="452" spans="1:8" ht="15.75" thickBot="1">
      <c r="A452" s="26">
        <v>189</v>
      </c>
      <c r="B452" s="27" t="s">
        <v>65</v>
      </c>
      <c r="C452" s="27">
        <v>6</v>
      </c>
      <c r="D452" s="27">
        <v>68</v>
      </c>
      <c r="E452" s="27">
        <v>4</v>
      </c>
      <c r="F452" s="27">
        <v>5</v>
      </c>
      <c r="G452" s="27">
        <v>0</v>
      </c>
      <c r="H452" s="27">
        <v>1.8</v>
      </c>
    </row>
    <row r="453" spans="1:8">
      <c r="A453" s="22">
        <v>172</v>
      </c>
      <c r="B453" s="23" t="s">
        <v>66</v>
      </c>
      <c r="C453" s="23">
        <v>6</v>
      </c>
      <c r="D453" s="23">
        <v>69</v>
      </c>
      <c r="E453" s="23">
        <v>4</v>
      </c>
      <c r="F453" s="23"/>
      <c r="G453" s="23"/>
      <c r="H453" s="23"/>
    </row>
    <row r="454" spans="1:8">
      <c r="A454" s="24">
        <v>155</v>
      </c>
      <c r="B454" s="25" t="s">
        <v>66</v>
      </c>
      <c r="C454" s="25">
        <v>6</v>
      </c>
      <c r="D454" s="25">
        <v>70</v>
      </c>
      <c r="E454" s="25">
        <v>4</v>
      </c>
      <c r="F454" s="25"/>
      <c r="G454" s="25"/>
      <c r="H454" s="25"/>
    </row>
    <row r="455" spans="1:8" ht="15.75" thickBot="1">
      <c r="A455" s="26">
        <v>139</v>
      </c>
      <c r="B455" s="27" t="s">
        <v>66</v>
      </c>
      <c r="C455" s="27">
        <v>6</v>
      </c>
      <c r="D455" s="27">
        <v>71</v>
      </c>
      <c r="E455" s="27">
        <v>4</v>
      </c>
      <c r="F455" s="27"/>
      <c r="G455" s="27"/>
      <c r="H455" s="27"/>
    </row>
    <row r="456" spans="1:8">
      <c r="A456" s="22">
        <v>123</v>
      </c>
      <c r="B456" s="23" t="s">
        <v>67</v>
      </c>
      <c r="C456" s="23">
        <v>6</v>
      </c>
      <c r="D456" s="23">
        <v>72</v>
      </c>
      <c r="E456" s="23">
        <v>4</v>
      </c>
      <c r="F456" s="23">
        <v>4</v>
      </c>
      <c r="G456" s="23">
        <v>0</v>
      </c>
      <c r="H456" s="23">
        <v>1.4</v>
      </c>
    </row>
    <row r="457" spans="1:8">
      <c r="A457" s="24">
        <v>108</v>
      </c>
      <c r="B457" s="25" t="s">
        <v>67</v>
      </c>
      <c r="C457" s="25">
        <v>6</v>
      </c>
      <c r="D457" s="25">
        <v>73</v>
      </c>
      <c r="E457" s="25">
        <v>4</v>
      </c>
      <c r="F457" s="25">
        <v>6</v>
      </c>
      <c r="G457" s="25">
        <v>0</v>
      </c>
      <c r="H457" s="25">
        <v>1.22</v>
      </c>
    </row>
    <row r="458" spans="1:8" ht="15.75" thickBot="1">
      <c r="A458" s="26">
        <v>93</v>
      </c>
      <c r="B458" s="27" t="s">
        <v>67</v>
      </c>
      <c r="C458" s="27">
        <v>6</v>
      </c>
      <c r="D458" s="27">
        <v>74</v>
      </c>
      <c r="E458" s="27">
        <v>4</v>
      </c>
      <c r="F458" s="27"/>
      <c r="G458" s="27"/>
      <c r="H458" s="27"/>
    </row>
    <row r="459" spans="1:8">
      <c r="A459" s="22">
        <v>79</v>
      </c>
      <c r="B459" s="23" t="s">
        <v>121</v>
      </c>
      <c r="C459" s="23">
        <v>6</v>
      </c>
      <c r="D459" s="23">
        <v>75</v>
      </c>
      <c r="E459" s="23">
        <v>4</v>
      </c>
      <c r="F459" s="23"/>
      <c r="G459" s="23"/>
      <c r="H459" s="23"/>
    </row>
    <row r="460" spans="1:8">
      <c r="A460" s="24">
        <v>66</v>
      </c>
      <c r="B460" s="25" t="s">
        <v>121</v>
      </c>
      <c r="C460" s="25">
        <v>6</v>
      </c>
      <c r="D460" s="25">
        <v>76</v>
      </c>
      <c r="E460" s="25">
        <v>4</v>
      </c>
      <c r="F460" s="25">
        <v>1</v>
      </c>
      <c r="G460" s="25">
        <v>0</v>
      </c>
      <c r="H460" s="25">
        <v>0.24</v>
      </c>
    </row>
    <row r="461" spans="1:8" ht="15.75" thickBot="1">
      <c r="A461" s="26">
        <v>54</v>
      </c>
      <c r="B461" s="27" t="s">
        <v>121</v>
      </c>
      <c r="C461" s="27">
        <v>6</v>
      </c>
      <c r="D461" s="27">
        <v>77</v>
      </c>
      <c r="E461" s="27">
        <v>4</v>
      </c>
      <c r="F461" s="27">
        <v>3</v>
      </c>
      <c r="G461" s="27">
        <v>0</v>
      </c>
      <c r="H461" s="27">
        <v>0.66</v>
      </c>
    </row>
    <row r="462" spans="1:8">
      <c r="A462" s="22">
        <v>43</v>
      </c>
      <c r="B462" s="23" t="s">
        <v>122</v>
      </c>
      <c r="C462" s="23">
        <v>6</v>
      </c>
      <c r="D462" s="23">
        <v>78</v>
      </c>
      <c r="E462" s="23">
        <v>4</v>
      </c>
      <c r="F462" s="23"/>
      <c r="G462" s="23"/>
      <c r="H462" s="23"/>
    </row>
    <row r="463" spans="1:8">
      <c r="A463" s="24">
        <v>32</v>
      </c>
      <c r="B463" s="25" t="s">
        <v>122</v>
      </c>
      <c r="C463" s="25">
        <v>6</v>
      </c>
      <c r="D463" s="25">
        <v>79</v>
      </c>
      <c r="E463" s="25">
        <v>4</v>
      </c>
      <c r="F463" s="25"/>
      <c r="G463" s="25"/>
      <c r="H463" s="25"/>
    </row>
    <row r="464" spans="1:8" ht="15.75" thickBot="1">
      <c r="A464" s="26">
        <v>22</v>
      </c>
      <c r="B464" s="27" t="s">
        <v>122</v>
      </c>
      <c r="C464" s="27">
        <v>6</v>
      </c>
      <c r="D464" s="27">
        <v>80</v>
      </c>
      <c r="E464" s="27">
        <v>4</v>
      </c>
      <c r="F464" s="27"/>
      <c r="G464" s="27"/>
      <c r="H464" s="27"/>
    </row>
    <row r="465" spans="1:8" ht="15.75" hidden="1" customHeight="1" thickBot="1">
      <c r="A465" s="2">
        <v>14</v>
      </c>
      <c r="B465" s="3" t="s">
        <v>158</v>
      </c>
      <c r="C465" s="3">
        <v>6</v>
      </c>
      <c r="D465" s="3">
        <v>81</v>
      </c>
      <c r="E465" s="3" t="s">
        <v>9</v>
      </c>
      <c r="F465" s="3">
        <v>4</v>
      </c>
      <c r="G465" s="3">
        <v>2</v>
      </c>
      <c r="H465" s="3">
        <v>1.68</v>
      </c>
    </row>
    <row r="466" spans="1:8" ht="15.75" hidden="1" customHeight="1" thickBot="1">
      <c r="A466" s="4">
        <v>7</v>
      </c>
      <c r="B466" s="5" t="s">
        <v>158</v>
      </c>
      <c r="C466" s="5">
        <v>6</v>
      </c>
      <c r="D466" s="5">
        <v>82</v>
      </c>
      <c r="E466" s="5" t="s">
        <v>9</v>
      </c>
      <c r="F466" s="5"/>
      <c r="G466" s="5"/>
      <c r="H466" s="5"/>
    </row>
    <row r="467" spans="1:8" ht="15.75" hidden="1" customHeight="1" thickBot="1">
      <c r="A467" s="10">
        <v>1442</v>
      </c>
      <c r="B467" s="11" t="s">
        <v>109</v>
      </c>
      <c r="C467" s="11">
        <v>7</v>
      </c>
      <c r="D467" s="11">
        <v>2</v>
      </c>
      <c r="E467" s="11" t="s">
        <v>9</v>
      </c>
      <c r="F467" s="11"/>
      <c r="G467" s="11"/>
      <c r="H467" s="11"/>
    </row>
    <row r="468" spans="1:8" ht="15.75" hidden="1" customHeight="1" thickBot="1">
      <c r="A468" s="14">
        <v>1443</v>
      </c>
      <c r="B468" s="15" t="s">
        <v>83</v>
      </c>
      <c r="C468" s="15">
        <v>7</v>
      </c>
      <c r="D468" s="15">
        <v>3</v>
      </c>
      <c r="E468" s="15" t="s">
        <v>9</v>
      </c>
      <c r="F468" s="15"/>
      <c r="G468" s="15"/>
      <c r="H468" s="15"/>
    </row>
    <row r="469" spans="1:8" ht="15.75" hidden="1" customHeight="1" thickBot="1">
      <c r="A469" s="2">
        <v>1444</v>
      </c>
      <c r="B469" s="3" t="s">
        <v>159</v>
      </c>
      <c r="C469" s="3">
        <v>7</v>
      </c>
      <c r="D469" s="3">
        <v>4</v>
      </c>
      <c r="E469" s="3" t="s">
        <v>9</v>
      </c>
      <c r="F469" s="3">
        <v>5</v>
      </c>
      <c r="G469" s="3">
        <v>1</v>
      </c>
      <c r="H469" s="3">
        <v>2.64</v>
      </c>
    </row>
    <row r="470" spans="1:8" ht="15.75" hidden="1" customHeight="1" thickBot="1">
      <c r="A470" s="4">
        <v>1367</v>
      </c>
      <c r="B470" s="5" t="s">
        <v>159</v>
      </c>
      <c r="C470" s="5">
        <v>7</v>
      </c>
      <c r="D470" s="5">
        <v>5</v>
      </c>
      <c r="E470" s="5" t="s">
        <v>9</v>
      </c>
      <c r="F470" s="5"/>
      <c r="G470" s="5"/>
      <c r="H470" s="5"/>
    </row>
    <row r="471" spans="1:8">
      <c r="A471" s="16">
        <v>1358</v>
      </c>
      <c r="B471" s="17" t="s">
        <v>160</v>
      </c>
      <c r="C471" s="17">
        <v>7</v>
      </c>
      <c r="D471" s="17">
        <v>6</v>
      </c>
      <c r="E471" s="17">
        <v>1</v>
      </c>
      <c r="F471" s="17">
        <v>6</v>
      </c>
      <c r="G471" s="17">
        <v>0</v>
      </c>
      <c r="H471" s="17">
        <v>2.34</v>
      </c>
    </row>
    <row r="472" spans="1:8">
      <c r="A472" s="18">
        <v>1346</v>
      </c>
      <c r="B472" s="19" t="s">
        <v>160</v>
      </c>
      <c r="C472" s="19">
        <v>7</v>
      </c>
      <c r="D472" s="19">
        <v>7</v>
      </c>
      <c r="E472" s="19">
        <v>1</v>
      </c>
      <c r="F472" s="19">
        <v>5</v>
      </c>
      <c r="G472" s="19">
        <v>0</v>
      </c>
      <c r="H472" s="19">
        <v>2.34</v>
      </c>
    </row>
    <row r="473" spans="1:8" ht="15.75" thickBot="1">
      <c r="A473" s="20">
        <v>1333</v>
      </c>
      <c r="B473" s="21" t="s">
        <v>160</v>
      </c>
      <c r="C473" s="21">
        <v>7</v>
      </c>
      <c r="D473" s="21">
        <v>8</v>
      </c>
      <c r="E473" s="21">
        <v>1</v>
      </c>
      <c r="F473" s="21">
        <v>10</v>
      </c>
      <c r="G473" s="21">
        <v>0</v>
      </c>
      <c r="H473" s="21">
        <v>5.22</v>
      </c>
    </row>
    <row r="474" spans="1:8">
      <c r="A474" s="16">
        <v>1318</v>
      </c>
      <c r="B474" s="17" t="s">
        <v>161</v>
      </c>
      <c r="C474" s="17">
        <v>7</v>
      </c>
      <c r="D474" s="17">
        <v>9</v>
      </c>
      <c r="E474" s="17">
        <v>1</v>
      </c>
      <c r="F474" s="17"/>
      <c r="G474" s="17"/>
      <c r="H474" s="17"/>
    </row>
    <row r="475" spans="1:8">
      <c r="A475" s="18">
        <v>1302</v>
      </c>
      <c r="B475" s="19" t="s">
        <v>161</v>
      </c>
      <c r="C475" s="19">
        <v>7</v>
      </c>
      <c r="D475" s="19">
        <v>10</v>
      </c>
      <c r="E475" s="19">
        <v>1</v>
      </c>
      <c r="F475" s="19">
        <v>9</v>
      </c>
      <c r="G475" s="19">
        <v>2</v>
      </c>
      <c r="H475" s="19">
        <v>4.72</v>
      </c>
    </row>
    <row r="476" spans="1:8" ht="15.75" thickBot="1">
      <c r="A476" s="20">
        <v>1285</v>
      </c>
      <c r="B476" s="21" t="s">
        <v>161</v>
      </c>
      <c r="C476" s="21">
        <v>7</v>
      </c>
      <c r="D476" s="21">
        <v>11</v>
      </c>
      <c r="E476" s="21">
        <v>1</v>
      </c>
      <c r="F476" s="21">
        <v>10</v>
      </c>
      <c r="G476" s="21">
        <v>1</v>
      </c>
      <c r="H476" s="21">
        <v>4.42</v>
      </c>
    </row>
    <row r="477" spans="1:8">
      <c r="A477" s="16">
        <v>1267</v>
      </c>
      <c r="B477" s="17" t="s">
        <v>162</v>
      </c>
      <c r="C477" s="17">
        <v>7</v>
      </c>
      <c r="D477" s="17">
        <v>12</v>
      </c>
      <c r="E477" s="17">
        <v>1</v>
      </c>
      <c r="F477" s="17">
        <v>10</v>
      </c>
      <c r="G477" s="17">
        <v>1</v>
      </c>
      <c r="H477" s="17">
        <v>3.78</v>
      </c>
    </row>
    <row r="478" spans="1:8">
      <c r="A478" s="18">
        <v>1250</v>
      </c>
      <c r="B478" s="19" t="s">
        <v>162</v>
      </c>
      <c r="C478" s="19">
        <v>7</v>
      </c>
      <c r="D478" s="19">
        <v>13</v>
      </c>
      <c r="E478" s="19">
        <v>1</v>
      </c>
      <c r="F478" s="19">
        <v>8</v>
      </c>
      <c r="G478" s="19">
        <v>2</v>
      </c>
      <c r="H478" s="19">
        <v>2.3199999999999998</v>
      </c>
    </row>
    <row r="479" spans="1:8" ht="15.75" thickBot="1">
      <c r="A479" s="20">
        <v>1233</v>
      </c>
      <c r="B479" s="21" t="s">
        <v>162</v>
      </c>
      <c r="C479" s="21">
        <v>7</v>
      </c>
      <c r="D479" s="21">
        <v>14</v>
      </c>
      <c r="E479" s="21">
        <v>1</v>
      </c>
      <c r="F479" s="21"/>
      <c r="G479" s="21"/>
      <c r="H479" s="21"/>
    </row>
    <row r="480" spans="1:8">
      <c r="A480" s="16">
        <v>1215</v>
      </c>
      <c r="B480" s="17" t="s">
        <v>163</v>
      </c>
      <c r="C480" s="17">
        <v>7</v>
      </c>
      <c r="D480" s="17">
        <v>15</v>
      </c>
      <c r="E480" s="17">
        <v>1</v>
      </c>
      <c r="F480" s="17">
        <v>6</v>
      </c>
      <c r="G480" s="17">
        <v>2</v>
      </c>
      <c r="H480" s="17">
        <v>3.22</v>
      </c>
    </row>
    <row r="481" spans="1:8">
      <c r="A481" s="18">
        <v>1196</v>
      </c>
      <c r="B481" s="19" t="s">
        <v>163</v>
      </c>
      <c r="C481" s="19">
        <v>7</v>
      </c>
      <c r="D481" s="19">
        <v>16</v>
      </c>
      <c r="E481" s="19">
        <v>1</v>
      </c>
      <c r="F481" s="19">
        <v>9</v>
      </c>
      <c r="G481" s="19">
        <v>2</v>
      </c>
      <c r="H481" s="19">
        <v>3.62</v>
      </c>
    </row>
    <row r="482" spans="1:8" ht="15.75" thickBot="1">
      <c r="A482" s="20">
        <v>1177</v>
      </c>
      <c r="B482" s="21" t="s">
        <v>163</v>
      </c>
      <c r="C482" s="21">
        <v>7</v>
      </c>
      <c r="D482" s="21">
        <v>17</v>
      </c>
      <c r="E482" s="21">
        <v>1</v>
      </c>
      <c r="F482" s="21"/>
      <c r="G482" s="21"/>
      <c r="H482" s="21"/>
    </row>
    <row r="483" spans="1:8">
      <c r="A483" s="16">
        <v>1158</v>
      </c>
      <c r="B483" s="17" t="s">
        <v>164</v>
      </c>
      <c r="C483" s="17">
        <v>7</v>
      </c>
      <c r="D483" s="17">
        <v>18</v>
      </c>
      <c r="E483" s="17">
        <v>1</v>
      </c>
      <c r="F483" s="17">
        <v>7</v>
      </c>
      <c r="G483" s="17">
        <v>1</v>
      </c>
      <c r="H483" s="17">
        <v>2.42</v>
      </c>
    </row>
    <row r="484" spans="1:8">
      <c r="A484" s="18">
        <v>1139</v>
      </c>
      <c r="B484" s="19" t="s">
        <v>164</v>
      </c>
      <c r="C484" s="19">
        <v>7</v>
      </c>
      <c r="D484" s="19">
        <v>19</v>
      </c>
      <c r="E484" s="19">
        <v>1</v>
      </c>
      <c r="F484" s="19">
        <v>8</v>
      </c>
      <c r="G484" s="19">
        <v>1</v>
      </c>
      <c r="H484" s="19">
        <v>2.2999999999999998</v>
      </c>
    </row>
    <row r="485" spans="1:8" ht="15.75" thickBot="1">
      <c r="A485" s="20">
        <v>1120</v>
      </c>
      <c r="B485" s="21" t="s">
        <v>164</v>
      </c>
      <c r="C485" s="21">
        <v>7</v>
      </c>
      <c r="D485" s="21">
        <v>20</v>
      </c>
      <c r="E485" s="21">
        <v>1</v>
      </c>
      <c r="F485" s="21"/>
      <c r="G485" s="21"/>
      <c r="H485" s="21"/>
    </row>
    <row r="486" spans="1:8">
      <c r="A486" s="16">
        <v>1100</v>
      </c>
      <c r="B486" s="17" t="s">
        <v>165</v>
      </c>
      <c r="C486" s="17">
        <v>7</v>
      </c>
      <c r="D486" s="17">
        <v>21</v>
      </c>
      <c r="E486" s="17">
        <v>1</v>
      </c>
      <c r="F486" s="17">
        <v>9</v>
      </c>
      <c r="G486" s="17">
        <v>0</v>
      </c>
      <c r="H486" s="17">
        <v>3.28</v>
      </c>
    </row>
    <row r="487" spans="1:8">
      <c r="A487" s="18">
        <v>1080</v>
      </c>
      <c r="B487" s="19" t="s">
        <v>165</v>
      </c>
      <c r="C487" s="19">
        <v>7</v>
      </c>
      <c r="D487" s="19">
        <v>22</v>
      </c>
      <c r="E487" s="19">
        <v>1</v>
      </c>
      <c r="F487" s="19"/>
      <c r="G487" s="19"/>
      <c r="H487" s="19"/>
    </row>
    <row r="488" spans="1:8" ht="15.75" thickBot="1">
      <c r="A488" s="20">
        <v>1060</v>
      </c>
      <c r="B488" s="21" t="s">
        <v>165</v>
      </c>
      <c r="C488" s="21">
        <v>7</v>
      </c>
      <c r="D488" s="21">
        <v>23</v>
      </c>
      <c r="E488" s="21">
        <v>1</v>
      </c>
      <c r="F488" s="21">
        <v>11</v>
      </c>
      <c r="G488" s="21">
        <v>0</v>
      </c>
      <c r="H488" s="21">
        <v>5.0199999999999996</v>
      </c>
    </row>
    <row r="489" spans="1:8">
      <c r="A489" s="16">
        <v>1041</v>
      </c>
      <c r="B489" s="17" t="s">
        <v>166</v>
      </c>
      <c r="C489" s="17">
        <v>7</v>
      </c>
      <c r="D489" s="17">
        <v>24</v>
      </c>
      <c r="E489" s="17">
        <v>1</v>
      </c>
      <c r="F489" s="17">
        <v>4</v>
      </c>
      <c r="G489" s="17">
        <v>1</v>
      </c>
      <c r="H489" s="17">
        <v>2.2799999999999998</v>
      </c>
    </row>
    <row r="490" spans="1:8">
      <c r="A490" s="18">
        <v>1021</v>
      </c>
      <c r="B490" s="19" t="s">
        <v>166</v>
      </c>
      <c r="C490" s="19">
        <v>7</v>
      </c>
      <c r="D490" s="19">
        <v>25</v>
      </c>
      <c r="E490" s="19">
        <v>1</v>
      </c>
      <c r="F490" s="19">
        <v>10</v>
      </c>
      <c r="G490" s="19">
        <v>0</v>
      </c>
      <c r="H490" s="19">
        <v>3.84</v>
      </c>
    </row>
    <row r="491" spans="1:8" ht="15.75" thickBot="1">
      <c r="A491" s="20">
        <v>1001</v>
      </c>
      <c r="B491" s="21" t="s">
        <v>166</v>
      </c>
      <c r="C491" s="21">
        <v>7</v>
      </c>
      <c r="D491" s="21">
        <v>26</v>
      </c>
      <c r="E491" s="21">
        <v>1</v>
      </c>
      <c r="F491" s="21">
        <v>3</v>
      </c>
      <c r="G491" s="21">
        <v>0</v>
      </c>
      <c r="H491" s="21">
        <v>1.4</v>
      </c>
    </row>
    <row r="492" spans="1:8">
      <c r="A492" s="16">
        <v>981</v>
      </c>
      <c r="B492" s="17" t="s">
        <v>167</v>
      </c>
      <c r="C492" s="17">
        <v>7</v>
      </c>
      <c r="D492" s="17">
        <v>27</v>
      </c>
      <c r="E492" s="17">
        <v>1</v>
      </c>
      <c r="F492" s="17">
        <v>5</v>
      </c>
      <c r="G492" s="17">
        <v>2</v>
      </c>
      <c r="H492" s="17">
        <v>1.72</v>
      </c>
    </row>
    <row r="493" spans="1:8">
      <c r="A493" s="18">
        <v>961</v>
      </c>
      <c r="B493" s="19" t="s">
        <v>167</v>
      </c>
      <c r="C493" s="19">
        <v>7</v>
      </c>
      <c r="D493" s="19">
        <v>28</v>
      </c>
      <c r="E493" s="19">
        <v>1</v>
      </c>
      <c r="F493" s="19">
        <v>4</v>
      </c>
      <c r="G493" s="19">
        <v>0</v>
      </c>
      <c r="H493" s="19">
        <v>1.38</v>
      </c>
    </row>
    <row r="494" spans="1:8" ht="15.75" thickBot="1">
      <c r="A494" s="20">
        <v>941</v>
      </c>
      <c r="B494" s="21" t="s">
        <v>167</v>
      </c>
      <c r="C494" s="21">
        <v>7</v>
      </c>
      <c r="D494" s="21">
        <v>29</v>
      </c>
      <c r="E494" s="21">
        <v>1</v>
      </c>
      <c r="F494" s="21">
        <v>8</v>
      </c>
      <c r="G494" s="21">
        <v>0</v>
      </c>
      <c r="H494" s="21">
        <v>3.56</v>
      </c>
    </row>
    <row r="495" spans="1:8">
      <c r="A495" s="16">
        <v>921</v>
      </c>
      <c r="B495" s="17" t="s">
        <v>168</v>
      </c>
      <c r="C495" s="17">
        <v>7</v>
      </c>
      <c r="D495" s="17">
        <v>30</v>
      </c>
      <c r="E495" s="17">
        <v>1</v>
      </c>
      <c r="F495" s="17">
        <v>5</v>
      </c>
      <c r="G495" s="17">
        <v>2</v>
      </c>
      <c r="H495" s="17">
        <v>2.42</v>
      </c>
    </row>
    <row r="496" spans="1:8">
      <c r="A496" s="18">
        <v>901</v>
      </c>
      <c r="B496" s="19" t="s">
        <v>168</v>
      </c>
      <c r="C496" s="19">
        <v>7</v>
      </c>
      <c r="D496" s="19">
        <v>31</v>
      </c>
      <c r="E496" s="19">
        <v>1</v>
      </c>
      <c r="F496" s="19">
        <v>7</v>
      </c>
      <c r="G496" s="19">
        <v>0</v>
      </c>
      <c r="H496" s="19">
        <v>2.84</v>
      </c>
    </row>
    <row r="497" spans="1:8" ht="15.75" thickBot="1">
      <c r="A497" s="20">
        <v>881</v>
      </c>
      <c r="B497" s="21" t="s">
        <v>168</v>
      </c>
      <c r="C497" s="21">
        <v>7</v>
      </c>
      <c r="D497" s="21">
        <v>32</v>
      </c>
      <c r="E497" s="21">
        <v>1</v>
      </c>
      <c r="F497" s="21">
        <v>7</v>
      </c>
      <c r="G497" s="21">
        <v>1</v>
      </c>
      <c r="H497" s="21">
        <v>2.98</v>
      </c>
    </row>
    <row r="498" spans="1:8">
      <c r="A498" s="16">
        <v>861</v>
      </c>
      <c r="B498" s="17" t="s">
        <v>169</v>
      </c>
      <c r="C498" s="17">
        <v>7</v>
      </c>
      <c r="D498" s="17">
        <v>33</v>
      </c>
      <c r="E498" s="17">
        <v>1</v>
      </c>
      <c r="F498" s="17">
        <v>4</v>
      </c>
      <c r="G498" s="17">
        <v>0</v>
      </c>
      <c r="H498" s="17">
        <v>1.56</v>
      </c>
    </row>
    <row r="499" spans="1:8">
      <c r="A499" s="18">
        <v>841</v>
      </c>
      <c r="B499" s="19" t="s">
        <v>169</v>
      </c>
      <c r="C499" s="19">
        <v>7</v>
      </c>
      <c r="D499" s="19">
        <v>34</v>
      </c>
      <c r="E499" s="19">
        <v>1</v>
      </c>
      <c r="F499" s="19">
        <v>5</v>
      </c>
      <c r="G499" s="19">
        <v>1</v>
      </c>
      <c r="H499" s="19">
        <v>2.46</v>
      </c>
    </row>
    <row r="500" spans="1:8" ht="15.75" thickBot="1">
      <c r="A500" s="20">
        <v>821</v>
      </c>
      <c r="B500" s="21" t="s">
        <v>169</v>
      </c>
      <c r="C500" s="21">
        <v>7</v>
      </c>
      <c r="D500" s="21">
        <v>35</v>
      </c>
      <c r="E500" s="21">
        <v>1</v>
      </c>
      <c r="F500" s="21">
        <v>8</v>
      </c>
      <c r="G500" s="21">
        <v>1</v>
      </c>
      <c r="H500" s="21">
        <v>3.28</v>
      </c>
    </row>
    <row r="501" spans="1:8">
      <c r="A501" s="16">
        <v>801</v>
      </c>
      <c r="B501" s="17" t="s">
        <v>170</v>
      </c>
      <c r="C501" s="17">
        <v>7</v>
      </c>
      <c r="D501" s="17">
        <v>36</v>
      </c>
      <c r="E501" s="17">
        <v>1</v>
      </c>
      <c r="F501" s="17">
        <v>10</v>
      </c>
      <c r="G501" s="17">
        <v>3</v>
      </c>
      <c r="H501" s="17">
        <v>5.7</v>
      </c>
    </row>
    <row r="502" spans="1:8">
      <c r="A502" s="18">
        <v>781</v>
      </c>
      <c r="B502" s="19" t="s">
        <v>170</v>
      </c>
      <c r="C502" s="19">
        <v>7</v>
      </c>
      <c r="D502" s="19">
        <v>37</v>
      </c>
      <c r="E502" s="19">
        <v>1</v>
      </c>
      <c r="F502" s="19"/>
      <c r="G502" s="19"/>
      <c r="H502" s="19"/>
    </row>
    <row r="503" spans="1:8" ht="15.75" thickBot="1">
      <c r="A503" s="20">
        <v>761</v>
      </c>
      <c r="B503" s="21" t="s">
        <v>170</v>
      </c>
      <c r="C503" s="21">
        <v>7</v>
      </c>
      <c r="D503" s="21">
        <v>38</v>
      </c>
      <c r="E503" s="21">
        <v>1</v>
      </c>
      <c r="F503" s="21">
        <v>10</v>
      </c>
      <c r="G503" s="21">
        <v>1</v>
      </c>
      <c r="H503" s="21">
        <v>2.66</v>
      </c>
    </row>
    <row r="504" spans="1:8">
      <c r="A504" s="16">
        <v>741</v>
      </c>
      <c r="B504" s="17" t="s">
        <v>171</v>
      </c>
      <c r="C504" s="17">
        <v>7</v>
      </c>
      <c r="D504" s="17">
        <v>39</v>
      </c>
      <c r="E504" s="17">
        <v>1</v>
      </c>
      <c r="F504" s="17">
        <v>6</v>
      </c>
      <c r="G504" s="17">
        <v>1</v>
      </c>
      <c r="H504" s="17">
        <v>3.06</v>
      </c>
    </row>
    <row r="505" spans="1:8">
      <c r="A505" s="18">
        <v>721</v>
      </c>
      <c r="B505" s="19" t="s">
        <v>171</v>
      </c>
      <c r="C505" s="19">
        <v>7</v>
      </c>
      <c r="D505" s="19">
        <v>40</v>
      </c>
      <c r="E505" s="19">
        <v>1</v>
      </c>
      <c r="F505" s="19"/>
      <c r="G505" s="19"/>
      <c r="H505" s="19"/>
    </row>
    <row r="506" spans="1:8" ht="15.75" thickBot="1">
      <c r="A506" s="20">
        <v>701</v>
      </c>
      <c r="B506" s="21" t="s">
        <v>171</v>
      </c>
      <c r="C506" s="21">
        <v>7</v>
      </c>
      <c r="D506" s="21">
        <v>41</v>
      </c>
      <c r="E506" s="21">
        <v>1</v>
      </c>
      <c r="F506" s="21">
        <v>6</v>
      </c>
      <c r="G506" s="21">
        <v>0</v>
      </c>
      <c r="H506" s="21">
        <v>2.94</v>
      </c>
    </row>
    <row r="507" spans="1:8">
      <c r="A507" s="16">
        <v>681</v>
      </c>
      <c r="B507" s="17" t="s">
        <v>172</v>
      </c>
      <c r="C507" s="17">
        <v>7</v>
      </c>
      <c r="D507" s="17">
        <v>42</v>
      </c>
      <c r="E507" s="17">
        <v>1</v>
      </c>
      <c r="F507" s="17"/>
      <c r="G507" s="17"/>
      <c r="H507" s="17"/>
    </row>
    <row r="508" spans="1:8">
      <c r="A508" s="18">
        <v>661</v>
      </c>
      <c r="B508" s="19" t="s">
        <v>172</v>
      </c>
      <c r="C508" s="19">
        <v>7</v>
      </c>
      <c r="D508" s="19">
        <v>43</v>
      </c>
      <c r="E508" s="19">
        <v>1</v>
      </c>
      <c r="F508" s="19"/>
      <c r="G508" s="19"/>
      <c r="H508" s="19"/>
    </row>
    <row r="509" spans="1:8" ht="15.75" thickBot="1">
      <c r="A509" s="20">
        <v>641</v>
      </c>
      <c r="B509" s="21" t="s">
        <v>172</v>
      </c>
      <c r="C509" s="21">
        <v>7</v>
      </c>
      <c r="D509" s="21">
        <v>44</v>
      </c>
      <c r="E509" s="21">
        <v>1</v>
      </c>
      <c r="F509" s="21"/>
      <c r="G509" s="21"/>
      <c r="H509" s="21"/>
    </row>
    <row r="510" spans="1:8">
      <c r="A510" s="16">
        <v>621</v>
      </c>
      <c r="B510" s="17" t="s">
        <v>173</v>
      </c>
      <c r="C510" s="17">
        <v>7</v>
      </c>
      <c r="D510" s="17">
        <v>45</v>
      </c>
      <c r="E510" s="17">
        <v>1</v>
      </c>
      <c r="F510" s="17"/>
      <c r="G510" s="17"/>
      <c r="H510" s="17"/>
    </row>
    <row r="511" spans="1:8">
      <c r="A511" s="18">
        <v>601</v>
      </c>
      <c r="B511" s="19" t="s">
        <v>173</v>
      </c>
      <c r="C511" s="19">
        <v>7</v>
      </c>
      <c r="D511" s="19">
        <v>46</v>
      </c>
      <c r="E511" s="19">
        <v>1</v>
      </c>
      <c r="F511" s="19"/>
      <c r="G511" s="19"/>
      <c r="H511" s="19"/>
    </row>
    <row r="512" spans="1:8" ht="15.75" thickBot="1">
      <c r="A512" s="20">
        <v>581</v>
      </c>
      <c r="B512" s="21" t="s">
        <v>173</v>
      </c>
      <c r="C512" s="21">
        <v>7</v>
      </c>
      <c r="D512" s="21">
        <v>47</v>
      </c>
      <c r="E512" s="21">
        <v>1</v>
      </c>
      <c r="F512" s="21"/>
      <c r="G512" s="21"/>
      <c r="H512" s="21"/>
    </row>
    <row r="513" spans="1:8">
      <c r="A513" s="16">
        <v>562</v>
      </c>
      <c r="B513" s="17" t="s">
        <v>174</v>
      </c>
      <c r="C513" s="17">
        <v>7</v>
      </c>
      <c r="D513" s="17">
        <v>48</v>
      </c>
      <c r="E513" s="17">
        <v>1</v>
      </c>
      <c r="F513" s="17"/>
      <c r="G513" s="17"/>
      <c r="H513" s="17"/>
    </row>
    <row r="514" spans="1:8">
      <c r="A514" s="18">
        <v>543</v>
      </c>
      <c r="B514" s="19" t="s">
        <v>174</v>
      </c>
      <c r="C514" s="19">
        <v>7</v>
      </c>
      <c r="D514" s="19">
        <v>49</v>
      </c>
      <c r="E514" s="19">
        <v>1</v>
      </c>
      <c r="F514" s="19"/>
      <c r="G514" s="19"/>
      <c r="H514" s="19"/>
    </row>
    <row r="515" spans="1:8" ht="15.75" thickBot="1">
      <c r="A515" s="20">
        <v>524</v>
      </c>
      <c r="B515" s="21" t="s">
        <v>174</v>
      </c>
      <c r="C515" s="21">
        <v>7</v>
      </c>
      <c r="D515" s="21">
        <v>50</v>
      </c>
      <c r="E515" s="21">
        <v>1</v>
      </c>
      <c r="F515" s="21"/>
      <c r="G515" s="21"/>
      <c r="H515" s="21"/>
    </row>
    <row r="516" spans="1:8">
      <c r="A516" s="16">
        <v>505</v>
      </c>
      <c r="B516" s="17" t="s">
        <v>175</v>
      </c>
      <c r="C516" s="17">
        <v>7</v>
      </c>
      <c r="D516" s="17">
        <v>51</v>
      </c>
      <c r="E516" s="17">
        <v>1</v>
      </c>
      <c r="F516" s="17">
        <v>5</v>
      </c>
      <c r="G516" s="17">
        <v>0</v>
      </c>
      <c r="H516" s="17">
        <v>0.92</v>
      </c>
    </row>
    <row r="517" spans="1:8">
      <c r="A517" s="18">
        <v>486</v>
      </c>
      <c r="B517" s="19" t="s">
        <v>175</v>
      </c>
      <c r="C517" s="19">
        <v>7</v>
      </c>
      <c r="D517" s="19">
        <v>52</v>
      </c>
      <c r="E517" s="19">
        <v>1</v>
      </c>
      <c r="F517" s="19">
        <v>7</v>
      </c>
      <c r="G517" s="19">
        <v>1</v>
      </c>
      <c r="H517" s="19">
        <v>1.28</v>
      </c>
    </row>
    <row r="518" spans="1:8" ht="15.75" thickBot="1">
      <c r="A518" s="20">
        <v>467</v>
      </c>
      <c r="B518" s="21" t="s">
        <v>175</v>
      </c>
      <c r="C518" s="21">
        <v>7</v>
      </c>
      <c r="D518" s="21">
        <v>53</v>
      </c>
      <c r="E518" s="21">
        <v>1</v>
      </c>
      <c r="F518" s="21">
        <v>3</v>
      </c>
      <c r="G518" s="21">
        <v>0</v>
      </c>
      <c r="H518" s="21">
        <v>0.96</v>
      </c>
    </row>
    <row r="519" spans="1:8">
      <c r="A519" s="16">
        <v>448</v>
      </c>
      <c r="B519" s="17" t="s">
        <v>176</v>
      </c>
      <c r="C519" s="17">
        <v>7</v>
      </c>
      <c r="D519" s="17">
        <v>54</v>
      </c>
      <c r="E519" s="17">
        <v>1</v>
      </c>
      <c r="F519" s="17">
        <v>1</v>
      </c>
      <c r="G519" s="17">
        <v>0</v>
      </c>
      <c r="H519" s="17">
        <v>0.14000000000000001</v>
      </c>
    </row>
    <row r="520" spans="1:8">
      <c r="A520" s="18">
        <v>429</v>
      </c>
      <c r="B520" s="19" t="s">
        <v>176</v>
      </c>
      <c r="C520" s="19">
        <v>7</v>
      </c>
      <c r="D520" s="19">
        <v>55</v>
      </c>
      <c r="E520" s="19">
        <v>1</v>
      </c>
      <c r="F520" s="19">
        <v>7</v>
      </c>
      <c r="G520" s="19">
        <v>0</v>
      </c>
      <c r="H520" s="19">
        <v>2.2999999999999998</v>
      </c>
    </row>
    <row r="521" spans="1:8" ht="15.75" thickBot="1">
      <c r="A521" s="20">
        <v>410</v>
      </c>
      <c r="B521" s="21" t="s">
        <v>176</v>
      </c>
      <c r="C521" s="21">
        <v>7</v>
      </c>
      <c r="D521" s="21">
        <v>56</v>
      </c>
      <c r="E521" s="21">
        <v>1</v>
      </c>
      <c r="F521" s="21">
        <v>5</v>
      </c>
      <c r="G521" s="21">
        <v>0</v>
      </c>
      <c r="H521" s="21">
        <v>1</v>
      </c>
    </row>
    <row r="522" spans="1:8">
      <c r="A522" s="16">
        <v>391</v>
      </c>
      <c r="B522" s="17" t="s">
        <v>177</v>
      </c>
      <c r="C522" s="17">
        <v>7</v>
      </c>
      <c r="D522" s="17">
        <v>57</v>
      </c>
      <c r="E522" s="17">
        <v>1</v>
      </c>
      <c r="F522" s="17"/>
      <c r="G522" s="17"/>
      <c r="H522" s="17"/>
    </row>
    <row r="523" spans="1:8">
      <c r="A523" s="18">
        <v>372</v>
      </c>
      <c r="B523" s="19" t="s">
        <v>177</v>
      </c>
      <c r="C523" s="19">
        <v>7</v>
      </c>
      <c r="D523" s="19">
        <v>58</v>
      </c>
      <c r="E523" s="19">
        <v>1</v>
      </c>
      <c r="F523" s="19">
        <v>7</v>
      </c>
      <c r="G523" s="19">
        <v>0</v>
      </c>
      <c r="H523" s="19">
        <v>2.72</v>
      </c>
    </row>
    <row r="524" spans="1:8" ht="15.75" thickBot="1">
      <c r="A524" s="20">
        <v>353</v>
      </c>
      <c r="B524" s="21" t="s">
        <v>177</v>
      </c>
      <c r="C524" s="21">
        <v>7</v>
      </c>
      <c r="D524" s="21">
        <v>59</v>
      </c>
      <c r="E524" s="21">
        <v>1</v>
      </c>
      <c r="F524" s="21">
        <v>1</v>
      </c>
      <c r="G524" s="21">
        <v>0</v>
      </c>
      <c r="H524" s="21">
        <v>0.16</v>
      </c>
    </row>
    <row r="525" spans="1:8">
      <c r="A525" s="22">
        <v>334</v>
      </c>
      <c r="B525" s="23" t="s">
        <v>134</v>
      </c>
      <c r="C525" s="23">
        <v>7</v>
      </c>
      <c r="D525" s="23">
        <v>60</v>
      </c>
      <c r="E525" s="23">
        <v>4</v>
      </c>
      <c r="F525" s="23">
        <v>6</v>
      </c>
      <c r="G525" s="23">
        <v>1</v>
      </c>
      <c r="H525" s="23">
        <v>3.16</v>
      </c>
    </row>
    <row r="526" spans="1:8">
      <c r="A526" s="24">
        <v>315</v>
      </c>
      <c r="B526" s="25" t="s">
        <v>134</v>
      </c>
      <c r="C526" s="25">
        <v>7</v>
      </c>
      <c r="D526" s="25">
        <v>61</v>
      </c>
      <c r="E526" s="25">
        <v>4</v>
      </c>
      <c r="F526" s="25">
        <v>9</v>
      </c>
      <c r="G526" s="25">
        <v>0</v>
      </c>
      <c r="H526" s="25">
        <v>3.22</v>
      </c>
    </row>
    <row r="527" spans="1:8" ht="15.75" thickBot="1">
      <c r="A527" s="26">
        <v>296</v>
      </c>
      <c r="B527" s="27" t="s">
        <v>134</v>
      </c>
      <c r="C527" s="27">
        <v>7</v>
      </c>
      <c r="D527" s="27">
        <v>62</v>
      </c>
      <c r="E527" s="27">
        <v>4</v>
      </c>
      <c r="F527" s="27">
        <v>3</v>
      </c>
      <c r="G527" s="27">
        <v>0</v>
      </c>
      <c r="H527" s="27">
        <v>1.84</v>
      </c>
    </row>
    <row r="528" spans="1:8">
      <c r="A528" s="22">
        <v>277</v>
      </c>
      <c r="B528" s="23" t="s">
        <v>135</v>
      </c>
      <c r="C528" s="23">
        <v>7</v>
      </c>
      <c r="D528" s="23">
        <v>63</v>
      </c>
      <c r="E528" s="23">
        <v>4</v>
      </c>
      <c r="F528" s="23">
        <v>10</v>
      </c>
      <c r="G528" s="23">
        <v>0</v>
      </c>
      <c r="H528" s="23">
        <v>5.72</v>
      </c>
    </row>
    <row r="529" spans="1:8">
      <c r="A529" s="24">
        <v>259</v>
      </c>
      <c r="B529" s="25" t="s">
        <v>135</v>
      </c>
      <c r="C529" s="25">
        <v>7</v>
      </c>
      <c r="D529" s="25">
        <v>64</v>
      </c>
      <c r="E529" s="25">
        <v>4</v>
      </c>
      <c r="F529" s="25">
        <v>2</v>
      </c>
      <c r="G529" s="25">
        <v>0</v>
      </c>
      <c r="H529" s="25">
        <v>1.18</v>
      </c>
    </row>
    <row r="530" spans="1:8" ht="15.75" thickBot="1">
      <c r="A530" s="26">
        <v>241</v>
      </c>
      <c r="B530" s="27" t="s">
        <v>135</v>
      </c>
      <c r="C530" s="27">
        <v>7</v>
      </c>
      <c r="D530" s="27">
        <v>65</v>
      </c>
      <c r="E530" s="27">
        <v>4</v>
      </c>
      <c r="F530" s="27">
        <v>8</v>
      </c>
      <c r="G530" s="27">
        <v>1</v>
      </c>
      <c r="H530" s="27">
        <v>3.78</v>
      </c>
    </row>
    <row r="531" spans="1:8">
      <c r="A531" s="22">
        <v>224</v>
      </c>
      <c r="B531" s="23" t="s">
        <v>136</v>
      </c>
      <c r="C531" s="23">
        <v>7</v>
      </c>
      <c r="D531" s="23">
        <v>66</v>
      </c>
      <c r="E531" s="23">
        <v>4</v>
      </c>
      <c r="F531" s="23"/>
      <c r="G531" s="23"/>
      <c r="H531" s="23"/>
    </row>
    <row r="532" spans="1:8">
      <c r="A532" s="24">
        <v>207</v>
      </c>
      <c r="B532" s="25" t="s">
        <v>136</v>
      </c>
      <c r="C532" s="25">
        <v>7</v>
      </c>
      <c r="D532" s="25">
        <v>67</v>
      </c>
      <c r="E532" s="25">
        <v>4</v>
      </c>
      <c r="F532" s="25">
        <v>9</v>
      </c>
      <c r="G532" s="25">
        <v>1</v>
      </c>
      <c r="H532" s="25">
        <v>5</v>
      </c>
    </row>
    <row r="533" spans="1:8" ht="15.75" thickBot="1">
      <c r="A533" s="26">
        <v>190</v>
      </c>
      <c r="B533" s="27" t="s">
        <v>136</v>
      </c>
      <c r="C533" s="27">
        <v>7</v>
      </c>
      <c r="D533" s="27">
        <v>68</v>
      </c>
      <c r="E533" s="27">
        <v>4</v>
      </c>
      <c r="F533" s="27">
        <v>7</v>
      </c>
      <c r="G533" s="27">
        <v>1</v>
      </c>
      <c r="H533" s="27">
        <v>3.18</v>
      </c>
    </row>
    <row r="534" spans="1:8">
      <c r="A534" s="22">
        <v>173</v>
      </c>
      <c r="B534" s="23" t="s">
        <v>140</v>
      </c>
      <c r="C534" s="23">
        <v>7</v>
      </c>
      <c r="D534" s="23">
        <v>69</v>
      </c>
      <c r="E534" s="23">
        <v>4</v>
      </c>
      <c r="F534" s="23">
        <v>5</v>
      </c>
      <c r="G534" s="23">
        <v>1</v>
      </c>
      <c r="H534" s="23">
        <v>2.3199999999999998</v>
      </c>
    </row>
    <row r="535" spans="1:8">
      <c r="A535" s="24">
        <v>156</v>
      </c>
      <c r="B535" s="25" t="s">
        <v>140</v>
      </c>
      <c r="C535" s="25">
        <v>7</v>
      </c>
      <c r="D535" s="25">
        <v>70</v>
      </c>
      <c r="E535" s="25">
        <v>4</v>
      </c>
      <c r="F535" s="25"/>
      <c r="G535" s="25"/>
      <c r="H535" s="25"/>
    </row>
    <row r="536" spans="1:8" ht="15.75" thickBot="1">
      <c r="A536" s="26">
        <v>140</v>
      </c>
      <c r="B536" s="27" t="s">
        <v>140</v>
      </c>
      <c r="C536" s="27">
        <v>7</v>
      </c>
      <c r="D536" s="27">
        <v>71</v>
      </c>
      <c r="E536" s="27">
        <v>4</v>
      </c>
      <c r="F536" s="27">
        <v>9</v>
      </c>
      <c r="G536" s="27">
        <v>1</v>
      </c>
      <c r="H536" s="27">
        <v>3.7</v>
      </c>
    </row>
    <row r="537" spans="1:8">
      <c r="A537" s="22">
        <v>124</v>
      </c>
      <c r="B537" s="23" t="s">
        <v>145</v>
      </c>
      <c r="C537" s="23">
        <v>7</v>
      </c>
      <c r="D537" s="23">
        <v>72</v>
      </c>
      <c r="E537" s="23">
        <v>4</v>
      </c>
      <c r="F537" s="23"/>
      <c r="G537" s="23"/>
      <c r="H537" s="23"/>
    </row>
    <row r="538" spans="1:8">
      <c r="A538" s="24">
        <v>109</v>
      </c>
      <c r="B538" s="25" t="s">
        <v>145</v>
      </c>
      <c r="C538" s="25">
        <v>7</v>
      </c>
      <c r="D538" s="25">
        <v>73</v>
      </c>
      <c r="E538" s="25">
        <v>4</v>
      </c>
      <c r="F538" s="25"/>
      <c r="G538" s="25"/>
      <c r="H538" s="25"/>
    </row>
    <row r="539" spans="1:8" ht="15.75" thickBot="1">
      <c r="A539" s="26">
        <v>94</v>
      </c>
      <c r="B539" s="27" t="s">
        <v>145</v>
      </c>
      <c r="C539" s="27">
        <v>7</v>
      </c>
      <c r="D539" s="27">
        <v>74</v>
      </c>
      <c r="E539" s="27">
        <v>4</v>
      </c>
      <c r="F539" s="27">
        <v>3</v>
      </c>
      <c r="G539" s="27">
        <v>2</v>
      </c>
      <c r="H539" s="27">
        <v>1.36</v>
      </c>
    </row>
    <row r="540" spans="1:8">
      <c r="A540" s="22">
        <v>80</v>
      </c>
      <c r="B540" s="23" t="s">
        <v>146</v>
      </c>
      <c r="C540" s="23">
        <v>7</v>
      </c>
      <c r="D540" s="23">
        <v>75</v>
      </c>
      <c r="E540" s="23">
        <v>4</v>
      </c>
      <c r="F540" s="23"/>
      <c r="G540" s="23"/>
      <c r="H540" s="23"/>
    </row>
    <row r="541" spans="1:8">
      <c r="A541" s="24">
        <v>67</v>
      </c>
      <c r="B541" s="25" t="s">
        <v>146</v>
      </c>
      <c r="C541" s="25">
        <v>7</v>
      </c>
      <c r="D541" s="25">
        <v>76</v>
      </c>
      <c r="E541" s="25">
        <v>4</v>
      </c>
      <c r="F541" s="25">
        <v>7</v>
      </c>
      <c r="G541" s="25">
        <v>3</v>
      </c>
      <c r="H541" s="25">
        <v>2.14</v>
      </c>
    </row>
    <row r="542" spans="1:8" ht="15.75" thickBot="1">
      <c r="A542" s="26">
        <v>55</v>
      </c>
      <c r="B542" s="27" t="s">
        <v>146</v>
      </c>
      <c r="C542" s="27">
        <v>7</v>
      </c>
      <c r="D542" s="27">
        <v>77</v>
      </c>
      <c r="E542" s="27">
        <v>4</v>
      </c>
      <c r="F542" s="27">
        <v>3</v>
      </c>
      <c r="G542" s="27">
        <v>1</v>
      </c>
      <c r="H542" s="27">
        <v>1.1599999999999999</v>
      </c>
    </row>
    <row r="543" spans="1:8">
      <c r="A543" s="22">
        <v>44</v>
      </c>
      <c r="B543" s="23" t="s">
        <v>137</v>
      </c>
      <c r="C543" s="23">
        <v>7</v>
      </c>
      <c r="D543" s="23">
        <v>78</v>
      </c>
      <c r="E543" s="23">
        <v>4</v>
      </c>
      <c r="F543" s="23">
        <v>6</v>
      </c>
      <c r="G543" s="23">
        <v>1</v>
      </c>
      <c r="H543" s="23">
        <v>2.38</v>
      </c>
    </row>
    <row r="544" spans="1:8">
      <c r="A544" s="24">
        <v>33</v>
      </c>
      <c r="B544" s="25" t="s">
        <v>137</v>
      </c>
      <c r="C544" s="25">
        <v>7</v>
      </c>
      <c r="D544" s="25">
        <v>79</v>
      </c>
      <c r="E544" s="25">
        <v>4</v>
      </c>
      <c r="F544" s="25"/>
      <c r="G544" s="25"/>
      <c r="H544" s="25"/>
    </row>
    <row r="545" spans="1:8" ht="15.75" thickBot="1">
      <c r="A545" s="26">
        <v>23</v>
      </c>
      <c r="B545" s="27" t="s">
        <v>137</v>
      </c>
      <c r="C545" s="27">
        <v>7</v>
      </c>
      <c r="D545" s="27">
        <v>80</v>
      </c>
      <c r="E545" s="27">
        <v>4</v>
      </c>
      <c r="F545" s="27">
        <v>6</v>
      </c>
      <c r="G545" s="27">
        <v>0</v>
      </c>
      <c r="H545" s="27">
        <v>1.64</v>
      </c>
    </row>
    <row r="546" spans="1:8" ht="15.75" hidden="1" customHeight="1" thickBot="1">
      <c r="A546" s="2">
        <v>15</v>
      </c>
      <c r="B546" s="3" t="s">
        <v>178</v>
      </c>
      <c r="C546" s="3">
        <v>7</v>
      </c>
      <c r="D546" s="3">
        <v>81</v>
      </c>
      <c r="E546" s="3" t="s">
        <v>9</v>
      </c>
      <c r="F546" s="3">
        <v>7</v>
      </c>
      <c r="G546" s="3">
        <v>1</v>
      </c>
      <c r="H546" s="3">
        <v>1.26</v>
      </c>
    </row>
    <row r="547" spans="1:8" ht="15.75" hidden="1" customHeight="1" thickBot="1">
      <c r="A547" s="4">
        <v>8</v>
      </c>
      <c r="B547" s="5" t="s">
        <v>178</v>
      </c>
      <c r="C547" s="5">
        <v>7</v>
      </c>
      <c r="D547" s="5">
        <v>82</v>
      </c>
      <c r="E547" s="5" t="s">
        <v>9</v>
      </c>
      <c r="F547" s="5">
        <v>10</v>
      </c>
      <c r="G547" s="5">
        <v>0</v>
      </c>
      <c r="H547" s="5">
        <v>4.9000000000000004</v>
      </c>
    </row>
    <row r="548" spans="1:8" ht="15.75" hidden="1" customHeight="1" thickBot="1">
      <c r="A548" s="28">
        <v>1380</v>
      </c>
      <c r="B548" s="29" t="s">
        <v>179</v>
      </c>
      <c r="C548" s="29">
        <v>8</v>
      </c>
      <c r="D548" s="29">
        <v>3</v>
      </c>
      <c r="E548" s="29" t="s">
        <v>9</v>
      </c>
      <c r="F548" s="29">
        <v>8</v>
      </c>
      <c r="G548" s="29">
        <v>0</v>
      </c>
      <c r="H548" s="29">
        <v>3.22</v>
      </c>
    </row>
    <row r="549" spans="1:8" ht="15.75" hidden="1" customHeight="1" thickBot="1">
      <c r="A549" s="2">
        <v>1374</v>
      </c>
      <c r="B549" s="3" t="s">
        <v>180</v>
      </c>
      <c r="C549" s="3">
        <v>8</v>
      </c>
      <c r="D549" s="3">
        <v>4</v>
      </c>
      <c r="E549" s="3" t="s">
        <v>9</v>
      </c>
      <c r="F549" s="3">
        <v>5</v>
      </c>
      <c r="G549" s="3">
        <v>0</v>
      </c>
      <c r="H549" s="3">
        <v>2.36</v>
      </c>
    </row>
    <row r="550" spans="1:8" ht="15.75" hidden="1" customHeight="1" thickBot="1">
      <c r="A550" s="4">
        <v>1368</v>
      </c>
      <c r="B550" s="5" t="s">
        <v>180</v>
      </c>
      <c r="C550" s="5">
        <v>8</v>
      </c>
      <c r="D550" s="5">
        <v>5</v>
      </c>
      <c r="E550" s="5" t="s">
        <v>9</v>
      </c>
      <c r="F550" s="5">
        <v>11</v>
      </c>
      <c r="G550" s="5">
        <v>0</v>
      </c>
      <c r="H550" s="5">
        <v>3.24</v>
      </c>
    </row>
    <row r="551" spans="1:8">
      <c r="A551" s="30">
        <v>1359</v>
      </c>
      <c r="B551" s="31" t="s">
        <v>91</v>
      </c>
      <c r="C551" s="31">
        <v>8</v>
      </c>
      <c r="D551" s="31">
        <v>6</v>
      </c>
      <c r="E551" s="31">
        <v>2</v>
      </c>
      <c r="F551" s="31"/>
      <c r="G551" s="31"/>
      <c r="H551" s="31"/>
    </row>
    <row r="552" spans="1:8">
      <c r="A552" s="32">
        <v>1347</v>
      </c>
      <c r="B552" s="33" t="s">
        <v>91</v>
      </c>
      <c r="C552" s="33">
        <v>8</v>
      </c>
      <c r="D552" s="33">
        <v>7</v>
      </c>
      <c r="E552" s="33">
        <v>2</v>
      </c>
      <c r="F552" s="33">
        <v>8</v>
      </c>
      <c r="G552" s="33">
        <v>1</v>
      </c>
      <c r="H552" s="33">
        <v>5.04</v>
      </c>
    </row>
    <row r="553" spans="1:8" ht="15.75" thickBot="1">
      <c r="A553" s="34">
        <v>1334</v>
      </c>
      <c r="B553" s="35" t="s">
        <v>91</v>
      </c>
      <c r="C553" s="35">
        <v>8</v>
      </c>
      <c r="D553" s="35">
        <v>8</v>
      </c>
      <c r="E553" s="35">
        <v>2</v>
      </c>
      <c r="F553" s="35">
        <v>9</v>
      </c>
      <c r="G553" s="35">
        <v>1</v>
      </c>
      <c r="H553" s="35">
        <v>3.08</v>
      </c>
    </row>
    <row r="554" spans="1:8">
      <c r="A554" s="30">
        <v>1319</v>
      </c>
      <c r="B554" s="31" t="s">
        <v>88</v>
      </c>
      <c r="C554" s="31">
        <v>8</v>
      </c>
      <c r="D554" s="31">
        <v>9</v>
      </c>
      <c r="E554" s="31">
        <v>2</v>
      </c>
      <c r="F554" s="31">
        <v>7</v>
      </c>
      <c r="G554" s="31">
        <v>0</v>
      </c>
      <c r="H554" s="31">
        <v>3.52</v>
      </c>
    </row>
    <row r="555" spans="1:8">
      <c r="A555" s="32">
        <v>1303</v>
      </c>
      <c r="B555" s="33" t="s">
        <v>88</v>
      </c>
      <c r="C555" s="33">
        <v>8</v>
      </c>
      <c r="D555" s="33">
        <v>10</v>
      </c>
      <c r="E555" s="33">
        <v>2</v>
      </c>
      <c r="F555" s="33">
        <v>2</v>
      </c>
      <c r="G555" s="33">
        <v>1</v>
      </c>
      <c r="H555" s="33">
        <v>1.08</v>
      </c>
    </row>
    <row r="556" spans="1:8" ht="15.75" thickBot="1">
      <c r="A556" s="34">
        <v>1286</v>
      </c>
      <c r="B556" s="35" t="s">
        <v>88</v>
      </c>
      <c r="C556" s="35">
        <v>8</v>
      </c>
      <c r="D556" s="35">
        <v>11</v>
      </c>
      <c r="E556" s="35">
        <v>2</v>
      </c>
      <c r="F556" s="35">
        <v>6</v>
      </c>
      <c r="G556" s="35">
        <v>1</v>
      </c>
      <c r="H556" s="35">
        <v>2.9</v>
      </c>
    </row>
    <row r="557" spans="1:8">
      <c r="A557" s="30">
        <v>1268</v>
      </c>
      <c r="B557" s="31" t="s">
        <v>89</v>
      </c>
      <c r="C557" s="31">
        <v>8</v>
      </c>
      <c r="D557" s="31">
        <v>12</v>
      </c>
      <c r="E557" s="31">
        <v>2</v>
      </c>
      <c r="F557" s="31"/>
      <c r="G557" s="31"/>
      <c r="H557" s="31"/>
    </row>
    <row r="558" spans="1:8">
      <c r="A558" s="32">
        <v>1251</v>
      </c>
      <c r="B558" s="33" t="s">
        <v>89</v>
      </c>
      <c r="C558" s="33">
        <v>8</v>
      </c>
      <c r="D558" s="33">
        <v>13</v>
      </c>
      <c r="E558" s="33">
        <v>2</v>
      </c>
      <c r="F558" s="33">
        <v>7</v>
      </c>
      <c r="G558" s="33">
        <v>1</v>
      </c>
      <c r="H558" s="33">
        <v>3.8</v>
      </c>
    </row>
    <row r="559" spans="1:8" ht="15.75" thickBot="1">
      <c r="A559" s="34">
        <v>1234</v>
      </c>
      <c r="B559" s="35" t="s">
        <v>89</v>
      </c>
      <c r="C559" s="35">
        <v>8</v>
      </c>
      <c r="D559" s="35">
        <v>14</v>
      </c>
      <c r="E559" s="35">
        <v>2</v>
      </c>
      <c r="F559" s="35">
        <v>7</v>
      </c>
      <c r="G559" s="35">
        <v>1</v>
      </c>
      <c r="H559" s="35">
        <v>3.28</v>
      </c>
    </row>
    <row r="560" spans="1:8">
      <c r="A560" s="30">
        <v>1216</v>
      </c>
      <c r="B560" s="31" t="s">
        <v>90</v>
      </c>
      <c r="C560" s="31">
        <v>8</v>
      </c>
      <c r="D560" s="31">
        <v>15</v>
      </c>
      <c r="E560" s="31">
        <v>2</v>
      </c>
      <c r="F560" s="31">
        <v>10</v>
      </c>
      <c r="G560" s="31">
        <v>2</v>
      </c>
      <c r="H560" s="31">
        <v>4.28</v>
      </c>
    </row>
    <row r="561" spans="1:8">
      <c r="A561" s="32">
        <v>1197</v>
      </c>
      <c r="B561" s="33" t="s">
        <v>90</v>
      </c>
      <c r="C561" s="33">
        <v>8</v>
      </c>
      <c r="D561" s="33">
        <v>16</v>
      </c>
      <c r="E561" s="33">
        <v>2</v>
      </c>
      <c r="F561" s="33">
        <v>9</v>
      </c>
      <c r="G561" s="33">
        <v>1</v>
      </c>
      <c r="H561" s="33">
        <v>3.78</v>
      </c>
    </row>
    <row r="562" spans="1:8" ht="15.75" thickBot="1">
      <c r="A562" s="34">
        <v>1178</v>
      </c>
      <c r="B562" s="35" t="s">
        <v>90</v>
      </c>
      <c r="C562" s="35">
        <v>8</v>
      </c>
      <c r="D562" s="35">
        <v>17</v>
      </c>
      <c r="E562" s="35">
        <v>2</v>
      </c>
      <c r="F562" s="35">
        <v>11</v>
      </c>
      <c r="G562" s="35">
        <v>1</v>
      </c>
      <c r="H562" s="35">
        <v>4.4000000000000004</v>
      </c>
    </row>
    <row r="563" spans="1:8">
      <c r="A563" s="30">
        <v>1159</v>
      </c>
      <c r="B563" s="31" t="s">
        <v>73</v>
      </c>
      <c r="C563" s="31">
        <v>8</v>
      </c>
      <c r="D563" s="31">
        <v>18</v>
      </c>
      <c r="E563" s="31">
        <v>2</v>
      </c>
      <c r="F563" s="31">
        <v>8</v>
      </c>
      <c r="G563" s="31">
        <v>0</v>
      </c>
      <c r="H563" s="31">
        <v>3.64</v>
      </c>
    </row>
    <row r="564" spans="1:8">
      <c r="A564" s="32">
        <v>1140</v>
      </c>
      <c r="B564" s="33" t="s">
        <v>73</v>
      </c>
      <c r="C564" s="33">
        <v>8</v>
      </c>
      <c r="D564" s="33">
        <v>19</v>
      </c>
      <c r="E564" s="33">
        <v>2</v>
      </c>
      <c r="F564" s="33">
        <v>3</v>
      </c>
      <c r="G564" s="33">
        <v>1</v>
      </c>
      <c r="H564" s="33">
        <v>1.48</v>
      </c>
    </row>
    <row r="565" spans="1:8" ht="15.75" thickBot="1">
      <c r="A565" s="34">
        <v>1121</v>
      </c>
      <c r="B565" s="35" t="s">
        <v>73</v>
      </c>
      <c r="C565" s="35">
        <v>8</v>
      </c>
      <c r="D565" s="35">
        <v>20</v>
      </c>
      <c r="E565" s="35">
        <v>2</v>
      </c>
      <c r="F565" s="35"/>
      <c r="G565" s="35"/>
      <c r="H565" s="35"/>
    </row>
    <row r="566" spans="1:8">
      <c r="A566" s="30">
        <v>1101</v>
      </c>
      <c r="B566" s="31" t="s">
        <v>74</v>
      </c>
      <c r="C566" s="31">
        <v>8</v>
      </c>
      <c r="D566" s="31">
        <v>21</v>
      </c>
      <c r="E566" s="31">
        <v>2</v>
      </c>
      <c r="F566" s="31"/>
      <c r="G566" s="31"/>
      <c r="H566" s="31"/>
    </row>
    <row r="567" spans="1:8">
      <c r="A567" s="32">
        <v>1081</v>
      </c>
      <c r="B567" s="33" t="s">
        <v>74</v>
      </c>
      <c r="C567" s="33">
        <v>8</v>
      </c>
      <c r="D567" s="33">
        <v>22</v>
      </c>
      <c r="E567" s="33">
        <v>2</v>
      </c>
      <c r="F567" s="33"/>
      <c r="G567" s="33"/>
      <c r="H567" s="33"/>
    </row>
    <row r="568" spans="1:8" ht="15.75" thickBot="1">
      <c r="A568" s="34">
        <v>1061</v>
      </c>
      <c r="B568" s="35" t="s">
        <v>74</v>
      </c>
      <c r="C568" s="35">
        <v>8</v>
      </c>
      <c r="D568" s="35">
        <v>23</v>
      </c>
      <c r="E568" s="35">
        <v>2</v>
      </c>
      <c r="F568" s="35"/>
      <c r="G568" s="35"/>
      <c r="H568" s="35"/>
    </row>
    <row r="569" spans="1:8">
      <c r="A569" s="30">
        <v>1042</v>
      </c>
      <c r="B569" s="31" t="s">
        <v>147</v>
      </c>
      <c r="C569" s="31">
        <v>8</v>
      </c>
      <c r="D569" s="31">
        <v>24</v>
      </c>
      <c r="E569" s="31">
        <v>2</v>
      </c>
      <c r="F569" s="31">
        <v>13</v>
      </c>
      <c r="G569" s="31">
        <v>1</v>
      </c>
      <c r="H569" s="31">
        <v>5.04</v>
      </c>
    </row>
    <row r="570" spans="1:8">
      <c r="A570" s="32">
        <v>1022</v>
      </c>
      <c r="B570" s="33" t="s">
        <v>147</v>
      </c>
      <c r="C570" s="33">
        <v>8</v>
      </c>
      <c r="D570" s="33">
        <v>25</v>
      </c>
      <c r="E570" s="33">
        <v>2</v>
      </c>
      <c r="F570" s="33">
        <v>8</v>
      </c>
      <c r="G570" s="33">
        <v>1</v>
      </c>
      <c r="H570" s="33">
        <v>4.24</v>
      </c>
    </row>
    <row r="571" spans="1:8" ht="15.75" thickBot="1">
      <c r="A571" s="34">
        <v>1002</v>
      </c>
      <c r="B571" s="35" t="s">
        <v>147</v>
      </c>
      <c r="C571" s="35">
        <v>8</v>
      </c>
      <c r="D571" s="35">
        <v>26</v>
      </c>
      <c r="E571" s="35">
        <v>2</v>
      </c>
      <c r="F571" s="35">
        <v>10</v>
      </c>
      <c r="G571" s="35">
        <v>2</v>
      </c>
      <c r="H571" s="35">
        <v>4.26</v>
      </c>
    </row>
    <row r="572" spans="1:8">
      <c r="A572" s="30">
        <v>982</v>
      </c>
      <c r="B572" s="31" t="s">
        <v>148</v>
      </c>
      <c r="C572" s="31">
        <v>8</v>
      </c>
      <c r="D572" s="31">
        <v>27</v>
      </c>
      <c r="E572" s="31">
        <v>2</v>
      </c>
      <c r="F572" s="31">
        <v>7</v>
      </c>
      <c r="G572" s="31">
        <v>0</v>
      </c>
      <c r="H572" s="31">
        <v>2.2000000000000002</v>
      </c>
    </row>
    <row r="573" spans="1:8">
      <c r="A573" s="32">
        <v>962</v>
      </c>
      <c r="B573" s="33" t="s">
        <v>148</v>
      </c>
      <c r="C573" s="33">
        <v>8</v>
      </c>
      <c r="D573" s="33">
        <v>28</v>
      </c>
      <c r="E573" s="33">
        <v>2</v>
      </c>
      <c r="F573" s="33">
        <v>6</v>
      </c>
      <c r="G573" s="33">
        <v>0</v>
      </c>
      <c r="H573" s="33">
        <v>2.14</v>
      </c>
    </row>
    <row r="574" spans="1:8" ht="15.75" thickBot="1">
      <c r="A574" s="34">
        <v>942</v>
      </c>
      <c r="B574" s="35" t="s">
        <v>148</v>
      </c>
      <c r="C574" s="35">
        <v>8</v>
      </c>
      <c r="D574" s="35">
        <v>29</v>
      </c>
      <c r="E574" s="35">
        <v>2</v>
      </c>
      <c r="F574" s="35">
        <v>8</v>
      </c>
      <c r="G574" s="35">
        <v>0</v>
      </c>
      <c r="H574" s="35">
        <v>3.78</v>
      </c>
    </row>
    <row r="575" spans="1:8">
      <c r="A575" s="30">
        <v>922</v>
      </c>
      <c r="B575" s="31" t="s">
        <v>149</v>
      </c>
      <c r="C575" s="31">
        <v>8</v>
      </c>
      <c r="D575" s="31">
        <v>30</v>
      </c>
      <c r="E575" s="31">
        <v>2</v>
      </c>
      <c r="F575" s="31"/>
      <c r="G575" s="31"/>
      <c r="H575" s="31"/>
    </row>
    <row r="576" spans="1:8">
      <c r="A576" s="32">
        <v>902</v>
      </c>
      <c r="B576" s="33" t="s">
        <v>149</v>
      </c>
      <c r="C576" s="33">
        <v>8</v>
      </c>
      <c r="D576" s="33">
        <v>31</v>
      </c>
      <c r="E576" s="33">
        <v>2</v>
      </c>
      <c r="F576" s="33">
        <v>8</v>
      </c>
      <c r="G576" s="33">
        <v>2</v>
      </c>
      <c r="H576" s="33">
        <v>3.7</v>
      </c>
    </row>
    <row r="577" spans="1:8" ht="15.75" thickBot="1">
      <c r="A577" s="34">
        <v>882</v>
      </c>
      <c r="B577" s="35" t="s">
        <v>149</v>
      </c>
      <c r="C577" s="35">
        <v>8</v>
      </c>
      <c r="D577" s="35">
        <v>32</v>
      </c>
      <c r="E577" s="35">
        <v>2</v>
      </c>
      <c r="F577" s="35">
        <v>11</v>
      </c>
      <c r="G577" s="35">
        <v>0</v>
      </c>
      <c r="H577" s="35">
        <v>6</v>
      </c>
    </row>
    <row r="578" spans="1:8">
      <c r="A578" s="30">
        <v>862</v>
      </c>
      <c r="B578" s="31" t="s">
        <v>121</v>
      </c>
      <c r="C578" s="31">
        <v>8</v>
      </c>
      <c r="D578" s="31">
        <v>33</v>
      </c>
      <c r="E578" s="31">
        <v>2</v>
      </c>
      <c r="F578" s="31">
        <v>6</v>
      </c>
      <c r="G578" s="31">
        <v>1</v>
      </c>
      <c r="H578" s="31">
        <v>1.82</v>
      </c>
    </row>
    <row r="579" spans="1:8">
      <c r="A579" s="32">
        <v>842</v>
      </c>
      <c r="B579" s="33" t="s">
        <v>121</v>
      </c>
      <c r="C579" s="33">
        <v>8</v>
      </c>
      <c r="D579" s="33">
        <v>34</v>
      </c>
      <c r="E579" s="33">
        <v>2</v>
      </c>
      <c r="F579" s="33"/>
      <c r="G579" s="33"/>
      <c r="H579" s="33"/>
    </row>
    <row r="580" spans="1:8" ht="15.75" thickBot="1">
      <c r="A580" s="34">
        <v>822</v>
      </c>
      <c r="B580" s="35" t="s">
        <v>121</v>
      </c>
      <c r="C580" s="35">
        <v>8</v>
      </c>
      <c r="D580" s="35">
        <v>35</v>
      </c>
      <c r="E580" s="35">
        <v>2</v>
      </c>
      <c r="F580" s="35">
        <v>7</v>
      </c>
      <c r="G580" s="35">
        <v>0</v>
      </c>
      <c r="H580" s="35">
        <v>2.9</v>
      </c>
    </row>
    <row r="581" spans="1:8">
      <c r="A581" s="30">
        <v>802</v>
      </c>
      <c r="B581" s="31" t="s">
        <v>122</v>
      </c>
      <c r="C581" s="31">
        <v>8</v>
      </c>
      <c r="D581" s="31">
        <v>36</v>
      </c>
      <c r="E581" s="31">
        <v>2</v>
      </c>
      <c r="F581" s="31">
        <v>3</v>
      </c>
      <c r="G581" s="31">
        <v>0</v>
      </c>
      <c r="H581" s="31">
        <v>0.66</v>
      </c>
    </row>
    <row r="582" spans="1:8">
      <c r="A582" s="32">
        <v>782</v>
      </c>
      <c r="B582" s="33" t="s">
        <v>122</v>
      </c>
      <c r="C582" s="33">
        <v>8</v>
      </c>
      <c r="D582" s="33">
        <v>37</v>
      </c>
      <c r="E582" s="33">
        <v>2</v>
      </c>
      <c r="F582" s="33">
        <v>8</v>
      </c>
      <c r="G582" s="33">
        <v>2</v>
      </c>
      <c r="H582" s="33">
        <v>3</v>
      </c>
    </row>
    <row r="583" spans="1:8" ht="15.75" thickBot="1">
      <c r="A583" s="34">
        <v>762</v>
      </c>
      <c r="B583" s="35" t="s">
        <v>122</v>
      </c>
      <c r="C583" s="35">
        <v>8</v>
      </c>
      <c r="D583" s="35">
        <v>38</v>
      </c>
      <c r="E583" s="35">
        <v>2</v>
      </c>
      <c r="F583" s="35">
        <v>5</v>
      </c>
      <c r="G583" s="35">
        <v>3</v>
      </c>
      <c r="H583" s="35">
        <v>1.48</v>
      </c>
    </row>
    <row r="584" spans="1:8">
      <c r="A584" s="30">
        <v>742</v>
      </c>
      <c r="B584" s="31" t="s">
        <v>138</v>
      </c>
      <c r="C584" s="31">
        <v>8</v>
      </c>
      <c r="D584" s="31">
        <v>39</v>
      </c>
      <c r="E584" s="31">
        <v>2</v>
      </c>
      <c r="F584" s="31">
        <v>3</v>
      </c>
      <c r="G584" s="31">
        <v>0</v>
      </c>
      <c r="H584" s="31">
        <v>1.06</v>
      </c>
    </row>
    <row r="585" spans="1:8">
      <c r="A585" s="32">
        <v>722</v>
      </c>
      <c r="B585" s="33" t="s">
        <v>138</v>
      </c>
      <c r="C585" s="33">
        <v>8</v>
      </c>
      <c r="D585" s="33">
        <v>40</v>
      </c>
      <c r="E585" s="33">
        <v>2</v>
      </c>
      <c r="F585" s="33">
        <v>5</v>
      </c>
      <c r="G585" s="33">
        <v>0</v>
      </c>
      <c r="H585" s="33">
        <v>0.76</v>
      </c>
    </row>
    <row r="586" spans="1:8" ht="15.75" thickBot="1">
      <c r="A586" s="34">
        <v>702</v>
      </c>
      <c r="B586" s="35" t="s">
        <v>138</v>
      </c>
      <c r="C586" s="35">
        <v>8</v>
      </c>
      <c r="D586" s="35">
        <v>41</v>
      </c>
      <c r="E586" s="35">
        <v>2</v>
      </c>
      <c r="F586" s="35">
        <v>8</v>
      </c>
      <c r="G586" s="35">
        <v>2</v>
      </c>
      <c r="H586" s="35">
        <v>3.8</v>
      </c>
    </row>
    <row r="587" spans="1:8">
      <c r="A587" s="30">
        <v>682</v>
      </c>
      <c r="B587" s="31" t="s">
        <v>139</v>
      </c>
      <c r="C587" s="31">
        <v>8</v>
      </c>
      <c r="D587" s="31">
        <v>42</v>
      </c>
      <c r="E587" s="31">
        <v>2</v>
      </c>
      <c r="F587" s="31"/>
      <c r="G587" s="31"/>
      <c r="H587" s="31"/>
    </row>
    <row r="588" spans="1:8">
      <c r="A588" s="32">
        <v>662</v>
      </c>
      <c r="B588" s="33" t="s">
        <v>139</v>
      </c>
      <c r="C588" s="33">
        <v>8</v>
      </c>
      <c r="D588" s="33">
        <v>43</v>
      </c>
      <c r="E588" s="33">
        <v>2</v>
      </c>
      <c r="F588" s="33"/>
      <c r="G588" s="33"/>
      <c r="H588" s="33"/>
    </row>
    <row r="589" spans="1:8" ht="15.75" thickBot="1">
      <c r="A589" s="34">
        <v>642</v>
      </c>
      <c r="B589" s="35" t="s">
        <v>139</v>
      </c>
      <c r="C589" s="35">
        <v>8</v>
      </c>
      <c r="D589" s="35">
        <v>44</v>
      </c>
      <c r="E589" s="35">
        <v>2</v>
      </c>
      <c r="F589" s="35">
        <v>5</v>
      </c>
      <c r="G589" s="35">
        <v>2</v>
      </c>
      <c r="H589" s="35">
        <v>1.64</v>
      </c>
    </row>
    <row r="590" spans="1:8">
      <c r="A590" s="30">
        <v>622</v>
      </c>
      <c r="B590" s="31" t="s">
        <v>64</v>
      </c>
      <c r="C590" s="31">
        <v>8</v>
      </c>
      <c r="D590" s="31">
        <v>45</v>
      </c>
      <c r="E590" s="31">
        <v>2</v>
      </c>
      <c r="F590" s="31">
        <v>3</v>
      </c>
      <c r="G590" s="31">
        <v>1</v>
      </c>
      <c r="H590" s="31">
        <v>0.7</v>
      </c>
    </row>
    <row r="591" spans="1:8">
      <c r="A591" s="32">
        <v>602</v>
      </c>
      <c r="B591" s="33" t="s">
        <v>64</v>
      </c>
      <c r="C591" s="33">
        <v>8</v>
      </c>
      <c r="D591" s="33">
        <v>46</v>
      </c>
      <c r="E591" s="33">
        <v>2</v>
      </c>
      <c r="F591" s="33">
        <v>2</v>
      </c>
      <c r="G591" s="33">
        <v>0</v>
      </c>
      <c r="H591" s="33">
        <v>0.26</v>
      </c>
    </row>
    <row r="592" spans="1:8" ht="15.75" thickBot="1">
      <c r="A592" s="34">
        <v>582</v>
      </c>
      <c r="B592" s="35" t="s">
        <v>64</v>
      </c>
      <c r="C592" s="35">
        <v>8</v>
      </c>
      <c r="D592" s="35">
        <v>47</v>
      </c>
      <c r="E592" s="35">
        <v>2</v>
      </c>
      <c r="F592" s="35"/>
      <c r="G592" s="35"/>
      <c r="H592" s="35"/>
    </row>
    <row r="593" spans="1:8">
      <c r="A593" s="30">
        <v>563</v>
      </c>
      <c r="B593" s="31" t="s">
        <v>114</v>
      </c>
      <c r="C593" s="31">
        <v>8</v>
      </c>
      <c r="D593" s="31">
        <v>48</v>
      </c>
      <c r="E593" s="31">
        <v>2</v>
      </c>
      <c r="F593" s="31">
        <v>4</v>
      </c>
      <c r="G593" s="31">
        <v>0</v>
      </c>
      <c r="H593" s="31">
        <v>1.38</v>
      </c>
    </row>
    <row r="594" spans="1:8">
      <c r="A594" s="32">
        <v>544</v>
      </c>
      <c r="B594" s="33" t="s">
        <v>114</v>
      </c>
      <c r="C594" s="33">
        <v>8</v>
      </c>
      <c r="D594" s="33">
        <v>49</v>
      </c>
      <c r="E594" s="33">
        <v>2</v>
      </c>
      <c r="F594" s="33">
        <v>4</v>
      </c>
      <c r="G594" s="33">
        <v>0</v>
      </c>
      <c r="H594" s="33">
        <v>0.74</v>
      </c>
    </row>
    <row r="595" spans="1:8" ht="15.75" thickBot="1">
      <c r="A595" s="34">
        <v>525</v>
      </c>
      <c r="B595" s="35" t="s">
        <v>114</v>
      </c>
      <c r="C595" s="35">
        <v>8</v>
      </c>
      <c r="D595" s="35">
        <v>50</v>
      </c>
      <c r="E595" s="35">
        <v>2</v>
      </c>
      <c r="F595" s="35">
        <v>4</v>
      </c>
      <c r="G595" s="35">
        <v>0</v>
      </c>
      <c r="H595" s="35">
        <v>1.38</v>
      </c>
    </row>
    <row r="596" spans="1:8">
      <c r="A596" s="30">
        <v>506</v>
      </c>
      <c r="B596" s="31" t="s">
        <v>115</v>
      </c>
      <c r="C596" s="31">
        <v>8</v>
      </c>
      <c r="D596" s="31">
        <v>51</v>
      </c>
      <c r="E596" s="31">
        <v>2</v>
      </c>
      <c r="F596" s="31">
        <v>11</v>
      </c>
      <c r="G596" s="31">
        <v>0</v>
      </c>
      <c r="H596" s="31">
        <v>2.66</v>
      </c>
    </row>
    <row r="597" spans="1:8">
      <c r="A597" s="32">
        <v>487</v>
      </c>
      <c r="B597" s="33" t="s">
        <v>115</v>
      </c>
      <c r="C597" s="33">
        <v>8</v>
      </c>
      <c r="D597" s="33">
        <v>52</v>
      </c>
      <c r="E597" s="33">
        <v>2</v>
      </c>
      <c r="F597" s="33">
        <v>3</v>
      </c>
      <c r="G597" s="33">
        <v>1</v>
      </c>
      <c r="H597" s="33">
        <v>1.86</v>
      </c>
    </row>
    <row r="598" spans="1:8" ht="15.75" thickBot="1">
      <c r="A598" s="34">
        <v>468</v>
      </c>
      <c r="B598" s="35" t="s">
        <v>115</v>
      </c>
      <c r="C598" s="35">
        <v>8</v>
      </c>
      <c r="D598" s="35">
        <v>53</v>
      </c>
      <c r="E598" s="35">
        <v>2</v>
      </c>
      <c r="F598" s="35">
        <v>11</v>
      </c>
      <c r="G598" s="35">
        <v>0</v>
      </c>
      <c r="H598" s="35">
        <v>3.52</v>
      </c>
    </row>
    <row r="599" spans="1:8">
      <c r="A599" s="30">
        <v>449</v>
      </c>
      <c r="B599" s="31" t="s">
        <v>116</v>
      </c>
      <c r="C599" s="31">
        <v>8</v>
      </c>
      <c r="D599" s="31">
        <v>54</v>
      </c>
      <c r="E599" s="31">
        <v>2</v>
      </c>
      <c r="F599" s="31">
        <v>4</v>
      </c>
      <c r="G599" s="31">
        <v>2</v>
      </c>
      <c r="H599" s="31">
        <v>1.38</v>
      </c>
    </row>
    <row r="600" spans="1:8">
      <c r="A600" s="32">
        <v>430</v>
      </c>
      <c r="B600" s="33" t="s">
        <v>116</v>
      </c>
      <c r="C600" s="33">
        <v>8</v>
      </c>
      <c r="D600" s="33">
        <v>55</v>
      </c>
      <c r="E600" s="33">
        <v>2</v>
      </c>
      <c r="F600" s="33">
        <v>6</v>
      </c>
      <c r="G600" s="33">
        <v>0</v>
      </c>
      <c r="H600" s="33">
        <v>2.2599999999999998</v>
      </c>
    </row>
    <row r="601" spans="1:8" ht="15.75" thickBot="1">
      <c r="A601" s="34">
        <v>411</v>
      </c>
      <c r="B601" s="35" t="s">
        <v>116</v>
      </c>
      <c r="C601" s="35">
        <v>8</v>
      </c>
      <c r="D601" s="35">
        <v>56</v>
      </c>
      <c r="E601" s="35">
        <v>2</v>
      </c>
      <c r="F601" s="35"/>
      <c r="G601" s="35"/>
      <c r="H601" s="35"/>
    </row>
    <row r="602" spans="1:8">
      <c r="A602" s="22">
        <v>392</v>
      </c>
      <c r="B602" s="23" t="s">
        <v>167</v>
      </c>
      <c r="C602" s="23">
        <v>8</v>
      </c>
      <c r="D602" s="23">
        <v>57</v>
      </c>
      <c r="E602" s="23">
        <v>4</v>
      </c>
      <c r="F602" s="23"/>
      <c r="G602" s="23"/>
      <c r="H602" s="23"/>
    </row>
    <row r="603" spans="1:8">
      <c r="A603" s="24">
        <v>373</v>
      </c>
      <c r="B603" s="25" t="s">
        <v>167</v>
      </c>
      <c r="C603" s="25">
        <v>8</v>
      </c>
      <c r="D603" s="25">
        <v>58</v>
      </c>
      <c r="E603" s="25">
        <v>4</v>
      </c>
      <c r="F603" s="25">
        <v>2</v>
      </c>
      <c r="G603" s="25">
        <v>0</v>
      </c>
      <c r="H603" s="25">
        <v>1.02</v>
      </c>
    </row>
    <row r="604" spans="1:8" ht="15.75" thickBot="1">
      <c r="A604" s="26">
        <v>354</v>
      </c>
      <c r="B604" s="27" t="s">
        <v>167</v>
      </c>
      <c r="C604" s="27">
        <v>8</v>
      </c>
      <c r="D604" s="27">
        <v>59</v>
      </c>
      <c r="E604" s="27">
        <v>4</v>
      </c>
      <c r="F604" s="27"/>
      <c r="G604" s="27"/>
      <c r="H604" s="27"/>
    </row>
    <row r="605" spans="1:8">
      <c r="A605" s="22">
        <v>335</v>
      </c>
      <c r="B605" s="23" t="s">
        <v>168</v>
      </c>
      <c r="C605" s="23">
        <v>8</v>
      </c>
      <c r="D605" s="23">
        <v>60</v>
      </c>
      <c r="E605" s="23">
        <v>4</v>
      </c>
      <c r="F605" s="23"/>
      <c r="G605" s="23"/>
      <c r="H605" s="23"/>
    </row>
    <row r="606" spans="1:8">
      <c r="A606" s="24">
        <v>316</v>
      </c>
      <c r="B606" s="25" t="s">
        <v>168</v>
      </c>
      <c r="C606" s="25">
        <v>8</v>
      </c>
      <c r="D606" s="25">
        <v>61</v>
      </c>
      <c r="E606" s="25">
        <v>4</v>
      </c>
      <c r="F606" s="25"/>
      <c r="G606" s="25"/>
      <c r="H606" s="25"/>
    </row>
    <row r="607" spans="1:8" ht="15.75" thickBot="1">
      <c r="A607" s="26">
        <v>297</v>
      </c>
      <c r="B607" s="27" t="s">
        <v>168</v>
      </c>
      <c r="C607" s="27">
        <v>8</v>
      </c>
      <c r="D607" s="27">
        <v>62</v>
      </c>
      <c r="E607" s="27">
        <v>4</v>
      </c>
      <c r="F607" s="27"/>
      <c r="G607" s="27"/>
      <c r="H607" s="27"/>
    </row>
    <row r="608" spans="1:8">
      <c r="A608" s="22">
        <v>278</v>
      </c>
      <c r="B608" s="23" t="s">
        <v>169</v>
      </c>
      <c r="C608" s="23">
        <v>8</v>
      </c>
      <c r="D608" s="23">
        <v>63</v>
      </c>
      <c r="E608" s="23">
        <v>4</v>
      </c>
      <c r="F608" s="23">
        <v>10</v>
      </c>
      <c r="G608" s="23">
        <v>1</v>
      </c>
      <c r="H608" s="23">
        <v>2.72</v>
      </c>
    </row>
    <row r="609" spans="1:8">
      <c r="A609" s="24">
        <v>260</v>
      </c>
      <c r="B609" s="25" t="s">
        <v>169</v>
      </c>
      <c r="C609" s="25">
        <v>8</v>
      </c>
      <c r="D609" s="25">
        <v>64</v>
      </c>
      <c r="E609" s="25">
        <v>4</v>
      </c>
      <c r="F609" s="25">
        <v>6</v>
      </c>
      <c r="G609" s="25">
        <v>0</v>
      </c>
      <c r="H609" s="25">
        <v>2.7</v>
      </c>
    </row>
    <row r="610" spans="1:8" ht="15.75" thickBot="1">
      <c r="A610" s="26">
        <v>242</v>
      </c>
      <c r="B610" s="27" t="s">
        <v>169</v>
      </c>
      <c r="C610" s="27">
        <v>8</v>
      </c>
      <c r="D610" s="27">
        <v>65</v>
      </c>
      <c r="E610" s="27">
        <v>4</v>
      </c>
      <c r="F610" s="27"/>
      <c r="G610" s="27"/>
      <c r="H610" s="27"/>
    </row>
    <row r="611" spans="1:8">
      <c r="A611" s="22">
        <v>225</v>
      </c>
      <c r="B611" s="23" t="s">
        <v>170</v>
      </c>
      <c r="C611" s="23">
        <v>8</v>
      </c>
      <c r="D611" s="23">
        <v>66</v>
      </c>
      <c r="E611" s="23">
        <v>4</v>
      </c>
      <c r="F611" s="23">
        <v>7</v>
      </c>
      <c r="G611" s="23">
        <v>0</v>
      </c>
      <c r="H611" s="23">
        <v>2.56</v>
      </c>
    </row>
    <row r="612" spans="1:8">
      <c r="A612" s="24">
        <v>208</v>
      </c>
      <c r="B612" s="25" t="s">
        <v>170</v>
      </c>
      <c r="C612" s="25">
        <v>8</v>
      </c>
      <c r="D612" s="25">
        <v>67</v>
      </c>
      <c r="E612" s="25">
        <v>4</v>
      </c>
      <c r="F612" s="25"/>
      <c r="G612" s="25"/>
      <c r="H612" s="25"/>
    </row>
    <row r="613" spans="1:8" ht="15.75" thickBot="1">
      <c r="A613" s="26">
        <v>191</v>
      </c>
      <c r="B613" s="27" t="s">
        <v>170</v>
      </c>
      <c r="C613" s="27">
        <v>8</v>
      </c>
      <c r="D613" s="27">
        <v>68</v>
      </c>
      <c r="E613" s="27">
        <v>4</v>
      </c>
      <c r="F613" s="27"/>
      <c r="G613" s="27"/>
      <c r="H613" s="27"/>
    </row>
    <row r="614" spans="1:8">
      <c r="A614" s="22">
        <v>174</v>
      </c>
      <c r="B614" s="23" t="s">
        <v>171</v>
      </c>
      <c r="C614" s="23">
        <v>8</v>
      </c>
      <c r="D614" s="23">
        <v>69</v>
      </c>
      <c r="E614" s="23">
        <v>4</v>
      </c>
      <c r="F614" s="23"/>
      <c r="G614" s="23"/>
      <c r="H614" s="23"/>
    </row>
    <row r="615" spans="1:8">
      <c r="A615" s="24">
        <v>157</v>
      </c>
      <c r="B615" s="25" t="s">
        <v>171</v>
      </c>
      <c r="C615" s="25">
        <v>8</v>
      </c>
      <c r="D615" s="25">
        <v>70</v>
      </c>
      <c r="E615" s="25">
        <v>4</v>
      </c>
      <c r="F615" s="25"/>
      <c r="G615" s="25"/>
      <c r="H615" s="25"/>
    </row>
    <row r="616" spans="1:8" ht="15.75" thickBot="1">
      <c r="A616" s="26">
        <v>141</v>
      </c>
      <c r="B616" s="27" t="s">
        <v>171</v>
      </c>
      <c r="C616" s="27">
        <v>8</v>
      </c>
      <c r="D616" s="27">
        <v>71</v>
      </c>
      <c r="E616" s="27">
        <v>4</v>
      </c>
      <c r="F616" s="27"/>
      <c r="G616" s="27"/>
      <c r="H616" s="27"/>
    </row>
    <row r="617" spans="1:8">
      <c r="A617" s="22">
        <v>125</v>
      </c>
      <c r="B617" s="23" t="s">
        <v>172</v>
      </c>
      <c r="C617" s="23">
        <v>8</v>
      </c>
      <c r="D617" s="23">
        <v>72</v>
      </c>
      <c r="E617" s="23">
        <v>4</v>
      </c>
      <c r="F617" s="23"/>
      <c r="G617" s="23"/>
      <c r="H617" s="23"/>
    </row>
    <row r="618" spans="1:8">
      <c r="A618" s="24">
        <v>110</v>
      </c>
      <c r="B618" s="25" t="s">
        <v>172</v>
      </c>
      <c r="C618" s="25">
        <v>8</v>
      </c>
      <c r="D618" s="25">
        <v>73</v>
      </c>
      <c r="E618" s="25">
        <v>4</v>
      </c>
      <c r="F618" s="25"/>
      <c r="G618" s="25"/>
      <c r="H618" s="25"/>
    </row>
    <row r="619" spans="1:8" ht="15.75" thickBot="1">
      <c r="A619" s="26">
        <v>95</v>
      </c>
      <c r="B619" s="27" t="s">
        <v>172</v>
      </c>
      <c r="C619" s="27">
        <v>8</v>
      </c>
      <c r="D619" s="27">
        <v>74</v>
      </c>
      <c r="E619" s="27">
        <v>4</v>
      </c>
      <c r="F619" s="27"/>
      <c r="G619" s="27"/>
      <c r="H619" s="27"/>
    </row>
    <row r="620" spans="1:8">
      <c r="A620" s="22">
        <v>81</v>
      </c>
      <c r="B620" s="23" t="s">
        <v>173</v>
      </c>
      <c r="C620" s="23">
        <v>8</v>
      </c>
      <c r="D620" s="23">
        <v>75</v>
      </c>
      <c r="E620" s="23">
        <v>4</v>
      </c>
      <c r="F620" s="23"/>
      <c r="G620" s="23"/>
      <c r="H620" s="23"/>
    </row>
    <row r="621" spans="1:8">
      <c r="A621" s="24">
        <v>68</v>
      </c>
      <c r="B621" s="25" t="s">
        <v>173</v>
      </c>
      <c r="C621" s="25">
        <v>8</v>
      </c>
      <c r="D621" s="25">
        <v>76</v>
      </c>
      <c r="E621" s="25">
        <v>4</v>
      </c>
      <c r="F621" s="25"/>
      <c r="G621" s="25"/>
      <c r="H621" s="25"/>
    </row>
    <row r="622" spans="1:8" ht="15.75" thickBot="1">
      <c r="A622" s="26">
        <v>56</v>
      </c>
      <c r="B622" s="27" t="s">
        <v>173</v>
      </c>
      <c r="C622" s="27">
        <v>8</v>
      </c>
      <c r="D622" s="27">
        <v>77</v>
      </c>
      <c r="E622" s="27">
        <v>4</v>
      </c>
      <c r="F622" s="27"/>
      <c r="G622" s="27"/>
      <c r="H622" s="27"/>
    </row>
    <row r="623" spans="1:8">
      <c r="A623" s="22">
        <v>45</v>
      </c>
      <c r="B623" s="23" t="s">
        <v>174</v>
      </c>
      <c r="C623" s="23">
        <v>8</v>
      </c>
      <c r="D623" s="23">
        <v>78</v>
      </c>
      <c r="E623" s="23">
        <v>4</v>
      </c>
      <c r="F623" s="23"/>
      <c r="G623" s="23"/>
      <c r="H623" s="23"/>
    </row>
    <row r="624" spans="1:8">
      <c r="A624" s="24">
        <v>34</v>
      </c>
      <c r="B624" s="25" t="s">
        <v>174</v>
      </c>
      <c r="C624" s="25">
        <v>8</v>
      </c>
      <c r="D624" s="25">
        <v>79</v>
      </c>
      <c r="E624" s="25">
        <v>4</v>
      </c>
      <c r="F624" s="25"/>
      <c r="G624" s="25"/>
      <c r="H624" s="25"/>
    </row>
    <row r="625" spans="1:8" ht="15.75" thickBot="1">
      <c r="A625" s="26">
        <v>24</v>
      </c>
      <c r="B625" s="27" t="s">
        <v>174</v>
      </c>
      <c r="C625" s="27">
        <v>8</v>
      </c>
      <c r="D625" s="27">
        <v>80</v>
      </c>
      <c r="E625" s="27">
        <v>4</v>
      </c>
      <c r="F625" s="27"/>
      <c r="G625" s="27"/>
      <c r="H625" s="27"/>
    </row>
    <row r="626" spans="1:8" ht="15.75" hidden="1" customHeight="1" thickBot="1">
      <c r="A626" s="12">
        <v>16</v>
      </c>
      <c r="B626" s="13" t="s">
        <v>181</v>
      </c>
      <c r="C626" s="13">
        <v>8</v>
      </c>
      <c r="D626" s="13">
        <v>81</v>
      </c>
      <c r="E626" s="13" t="s">
        <v>9</v>
      </c>
      <c r="F626" s="13"/>
      <c r="G626" s="13"/>
      <c r="H626" s="13"/>
    </row>
    <row r="627" spans="1:8" ht="15.75" hidden="1" customHeight="1" thickBot="1">
      <c r="A627" s="14">
        <v>9</v>
      </c>
      <c r="B627" s="15" t="s">
        <v>182</v>
      </c>
      <c r="C627" s="15">
        <v>8</v>
      </c>
      <c r="D627" s="15">
        <v>82</v>
      </c>
      <c r="E627" s="15" t="s">
        <v>9</v>
      </c>
      <c r="F627" s="15"/>
      <c r="G627" s="15"/>
      <c r="H627" s="15"/>
    </row>
    <row r="628" spans="1:8" ht="15.75" hidden="1" customHeight="1" thickBot="1">
      <c r="A628" s="2">
        <v>1375</v>
      </c>
      <c r="B628" s="3" t="s">
        <v>183</v>
      </c>
      <c r="C628" s="3">
        <v>9</v>
      </c>
      <c r="D628" s="3">
        <v>4</v>
      </c>
      <c r="E628" s="3" t="s">
        <v>9</v>
      </c>
      <c r="F628" s="3">
        <v>8</v>
      </c>
      <c r="G628" s="3">
        <v>0</v>
      </c>
      <c r="H628" s="3">
        <v>2.2200000000000002</v>
      </c>
    </row>
    <row r="629" spans="1:8" ht="15.75" hidden="1" customHeight="1" thickBot="1">
      <c r="A629" s="4">
        <v>1369</v>
      </c>
      <c r="B629" s="5" t="s">
        <v>183</v>
      </c>
      <c r="C629" s="5">
        <v>9</v>
      </c>
      <c r="D629" s="5">
        <v>5</v>
      </c>
      <c r="E629" s="5" t="s">
        <v>9</v>
      </c>
      <c r="F629" s="5">
        <v>6</v>
      </c>
      <c r="G629" s="5">
        <v>0</v>
      </c>
      <c r="H629" s="5">
        <v>2.74</v>
      </c>
    </row>
    <row r="630" spans="1:8">
      <c r="A630" s="30">
        <v>1360</v>
      </c>
      <c r="B630" s="31" t="s">
        <v>95</v>
      </c>
      <c r="C630" s="31">
        <v>9</v>
      </c>
      <c r="D630" s="31">
        <v>6</v>
      </c>
      <c r="E630" s="31">
        <v>2</v>
      </c>
      <c r="F630" s="31"/>
      <c r="G630" s="31"/>
      <c r="H630" s="31"/>
    </row>
    <row r="631" spans="1:8">
      <c r="A631" s="32">
        <v>1348</v>
      </c>
      <c r="B631" s="33" t="s">
        <v>95</v>
      </c>
      <c r="C631" s="33">
        <v>9</v>
      </c>
      <c r="D631" s="33">
        <v>7</v>
      </c>
      <c r="E631" s="33">
        <v>2</v>
      </c>
      <c r="F631" s="33">
        <v>5</v>
      </c>
      <c r="G631" s="33">
        <v>0</v>
      </c>
      <c r="H631" s="33">
        <v>1.06</v>
      </c>
    </row>
    <row r="632" spans="1:8" ht="15.75" thickBot="1">
      <c r="A632" s="34">
        <v>1335</v>
      </c>
      <c r="B632" s="35" t="s">
        <v>95</v>
      </c>
      <c r="C632" s="35">
        <v>9</v>
      </c>
      <c r="D632" s="35">
        <v>8</v>
      </c>
      <c r="E632" s="35">
        <v>2</v>
      </c>
      <c r="F632" s="35">
        <v>8</v>
      </c>
      <c r="G632" s="35">
        <v>1</v>
      </c>
      <c r="H632" s="35">
        <v>4</v>
      </c>
    </row>
    <row r="633" spans="1:8">
      <c r="A633" s="30">
        <v>1320</v>
      </c>
      <c r="B633" s="31" t="s">
        <v>131</v>
      </c>
      <c r="C633" s="31">
        <v>9</v>
      </c>
      <c r="D633" s="31">
        <v>9</v>
      </c>
      <c r="E633" s="31">
        <v>2</v>
      </c>
      <c r="F633" s="31">
        <v>3</v>
      </c>
      <c r="G633" s="31">
        <v>2</v>
      </c>
      <c r="H633" s="31">
        <v>3.72</v>
      </c>
    </row>
    <row r="634" spans="1:8">
      <c r="A634" s="32">
        <v>1304</v>
      </c>
      <c r="B634" s="33" t="s">
        <v>131</v>
      </c>
      <c r="C634" s="33">
        <v>9</v>
      </c>
      <c r="D634" s="33">
        <v>10</v>
      </c>
      <c r="E634" s="33">
        <v>2</v>
      </c>
      <c r="F634" s="33">
        <v>4</v>
      </c>
      <c r="G634" s="33">
        <v>1</v>
      </c>
      <c r="H634" s="33">
        <v>1.78</v>
      </c>
    </row>
    <row r="635" spans="1:8" ht="15.75" thickBot="1">
      <c r="A635" s="34">
        <v>1287</v>
      </c>
      <c r="B635" s="35" t="s">
        <v>131</v>
      </c>
      <c r="C635" s="35">
        <v>9</v>
      </c>
      <c r="D635" s="35">
        <v>11</v>
      </c>
      <c r="E635" s="35">
        <v>2</v>
      </c>
      <c r="F635" s="35">
        <v>6</v>
      </c>
      <c r="G635" s="35">
        <v>2</v>
      </c>
      <c r="H635" s="35">
        <v>2.86</v>
      </c>
    </row>
    <row r="636" spans="1:8">
      <c r="A636" s="30">
        <v>1269</v>
      </c>
      <c r="B636" s="31" t="s">
        <v>132</v>
      </c>
      <c r="C636" s="31">
        <v>9</v>
      </c>
      <c r="D636" s="31">
        <v>12</v>
      </c>
      <c r="E636" s="31">
        <v>2</v>
      </c>
      <c r="F636" s="31">
        <v>6</v>
      </c>
      <c r="G636" s="31">
        <v>2</v>
      </c>
      <c r="H636" s="31">
        <v>2.2400000000000002</v>
      </c>
    </row>
    <row r="637" spans="1:8">
      <c r="A637" s="32">
        <v>1252</v>
      </c>
      <c r="B637" s="33" t="s">
        <v>132</v>
      </c>
      <c r="C637" s="33">
        <v>9</v>
      </c>
      <c r="D637" s="33">
        <v>13</v>
      </c>
      <c r="E637" s="33">
        <v>2</v>
      </c>
      <c r="F637" s="33">
        <v>5</v>
      </c>
      <c r="G637" s="33">
        <v>2</v>
      </c>
      <c r="H637" s="33">
        <v>2.2999999999999998</v>
      </c>
    </row>
    <row r="638" spans="1:8" ht="15.75" thickBot="1">
      <c r="A638" s="34">
        <v>1235</v>
      </c>
      <c r="B638" s="35" t="s">
        <v>132</v>
      </c>
      <c r="C638" s="35">
        <v>9</v>
      </c>
      <c r="D638" s="35">
        <v>14</v>
      </c>
      <c r="E638" s="35">
        <v>2</v>
      </c>
      <c r="F638" s="35">
        <v>3</v>
      </c>
      <c r="G638" s="35">
        <v>0</v>
      </c>
      <c r="H638" s="35">
        <v>1.68</v>
      </c>
    </row>
    <row r="639" spans="1:8">
      <c r="A639" s="30">
        <v>1217</v>
      </c>
      <c r="B639" s="31" t="s">
        <v>133</v>
      </c>
      <c r="C639" s="31">
        <v>9</v>
      </c>
      <c r="D639" s="31">
        <v>15</v>
      </c>
      <c r="E639" s="31">
        <v>2</v>
      </c>
      <c r="F639" s="31">
        <v>8</v>
      </c>
      <c r="G639" s="31">
        <v>1</v>
      </c>
      <c r="H639" s="31">
        <v>2.44</v>
      </c>
    </row>
    <row r="640" spans="1:8">
      <c r="A640" s="32">
        <v>1198</v>
      </c>
      <c r="B640" s="33" t="s">
        <v>133</v>
      </c>
      <c r="C640" s="33">
        <v>9</v>
      </c>
      <c r="D640" s="33">
        <v>16</v>
      </c>
      <c r="E640" s="33">
        <v>2</v>
      </c>
      <c r="F640" s="33">
        <v>6</v>
      </c>
      <c r="G640" s="33">
        <v>2</v>
      </c>
      <c r="H640" s="33">
        <v>2.88</v>
      </c>
    </row>
    <row r="641" spans="1:8" ht="15.75" thickBot="1">
      <c r="A641" s="34">
        <v>1179</v>
      </c>
      <c r="B641" s="35" t="s">
        <v>133</v>
      </c>
      <c r="C641" s="35">
        <v>9</v>
      </c>
      <c r="D641" s="35">
        <v>17</v>
      </c>
      <c r="E641" s="35">
        <v>2</v>
      </c>
      <c r="F641" s="35">
        <v>2</v>
      </c>
      <c r="G641" s="35">
        <v>3</v>
      </c>
      <c r="H641" s="35">
        <v>1.1399999999999999</v>
      </c>
    </row>
    <row r="642" spans="1:8">
      <c r="A642" s="30">
        <v>1160</v>
      </c>
      <c r="B642" s="31" t="s">
        <v>154</v>
      </c>
      <c r="C642" s="31">
        <v>9</v>
      </c>
      <c r="D642" s="31">
        <v>18</v>
      </c>
      <c r="E642" s="31">
        <v>2</v>
      </c>
      <c r="F642" s="31">
        <v>3</v>
      </c>
      <c r="G642" s="31">
        <v>2</v>
      </c>
      <c r="H642" s="31">
        <v>1.1599999999999999</v>
      </c>
    </row>
    <row r="643" spans="1:8">
      <c r="A643" s="32">
        <v>1141</v>
      </c>
      <c r="B643" s="33" t="s">
        <v>154</v>
      </c>
      <c r="C643" s="33">
        <v>9</v>
      </c>
      <c r="D643" s="33">
        <v>19</v>
      </c>
      <c r="E643" s="33">
        <v>2</v>
      </c>
      <c r="F643" s="33"/>
      <c r="G643" s="33"/>
      <c r="H643" s="33"/>
    </row>
    <row r="644" spans="1:8" ht="15.75" thickBot="1">
      <c r="A644" s="34">
        <v>1122</v>
      </c>
      <c r="B644" s="35" t="s">
        <v>154</v>
      </c>
      <c r="C644" s="35">
        <v>9</v>
      </c>
      <c r="D644" s="35">
        <v>20</v>
      </c>
      <c r="E644" s="35">
        <v>2</v>
      </c>
      <c r="F644" s="35"/>
      <c r="G644" s="35"/>
      <c r="H644" s="35"/>
    </row>
    <row r="645" spans="1:8">
      <c r="A645" s="30">
        <v>1102</v>
      </c>
      <c r="B645" s="31" t="s">
        <v>155</v>
      </c>
      <c r="C645" s="31">
        <v>9</v>
      </c>
      <c r="D645" s="31">
        <v>21</v>
      </c>
      <c r="E645" s="31">
        <v>2</v>
      </c>
      <c r="F645" s="31"/>
      <c r="G645" s="31"/>
      <c r="H645" s="31"/>
    </row>
    <row r="646" spans="1:8">
      <c r="A646" s="32">
        <v>1082</v>
      </c>
      <c r="B646" s="33" t="s">
        <v>155</v>
      </c>
      <c r="C646" s="33">
        <v>9</v>
      </c>
      <c r="D646" s="33">
        <v>22</v>
      </c>
      <c r="E646" s="33">
        <v>2</v>
      </c>
      <c r="F646" s="33">
        <v>2</v>
      </c>
      <c r="G646" s="33">
        <v>1</v>
      </c>
      <c r="H646" s="33">
        <v>0.5</v>
      </c>
    </row>
    <row r="647" spans="1:8" ht="15.75" thickBot="1">
      <c r="A647" s="34">
        <v>1062</v>
      </c>
      <c r="B647" s="35" t="s">
        <v>155</v>
      </c>
      <c r="C647" s="35">
        <v>9</v>
      </c>
      <c r="D647" s="35">
        <v>23</v>
      </c>
      <c r="E647" s="35">
        <v>2</v>
      </c>
      <c r="F647" s="35">
        <v>9</v>
      </c>
      <c r="G647" s="35">
        <v>1</v>
      </c>
      <c r="H647" s="35">
        <v>4.08</v>
      </c>
    </row>
    <row r="648" spans="1:8">
      <c r="A648" s="30">
        <v>1043</v>
      </c>
      <c r="B648" s="31" t="s">
        <v>145</v>
      </c>
      <c r="C648" s="31">
        <v>9</v>
      </c>
      <c r="D648" s="31">
        <v>24</v>
      </c>
      <c r="E648" s="31">
        <v>2</v>
      </c>
      <c r="F648" s="31">
        <v>7</v>
      </c>
      <c r="G648" s="31">
        <v>4</v>
      </c>
      <c r="H648" s="31">
        <v>1.9</v>
      </c>
    </row>
    <row r="649" spans="1:8">
      <c r="A649" s="32">
        <v>1023</v>
      </c>
      <c r="B649" s="33" t="s">
        <v>145</v>
      </c>
      <c r="C649" s="33">
        <v>9</v>
      </c>
      <c r="D649" s="33">
        <v>25</v>
      </c>
      <c r="E649" s="33">
        <v>2</v>
      </c>
      <c r="F649" s="33">
        <v>6</v>
      </c>
      <c r="G649" s="33">
        <v>2</v>
      </c>
      <c r="H649" s="33">
        <v>2.2400000000000002</v>
      </c>
    </row>
    <row r="650" spans="1:8" ht="15.75" thickBot="1">
      <c r="A650" s="34">
        <v>1003</v>
      </c>
      <c r="B650" s="35" t="s">
        <v>145</v>
      </c>
      <c r="C650" s="35">
        <v>9</v>
      </c>
      <c r="D650" s="35">
        <v>26</v>
      </c>
      <c r="E650" s="35">
        <v>2</v>
      </c>
      <c r="F650" s="35"/>
      <c r="G650" s="35"/>
      <c r="H650" s="35"/>
    </row>
    <row r="651" spans="1:8">
      <c r="A651" s="30">
        <v>983</v>
      </c>
      <c r="B651" s="31" t="s">
        <v>146</v>
      </c>
      <c r="C651" s="31">
        <v>9</v>
      </c>
      <c r="D651" s="31">
        <v>27</v>
      </c>
      <c r="E651" s="31">
        <v>2</v>
      </c>
      <c r="F651" s="31"/>
      <c r="G651" s="31"/>
      <c r="H651" s="31"/>
    </row>
    <row r="652" spans="1:8">
      <c r="A652" s="32">
        <v>963</v>
      </c>
      <c r="B652" s="33" t="s">
        <v>146</v>
      </c>
      <c r="C652" s="33">
        <v>9</v>
      </c>
      <c r="D652" s="33">
        <v>28</v>
      </c>
      <c r="E652" s="33">
        <v>2</v>
      </c>
      <c r="F652" s="33">
        <v>4</v>
      </c>
      <c r="G652" s="33">
        <v>1</v>
      </c>
      <c r="H652" s="33">
        <v>1.42</v>
      </c>
    </row>
    <row r="653" spans="1:8" ht="15.75" thickBot="1">
      <c r="A653" s="34">
        <v>943</v>
      </c>
      <c r="B653" s="35" t="s">
        <v>146</v>
      </c>
      <c r="C653" s="35">
        <v>9</v>
      </c>
      <c r="D653" s="35">
        <v>29</v>
      </c>
      <c r="E653" s="35">
        <v>2</v>
      </c>
      <c r="F653" s="35">
        <v>7</v>
      </c>
      <c r="G653" s="35">
        <v>2</v>
      </c>
      <c r="H653" s="35">
        <v>2.46</v>
      </c>
    </row>
    <row r="654" spans="1:8">
      <c r="A654" s="30">
        <v>923</v>
      </c>
      <c r="B654" s="31" t="s">
        <v>119</v>
      </c>
      <c r="C654" s="31">
        <v>9</v>
      </c>
      <c r="D654" s="31">
        <v>30</v>
      </c>
      <c r="E654" s="31">
        <v>2</v>
      </c>
      <c r="F654" s="31">
        <v>6</v>
      </c>
      <c r="G654" s="31">
        <v>2</v>
      </c>
      <c r="H654" s="31">
        <v>2.68</v>
      </c>
    </row>
    <row r="655" spans="1:8">
      <c r="A655" s="32">
        <v>903</v>
      </c>
      <c r="B655" s="33" t="s">
        <v>119</v>
      </c>
      <c r="C655" s="33">
        <v>9</v>
      </c>
      <c r="D655" s="33">
        <v>31</v>
      </c>
      <c r="E655" s="33">
        <v>2</v>
      </c>
      <c r="F655" s="33">
        <v>6</v>
      </c>
      <c r="G655" s="33">
        <v>2</v>
      </c>
      <c r="H655" s="33">
        <v>3.32</v>
      </c>
    </row>
    <row r="656" spans="1:8" ht="15.75" thickBot="1">
      <c r="A656" s="34">
        <v>883</v>
      </c>
      <c r="B656" s="35" t="s">
        <v>119</v>
      </c>
      <c r="C656" s="35">
        <v>9</v>
      </c>
      <c r="D656" s="35">
        <v>32</v>
      </c>
      <c r="E656" s="35">
        <v>2</v>
      </c>
      <c r="F656" s="35"/>
      <c r="G656" s="35"/>
      <c r="H656" s="35"/>
    </row>
    <row r="657" spans="1:8">
      <c r="A657" s="30">
        <v>863</v>
      </c>
      <c r="B657" s="31" t="s">
        <v>120</v>
      </c>
      <c r="C657" s="31">
        <v>9</v>
      </c>
      <c r="D657" s="31">
        <v>33</v>
      </c>
      <c r="E657" s="31">
        <v>2</v>
      </c>
      <c r="F657" s="31">
        <v>6</v>
      </c>
      <c r="G657" s="31">
        <v>0</v>
      </c>
      <c r="H657" s="31">
        <v>0.74</v>
      </c>
    </row>
    <row r="658" spans="1:8">
      <c r="A658" s="32">
        <v>843</v>
      </c>
      <c r="B658" s="33" t="s">
        <v>120</v>
      </c>
      <c r="C658" s="33">
        <v>9</v>
      </c>
      <c r="D658" s="33">
        <v>34</v>
      </c>
      <c r="E658" s="33">
        <v>2</v>
      </c>
      <c r="F658" s="33"/>
      <c r="G658" s="33"/>
      <c r="H658" s="33"/>
    </row>
    <row r="659" spans="1:8" ht="15.75" thickBot="1">
      <c r="A659" s="34">
        <v>823</v>
      </c>
      <c r="B659" s="35" t="s">
        <v>120</v>
      </c>
      <c r="C659" s="35">
        <v>9</v>
      </c>
      <c r="D659" s="35">
        <v>35</v>
      </c>
      <c r="E659" s="35">
        <v>2</v>
      </c>
      <c r="F659" s="35">
        <v>6</v>
      </c>
      <c r="G659" s="35">
        <v>2</v>
      </c>
      <c r="H659" s="35">
        <v>2.66</v>
      </c>
    </row>
    <row r="660" spans="1:8">
      <c r="A660" s="30">
        <v>803</v>
      </c>
      <c r="B660" s="31" t="s">
        <v>137</v>
      </c>
      <c r="C660" s="31">
        <v>9</v>
      </c>
      <c r="D660" s="31">
        <v>36</v>
      </c>
      <c r="E660" s="31">
        <v>2</v>
      </c>
      <c r="F660" s="31">
        <v>7</v>
      </c>
      <c r="G660" s="31">
        <v>2</v>
      </c>
      <c r="H660" s="31">
        <v>2.68</v>
      </c>
    </row>
    <row r="661" spans="1:8">
      <c r="A661" s="32">
        <v>783</v>
      </c>
      <c r="B661" s="33" t="s">
        <v>137</v>
      </c>
      <c r="C661" s="33">
        <v>9</v>
      </c>
      <c r="D661" s="33">
        <v>37</v>
      </c>
      <c r="E661" s="33">
        <v>2</v>
      </c>
      <c r="F661" s="33">
        <v>8</v>
      </c>
      <c r="G661" s="33">
        <v>6</v>
      </c>
      <c r="H661" s="33">
        <v>2.3199999999999998</v>
      </c>
    </row>
    <row r="662" spans="1:8" ht="15.75" thickBot="1">
      <c r="A662" s="34">
        <v>763</v>
      </c>
      <c r="B662" s="35" t="s">
        <v>137</v>
      </c>
      <c r="C662" s="35">
        <v>9</v>
      </c>
      <c r="D662" s="35">
        <v>38</v>
      </c>
      <c r="E662" s="35">
        <v>2</v>
      </c>
      <c r="F662" s="35">
        <v>0</v>
      </c>
      <c r="G662" s="35">
        <v>4</v>
      </c>
      <c r="H662" s="35">
        <v>0.2</v>
      </c>
    </row>
    <row r="663" spans="1:8">
      <c r="A663" s="30">
        <v>743</v>
      </c>
      <c r="B663" s="31" t="s">
        <v>140</v>
      </c>
      <c r="C663" s="31">
        <v>9</v>
      </c>
      <c r="D663" s="31">
        <v>39</v>
      </c>
      <c r="E663" s="31">
        <v>2</v>
      </c>
      <c r="F663" s="31">
        <v>4</v>
      </c>
      <c r="G663" s="31">
        <v>7</v>
      </c>
      <c r="H663" s="31">
        <v>2.6</v>
      </c>
    </row>
    <row r="664" spans="1:8">
      <c r="A664" s="32">
        <v>723</v>
      </c>
      <c r="B664" s="33" t="s">
        <v>140</v>
      </c>
      <c r="C664" s="33">
        <v>9</v>
      </c>
      <c r="D664" s="33">
        <v>40</v>
      </c>
      <c r="E664" s="33">
        <v>2</v>
      </c>
      <c r="F664" s="33">
        <v>5</v>
      </c>
      <c r="G664" s="33">
        <v>1</v>
      </c>
      <c r="H664" s="33">
        <v>1.62</v>
      </c>
    </row>
    <row r="665" spans="1:8" ht="15.75" thickBot="1">
      <c r="A665" s="34">
        <v>703</v>
      </c>
      <c r="B665" s="35" t="s">
        <v>140</v>
      </c>
      <c r="C665" s="35">
        <v>9</v>
      </c>
      <c r="D665" s="35">
        <v>41</v>
      </c>
      <c r="E665" s="35">
        <v>2</v>
      </c>
      <c r="F665" s="35">
        <v>8</v>
      </c>
      <c r="G665" s="35">
        <v>0</v>
      </c>
      <c r="H665" s="35">
        <v>2.2000000000000002</v>
      </c>
    </row>
    <row r="666" spans="1:8">
      <c r="A666" s="30">
        <v>683</v>
      </c>
      <c r="B666" s="31" t="s">
        <v>87</v>
      </c>
      <c r="C666" s="31">
        <v>9</v>
      </c>
      <c r="D666" s="31">
        <v>42</v>
      </c>
      <c r="E666" s="31">
        <v>2</v>
      </c>
      <c r="F666" s="31">
        <v>1</v>
      </c>
      <c r="G666" s="31">
        <v>0</v>
      </c>
      <c r="H666" s="31">
        <v>0.1</v>
      </c>
    </row>
    <row r="667" spans="1:8">
      <c r="A667" s="32">
        <v>663</v>
      </c>
      <c r="B667" s="33" t="s">
        <v>87</v>
      </c>
      <c r="C667" s="33">
        <v>9</v>
      </c>
      <c r="D667" s="33">
        <v>43</v>
      </c>
      <c r="E667" s="33">
        <v>2</v>
      </c>
      <c r="F667" s="33">
        <v>9</v>
      </c>
      <c r="G667" s="33">
        <v>4</v>
      </c>
      <c r="H667" s="33">
        <v>2.7</v>
      </c>
    </row>
    <row r="668" spans="1:8" ht="15.75" thickBot="1">
      <c r="A668" s="34">
        <v>643</v>
      </c>
      <c r="B668" s="35" t="s">
        <v>87</v>
      </c>
      <c r="C668" s="35">
        <v>9</v>
      </c>
      <c r="D668" s="35">
        <v>44</v>
      </c>
      <c r="E668" s="35">
        <v>2</v>
      </c>
      <c r="F668" s="35">
        <v>1</v>
      </c>
      <c r="G668" s="35">
        <v>0</v>
      </c>
      <c r="H668" s="35">
        <v>0.1</v>
      </c>
    </row>
    <row r="669" spans="1:8">
      <c r="A669" s="30">
        <v>623</v>
      </c>
      <c r="B669" s="31" t="s">
        <v>96</v>
      </c>
      <c r="C669" s="31">
        <v>9</v>
      </c>
      <c r="D669" s="31">
        <v>45</v>
      </c>
      <c r="E669" s="31">
        <v>2</v>
      </c>
      <c r="F669" s="31">
        <v>1</v>
      </c>
      <c r="G669" s="31">
        <v>4</v>
      </c>
      <c r="H669" s="31">
        <v>0.7</v>
      </c>
    </row>
    <row r="670" spans="1:8">
      <c r="A670" s="32">
        <v>603</v>
      </c>
      <c r="B670" s="33" t="s">
        <v>96</v>
      </c>
      <c r="C670" s="33">
        <v>9</v>
      </c>
      <c r="D670" s="33">
        <v>46</v>
      </c>
      <c r="E670" s="33">
        <v>2</v>
      </c>
      <c r="F670" s="33">
        <v>5</v>
      </c>
      <c r="G670" s="33">
        <v>2</v>
      </c>
      <c r="H670" s="33">
        <v>0.96</v>
      </c>
    </row>
    <row r="671" spans="1:8" ht="15.75" thickBot="1">
      <c r="A671" s="34">
        <v>583</v>
      </c>
      <c r="B671" s="35" t="s">
        <v>96</v>
      </c>
      <c r="C671" s="35">
        <v>9</v>
      </c>
      <c r="D671" s="35">
        <v>47</v>
      </c>
      <c r="E671" s="35">
        <v>2</v>
      </c>
      <c r="F671" s="35">
        <v>2</v>
      </c>
      <c r="G671" s="35">
        <v>2</v>
      </c>
      <c r="H671" s="35">
        <v>0.7</v>
      </c>
    </row>
    <row r="672" spans="1:8">
      <c r="A672" s="30">
        <v>564</v>
      </c>
      <c r="B672" s="31" t="s">
        <v>97</v>
      </c>
      <c r="C672" s="31">
        <v>9</v>
      </c>
      <c r="D672" s="31">
        <v>48</v>
      </c>
      <c r="E672" s="31">
        <v>2</v>
      </c>
      <c r="F672" s="31">
        <v>3</v>
      </c>
      <c r="G672" s="31">
        <v>1</v>
      </c>
      <c r="H672" s="31">
        <v>1.44</v>
      </c>
    </row>
    <row r="673" spans="1:8">
      <c r="A673" s="32">
        <v>545</v>
      </c>
      <c r="B673" s="33" t="s">
        <v>97</v>
      </c>
      <c r="C673" s="33">
        <v>9</v>
      </c>
      <c r="D673" s="33">
        <v>49</v>
      </c>
      <c r="E673" s="33">
        <v>2</v>
      </c>
      <c r="F673" s="33">
        <v>6</v>
      </c>
      <c r="G673" s="33">
        <v>4</v>
      </c>
      <c r="H673" s="33">
        <v>3.82</v>
      </c>
    </row>
    <row r="674" spans="1:8" ht="15.75" thickBot="1">
      <c r="A674" s="34">
        <v>526</v>
      </c>
      <c r="B674" s="35" t="s">
        <v>97</v>
      </c>
      <c r="C674" s="35">
        <v>9</v>
      </c>
      <c r="D674" s="35">
        <v>50</v>
      </c>
      <c r="E674" s="35">
        <v>2</v>
      </c>
      <c r="F674" s="35"/>
      <c r="G674" s="35"/>
      <c r="H674" s="35"/>
    </row>
    <row r="675" spans="1:8">
      <c r="A675" s="30">
        <v>507</v>
      </c>
      <c r="B675" s="31" t="s">
        <v>98</v>
      </c>
      <c r="C675" s="31">
        <v>9</v>
      </c>
      <c r="D675" s="31">
        <v>51</v>
      </c>
      <c r="E675" s="31">
        <v>2</v>
      </c>
      <c r="F675" s="31">
        <v>4</v>
      </c>
      <c r="G675" s="31">
        <v>1</v>
      </c>
      <c r="H675" s="31">
        <v>0.84</v>
      </c>
    </row>
    <row r="676" spans="1:8">
      <c r="A676" s="32">
        <v>488</v>
      </c>
      <c r="B676" s="33" t="s">
        <v>98</v>
      </c>
      <c r="C676" s="33">
        <v>9</v>
      </c>
      <c r="D676" s="33">
        <v>52</v>
      </c>
      <c r="E676" s="33">
        <v>2</v>
      </c>
      <c r="F676" s="33"/>
      <c r="G676" s="33"/>
      <c r="H676" s="33"/>
    </row>
    <row r="677" spans="1:8" ht="15.75" thickBot="1">
      <c r="A677" s="34">
        <v>469</v>
      </c>
      <c r="B677" s="35" t="s">
        <v>98</v>
      </c>
      <c r="C677" s="35">
        <v>9</v>
      </c>
      <c r="D677" s="35">
        <v>53</v>
      </c>
      <c r="E677" s="35">
        <v>2</v>
      </c>
      <c r="F677" s="35">
        <v>5</v>
      </c>
      <c r="G677" s="35">
        <v>0</v>
      </c>
      <c r="H677" s="35">
        <v>1.34</v>
      </c>
    </row>
    <row r="678" spans="1:8">
      <c r="A678" s="30">
        <v>450</v>
      </c>
      <c r="B678" s="31" t="s">
        <v>99</v>
      </c>
      <c r="C678" s="31">
        <v>9</v>
      </c>
      <c r="D678" s="31">
        <v>54</v>
      </c>
      <c r="E678" s="31">
        <v>2</v>
      </c>
      <c r="F678" s="31">
        <v>0</v>
      </c>
      <c r="G678" s="31">
        <v>3</v>
      </c>
      <c r="H678" s="31">
        <v>0.48</v>
      </c>
    </row>
    <row r="679" spans="1:8">
      <c r="A679" s="32">
        <v>431</v>
      </c>
      <c r="B679" s="33" t="s">
        <v>99</v>
      </c>
      <c r="C679" s="33">
        <v>9</v>
      </c>
      <c r="D679" s="33">
        <v>55</v>
      </c>
      <c r="E679" s="33">
        <v>2</v>
      </c>
      <c r="F679" s="33">
        <v>4</v>
      </c>
      <c r="G679" s="33">
        <v>2</v>
      </c>
      <c r="H679" s="33">
        <v>2.58</v>
      </c>
    </row>
    <row r="680" spans="1:8" ht="15.75" thickBot="1">
      <c r="A680" s="34">
        <v>412</v>
      </c>
      <c r="B680" s="35" t="s">
        <v>99</v>
      </c>
      <c r="C680" s="35">
        <v>9</v>
      </c>
      <c r="D680" s="35">
        <v>56</v>
      </c>
      <c r="E680" s="35">
        <v>2</v>
      </c>
      <c r="F680" s="35">
        <v>4</v>
      </c>
      <c r="G680" s="35">
        <v>1</v>
      </c>
      <c r="H680" s="35">
        <v>2.12</v>
      </c>
    </row>
    <row r="681" spans="1:8">
      <c r="A681" s="22">
        <v>393</v>
      </c>
      <c r="B681" s="23" t="s">
        <v>165</v>
      </c>
      <c r="C681" s="23">
        <v>9</v>
      </c>
      <c r="D681" s="23">
        <v>57</v>
      </c>
      <c r="E681" s="23">
        <v>4</v>
      </c>
      <c r="F681" s="23">
        <v>4</v>
      </c>
      <c r="G681" s="23">
        <v>3</v>
      </c>
      <c r="H681" s="23">
        <v>1.9</v>
      </c>
    </row>
    <row r="682" spans="1:8">
      <c r="A682" s="24">
        <v>374</v>
      </c>
      <c r="B682" s="25" t="s">
        <v>165</v>
      </c>
      <c r="C682" s="25">
        <v>9</v>
      </c>
      <c r="D682" s="25">
        <v>58</v>
      </c>
      <c r="E682" s="25">
        <v>4</v>
      </c>
      <c r="F682" s="25">
        <v>8</v>
      </c>
      <c r="G682" s="25">
        <v>7</v>
      </c>
      <c r="H682" s="25">
        <v>3.6</v>
      </c>
    </row>
    <row r="683" spans="1:8" ht="15.75" thickBot="1">
      <c r="A683" s="26">
        <v>355</v>
      </c>
      <c r="B683" s="27" t="s">
        <v>165</v>
      </c>
      <c r="C683" s="27">
        <v>9</v>
      </c>
      <c r="D683" s="27">
        <v>59</v>
      </c>
      <c r="E683" s="27">
        <v>4</v>
      </c>
      <c r="F683" s="27"/>
      <c r="G683" s="27"/>
      <c r="H683" s="27"/>
    </row>
    <row r="684" spans="1:8">
      <c r="A684" s="22">
        <v>336</v>
      </c>
      <c r="B684" s="23" t="s">
        <v>166</v>
      </c>
      <c r="C684" s="23">
        <v>9</v>
      </c>
      <c r="D684" s="23">
        <v>60</v>
      </c>
      <c r="E684" s="23">
        <v>4</v>
      </c>
      <c r="F684" s="23">
        <v>9</v>
      </c>
      <c r="G684" s="23">
        <v>3</v>
      </c>
      <c r="H684" s="23">
        <v>5.8</v>
      </c>
    </row>
    <row r="685" spans="1:8">
      <c r="A685" s="24">
        <v>317</v>
      </c>
      <c r="B685" s="25" t="s">
        <v>166</v>
      </c>
      <c r="C685" s="25">
        <v>9</v>
      </c>
      <c r="D685" s="25">
        <v>61</v>
      </c>
      <c r="E685" s="25">
        <v>4</v>
      </c>
      <c r="F685" s="25">
        <v>4</v>
      </c>
      <c r="G685" s="25">
        <v>3</v>
      </c>
      <c r="H685" s="25">
        <v>2.1800000000000002</v>
      </c>
    </row>
    <row r="686" spans="1:8" ht="15.75" thickBot="1">
      <c r="A686" s="26">
        <v>298</v>
      </c>
      <c r="B686" s="27" t="s">
        <v>166</v>
      </c>
      <c r="C686" s="27">
        <v>9</v>
      </c>
      <c r="D686" s="27">
        <v>62</v>
      </c>
      <c r="E686" s="27">
        <v>4</v>
      </c>
      <c r="F686" s="27">
        <v>4</v>
      </c>
      <c r="G686" s="27">
        <v>1</v>
      </c>
      <c r="H686" s="27">
        <v>1.38</v>
      </c>
    </row>
    <row r="687" spans="1:8">
      <c r="A687" s="22">
        <v>279</v>
      </c>
      <c r="B687" s="23" t="s">
        <v>175</v>
      </c>
      <c r="C687" s="23">
        <v>9</v>
      </c>
      <c r="D687" s="23">
        <v>63</v>
      </c>
      <c r="E687" s="23">
        <v>4</v>
      </c>
      <c r="F687" s="23">
        <v>2</v>
      </c>
      <c r="G687" s="23">
        <v>1</v>
      </c>
      <c r="H687" s="23">
        <v>0.46</v>
      </c>
    </row>
    <row r="688" spans="1:8">
      <c r="A688" s="24">
        <v>261</v>
      </c>
      <c r="B688" s="25" t="s">
        <v>175</v>
      </c>
      <c r="C688" s="25">
        <v>9</v>
      </c>
      <c r="D688" s="25">
        <v>64</v>
      </c>
      <c r="E688" s="25">
        <v>4</v>
      </c>
      <c r="F688" s="25">
        <v>3</v>
      </c>
      <c r="G688" s="25">
        <v>1</v>
      </c>
      <c r="H688" s="25">
        <v>0.52</v>
      </c>
    </row>
    <row r="689" spans="1:8" ht="15.75" thickBot="1">
      <c r="A689" s="26">
        <v>243</v>
      </c>
      <c r="B689" s="27" t="s">
        <v>175</v>
      </c>
      <c r="C689" s="27">
        <v>9</v>
      </c>
      <c r="D689" s="27">
        <v>65</v>
      </c>
      <c r="E689" s="27">
        <v>4</v>
      </c>
      <c r="F689" s="27">
        <v>4</v>
      </c>
      <c r="G689" s="27">
        <v>4</v>
      </c>
      <c r="H689" s="27">
        <v>0.8</v>
      </c>
    </row>
    <row r="690" spans="1:8">
      <c r="A690" s="22">
        <v>226</v>
      </c>
      <c r="B690" s="23" t="s">
        <v>176</v>
      </c>
      <c r="C690" s="23">
        <v>9</v>
      </c>
      <c r="D690" s="23">
        <v>66</v>
      </c>
      <c r="E690" s="23">
        <v>4</v>
      </c>
      <c r="F690" s="23">
        <v>2</v>
      </c>
      <c r="G690" s="23">
        <v>2</v>
      </c>
      <c r="H690" s="23">
        <v>0.18</v>
      </c>
    </row>
    <row r="691" spans="1:8">
      <c r="A691" s="24">
        <v>209</v>
      </c>
      <c r="B691" s="25" t="s">
        <v>176</v>
      </c>
      <c r="C691" s="25">
        <v>9</v>
      </c>
      <c r="D691" s="25">
        <v>67</v>
      </c>
      <c r="E691" s="25">
        <v>4</v>
      </c>
      <c r="F691" s="25"/>
      <c r="G691" s="25"/>
      <c r="H691" s="25"/>
    </row>
    <row r="692" spans="1:8" ht="15.75" thickBot="1">
      <c r="A692" s="26">
        <v>192</v>
      </c>
      <c r="B692" s="27" t="s">
        <v>176</v>
      </c>
      <c r="C692" s="27">
        <v>9</v>
      </c>
      <c r="D692" s="27">
        <v>68</v>
      </c>
      <c r="E692" s="27">
        <v>4</v>
      </c>
      <c r="F692" s="27">
        <v>1</v>
      </c>
      <c r="G692" s="27">
        <v>2</v>
      </c>
      <c r="H692" s="27">
        <v>0.24</v>
      </c>
    </row>
    <row r="693" spans="1:8">
      <c r="A693" s="22">
        <v>175</v>
      </c>
      <c r="B693" s="23" t="s">
        <v>177</v>
      </c>
      <c r="C693" s="23">
        <v>9</v>
      </c>
      <c r="D693" s="23">
        <v>69</v>
      </c>
      <c r="E693" s="23">
        <v>4</v>
      </c>
      <c r="F693" s="23"/>
      <c r="G693" s="23"/>
      <c r="H693" s="23"/>
    </row>
    <row r="694" spans="1:8">
      <c r="A694" s="24">
        <v>158</v>
      </c>
      <c r="B694" s="25" t="s">
        <v>177</v>
      </c>
      <c r="C694" s="25">
        <v>9</v>
      </c>
      <c r="D694" s="25">
        <v>70</v>
      </c>
      <c r="E694" s="25">
        <v>4</v>
      </c>
      <c r="F694" s="25">
        <v>3</v>
      </c>
      <c r="G694" s="25">
        <v>0</v>
      </c>
      <c r="H694" s="25">
        <v>1.1200000000000001</v>
      </c>
    </row>
    <row r="695" spans="1:8" ht="15.75" thickBot="1">
      <c r="A695" s="26">
        <v>142</v>
      </c>
      <c r="B695" s="27" t="s">
        <v>177</v>
      </c>
      <c r="C695" s="27">
        <v>9</v>
      </c>
      <c r="D695" s="27">
        <v>71</v>
      </c>
      <c r="E695" s="27">
        <v>4</v>
      </c>
      <c r="F695" s="27">
        <v>6</v>
      </c>
      <c r="G695" s="27">
        <v>4</v>
      </c>
      <c r="H695" s="27">
        <v>2.2599999999999998</v>
      </c>
    </row>
    <row r="696" spans="1:8">
      <c r="A696" s="22">
        <v>126</v>
      </c>
      <c r="B696" s="23" t="s">
        <v>88</v>
      </c>
      <c r="C696" s="23">
        <v>9</v>
      </c>
      <c r="D696" s="23">
        <v>72</v>
      </c>
      <c r="E696" s="23">
        <v>4</v>
      </c>
      <c r="F696" s="23">
        <v>5</v>
      </c>
      <c r="G696" s="23">
        <v>1</v>
      </c>
      <c r="H696" s="23">
        <v>2.56</v>
      </c>
    </row>
    <row r="697" spans="1:8">
      <c r="A697" s="24">
        <v>111</v>
      </c>
      <c r="B697" s="25" t="s">
        <v>88</v>
      </c>
      <c r="C697" s="25">
        <v>9</v>
      </c>
      <c r="D697" s="25">
        <v>73</v>
      </c>
      <c r="E697" s="25">
        <v>4</v>
      </c>
      <c r="F697" s="25">
        <v>7</v>
      </c>
      <c r="G697" s="25">
        <v>1</v>
      </c>
      <c r="H697" s="25">
        <v>4.0999999999999996</v>
      </c>
    </row>
    <row r="698" spans="1:8" ht="15.75" thickBot="1">
      <c r="A698" s="26">
        <v>96</v>
      </c>
      <c r="B698" s="27" t="s">
        <v>88</v>
      </c>
      <c r="C698" s="27">
        <v>9</v>
      </c>
      <c r="D698" s="27">
        <v>74</v>
      </c>
      <c r="E698" s="27">
        <v>4</v>
      </c>
      <c r="F698" s="27">
        <v>4</v>
      </c>
      <c r="G698" s="27">
        <v>4</v>
      </c>
      <c r="H698" s="27">
        <v>0.38</v>
      </c>
    </row>
    <row r="699" spans="1:8">
      <c r="A699" s="22">
        <v>82</v>
      </c>
      <c r="B699" s="23" t="s">
        <v>89</v>
      </c>
      <c r="C699" s="23">
        <v>9</v>
      </c>
      <c r="D699" s="23">
        <v>75</v>
      </c>
      <c r="E699" s="23">
        <v>4</v>
      </c>
      <c r="F699" s="23">
        <v>10</v>
      </c>
      <c r="G699" s="23">
        <v>1</v>
      </c>
      <c r="H699" s="23">
        <v>3.5</v>
      </c>
    </row>
    <row r="700" spans="1:8">
      <c r="A700" s="24">
        <v>69</v>
      </c>
      <c r="B700" s="25" t="s">
        <v>89</v>
      </c>
      <c r="C700" s="25">
        <v>9</v>
      </c>
      <c r="D700" s="25">
        <v>76</v>
      </c>
      <c r="E700" s="25">
        <v>4</v>
      </c>
      <c r="F700" s="25">
        <v>10</v>
      </c>
      <c r="G700" s="25">
        <v>7</v>
      </c>
      <c r="H700" s="25">
        <v>5.26</v>
      </c>
    </row>
    <row r="701" spans="1:8" ht="15.75" thickBot="1">
      <c r="A701" s="26">
        <v>57</v>
      </c>
      <c r="B701" s="27" t="s">
        <v>89</v>
      </c>
      <c r="C701" s="27">
        <v>9</v>
      </c>
      <c r="D701" s="27">
        <v>77</v>
      </c>
      <c r="E701" s="27">
        <v>4</v>
      </c>
      <c r="F701" s="27">
        <v>6</v>
      </c>
      <c r="G701" s="27">
        <v>2</v>
      </c>
      <c r="H701" s="27">
        <v>2.14</v>
      </c>
    </row>
    <row r="702" spans="1:8">
      <c r="A702" s="22">
        <v>46</v>
      </c>
      <c r="B702" s="23" t="s">
        <v>90</v>
      </c>
      <c r="C702" s="23">
        <v>9</v>
      </c>
      <c r="D702" s="23">
        <v>78</v>
      </c>
      <c r="E702" s="23">
        <v>4</v>
      </c>
      <c r="F702" s="23">
        <v>2</v>
      </c>
      <c r="G702" s="23">
        <v>1</v>
      </c>
      <c r="H702" s="23">
        <v>0.18</v>
      </c>
    </row>
    <row r="703" spans="1:8">
      <c r="A703" s="24">
        <v>35</v>
      </c>
      <c r="B703" s="25" t="s">
        <v>90</v>
      </c>
      <c r="C703" s="25">
        <v>9</v>
      </c>
      <c r="D703" s="25">
        <v>79</v>
      </c>
      <c r="E703" s="25">
        <v>4</v>
      </c>
      <c r="F703" s="25"/>
      <c r="G703" s="25"/>
      <c r="H703" s="25"/>
    </row>
    <row r="704" spans="1:8" ht="15.75" thickBot="1">
      <c r="A704" s="26">
        <v>25</v>
      </c>
      <c r="B704" s="27" t="s">
        <v>90</v>
      </c>
      <c r="C704" s="27">
        <v>9</v>
      </c>
      <c r="D704" s="27">
        <v>80</v>
      </c>
      <c r="E704" s="27">
        <v>4</v>
      </c>
      <c r="F704" s="27">
        <v>3</v>
      </c>
      <c r="G704" s="27">
        <v>3</v>
      </c>
      <c r="H704" s="27">
        <v>0.6</v>
      </c>
    </row>
    <row r="705" spans="1:8" ht="15.75" hidden="1" customHeight="1" thickBot="1">
      <c r="A705" s="12">
        <v>17</v>
      </c>
      <c r="B705" s="13" t="s">
        <v>181</v>
      </c>
      <c r="C705" s="13">
        <v>9</v>
      </c>
      <c r="D705" s="13">
        <v>81</v>
      </c>
      <c r="E705" s="13" t="s">
        <v>9</v>
      </c>
      <c r="F705" s="13"/>
      <c r="G705" s="13"/>
      <c r="H705" s="13"/>
    </row>
    <row r="706" spans="1:8" ht="15.75" hidden="1" customHeight="1" thickBot="1">
      <c r="A706" s="12">
        <v>1376</v>
      </c>
      <c r="B706" s="13" t="s">
        <v>184</v>
      </c>
      <c r="C706" s="13">
        <v>10</v>
      </c>
      <c r="D706" s="13">
        <v>4</v>
      </c>
      <c r="E706" s="13" t="s">
        <v>9</v>
      </c>
      <c r="F706" s="13">
        <v>6</v>
      </c>
      <c r="G706" s="13">
        <v>0</v>
      </c>
      <c r="H706" s="13">
        <v>4.74</v>
      </c>
    </row>
    <row r="707" spans="1:8" ht="15.75" hidden="1" customHeight="1" thickBot="1">
      <c r="A707" s="14">
        <v>1370</v>
      </c>
      <c r="B707" s="15" t="s">
        <v>185</v>
      </c>
      <c r="C707" s="15">
        <v>10</v>
      </c>
      <c r="D707" s="15">
        <v>5</v>
      </c>
      <c r="E707" s="15" t="s">
        <v>9</v>
      </c>
      <c r="F707" s="15">
        <v>7</v>
      </c>
      <c r="G707" s="15">
        <v>0</v>
      </c>
      <c r="H707" s="15">
        <v>2.6</v>
      </c>
    </row>
    <row r="708" spans="1:8">
      <c r="A708" s="30">
        <v>1361</v>
      </c>
      <c r="B708" s="31" t="s">
        <v>125</v>
      </c>
      <c r="C708" s="31">
        <v>10</v>
      </c>
      <c r="D708" s="31">
        <v>6</v>
      </c>
      <c r="E708" s="31">
        <v>2</v>
      </c>
      <c r="F708" s="31">
        <v>6</v>
      </c>
      <c r="G708" s="31">
        <v>2</v>
      </c>
      <c r="H708" s="31">
        <v>3.64</v>
      </c>
    </row>
    <row r="709" spans="1:8">
      <c r="A709" s="32">
        <v>1349</v>
      </c>
      <c r="B709" s="33" t="s">
        <v>125</v>
      </c>
      <c r="C709" s="33">
        <v>10</v>
      </c>
      <c r="D709" s="33">
        <v>7</v>
      </c>
      <c r="E709" s="33">
        <v>2</v>
      </c>
      <c r="F709" s="33">
        <v>3</v>
      </c>
      <c r="G709" s="33">
        <v>0</v>
      </c>
      <c r="H709" s="33">
        <v>2</v>
      </c>
    </row>
    <row r="710" spans="1:8" ht="15.75" thickBot="1">
      <c r="A710" s="34">
        <v>1336</v>
      </c>
      <c r="B710" s="35" t="s">
        <v>125</v>
      </c>
      <c r="C710" s="35">
        <v>10</v>
      </c>
      <c r="D710" s="35">
        <v>8</v>
      </c>
      <c r="E710" s="35">
        <v>2</v>
      </c>
      <c r="F710" s="35">
        <v>9</v>
      </c>
      <c r="G710" s="35">
        <v>2</v>
      </c>
      <c r="H710" s="35">
        <v>3.2</v>
      </c>
    </row>
    <row r="711" spans="1:8">
      <c r="A711" s="30">
        <v>1321</v>
      </c>
      <c r="B711" s="31" t="s">
        <v>126</v>
      </c>
      <c r="C711" s="31">
        <v>10</v>
      </c>
      <c r="D711" s="31">
        <v>9</v>
      </c>
      <c r="E711" s="31">
        <v>2</v>
      </c>
      <c r="F711" s="31"/>
      <c r="G711" s="31"/>
      <c r="H711" s="31"/>
    </row>
    <row r="712" spans="1:8">
      <c r="A712" s="32">
        <v>1305</v>
      </c>
      <c r="B712" s="33" t="s">
        <v>126</v>
      </c>
      <c r="C712" s="33">
        <v>10</v>
      </c>
      <c r="D712" s="33">
        <v>10</v>
      </c>
      <c r="E712" s="33">
        <v>2</v>
      </c>
      <c r="F712" s="33">
        <v>5</v>
      </c>
      <c r="G712" s="33">
        <v>2</v>
      </c>
      <c r="H712" s="33">
        <v>1.46</v>
      </c>
    </row>
    <row r="713" spans="1:8" ht="15.75" thickBot="1">
      <c r="A713" s="34">
        <v>1288</v>
      </c>
      <c r="B713" s="35" t="s">
        <v>126</v>
      </c>
      <c r="C713" s="35">
        <v>10</v>
      </c>
      <c r="D713" s="35">
        <v>11</v>
      </c>
      <c r="E713" s="35">
        <v>2</v>
      </c>
      <c r="F713" s="35">
        <v>4</v>
      </c>
      <c r="G713" s="35">
        <v>0</v>
      </c>
      <c r="H713" s="35">
        <v>1.32</v>
      </c>
    </row>
    <row r="714" spans="1:8">
      <c r="A714" s="30">
        <v>1270</v>
      </c>
      <c r="B714" s="31" t="s">
        <v>127</v>
      </c>
      <c r="C714" s="31">
        <v>10</v>
      </c>
      <c r="D714" s="31">
        <v>12</v>
      </c>
      <c r="E714" s="31">
        <v>2</v>
      </c>
      <c r="F714" s="31">
        <v>11</v>
      </c>
      <c r="G714" s="31">
        <v>3</v>
      </c>
      <c r="H714" s="31">
        <v>6.5</v>
      </c>
    </row>
    <row r="715" spans="1:8">
      <c r="A715" s="32">
        <v>1253</v>
      </c>
      <c r="B715" s="33" t="s">
        <v>127</v>
      </c>
      <c r="C715" s="33">
        <v>10</v>
      </c>
      <c r="D715" s="33">
        <v>13</v>
      </c>
      <c r="E715" s="33">
        <v>2</v>
      </c>
      <c r="F715" s="33">
        <v>9</v>
      </c>
      <c r="G715" s="33">
        <v>3</v>
      </c>
      <c r="H715" s="33">
        <v>5.3</v>
      </c>
    </row>
    <row r="716" spans="1:8" ht="15.75" thickBot="1">
      <c r="A716" s="34">
        <v>1236</v>
      </c>
      <c r="B716" s="35" t="s">
        <v>127</v>
      </c>
      <c r="C716" s="35">
        <v>10</v>
      </c>
      <c r="D716" s="35">
        <v>14</v>
      </c>
      <c r="E716" s="35">
        <v>2</v>
      </c>
      <c r="F716" s="35">
        <v>10</v>
      </c>
      <c r="G716" s="35">
        <v>0</v>
      </c>
      <c r="H716" s="35">
        <v>5.22</v>
      </c>
    </row>
    <row r="717" spans="1:8">
      <c r="A717" s="30">
        <v>1218</v>
      </c>
      <c r="B717" s="31" t="s">
        <v>128</v>
      </c>
      <c r="C717" s="31">
        <v>10</v>
      </c>
      <c r="D717" s="31">
        <v>15</v>
      </c>
      <c r="E717" s="31">
        <v>2</v>
      </c>
      <c r="F717" s="31">
        <v>6</v>
      </c>
      <c r="G717" s="31">
        <v>1</v>
      </c>
      <c r="H717" s="31">
        <v>3.7</v>
      </c>
    </row>
    <row r="718" spans="1:8">
      <c r="A718" s="32">
        <v>1199</v>
      </c>
      <c r="B718" s="33" t="s">
        <v>128</v>
      </c>
      <c r="C718" s="33">
        <v>10</v>
      </c>
      <c r="D718" s="33">
        <v>16</v>
      </c>
      <c r="E718" s="33">
        <v>2</v>
      </c>
      <c r="F718" s="33">
        <v>5</v>
      </c>
      <c r="G718" s="33">
        <v>0</v>
      </c>
      <c r="H718" s="33">
        <v>1.42</v>
      </c>
    </row>
    <row r="719" spans="1:8" ht="15.75" thickBot="1">
      <c r="A719" s="34">
        <v>1180</v>
      </c>
      <c r="B719" s="35" t="s">
        <v>128</v>
      </c>
      <c r="C719" s="35">
        <v>10</v>
      </c>
      <c r="D719" s="35">
        <v>17</v>
      </c>
      <c r="E719" s="35">
        <v>2</v>
      </c>
      <c r="F719" s="35">
        <v>5</v>
      </c>
      <c r="G719" s="35">
        <v>1</v>
      </c>
      <c r="H719" s="35">
        <v>3.26</v>
      </c>
    </row>
    <row r="720" spans="1:8">
      <c r="A720" s="30">
        <v>1161</v>
      </c>
      <c r="B720" s="31" t="s">
        <v>129</v>
      </c>
      <c r="C720" s="31">
        <v>10</v>
      </c>
      <c r="D720" s="31">
        <v>18</v>
      </c>
      <c r="E720" s="31">
        <v>2</v>
      </c>
      <c r="F720" s="31">
        <v>3</v>
      </c>
      <c r="G720" s="31">
        <v>1</v>
      </c>
      <c r="H720" s="31">
        <v>0.72</v>
      </c>
    </row>
    <row r="721" spans="1:8">
      <c r="A721" s="32">
        <v>1142</v>
      </c>
      <c r="B721" s="33" t="s">
        <v>129</v>
      </c>
      <c r="C721" s="33">
        <v>10</v>
      </c>
      <c r="D721" s="33">
        <v>19</v>
      </c>
      <c r="E721" s="33">
        <v>2</v>
      </c>
      <c r="F721" s="33">
        <v>9</v>
      </c>
      <c r="G721" s="33">
        <v>2</v>
      </c>
      <c r="H721" s="33">
        <v>4.3</v>
      </c>
    </row>
    <row r="722" spans="1:8" ht="15.75" thickBot="1">
      <c r="A722" s="34">
        <v>1123</v>
      </c>
      <c r="B722" s="35" t="s">
        <v>129</v>
      </c>
      <c r="C722" s="35">
        <v>10</v>
      </c>
      <c r="D722" s="35">
        <v>20</v>
      </c>
      <c r="E722" s="35">
        <v>2</v>
      </c>
      <c r="F722" s="35">
        <v>7</v>
      </c>
      <c r="G722" s="35">
        <v>3</v>
      </c>
      <c r="H722" s="35">
        <v>4.0199999999999996</v>
      </c>
    </row>
    <row r="723" spans="1:8">
      <c r="A723" s="30">
        <v>1103</v>
      </c>
      <c r="B723" s="31" t="s">
        <v>130</v>
      </c>
      <c r="C723" s="31">
        <v>10</v>
      </c>
      <c r="D723" s="31">
        <v>21</v>
      </c>
      <c r="E723" s="31">
        <v>2</v>
      </c>
      <c r="F723" s="31">
        <v>8</v>
      </c>
      <c r="G723" s="31">
        <v>1</v>
      </c>
      <c r="H723" s="31">
        <v>3.22</v>
      </c>
    </row>
    <row r="724" spans="1:8">
      <c r="A724" s="32">
        <v>1083</v>
      </c>
      <c r="B724" s="33" t="s">
        <v>130</v>
      </c>
      <c r="C724" s="33">
        <v>10</v>
      </c>
      <c r="D724" s="33">
        <v>22</v>
      </c>
      <c r="E724" s="33">
        <v>2</v>
      </c>
      <c r="F724" s="33">
        <v>4</v>
      </c>
      <c r="G724" s="33">
        <v>2</v>
      </c>
      <c r="H724" s="33">
        <v>2.2799999999999998</v>
      </c>
    </row>
    <row r="725" spans="1:8" ht="15.75" thickBot="1">
      <c r="A725" s="34">
        <v>1063</v>
      </c>
      <c r="B725" s="35" t="s">
        <v>130</v>
      </c>
      <c r="C725" s="35">
        <v>10</v>
      </c>
      <c r="D725" s="35">
        <v>23</v>
      </c>
      <c r="E725" s="35">
        <v>2</v>
      </c>
      <c r="F725" s="35"/>
      <c r="G725" s="35"/>
      <c r="H725" s="35"/>
    </row>
    <row r="726" spans="1:8">
      <c r="A726" s="30">
        <v>1044</v>
      </c>
      <c r="B726" s="31" t="s">
        <v>156</v>
      </c>
      <c r="C726" s="31">
        <v>10</v>
      </c>
      <c r="D726" s="31">
        <v>24</v>
      </c>
      <c r="E726" s="31">
        <v>2</v>
      </c>
      <c r="F726" s="31">
        <v>4</v>
      </c>
      <c r="G726" s="31">
        <v>2</v>
      </c>
      <c r="H726" s="31">
        <v>1.82</v>
      </c>
    </row>
    <row r="727" spans="1:8">
      <c r="A727" s="32">
        <v>1024</v>
      </c>
      <c r="B727" s="33" t="s">
        <v>156</v>
      </c>
      <c r="C727" s="33">
        <v>10</v>
      </c>
      <c r="D727" s="33">
        <v>25</v>
      </c>
      <c r="E727" s="33">
        <v>2</v>
      </c>
      <c r="F727" s="33"/>
      <c r="G727" s="33"/>
      <c r="H727" s="33"/>
    </row>
    <row r="728" spans="1:8" ht="15.75" thickBot="1">
      <c r="A728" s="34">
        <v>1004</v>
      </c>
      <c r="B728" s="35" t="s">
        <v>156</v>
      </c>
      <c r="C728" s="35">
        <v>10</v>
      </c>
      <c r="D728" s="35">
        <v>26</v>
      </c>
      <c r="E728" s="35">
        <v>2</v>
      </c>
      <c r="F728" s="35">
        <v>6</v>
      </c>
      <c r="G728" s="35">
        <v>0</v>
      </c>
      <c r="H728" s="35">
        <v>2.64</v>
      </c>
    </row>
    <row r="729" spans="1:8">
      <c r="A729" s="30">
        <v>984</v>
      </c>
      <c r="B729" s="31" t="s">
        <v>92</v>
      </c>
      <c r="C729" s="31">
        <v>10</v>
      </c>
      <c r="D729" s="31">
        <v>27</v>
      </c>
      <c r="E729" s="31">
        <v>2</v>
      </c>
      <c r="F729" s="31">
        <v>9</v>
      </c>
      <c r="G729" s="31">
        <v>0</v>
      </c>
      <c r="H729" s="31">
        <v>5.94</v>
      </c>
    </row>
    <row r="730" spans="1:8">
      <c r="A730" s="32">
        <v>964</v>
      </c>
      <c r="B730" s="33" t="s">
        <v>92</v>
      </c>
      <c r="C730" s="33">
        <v>10</v>
      </c>
      <c r="D730" s="33">
        <v>28</v>
      </c>
      <c r="E730" s="33">
        <v>2</v>
      </c>
      <c r="F730" s="33">
        <v>6</v>
      </c>
      <c r="G730" s="33">
        <v>1</v>
      </c>
      <c r="H730" s="33">
        <v>2.88</v>
      </c>
    </row>
    <row r="731" spans="1:8" ht="15.75" thickBot="1">
      <c r="A731" s="34">
        <v>944</v>
      </c>
      <c r="B731" s="35" t="s">
        <v>92</v>
      </c>
      <c r="C731" s="35">
        <v>10</v>
      </c>
      <c r="D731" s="35">
        <v>29</v>
      </c>
      <c r="E731" s="35">
        <v>2</v>
      </c>
      <c r="F731" s="35">
        <v>8</v>
      </c>
      <c r="G731" s="35">
        <v>4</v>
      </c>
      <c r="H731" s="35">
        <v>6.08</v>
      </c>
    </row>
    <row r="732" spans="1:8">
      <c r="A732" s="30">
        <v>924</v>
      </c>
      <c r="B732" s="31" t="s">
        <v>93</v>
      </c>
      <c r="C732" s="31">
        <v>10</v>
      </c>
      <c r="D732" s="31">
        <v>30</v>
      </c>
      <c r="E732" s="31">
        <v>2</v>
      </c>
      <c r="F732" s="31">
        <v>2</v>
      </c>
      <c r="G732" s="31">
        <v>1</v>
      </c>
      <c r="H732" s="31">
        <v>0.72</v>
      </c>
    </row>
    <row r="733" spans="1:8">
      <c r="A733" s="32">
        <v>904</v>
      </c>
      <c r="B733" s="33" t="s">
        <v>93</v>
      </c>
      <c r="C733" s="33">
        <v>10</v>
      </c>
      <c r="D733" s="33">
        <v>31</v>
      </c>
      <c r="E733" s="33">
        <v>2</v>
      </c>
      <c r="F733" s="33">
        <v>6</v>
      </c>
      <c r="G733" s="33">
        <v>7</v>
      </c>
      <c r="H733" s="33">
        <v>3.76</v>
      </c>
    </row>
    <row r="734" spans="1:8" ht="15.75" thickBot="1">
      <c r="A734" s="34">
        <v>884</v>
      </c>
      <c r="B734" s="35" t="s">
        <v>93</v>
      </c>
      <c r="C734" s="35">
        <v>10</v>
      </c>
      <c r="D734" s="35">
        <v>32</v>
      </c>
      <c r="E734" s="35">
        <v>2</v>
      </c>
      <c r="F734" s="35">
        <v>5</v>
      </c>
      <c r="G734" s="35">
        <v>3</v>
      </c>
      <c r="H734" s="35">
        <v>1.4</v>
      </c>
    </row>
    <row r="735" spans="1:8">
      <c r="A735" s="30">
        <v>864</v>
      </c>
      <c r="B735" s="31" t="s">
        <v>94</v>
      </c>
      <c r="C735" s="31">
        <v>10</v>
      </c>
      <c r="D735" s="31">
        <v>33</v>
      </c>
      <c r="E735" s="31">
        <v>2</v>
      </c>
      <c r="F735" s="31">
        <v>7</v>
      </c>
      <c r="G735" s="31">
        <v>2</v>
      </c>
      <c r="H735" s="31">
        <v>2.66</v>
      </c>
    </row>
    <row r="736" spans="1:8">
      <c r="A736" s="32">
        <v>844</v>
      </c>
      <c r="B736" s="33" t="s">
        <v>94</v>
      </c>
      <c r="C736" s="33">
        <v>10</v>
      </c>
      <c r="D736" s="33">
        <v>34</v>
      </c>
      <c r="E736" s="33">
        <v>2</v>
      </c>
      <c r="F736" s="33">
        <v>6</v>
      </c>
      <c r="G736" s="33">
        <v>0</v>
      </c>
      <c r="H736" s="33">
        <v>2.84</v>
      </c>
    </row>
    <row r="737" spans="1:8" ht="15.75" thickBot="1">
      <c r="A737" s="34">
        <v>824</v>
      </c>
      <c r="B737" s="35" t="s">
        <v>94</v>
      </c>
      <c r="C737" s="35">
        <v>10</v>
      </c>
      <c r="D737" s="35">
        <v>35</v>
      </c>
      <c r="E737" s="35">
        <v>2</v>
      </c>
      <c r="F737" s="35">
        <v>2</v>
      </c>
      <c r="G737" s="35">
        <v>1</v>
      </c>
      <c r="H737" s="35">
        <v>1.26</v>
      </c>
    </row>
    <row r="738" spans="1:8">
      <c r="A738" s="30">
        <v>804</v>
      </c>
      <c r="B738" s="31" t="s">
        <v>134</v>
      </c>
      <c r="C738" s="31">
        <v>10</v>
      </c>
      <c r="D738" s="31">
        <v>36</v>
      </c>
      <c r="E738" s="31">
        <v>2</v>
      </c>
      <c r="F738" s="31">
        <v>7</v>
      </c>
      <c r="G738" s="31">
        <v>3</v>
      </c>
      <c r="H738" s="31">
        <v>4.4000000000000004</v>
      </c>
    </row>
    <row r="739" spans="1:8">
      <c r="A739" s="32">
        <v>784</v>
      </c>
      <c r="B739" s="33" t="s">
        <v>134</v>
      </c>
      <c r="C739" s="33">
        <v>10</v>
      </c>
      <c r="D739" s="33">
        <v>37</v>
      </c>
      <c r="E739" s="33">
        <v>2</v>
      </c>
      <c r="F739" s="33"/>
      <c r="G739" s="33"/>
      <c r="H739" s="33"/>
    </row>
    <row r="740" spans="1:8" ht="15.75" thickBot="1">
      <c r="A740" s="34">
        <v>764</v>
      </c>
      <c r="B740" s="35" t="s">
        <v>134</v>
      </c>
      <c r="C740" s="35">
        <v>10</v>
      </c>
      <c r="D740" s="35">
        <v>38</v>
      </c>
      <c r="E740" s="35">
        <v>2</v>
      </c>
      <c r="F740" s="35">
        <v>8</v>
      </c>
      <c r="G740" s="35">
        <v>4</v>
      </c>
      <c r="H740" s="35">
        <v>4.92</v>
      </c>
    </row>
    <row r="741" spans="1:8">
      <c r="A741" s="30">
        <v>744</v>
      </c>
      <c r="B741" s="31" t="s">
        <v>135</v>
      </c>
      <c r="C741" s="31">
        <v>10</v>
      </c>
      <c r="D741" s="31">
        <v>39</v>
      </c>
      <c r="E741" s="31">
        <v>2</v>
      </c>
      <c r="F741" s="31">
        <v>7</v>
      </c>
      <c r="G741" s="31">
        <v>4</v>
      </c>
      <c r="H741" s="31">
        <v>4.2</v>
      </c>
    </row>
    <row r="742" spans="1:8">
      <c r="A742" s="32">
        <v>724</v>
      </c>
      <c r="B742" s="33" t="s">
        <v>135</v>
      </c>
      <c r="C742" s="33">
        <v>10</v>
      </c>
      <c r="D742" s="33">
        <v>40</v>
      </c>
      <c r="E742" s="33">
        <v>2</v>
      </c>
      <c r="F742" s="33">
        <v>5</v>
      </c>
      <c r="G742" s="33">
        <v>4</v>
      </c>
      <c r="H742" s="33">
        <v>3.4</v>
      </c>
    </row>
    <row r="743" spans="1:8" ht="15.75" thickBot="1">
      <c r="A743" s="34">
        <v>704</v>
      </c>
      <c r="B743" s="35" t="s">
        <v>135</v>
      </c>
      <c r="C743" s="35">
        <v>10</v>
      </c>
      <c r="D743" s="35">
        <v>41</v>
      </c>
      <c r="E743" s="35">
        <v>2</v>
      </c>
      <c r="F743" s="35">
        <v>3</v>
      </c>
      <c r="G743" s="35">
        <v>0</v>
      </c>
      <c r="H743" s="35">
        <v>1.5</v>
      </c>
    </row>
    <row r="744" spans="1:8">
      <c r="A744" s="30">
        <v>684</v>
      </c>
      <c r="B744" s="31" t="s">
        <v>136</v>
      </c>
      <c r="C744" s="31">
        <v>10</v>
      </c>
      <c r="D744" s="31">
        <v>42</v>
      </c>
      <c r="E744" s="31">
        <v>2</v>
      </c>
      <c r="F744" s="31">
        <v>6</v>
      </c>
      <c r="G744" s="31">
        <v>2</v>
      </c>
      <c r="H744" s="31">
        <v>3.16</v>
      </c>
    </row>
    <row r="745" spans="1:8">
      <c r="A745" s="32">
        <v>664</v>
      </c>
      <c r="B745" s="33" t="s">
        <v>136</v>
      </c>
      <c r="C745" s="33">
        <v>10</v>
      </c>
      <c r="D745" s="33">
        <v>43</v>
      </c>
      <c r="E745" s="33">
        <v>2</v>
      </c>
      <c r="F745" s="33">
        <v>4</v>
      </c>
      <c r="G745" s="33">
        <v>1</v>
      </c>
      <c r="H745" s="33">
        <v>2.16</v>
      </c>
    </row>
    <row r="746" spans="1:8" ht="15.75" thickBot="1">
      <c r="A746" s="34">
        <v>644</v>
      </c>
      <c r="B746" s="35" t="s">
        <v>136</v>
      </c>
      <c r="C746" s="35">
        <v>10</v>
      </c>
      <c r="D746" s="35">
        <v>44</v>
      </c>
      <c r="E746" s="35">
        <v>2</v>
      </c>
      <c r="F746" s="35"/>
      <c r="G746" s="35"/>
      <c r="H746" s="35"/>
    </row>
    <row r="747" spans="1:8">
      <c r="A747" s="30">
        <v>624</v>
      </c>
      <c r="B747" s="31" t="s">
        <v>152</v>
      </c>
      <c r="C747" s="31">
        <v>10</v>
      </c>
      <c r="D747" s="31">
        <v>45</v>
      </c>
      <c r="E747" s="31">
        <v>2</v>
      </c>
      <c r="F747" s="31">
        <v>8</v>
      </c>
      <c r="G747" s="31">
        <v>2</v>
      </c>
      <c r="H747" s="31">
        <v>3.58</v>
      </c>
    </row>
    <row r="748" spans="1:8">
      <c r="A748" s="32">
        <v>604</v>
      </c>
      <c r="B748" s="33" t="s">
        <v>152</v>
      </c>
      <c r="C748" s="33">
        <v>10</v>
      </c>
      <c r="D748" s="33">
        <v>46</v>
      </c>
      <c r="E748" s="33">
        <v>2</v>
      </c>
      <c r="F748" s="33">
        <v>3</v>
      </c>
      <c r="G748" s="33">
        <v>2</v>
      </c>
      <c r="H748" s="33">
        <v>1.18</v>
      </c>
    </row>
    <row r="749" spans="1:8" ht="15.75" thickBot="1">
      <c r="A749" s="34">
        <v>584</v>
      </c>
      <c r="B749" s="35" t="s">
        <v>152</v>
      </c>
      <c r="C749" s="35">
        <v>10</v>
      </c>
      <c r="D749" s="35">
        <v>47</v>
      </c>
      <c r="E749" s="35">
        <v>2</v>
      </c>
      <c r="F749" s="35">
        <v>5</v>
      </c>
      <c r="G749" s="35">
        <v>1</v>
      </c>
      <c r="H749" s="35">
        <v>1.54</v>
      </c>
    </row>
    <row r="750" spans="1:8">
      <c r="A750" s="30">
        <v>565</v>
      </c>
      <c r="B750" s="31" t="s">
        <v>153</v>
      </c>
      <c r="C750" s="31">
        <v>10</v>
      </c>
      <c r="D750" s="31">
        <v>48</v>
      </c>
      <c r="E750" s="31">
        <v>2</v>
      </c>
      <c r="F750" s="31"/>
      <c r="G750" s="31"/>
      <c r="H750" s="31"/>
    </row>
    <row r="751" spans="1:8">
      <c r="A751" s="32">
        <v>546</v>
      </c>
      <c r="B751" s="33" t="s">
        <v>153</v>
      </c>
      <c r="C751" s="33">
        <v>10</v>
      </c>
      <c r="D751" s="33">
        <v>49</v>
      </c>
      <c r="E751" s="33">
        <v>2</v>
      </c>
      <c r="F751" s="33">
        <v>2</v>
      </c>
      <c r="G751" s="33">
        <v>2</v>
      </c>
      <c r="H751" s="33">
        <v>0.84</v>
      </c>
    </row>
    <row r="752" spans="1:8" ht="15.75" thickBot="1">
      <c r="A752" s="34">
        <v>527</v>
      </c>
      <c r="B752" s="35" t="s">
        <v>153</v>
      </c>
      <c r="C752" s="35">
        <v>10</v>
      </c>
      <c r="D752" s="35">
        <v>50</v>
      </c>
      <c r="E752" s="35">
        <v>2</v>
      </c>
      <c r="F752" s="35">
        <v>2</v>
      </c>
      <c r="G752" s="35">
        <v>4</v>
      </c>
      <c r="H752" s="35">
        <v>1.06</v>
      </c>
    </row>
    <row r="753" spans="1:8">
      <c r="A753" s="30">
        <v>508</v>
      </c>
      <c r="B753" s="31" t="s">
        <v>61</v>
      </c>
      <c r="C753" s="31">
        <v>10</v>
      </c>
      <c r="D753" s="31">
        <v>51</v>
      </c>
      <c r="E753" s="31">
        <v>2</v>
      </c>
      <c r="F753" s="31">
        <v>6</v>
      </c>
      <c r="G753" s="31">
        <v>0</v>
      </c>
      <c r="H753" s="31">
        <v>1.86</v>
      </c>
    </row>
    <row r="754" spans="1:8">
      <c r="A754" s="32">
        <v>489</v>
      </c>
      <c r="B754" s="33" t="s">
        <v>61</v>
      </c>
      <c r="C754" s="33">
        <v>10</v>
      </c>
      <c r="D754" s="33">
        <v>52</v>
      </c>
      <c r="E754" s="33">
        <v>2</v>
      </c>
      <c r="F754" s="33">
        <v>5</v>
      </c>
      <c r="G754" s="33">
        <v>0</v>
      </c>
      <c r="H754" s="33">
        <v>1.9</v>
      </c>
    </row>
    <row r="755" spans="1:8" ht="15.75" thickBot="1">
      <c r="A755" s="34">
        <v>470</v>
      </c>
      <c r="B755" s="35" t="s">
        <v>61</v>
      </c>
      <c r="C755" s="35">
        <v>10</v>
      </c>
      <c r="D755" s="35">
        <v>53</v>
      </c>
      <c r="E755" s="35">
        <v>2</v>
      </c>
      <c r="F755" s="35">
        <v>8</v>
      </c>
      <c r="G755" s="35">
        <v>1</v>
      </c>
      <c r="H755" s="35">
        <v>2.48</v>
      </c>
    </row>
    <row r="756" spans="1:8">
      <c r="A756" s="30">
        <v>451</v>
      </c>
      <c r="B756" s="31" t="s">
        <v>62</v>
      </c>
      <c r="C756" s="31">
        <v>10</v>
      </c>
      <c r="D756" s="31">
        <v>54</v>
      </c>
      <c r="E756" s="31">
        <v>2</v>
      </c>
      <c r="F756" s="31">
        <v>5</v>
      </c>
      <c r="G756" s="31">
        <v>1</v>
      </c>
      <c r="H756" s="31">
        <v>2.2599999999999998</v>
      </c>
    </row>
    <row r="757" spans="1:8">
      <c r="A757" s="32">
        <v>432</v>
      </c>
      <c r="B757" s="33" t="s">
        <v>62</v>
      </c>
      <c r="C757" s="33">
        <v>10</v>
      </c>
      <c r="D757" s="33">
        <v>55</v>
      </c>
      <c r="E757" s="33">
        <v>2</v>
      </c>
      <c r="F757" s="33"/>
      <c r="G757" s="33"/>
      <c r="H757" s="33"/>
    </row>
    <row r="758" spans="1:8" ht="15.75" thickBot="1">
      <c r="A758" s="34">
        <v>413</v>
      </c>
      <c r="B758" s="35" t="s">
        <v>62</v>
      </c>
      <c r="C758" s="35">
        <v>10</v>
      </c>
      <c r="D758" s="35">
        <v>56</v>
      </c>
      <c r="E758" s="35">
        <v>2</v>
      </c>
      <c r="F758" s="35">
        <v>5</v>
      </c>
      <c r="G758" s="35">
        <v>1</v>
      </c>
      <c r="H758" s="35">
        <v>1.92</v>
      </c>
    </row>
    <row r="759" spans="1:8">
      <c r="A759" s="30">
        <v>394</v>
      </c>
      <c r="B759" s="31" t="s">
        <v>150</v>
      </c>
      <c r="C759" s="31">
        <v>10</v>
      </c>
      <c r="D759" s="31">
        <v>57</v>
      </c>
      <c r="E759" s="31">
        <v>2</v>
      </c>
      <c r="F759" s="31">
        <v>6</v>
      </c>
      <c r="G759" s="31">
        <v>2</v>
      </c>
      <c r="H759" s="31">
        <v>2.48</v>
      </c>
    </row>
    <row r="760" spans="1:8">
      <c r="A760" s="32">
        <v>375</v>
      </c>
      <c r="B760" s="33" t="s">
        <v>150</v>
      </c>
      <c r="C760" s="33">
        <v>10</v>
      </c>
      <c r="D760" s="33">
        <v>58</v>
      </c>
      <c r="E760" s="33">
        <v>2</v>
      </c>
      <c r="F760" s="33">
        <v>9</v>
      </c>
      <c r="G760" s="33">
        <v>5</v>
      </c>
      <c r="H760" s="33">
        <v>4.18</v>
      </c>
    </row>
    <row r="761" spans="1:8" ht="15.75" thickBot="1">
      <c r="A761" s="34">
        <v>356</v>
      </c>
      <c r="B761" s="35" t="s">
        <v>150</v>
      </c>
      <c r="C761" s="35">
        <v>10</v>
      </c>
      <c r="D761" s="35">
        <v>59</v>
      </c>
      <c r="E761" s="35">
        <v>2</v>
      </c>
      <c r="F761" s="35">
        <v>1</v>
      </c>
      <c r="G761" s="35">
        <v>0</v>
      </c>
      <c r="H761" s="35">
        <v>0.48</v>
      </c>
    </row>
    <row r="762" spans="1:8">
      <c r="A762" s="22">
        <v>337</v>
      </c>
      <c r="B762" s="23" t="s">
        <v>84</v>
      </c>
      <c r="C762" s="23">
        <v>10</v>
      </c>
      <c r="D762" s="23">
        <v>60</v>
      </c>
      <c r="E762" s="23">
        <v>4</v>
      </c>
      <c r="F762" s="23">
        <v>6</v>
      </c>
      <c r="G762" s="23">
        <v>5</v>
      </c>
      <c r="H762" s="23">
        <v>3.32</v>
      </c>
    </row>
    <row r="763" spans="1:8">
      <c r="A763" s="24">
        <v>318</v>
      </c>
      <c r="B763" s="25" t="s">
        <v>84</v>
      </c>
      <c r="C763" s="25">
        <v>10</v>
      </c>
      <c r="D763" s="25">
        <v>61</v>
      </c>
      <c r="E763" s="25">
        <v>4</v>
      </c>
      <c r="F763" s="25"/>
      <c r="G763" s="25"/>
      <c r="H763" s="25"/>
    </row>
    <row r="764" spans="1:8" ht="15.75" thickBot="1">
      <c r="A764" s="26">
        <v>299</v>
      </c>
      <c r="B764" s="27" t="s">
        <v>84</v>
      </c>
      <c r="C764" s="27">
        <v>10</v>
      </c>
      <c r="D764" s="27">
        <v>62</v>
      </c>
      <c r="E764" s="27">
        <v>4</v>
      </c>
      <c r="F764" s="27">
        <v>2</v>
      </c>
      <c r="G764" s="27">
        <v>2</v>
      </c>
      <c r="H764" s="27">
        <v>0.48</v>
      </c>
    </row>
    <row r="765" spans="1:8">
      <c r="A765" s="22">
        <v>280</v>
      </c>
      <c r="B765" s="23" t="s">
        <v>96</v>
      </c>
      <c r="C765" s="23">
        <v>10</v>
      </c>
      <c r="D765" s="23">
        <v>63</v>
      </c>
      <c r="E765" s="23">
        <v>4</v>
      </c>
      <c r="F765" s="23"/>
      <c r="G765" s="23"/>
      <c r="H765" s="23"/>
    </row>
    <row r="766" spans="1:8">
      <c r="A766" s="24">
        <v>262</v>
      </c>
      <c r="B766" s="25" t="s">
        <v>96</v>
      </c>
      <c r="C766" s="25">
        <v>10</v>
      </c>
      <c r="D766" s="25">
        <v>64</v>
      </c>
      <c r="E766" s="25">
        <v>4</v>
      </c>
      <c r="F766" s="25"/>
      <c r="G766" s="25"/>
      <c r="H766" s="25"/>
    </row>
    <row r="767" spans="1:8" ht="15.75" thickBot="1">
      <c r="A767" s="26">
        <v>244</v>
      </c>
      <c r="B767" s="27" t="s">
        <v>96</v>
      </c>
      <c r="C767" s="27">
        <v>10</v>
      </c>
      <c r="D767" s="27">
        <v>65</v>
      </c>
      <c r="E767" s="27">
        <v>4</v>
      </c>
      <c r="F767" s="27"/>
      <c r="G767" s="27"/>
      <c r="H767" s="27"/>
    </row>
    <row r="768" spans="1:8">
      <c r="A768" s="22">
        <v>227</v>
      </c>
      <c r="B768" s="23" t="s">
        <v>97</v>
      </c>
      <c r="C768" s="23">
        <v>10</v>
      </c>
      <c r="D768" s="23">
        <v>66</v>
      </c>
      <c r="E768" s="23">
        <v>4</v>
      </c>
      <c r="F768" s="23"/>
      <c r="G768" s="23"/>
      <c r="H768" s="23"/>
    </row>
    <row r="769" spans="1:8">
      <c r="A769" s="24">
        <v>210</v>
      </c>
      <c r="B769" s="25" t="s">
        <v>97</v>
      </c>
      <c r="C769" s="25">
        <v>10</v>
      </c>
      <c r="D769" s="25">
        <v>67</v>
      </c>
      <c r="E769" s="25">
        <v>4</v>
      </c>
      <c r="F769" s="25">
        <v>4</v>
      </c>
      <c r="G769" s="25">
        <v>3</v>
      </c>
      <c r="H769" s="25">
        <v>1.8</v>
      </c>
    </row>
    <row r="770" spans="1:8" ht="15.75" thickBot="1">
      <c r="A770" s="26">
        <v>193</v>
      </c>
      <c r="B770" s="27" t="s">
        <v>97</v>
      </c>
      <c r="C770" s="27">
        <v>10</v>
      </c>
      <c r="D770" s="27">
        <v>68</v>
      </c>
      <c r="E770" s="27">
        <v>4</v>
      </c>
      <c r="F770" s="27">
        <v>1</v>
      </c>
      <c r="G770" s="27">
        <v>3</v>
      </c>
      <c r="H770" s="27">
        <v>0.57999999999999996</v>
      </c>
    </row>
    <row r="771" spans="1:8">
      <c r="A771" s="22">
        <v>176</v>
      </c>
      <c r="B771" s="23" t="s">
        <v>98</v>
      </c>
      <c r="C771" s="23">
        <v>10</v>
      </c>
      <c r="D771" s="23">
        <v>69</v>
      </c>
      <c r="E771" s="23">
        <v>4</v>
      </c>
      <c r="F771" s="23">
        <v>1</v>
      </c>
      <c r="G771" s="23">
        <v>1</v>
      </c>
      <c r="H771" s="23">
        <v>0.36</v>
      </c>
    </row>
    <row r="772" spans="1:8">
      <c r="A772" s="24">
        <v>159</v>
      </c>
      <c r="B772" s="25" t="s">
        <v>98</v>
      </c>
      <c r="C772" s="25">
        <v>10</v>
      </c>
      <c r="D772" s="25">
        <v>70</v>
      </c>
      <c r="E772" s="25">
        <v>4</v>
      </c>
      <c r="F772" s="25">
        <v>1</v>
      </c>
      <c r="G772" s="25">
        <v>0</v>
      </c>
      <c r="H772" s="25">
        <v>0.12</v>
      </c>
    </row>
    <row r="773" spans="1:8" ht="15.75" thickBot="1">
      <c r="A773" s="26">
        <v>143</v>
      </c>
      <c r="B773" s="27" t="s">
        <v>98</v>
      </c>
      <c r="C773" s="27">
        <v>10</v>
      </c>
      <c r="D773" s="27">
        <v>71</v>
      </c>
      <c r="E773" s="27">
        <v>4</v>
      </c>
      <c r="F773" s="27"/>
      <c r="G773" s="27"/>
      <c r="H773" s="27"/>
    </row>
    <row r="774" spans="1:8">
      <c r="A774" s="22">
        <v>127</v>
      </c>
      <c r="B774" s="23" t="s">
        <v>99</v>
      </c>
      <c r="C774" s="23">
        <v>10</v>
      </c>
      <c r="D774" s="23">
        <v>72</v>
      </c>
      <c r="E774" s="23">
        <v>4</v>
      </c>
      <c r="F774" s="23"/>
      <c r="G774" s="23"/>
      <c r="H774" s="23"/>
    </row>
    <row r="775" spans="1:8">
      <c r="A775" s="24">
        <v>112</v>
      </c>
      <c r="B775" s="25" t="s">
        <v>99</v>
      </c>
      <c r="C775" s="25">
        <v>10</v>
      </c>
      <c r="D775" s="25">
        <v>73</v>
      </c>
      <c r="E775" s="25">
        <v>4</v>
      </c>
      <c r="F775" s="25"/>
      <c r="G775" s="25"/>
      <c r="H775" s="25"/>
    </row>
    <row r="776" spans="1:8" ht="15.75" thickBot="1">
      <c r="A776" s="26">
        <v>97</v>
      </c>
      <c r="B776" s="27" t="s">
        <v>99</v>
      </c>
      <c r="C776" s="27">
        <v>10</v>
      </c>
      <c r="D776" s="27">
        <v>74</v>
      </c>
      <c r="E776" s="27">
        <v>4</v>
      </c>
      <c r="F776" s="27"/>
      <c r="G776" s="27"/>
      <c r="H776" s="27"/>
    </row>
    <row r="777" spans="1:8">
      <c r="A777" s="22">
        <v>83</v>
      </c>
      <c r="B777" s="23" t="s">
        <v>91</v>
      </c>
      <c r="C777" s="23">
        <v>10</v>
      </c>
      <c r="D777" s="23">
        <v>75</v>
      </c>
      <c r="E777" s="23">
        <v>4</v>
      </c>
      <c r="F777" s="23">
        <v>6</v>
      </c>
      <c r="G777" s="23">
        <v>3</v>
      </c>
      <c r="H777" s="23">
        <v>2.48</v>
      </c>
    </row>
    <row r="778" spans="1:8">
      <c r="A778" s="24">
        <v>70</v>
      </c>
      <c r="B778" s="25" t="s">
        <v>91</v>
      </c>
      <c r="C778" s="25">
        <v>10</v>
      </c>
      <c r="D778" s="25">
        <v>76</v>
      </c>
      <c r="E778" s="25">
        <v>4</v>
      </c>
      <c r="F778" s="25">
        <v>4</v>
      </c>
      <c r="G778" s="25">
        <v>2</v>
      </c>
      <c r="H778" s="25">
        <v>1.56</v>
      </c>
    </row>
    <row r="779" spans="1:8" ht="15.75" thickBot="1">
      <c r="A779" s="26">
        <v>58</v>
      </c>
      <c r="B779" s="27" t="s">
        <v>91</v>
      </c>
      <c r="C779" s="27">
        <v>10</v>
      </c>
      <c r="D779" s="27">
        <v>77</v>
      </c>
      <c r="E779" s="27">
        <v>4</v>
      </c>
      <c r="F779" s="27">
        <v>7</v>
      </c>
      <c r="G779" s="27">
        <v>2</v>
      </c>
      <c r="H779" s="27">
        <v>4.3</v>
      </c>
    </row>
    <row r="780" spans="1:8" ht="15.75" hidden="1" customHeight="1" thickBot="1">
      <c r="A780" s="12">
        <v>47</v>
      </c>
      <c r="B780" s="13" t="s">
        <v>186</v>
      </c>
      <c r="C780" s="13">
        <v>10</v>
      </c>
      <c r="D780" s="13">
        <v>78</v>
      </c>
      <c r="E780" s="13" t="s">
        <v>9</v>
      </c>
      <c r="F780" s="13"/>
      <c r="G780" s="13"/>
      <c r="H780" s="13"/>
    </row>
    <row r="781" spans="1:8" ht="15.75" hidden="1" customHeight="1" thickBot="1">
      <c r="A781" s="12">
        <v>36</v>
      </c>
      <c r="B781" s="13" t="s">
        <v>186</v>
      </c>
      <c r="C781" s="13">
        <v>10</v>
      </c>
      <c r="D781" s="13">
        <v>79</v>
      </c>
      <c r="E781" s="13" t="s">
        <v>9</v>
      </c>
      <c r="F781" s="13">
        <v>1</v>
      </c>
      <c r="G781" s="13">
        <v>0</v>
      </c>
      <c r="H781" s="13">
        <v>0.08</v>
      </c>
    </row>
    <row r="782" spans="1:8" ht="15.75" hidden="1" customHeight="1" thickBot="1">
      <c r="A782" s="12">
        <v>26</v>
      </c>
      <c r="B782" s="13" t="s">
        <v>187</v>
      </c>
      <c r="C782" s="13">
        <v>10</v>
      </c>
      <c r="D782" s="13">
        <v>80</v>
      </c>
      <c r="E782" s="13" t="s">
        <v>9</v>
      </c>
      <c r="F782" s="13"/>
      <c r="G782" s="13"/>
      <c r="H782" s="13"/>
    </row>
    <row r="783" spans="1:8" ht="15.75" hidden="1" customHeight="1" thickBot="1">
      <c r="A783" s="14">
        <v>1371</v>
      </c>
      <c r="B783" s="15" t="s">
        <v>46</v>
      </c>
      <c r="C783" s="15">
        <v>11</v>
      </c>
      <c r="D783" s="15">
        <v>5</v>
      </c>
      <c r="E783" s="15" t="s">
        <v>9</v>
      </c>
      <c r="F783" s="15"/>
      <c r="G783" s="15"/>
      <c r="H783" s="15"/>
    </row>
    <row r="784" spans="1:8">
      <c r="A784" s="30">
        <v>1362</v>
      </c>
      <c r="B784" s="31" t="s">
        <v>68</v>
      </c>
      <c r="C784" s="31">
        <v>11</v>
      </c>
      <c r="D784" s="31">
        <v>6</v>
      </c>
      <c r="E784" s="31">
        <v>2</v>
      </c>
      <c r="F784" s="31">
        <v>2</v>
      </c>
      <c r="G784" s="31">
        <v>0</v>
      </c>
      <c r="H784" s="31">
        <v>0.7</v>
      </c>
    </row>
    <row r="785" spans="1:8">
      <c r="A785" s="32">
        <v>1350</v>
      </c>
      <c r="B785" s="33" t="s">
        <v>68</v>
      </c>
      <c r="C785" s="33">
        <v>11</v>
      </c>
      <c r="D785" s="33">
        <v>7</v>
      </c>
      <c r="E785" s="33">
        <v>2</v>
      </c>
      <c r="F785" s="33">
        <v>4</v>
      </c>
      <c r="G785" s="33">
        <v>0</v>
      </c>
      <c r="H785" s="33">
        <v>1.1200000000000001</v>
      </c>
    </row>
    <row r="786" spans="1:8" ht="15.75" thickBot="1">
      <c r="A786" s="34">
        <v>1337</v>
      </c>
      <c r="B786" s="35" t="s">
        <v>68</v>
      </c>
      <c r="C786" s="35">
        <v>11</v>
      </c>
      <c r="D786" s="35">
        <v>8</v>
      </c>
      <c r="E786" s="35">
        <v>2</v>
      </c>
      <c r="F786" s="35"/>
      <c r="G786" s="35"/>
      <c r="H786" s="35"/>
    </row>
    <row r="787" spans="1:8">
      <c r="A787" s="30">
        <v>1322</v>
      </c>
      <c r="B787" s="31" t="s">
        <v>165</v>
      </c>
      <c r="C787" s="31">
        <v>11</v>
      </c>
      <c r="D787" s="31">
        <v>9</v>
      </c>
      <c r="E787" s="31">
        <v>2</v>
      </c>
      <c r="F787" s="31">
        <v>7</v>
      </c>
      <c r="G787" s="31">
        <v>0</v>
      </c>
      <c r="H787" s="31">
        <v>3.48</v>
      </c>
    </row>
    <row r="788" spans="1:8">
      <c r="A788" s="32">
        <v>1306</v>
      </c>
      <c r="B788" s="33" t="s">
        <v>165</v>
      </c>
      <c r="C788" s="33">
        <v>11</v>
      </c>
      <c r="D788" s="33">
        <v>10</v>
      </c>
      <c r="E788" s="33">
        <v>2</v>
      </c>
      <c r="F788" s="33">
        <v>7</v>
      </c>
      <c r="G788" s="33">
        <v>0</v>
      </c>
      <c r="H788" s="33">
        <v>3.84</v>
      </c>
    </row>
    <row r="789" spans="1:8" ht="15.75" thickBot="1">
      <c r="A789" s="34">
        <v>1289</v>
      </c>
      <c r="B789" s="35" t="s">
        <v>165</v>
      </c>
      <c r="C789" s="35">
        <v>11</v>
      </c>
      <c r="D789" s="35">
        <v>11</v>
      </c>
      <c r="E789" s="35">
        <v>2</v>
      </c>
      <c r="F789" s="35">
        <v>7</v>
      </c>
      <c r="G789" s="35">
        <v>1</v>
      </c>
      <c r="H789" s="35">
        <v>2.44</v>
      </c>
    </row>
    <row r="790" spans="1:8">
      <c r="A790" s="30">
        <v>1271</v>
      </c>
      <c r="B790" s="31" t="s">
        <v>166</v>
      </c>
      <c r="C790" s="31">
        <v>11</v>
      </c>
      <c r="D790" s="31">
        <v>12</v>
      </c>
      <c r="E790" s="31">
        <v>2</v>
      </c>
      <c r="F790" s="31">
        <v>10</v>
      </c>
      <c r="G790" s="31">
        <v>0</v>
      </c>
      <c r="H790" s="31">
        <v>3.16</v>
      </c>
    </row>
    <row r="791" spans="1:8">
      <c r="A791" s="32">
        <v>1254</v>
      </c>
      <c r="B791" s="33" t="s">
        <v>166</v>
      </c>
      <c r="C791" s="33">
        <v>11</v>
      </c>
      <c r="D791" s="33">
        <v>13</v>
      </c>
      <c r="E791" s="33">
        <v>2</v>
      </c>
      <c r="F791" s="33">
        <v>7</v>
      </c>
      <c r="G791" s="33">
        <v>0</v>
      </c>
      <c r="H791" s="33">
        <v>1.56</v>
      </c>
    </row>
    <row r="792" spans="1:8" ht="15.75" thickBot="1">
      <c r="A792" s="34">
        <v>1237</v>
      </c>
      <c r="B792" s="35" t="s">
        <v>166</v>
      </c>
      <c r="C792" s="35">
        <v>11</v>
      </c>
      <c r="D792" s="35">
        <v>14</v>
      </c>
      <c r="E792" s="35">
        <v>2</v>
      </c>
      <c r="F792" s="35">
        <v>11</v>
      </c>
      <c r="G792" s="35">
        <v>1</v>
      </c>
      <c r="H792" s="35">
        <v>3.24</v>
      </c>
    </row>
    <row r="793" spans="1:8">
      <c r="A793" s="30">
        <v>1219</v>
      </c>
      <c r="B793" s="31" t="s">
        <v>167</v>
      </c>
      <c r="C793" s="31">
        <v>11</v>
      </c>
      <c r="D793" s="31">
        <v>15</v>
      </c>
      <c r="E793" s="31">
        <v>2</v>
      </c>
      <c r="F793" s="31"/>
      <c r="G793" s="31"/>
      <c r="H793" s="31"/>
    </row>
    <row r="794" spans="1:8">
      <c r="A794" s="32">
        <v>1200</v>
      </c>
      <c r="B794" s="33" t="s">
        <v>167</v>
      </c>
      <c r="C794" s="33">
        <v>11</v>
      </c>
      <c r="D794" s="33">
        <v>16</v>
      </c>
      <c r="E794" s="33">
        <v>2</v>
      </c>
      <c r="F794" s="33">
        <v>4</v>
      </c>
      <c r="G794" s="33">
        <v>0</v>
      </c>
      <c r="H794" s="33">
        <v>1.9</v>
      </c>
    </row>
    <row r="795" spans="1:8" ht="15.75" thickBot="1">
      <c r="A795" s="34">
        <v>1181</v>
      </c>
      <c r="B795" s="35" t="s">
        <v>167</v>
      </c>
      <c r="C795" s="35">
        <v>11</v>
      </c>
      <c r="D795" s="35">
        <v>17</v>
      </c>
      <c r="E795" s="35">
        <v>2</v>
      </c>
      <c r="F795" s="35">
        <v>10</v>
      </c>
      <c r="G795" s="35">
        <v>0</v>
      </c>
      <c r="H795" s="35">
        <v>3.02</v>
      </c>
    </row>
    <row r="796" spans="1:8">
      <c r="A796" s="30">
        <v>1162</v>
      </c>
      <c r="B796" s="31" t="s">
        <v>168</v>
      </c>
      <c r="C796" s="31">
        <v>11</v>
      </c>
      <c r="D796" s="31">
        <v>18</v>
      </c>
      <c r="E796" s="31">
        <v>2</v>
      </c>
      <c r="F796" s="31">
        <v>10</v>
      </c>
      <c r="G796" s="31">
        <v>1</v>
      </c>
      <c r="H796" s="31">
        <v>2.42</v>
      </c>
    </row>
    <row r="797" spans="1:8">
      <c r="A797" s="32">
        <v>1143</v>
      </c>
      <c r="B797" s="33" t="s">
        <v>168</v>
      </c>
      <c r="C797" s="33">
        <v>11</v>
      </c>
      <c r="D797" s="33">
        <v>19</v>
      </c>
      <c r="E797" s="33">
        <v>2</v>
      </c>
      <c r="F797" s="33">
        <v>6</v>
      </c>
      <c r="G797" s="33">
        <v>1</v>
      </c>
      <c r="H797" s="33">
        <v>2.66</v>
      </c>
    </row>
    <row r="798" spans="1:8" ht="15.75" thickBot="1">
      <c r="A798" s="34">
        <v>1124</v>
      </c>
      <c r="B798" s="35" t="s">
        <v>168</v>
      </c>
      <c r="C798" s="35">
        <v>11</v>
      </c>
      <c r="D798" s="35">
        <v>20</v>
      </c>
      <c r="E798" s="35">
        <v>2</v>
      </c>
      <c r="F798" s="35">
        <v>9</v>
      </c>
      <c r="G798" s="35">
        <v>1</v>
      </c>
      <c r="H798" s="35">
        <v>3.38</v>
      </c>
    </row>
    <row r="799" spans="1:8">
      <c r="A799" s="30">
        <v>1104</v>
      </c>
      <c r="B799" s="31" t="s">
        <v>169</v>
      </c>
      <c r="C799" s="31">
        <v>11</v>
      </c>
      <c r="D799" s="31">
        <v>21</v>
      </c>
      <c r="E799" s="31">
        <v>2</v>
      </c>
      <c r="F799" s="31">
        <v>10</v>
      </c>
      <c r="G799" s="31">
        <v>1</v>
      </c>
      <c r="H799" s="31">
        <v>5.0199999999999996</v>
      </c>
    </row>
    <row r="800" spans="1:8">
      <c r="A800" s="32">
        <v>1084</v>
      </c>
      <c r="B800" s="33" t="s">
        <v>169</v>
      </c>
      <c r="C800" s="33">
        <v>11</v>
      </c>
      <c r="D800" s="33">
        <v>22</v>
      </c>
      <c r="E800" s="33">
        <v>2</v>
      </c>
      <c r="F800" s="33">
        <v>11</v>
      </c>
      <c r="G800" s="33">
        <v>1</v>
      </c>
      <c r="H800" s="33">
        <v>4.68</v>
      </c>
    </row>
    <row r="801" spans="1:8" ht="15.75" thickBot="1">
      <c r="A801" s="34">
        <v>1064</v>
      </c>
      <c r="B801" s="35" t="s">
        <v>169</v>
      </c>
      <c r="C801" s="35">
        <v>11</v>
      </c>
      <c r="D801" s="35">
        <v>23</v>
      </c>
      <c r="E801" s="35">
        <v>2</v>
      </c>
      <c r="F801" s="35">
        <v>8</v>
      </c>
      <c r="G801" s="35">
        <v>0</v>
      </c>
      <c r="H801" s="35">
        <v>2.6</v>
      </c>
    </row>
    <row r="802" spans="1:8">
      <c r="A802" s="30">
        <v>1045</v>
      </c>
      <c r="B802" s="31" t="s">
        <v>170</v>
      </c>
      <c r="C802" s="31">
        <v>11</v>
      </c>
      <c r="D802" s="31">
        <v>24</v>
      </c>
      <c r="E802" s="31">
        <v>2</v>
      </c>
      <c r="F802" s="31">
        <v>11</v>
      </c>
      <c r="G802" s="31">
        <v>0</v>
      </c>
      <c r="H802" s="31">
        <v>4.54</v>
      </c>
    </row>
    <row r="803" spans="1:8">
      <c r="A803" s="32">
        <v>1025</v>
      </c>
      <c r="B803" s="33" t="s">
        <v>170</v>
      </c>
      <c r="C803" s="33">
        <v>11</v>
      </c>
      <c r="D803" s="33">
        <v>25</v>
      </c>
      <c r="E803" s="33">
        <v>2</v>
      </c>
      <c r="F803" s="33">
        <v>11</v>
      </c>
      <c r="G803" s="33">
        <v>1</v>
      </c>
      <c r="H803" s="33">
        <v>5.6</v>
      </c>
    </row>
    <row r="804" spans="1:8" ht="15.75" thickBot="1">
      <c r="A804" s="34">
        <v>1005</v>
      </c>
      <c r="B804" s="35" t="s">
        <v>170</v>
      </c>
      <c r="C804" s="35">
        <v>11</v>
      </c>
      <c r="D804" s="35">
        <v>26</v>
      </c>
      <c r="E804" s="35">
        <v>2</v>
      </c>
      <c r="F804" s="35">
        <v>10</v>
      </c>
      <c r="G804" s="35">
        <v>0</v>
      </c>
      <c r="H804" s="35">
        <v>3.28</v>
      </c>
    </row>
    <row r="805" spans="1:8">
      <c r="A805" s="30">
        <v>985</v>
      </c>
      <c r="B805" s="31" t="s">
        <v>171</v>
      </c>
      <c r="C805" s="31">
        <v>11</v>
      </c>
      <c r="D805" s="31">
        <v>27</v>
      </c>
      <c r="E805" s="31">
        <v>2</v>
      </c>
      <c r="F805" s="31">
        <v>6</v>
      </c>
      <c r="G805" s="31">
        <v>1</v>
      </c>
      <c r="H805" s="31">
        <v>2.8</v>
      </c>
    </row>
    <row r="806" spans="1:8">
      <c r="A806" s="32">
        <v>965</v>
      </c>
      <c r="B806" s="33" t="s">
        <v>171</v>
      </c>
      <c r="C806" s="33">
        <v>11</v>
      </c>
      <c r="D806" s="33">
        <v>28</v>
      </c>
      <c r="E806" s="33">
        <v>2</v>
      </c>
      <c r="F806" s="33">
        <v>10</v>
      </c>
      <c r="G806" s="33">
        <v>0</v>
      </c>
      <c r="H806" s="33">
        <v>3.78</v>
      </c>
    </row>
    <row r="807" spans="1:8" ht="15.75" thickBot="1">
      <c r="A807" s="34">
        <v>945</v>
      </c>
      <c r="B807" s="35" t="s">
        <v>171</v>
      </c>
      <c r="C807" s="35">
        <v>11</v>
      </c>
      <c r="D807" s="35">
        <v>29</v>
      </c>
      <c r="E807" s="35">
        <v>2</v>
      </c>
      <c r="F807" s="35">
        <v>7</v>
      </c>
      <c r="G807" s="35">
        <v>1</v>
      </c>
      <c r="H807" s="35">
        <v>3.24</v>
      </c>
    </row>
    <row r="808" spans="1:8">
      <c r="A808" s="30">
        <v>925</v>
      </c>
      <c r="B808" s="31" t="s">
        <v>172</v>
      </c>
      <c r="C808" s="31">
        <v>11</v>
      </c>
      <c r="D808" s="31">
        <v>30</v>
      </c>
      <c r="E808" s="31">
        <v>2</v>
      </c>
      <c r="F808" s="31"/>
      <c r="G808" s="31"/>
      <c r="H808" s="31"/>
    </row>
    <row r="809" spans="1:8">
      <c r="A809" s="32">
        <v>905</v>
      </c>
      <c r="B809" s="33" t="s">
        <v>172</v>
      </c>
      <c r="C809" s="33">
        <v>11</v>
      </c>
      <c r="D809" s="33">
        <v>31</v>
      </c>
      <c r="E809" s="33">
        <v>2</v>
      </c>
      <c r="F809" s="33"/>
      <c r="G809" s="33"/>
      <c r="H809" s="33"/>
    </row>
    <row r="810" spans="1:8" ht="15.75" thickBot="1">
      <c r="A810" s="34">
        <v>885</v>
      </c>
      <c r="B810" s="35" t="s">
        <v>172</v>
      </c>
      <c r="C810" s="35">
        <v>11</v>
      </c>
      <c r="D810" s="35">
        <v>32</v>
      </c>
      <c r="E810" s="35">
        <v>2</v>
      </c>
      <c r="F810" s="35"/>
      <c r="G810" s="35"/>
      <c r="H810" s="35"/>
    </row>
    <row r="811" spans="1:8">
      <c r="A811" s="30">
        <v>865</v>
      </c>
      <c r="B811" s="31" t="s">
        <v>173</v>
      </c>
      <c r="C811" s="31">
        <v>11</v>
      </c>
      <c r="D811" s="31">
        <v>33</v>
      </c>
      <c r="E811" s="31">
        <v>2</v>
      </c>
      <c r="F811" s="31"/>
      <c r="G811" s="31"/>
      <c r="H811" s="31"/>
    </row>
    <row r="812" spans="1:8">
      <c r="A812" s="32">
        <v>845</v>
      </c>
      <c r="B812" s="33" t="s">
        <v>173</v>
      </c>
      <c r="C812" s="33">
        <v>11</v>
      </c>
      <c r="D812" s="33">
        <v>34</v>
      </c>
      <c r="E812" s="33">
        <v>2</v>
      </c>
      <c r="F812" s="33"/>
      <c r="G812" s="33"/>
      <c r="H812" s="33"/>
    </row>
    <row r="813" spans="1:8" ht="15.75" thickBot="1">
      <c r="A813" s="34">
        <v>825</v>
      </c>
      <c r="B813" s="35" t="s">
        <v>173</v>
      </c>
      <c r="C813" s="35">
        <v>11</v>
      </c>
      <c r="D813" s="35">
        <v>35</v>
      </c>
      <c r="E813" s="35">
        <v>2</v>
      </c>
      <c r="F813" s="35"/>
      <c r="G813" s="35"/>
      <c r="H813" s="35"/>
    </row>
    <row r="814" spans="1:8">
      <c r="A814" s="30">
        <v>805</v>
      </c>
      <c r="B814" s="31" t="s">
        <v>174</v>
      </c>
      <c r="C814" s="31">
        <v>11</v>
      </c>
      <c r="D814" s="31">
        <v>36</v>
      </c>
      <c r="E814" s="31">
        <v>2</v>
      </c>
      <c r="F814" s="31"/>
      <c r="G814" s="31"/>
      <c r="H814" s="31"/>
    </row>
    <row r="815" spans="1:8">
      <c r="A815" s="32">
        <v>785</v>
      </c>
      <c r="B815" s="33" t="s">
        <v>174</v>
      </c>
      <c r="C815" s="33">
        <v>11</v>
      </c>
      <c r="D815" s="33">
        <v>37</v>
      </c>
      <c r="E815" s="33">
        <v>2</v>
      </c>
      <c r="F815" s="33"/>
      <c r="G815" s="33"/>
      <c r="H815" s="33"/>
    </row>
    <row r="816" spans="1:8" ht="15.75" thickBot="1">
      <c r="A816" s="34">
        <v>765</v>
      </c>
      <c r="B816" s="35" t="s">
        <v>174</v>
      </c>
      <c r="C816" s="35">
        <v>11</v>
      </c>
      <c r="D816" s="35">
        <v>38</v>
      </c>
      <c r="E816" s="35">
        <v>2</v>
      </c>
      <c r="F816" s="35"/>
      <c r="G816" s="35"/>
      <c r="H816" s="35"/>
    </row>
    <row r="817" spans="1:8">
      <c r="A817" s="30">
        <v>745</v>
      </c>
      <c r="B817" s="31" t="s">
        <v>175</v>
      </c>
      <c r="C817" s="31">
        <v>11</v>
      </c>
      <c r="D817" s="31">
        <v>39</v>
      </c>
      <c r="E817" s="31">
        <v>2</v>
      </c>
      <c r="F817" s="31">
        <v>6</v>
      </c>
      <c r="G817" s="31">
        <v>1</v>
      </c>
      <c r="H817" s="31">
        <v>1.4</v>
      </c>
    </row>
    <row r="818" spans="1:8">
      <c r="A818" s="32">
        <v>725</v>
      </c>
      <c r="B818" s="33" t="s">
        <v>175</v>
      </c>
      <c r="C818" s="33">
        <v>11</v>
      </c>
      <c r="D818" s="33">
        <v>40</v>
      </c>
      <c r="E818" s="33">
        <v>2</v>
      </c>
      <c r="F818" s="33">
        <v>6</v>
      </c>
      <c r="G818" s="33">
        <v>1</v>
      </c>
      <c r="H818" s="33">
        <v>1.44</v>
      </c>
    </row>
    <row r="819" spans="1:8" ht="15.75" thickBot="1">
      <c r="A819" s="34">
        <v>705</v>
      </c>
      <c r="B819" s="35" t="s">
        <v>175</v>
      </c>
      <c r="C819" s="35">
        <v>11</v>
      </c>
      <c r="D819" s="35">
        <v>41</v>
      </c>
      <c r="E819" s="35">
        <v>2</v>
      </c>
      <c r="F819" s="35">
        <v>5</v>
      </c>
      <c r="G819" s="35">
        <v>0</v>
      </c>
      <c r="H819" s="35">
        <v>1.06</v>
      </c>
    </row>
    <row r="820" spans="1:8">
      <c r="A820" s="30">
        <v>685</v>
      </c>
      <c r="B820" s="31" t="s">
        <v>176</v>
      </c>
      <c r="C820" s="31">
        <v>11</v>
      </c>
      <c r="D820" s="31">
        <v>42</v>
      </c>
      <c r="E820" s="31">
        <v>2</v>
      </c>
      <c r="F820" s="31">
        <v>6</v>
      </c>
      <c r="G820" s="31">
        <v>1</v>
      </c>
      <c r="H820" s="31">
        <v>1.6</v>
      </c>
    </row>
    <row r="821" spans="1:8">
      <c r="A821" s="32">
        <v>665</v>
      </c>
      <c r="B821" s="33" t="s">
        <v>176</v>
      </c>
      <c r="C821" s="33">
        <v>11</v>
      </c>
      <c r="D821" s="33">
        <v>43</v>
      </c>
      <c r="E821" s="33">
        <v>2</v>
      </c>
      <c r="F821" s="33">
        <v>2</v>
      </c>
      <c r="G821" s="33">
        <v>0</v>
      </c>
      <c r="H821" s="33">
        <v>0.14000000000000001</v>
      </c>
    </row>
    <row r="822" spans="1:8" ht="15.75" thickBot="1">
      <c r="A822" s="34">
        <v>645</v>
      </c>
      <c r="B822" s="35" t="s">
        <v>176</v>
      </c>
      <c r="C822" s="35">
        <v>11</v>
      </c>
      <c r="D822" s="35">
        <v>44</v>
      </c>
      <c r="E822" s="35">
        <v>2</v>
      </c>
      <c r="F822" s="35"/>
      <c r="G822" s="35"/>
      <c r="H822" s="35"/>
    </row>
    <row r="823" spans="1:8">
      <c r="A823" s="30">
        <v>625</v>
      </c>
      <c r="B823" s="31" t="s">
        <v>177</v>
      </c>
      <c r="C823" s="31">
        <v>11</v>
      </c>
      <c r="D823" s="31">
        <v>45</v>
      </c>
      <c r="E823" s="31">
        <v>2</v>
      </c>
      <c r="F823" s="31"/>
      <c r="G823" s="31"/>
      <c r="H823" s="31"/>
    </row>
    <row r="824" spans="1:8">
      <c r="A824" s="32">
        <v>605</v>
      </c>
      <c r="B824" s="33" t="s">
        <v>177</v>
      </c>
      <c r="C824" s="33">
        <v>11</v>
      </c>
      <c r="D824" s="33">
        <v>46</v>
      </c>
      <c r="E824" s="33">
        <v>2</v>
      </c>
      <c r="F824" s="33">
        <v>5</v>
      </c>
      <c r="G824" s="33">
        <v>3</v>
      </c>
      <c r="H824" s="33">
        <v>2.2200000000000002</v>
      </c>
    </row>
    <row r="825" spans="1:8" ht="15.75" thickBot="1">
      <c r="A825" s="34">
        <v>585</v>
      </c>
      <c r="B825" s="35" t="s">
        <v>177</v>
      </c>
      <c r="C825" s="35">
        <v>11</v>
      </c>
      <c r="D825" s="35">
        <v>47</v>
      </c>
      <c r="E825" s="35">
        <v>2</v>
      </c>
      <c r="F825" s="35">
        <v>5</v>
      </c>
      <c r="G825" s="35">
        <v>2</v>
      </c>
      <c r="H825" s="35">
        <v>1.62</v>
      </c>
    </row>
    <row r="826" spans="1:8">
      <c r="A826" s="30">
        <v>566</v>
      </c>
      <c r="B826" s="31" t="s">
        <v>151</v>
      </c>
      <c r="C826" s="31">
        <v>11</v>
      </c>
      <c r="D826" s="31">
        <v>48</v>
      </c>
      <c r="E826" s="31">
        <v>2</v>
      </c>
      <c r="F826" s="31"/>
      <c r="G826" s="31"/>
      <c r="H826" s="31"/>
    </row>
    <row r="827" spans="1:8">
      <c r="A827" s="32">
        <v>547</v>
      </c>
      <c r="B827" s="33" t="s">
        <v>151</v>
      </c>
      <c r="C827" s="33">
        <v>11</v>
      </c>
      <c r="D827" s="33">
        <v>49</v>
      </c>
      <c r="E827" s="33">
        <v>2</v>
      </c>
      <c r="F827" s="33">
        <v>14</v>
      </c>
      <c r="G827" s="33">
        <v>2</v>
      </c>
      <c r="H827" s="33">
        <v>4.24</v>
      </c>
    </row>
    <row r="828" spans="1:8" ht="15.75" thickBot="1">
      <c r="A828" s="34">
        <v>528</v>
      </c>
      <c r="B828" s="35" t="s">
        <v>151</v>
      </c>
      <c r="C828" s="35">
        <v>11</v>
      </c>
      <c r="D828" s="35">
        <v>50</v>
      </c>
      <c r="E828" s="35">
        <v>2</v>
      </c>
      <c r="F828" s="35">
        <v>5</v>
      </c>
      <c r="G828" s="35">
        <v>2</v>
      </c>
      <c r="H828" s="35">
        <v>2.12</v>
      </c>
    </row>
    <row r="829" spans="1:8">
      <c r="A829" s="30">
        <v>509</v>
      </c>
      <c r="B829" s="31" t="s">
        <v>112</v>
      </c>
      <c r="C829" s="31">
        <v>11</v>
      </c>
      <c r="D829" s="31">
        <v>51</v>
      </c>
      <c r="E829" s="31">
        <v>2</v>
      </c>
      <c r="F829" s="31">
        <v>8</v>
      </c>
      <c r="G829" s="31">
        <v>2</v>
      </c>
      <c r="H829" s="31">
        <v>3.22</v>
      </c>
    </row>
    <row r="830" spans="1:8">
      <c r="A830" s="32">
        <v>490</v>
      </c>
      <c r="B830" s="33" t="s">
        <v>112</v>
      </c>
      <c r="C830" s="33">
        <v>11</v>
      </c>
      <c r="D830" s="33">
        <v>52</v>
      </c>
      <c r="E830" s="33">
        <v>2</v>
      </c>
      <c r="F830" s="33">
        <v>8</v>
      </c>
      <c r="G830" s="33">
        <v>1</v>
      </c>
      <c r="H830" s="33">
        <v>4.08</v>
      </c>
    </row>
    <row r="831" spans="1:8" ht="15.75" thickBot="1">
      <c r="A831" s="34">
        <v>471</v>
      </c>
      <c r="B831" s="35" t="s">
        <v>112</v>
      </c>
      <c r="C831" s="35">
        <v>11</v>
      </c>
      <c r="D831" s="35">
        <v>53</v>
      </c>
      <c r="E831" s="35">
        <v>2</v>
      </c>
      <c r="F831" s="35">
        <v>6</v>
      </c>
      <c r="G831" s="35">
        <v>1</v>
      </c>
      <c r="H831" s="35">
        <v>2.04</v>
      </c>
    </row>
    <row r="832" spans="1:8">
      <c r="A832" s="30">
        <v>452</v>
      </c>
      <c r="B832" s="31" t="s">
        <v>113</v>
      </c>
      <c r="C832" s="31">
        <v>11</v>
      </c>
      <c r="D832" s="31">
        <v>54</v>
      </c>
      <c r="E832" s="31">
        <v>2</v>
      </c>
      <c r="F832" s="31">
        <v>8</v>
      </c>
      <c r="G832" s="31">
        <v>0</v>
      </c>
      <c r="H832" s="31">
        <v>3.6</v>
      </c>
    </row>
    <row r="833" spans="1:8">
      <c r="A833" s="32">
        <v>433</v>
      </c>
      <c r="B833" s="33" t="s">
        <v>113</v>
      </c>
      <c r="C833" s="33">
        <v>11</v>
      </c>
      <c r="D833" s="33">
        <v>55</v>
      </c>
      <c r="E833" s="33">
        <v>2</v>
      </c>
      <c r="F833" s="33"/>
      <c r="G833" s="33"/>
      <c r="H833" s="33"/>
    </row>
    <row r="834" spans="1:8" ht="15.75" thickBot="1">
      <c r="A834" s="34">
        <v>414</v>
      </c>
      <c r="B834" s="35" t="s">
        <v>113</v>
      </c>
      <c r="C834" s="35">
        <v>11</v>
      </c>
      <c r="D834" s="35">
        <v>56</v>
      </c>
      <c r="E834" s="35">
        <v>2</v>
      </c>
      <c r="F834" s="35">
        <v>3</v>
      </c>
      <c r="G834" s="35">
        <v>0</v>
      </c>
      <c r="H834" s="35">
        <v>0.42</v>
      </c>
    </row>
    <row r="835" spans="1:8">
      <c r="A835" s="30">
        <v>395</v>
      </c>
      <c r="B835" s="31" t="s">
        <v>111</v>
      </c>
      <c r="C835" s="31">
        <v>11</v>
      </c>
      <c r="D835" s="31">
        <v>57</v>
      </c>
      <c r="E835" s="31">
        <v>2</v>
      </c>
      <c r="F835" s="31">
        <v>6</v>
      </c>
      <c r="G835" s="31">
        <v>2</v>
      </c>
      <c r="H835" s="31">
        <v>3.3</v>
      </c>
    </row>
    <row r="836" spans="1:8">
      <c r="A836" s="32">
        <v>376</v>
      </c>
      <c r="B836" s="33" t="s">
        <v>111</v>
      </c>
      <c r="C836" s="33">
        <v>11</v>
      </c>
      <c r="D836" s="33">
        <v>58</v>
      </c>
      <c r="E836" s="33">
        <v>2</v>
      </c>
      <c r="F836" s="33">
        <v>4</v>
      </c>
      <c r="G836" s="33">
        <v>1</v>
      </c>
      <c r="H836" s="33">
        <v>1.64</v>
      </c>
    </row>
    <row r="837" spans="1:8" ht="15.75" thickBot="1">
      <c r="A837" s="34">
        <v>357</v>
      </c>
      <c r="B837" s="35" t="s">
        <v>111</v>
      </c>
      <c r="C837" s="35">
        <v>11</v>
      </c>
      <c r="D837" s="35">
        <v>59</v>
      </c>
      <c r="E837" s="35">
        <v>2</v>
      </c>
      <c r="F837" s="35">
        <v>6</v>
      </c>
      <c r="G837" s="35">
        <v>5</v>
      </c>
      <c r="H837" s="35">
        <v>3.98</v>
      </c>
    </row>
    <row r="838" spans="1:8">
      <c r="A838" s="22">
        <v>338</v>
      </c>
      <c r="B838" s="23" t="s">
        <v>125</v>
      </c>
      <c r="C838" s="23">
        <v>11</v>
      </c>
      <c r="D838" s="23">
        <v>60</v>
      </c>
      <c r="E838" s="23">
        <v>4</v>
      </c>
      <c r="F838" s="23">
        <v>1</v>
      </c>
      <c r="G838" s="23">
        <v>2</v>
      </c>
      <c r="H838" s="23">
        <v>0.82</v>
      </c>
    </row>
    <row r="839" spans="1:8">
      <c r="A839" s="24">
        <v>319</v>
      </c>
      <c r="B839" s="25" t="s">
        <v>125</v>
      </c>
      <c r="C839" s="25">
        <v>11</v>
      </c>
      <c r="D839" s="25">
        <v>61</v>
      </c>
      <c r="E839" s="25">
        <v>4</v>
      </c>
      <c r="F839" s="25">
        <v>7</v>
      </c>
      <c r="G839" s="25">
        <v>0</v>
      </c>
      <c r="H839" s="25">
        <v>1.98</v>
      </c>
    </row>
    <row r="840" spans="1:8" ht="15.75" thickBot="1">
      <c r="A840" s="26">
        <v>300</v>
      </c>
      <c r="B840" s="27" t="s">
        <v>125</v>
      </c>
      <c r="C840" s="27">
        <v>11</v>
      </c>
      <c r="D840" s="27">
        <v>62</v>
      </c>
      <c r="E840" s="27">
        <v>4</v>
      </c>
      <c r="F840" s="27">
        <v>12</v>
      </c>
      <c r="G840" s="27">
        <v>1</v>
      </c>
      <c r="H840" s="27">
        <v>4.28</v>
      </c>
    </row>
    <row r="841" spans="1:8">
      <c r="A841" s="22">
        <v>281</v>
      </c>
      <c r="B841" s="23" t="s">
        <v>126</v>
      </c>
      <c r="C841" s="23">
        <v>11</v>
      </c>
      <c r="D841" s="23">
        <v>63</v>
      </c>
      <c r="E841" s="23">
        <v>4</v>
      </c>
      <c r="F841" s="23">
        <v>8</v>
      </c>
      <c r="G841" s="23">
        <v>0</v>
      </c>
      <c r="H841" s="23">
        <v>3.7</v>
      </c>
    </row>
    <row r="842" spans="1:8">
      <c r="A842" s="24">
        <v>263</v>
      </c>
      <c r="B842" s="25" t="s">
        <v>126</v>
      </c>
      <c r="C842" s="25">
        <v>11</v>
      </c>
      <c r="D842" s="25">
        <v>64</v>
      </c>
      <c r="E842" s="25">
        <v>4</v>
      </c>
      <c r="F842" s="25">
        <v>7</v>
      </c>
      <c r="G842" s="25">
        <v>0</v>
      </c>
      <c r="H842" s="25">
        <v>3.34</v>
      </c>
    </row>
    <row r="843" spans="1:8" ht="15.75" thickBot="1">
      <c r="A843" s="26">
        <v>245</v>
      </c>
      <c r="B843" s="27" t="s">
        <v>126</v>
      </c>
      <c r="C843" s="27">
        <v>11</v>
      </c>
      <c r="D843" s="27">
        <v>65</v>
      </c>
      <c r="E843" s="27">
        <v>4</v>
      </c>
      <c r="F843" s="27"/>
      <c r="G843" s="27"/>
      <c r="H843" s="27"/>
    </row>
    <row r="844" spans="1:8">
      <c r="A844" s="22">
        <v>228</v>
      </c>
      <c r="B844" s="23" t="s">
        <v>127</v>
      </c>
      <c r="C844" s="23">
        <v>11</v>
      </c>
      <c r="D844" s="23">
        <v>66</v>
      </c>
      <c r="E844" s="23">
        <v>4</v>
      </c>
      <c r="F844" s="23">
        <v>5</v>
      </c>
      <c r="G844" s="23">
        <v>1</v>
      </c>
      <c r="H844" s="23">
        <v>0.98</v>
      </c>
    </row>
    <row r="845" spans="1:8">
      <c r="A845" s="24">
        <v>211</v>
      </c>
      <c r="B845" s="25" t="s">
        <v>127</v>
      </c>
      <c r="C845" s="25">
        <v>11</v>
      </c>
      <c r="D845" s="25">
        <v>67</v>
      </c>
      <c r="E845" s="25">
        <v>4</v>
      </c>
      <c r="F845" s="25">
        <v>5</v>
      </c>
      <c r="G845" s="25">
        <v>0</v>
      </c>
      <c r="H845" s="25">
        <v>1.62</v>
      </c>
    </row>
    <row r="846" spans="1:8" ht="15.75" thickBot="1">
      <c r="A846" s="26">
        <v>194</v>
      </c>
      <c r="B846" s="27" t="s">
        <v>127</v>
      </c>
      <c r="C846" s="27">
        <v>11</v>
      </c>
      <c r="D846" s="27">
        <v>68</v>
      </c>
      <c r="E846" s="27">
        <v>4</v>
      </c>
      <c r="F846" s="27">
        <v>7</v>
      </c>
      <c r="G846" s="27">
        <v>1</v>
      </c>
      <c r="H846" s="27">
        <v>1.8</v>
      </c>
    </row>
    <row r="847" spans="1:8">
      <c r="A847" s="22">
        <v>177</v>
      </c>
      <c r="B847" s="23" t="s">
        <v>128</v>
      </c>
      <c r="C847" s="23">
        <v>11</v>
      </c>
      <c r="D847" s="23">
        <v>69</v>
      </c>
      <c r="E847" s="23">
        <v>4</v>
      </c>
      <c r="F847" s="23">
        <v>6</v>
      </c>
      <c r="G847" s="23">
        <v>0</v>
      </c>
      <c r="H847" s="23">
        <v>2.2799999999999998</v>
      </c>
    </row>
    <row r="848" spans="1:8">
      <c r="A848" s="24">
        <v>160</v>
      </c>
      <c r="B848" s="25" t="s">
        <v>128</v>
      </c>
      <c r="C848" s="25">
        <v>11</v>
      </c>
      <c r="D848" s="25">
        <v>70</v>
      </c>
      <c r="E848" s="25">
        <v>4</v>
      </c>
      <c r="F848" s="25"/>
      <c r="G848" s="25"/>
      <c r="H848" s="25"/>
    </row>
    <row r="849" spans="1:8" ht="15.75" thickBot="1">
      <c r="A849" s="26">
        <v>144</v>
      </c>
      <c r="B849" s="27" t="s">
        <v>128</v>
      </c>
      <c r="C849" s="27">
        <v>11</v>
      </c>
      <c r="D849" s="27">
        <v>71</v>
      </c>
      <c r="E849" s="27">
        <v>4</v>
      </c>
      <c r="F849" s="27">
        <v>15</v>
      </c>
      <c r="G849" s="27">
        <v>0</v>
      </c>
      <c r="H849" s="27">
        <v>3.38</v>
      </c>
    </row>
    <row r="850" spans="1:8">
      <c r="A850" s="22">
        <v>128</v>
      </c>
      <c r="B850" s="23" t="s">
        <v>129</v>
      </c>
      <c r="C850" s="23">
        <v>11</v>
      </c>
      <c r="D850" s="23">
        <v>72</v>
      </c>
      <c r="E850" s="23">
        <v>4</v>
      </c>
      <c r="F850" s="23">
        <v>7</v>
      </c>
      <c r="G850" s="23">
        <v>0</v>
      </c>
      <c r="H850" s="23">
        <v>1.36</v>
      </c>
    </row>
    <row r="851" spans="1:8">
      <c r="A851" s="24">
        <v>113</v>
      </c>
      <c r="B851" s="25" t="s">
        <v>129</v>
      </c>
      <c r="C851" s="25">
        <v>11</v>
      </c>
      <c r="D851" s="25">
        <v>73</v>
      </c>
      <c r="E851" s="25">
        <v>4</v>
      </c>
      <c r="F851" s="25">
        <v>10</v>
      </c>
      <c r="G851" s="25">
        <v>1</v>
      </c>
      <c r="H851" s="25">
        <v>36</v>
      </c>
    </row>
    <row r="852" spans="1:8" ht="15.75" thickBot="1">
      <c r="A852" s="26">
        <v>98</v>
      </c>
      <c r="B852" s="27" t="s">
        <v>129</v>
      </c>
      <c r="C852" s="27">
        <v>11</v>
      </c>
      <c r="D852" s="27">
        <v>74</v>
      </c>
      <c r="E852" s="27">
        <v>4</v>
      </c>
      <c r="F852" s="27">
        <v>4</v>
      </c>
      <c r="G852" s="27">
        <v>1</v>
      </c>
      <c r="H852" s="27">
        <v>1.5</v>
      </c>
    </row>
    <row r="853" spans="1:8">
      <c r="A853" s="22">
        <v>84</v>
      </c>
      <c r="B853" s="23" t="s">
        <v>130</v>
      </c>
      <c r="C853" s="23">
        <v>11</v>
      </c>
      <c r="D853" s="23">
        <v>75</v>
      </c>
      <c r="E853" s="23">
        <v>4</v>
      </c>
      <c r="F853" s="23">
        <v>7</v>
      </c>
      <c r="G853" s="23">
        <v>1</v>
      </c>
      <c r="H853" s="23">
        <v>1.62</v>
      </c>
    </row>
    <row r="854" spans="1:8">
      <c r="A854" s="24">
        <v>71</v>
      </c>
      <c r="B854" s="25" t="s">
        <v>130</v>
      </c>
      <c r="C854" s="25">
        <v>11</v>
      </c>
      <c r="D854" s="25">
        <v>76</v>
      </c>
      <c r="E854" s="25">
        <v>4</v>
      </c>
      <c r="F854" s="25"/>
      <c r="G854" s="25"/>
      <c r="H854" s="25"/>
    </row>
    <row r="855" spans="1:8" ht="15.75" thickBot="1">
      <c r="A855" s="26">
        <v>59</v>
      </c>
      <c r="B855" s="27" t="s">
        <v>130</v>
      </c>
      <c r="C855" s="27">
        <v>11</v>
      </c>
      <c r="D855" s="27">
        <v>77</v>
      </c>
      <c r="E855" s="27">
        <v>4</v>
      </c>
      <c r="F855" s="27"/>
      <c r="G855" s="27"/>
      <c r="H855" s="27"/>
    </row>
    <row r="856" spans="1:8" ht="15.75" hidden="1" customHeight="1" thickBot="1">
      <c r="A856" s="12">
        <v>48</v>
      </c>
      <c r="B856" s="13" t="s">
        <v>187</v>
      </c>
      <c r="C856" s="13">
        <v>11</v>
      </c>
      <c r="D856" s="13">
        <v>78</v>
      </c>
      <c r="E856" s="13" t="s">
        <v>9</v>
      </c>
      <c r="F856" s="13"/>
      <c r="G856" s="13"/>
      <c r="H856" s="13"/>
    </row>
    <row r="857" spans="1:8" ht="15.75" hidden="1" customHeight="1" thickBot="1">
      <c r="A857" s="12">
        <v>37</v>
      </c>
      <c r="B857" s="13" t="s">
        <v>188</v>
      </c>
      <c r="C857" s="13">
        <v>11</v>
      </c>
      <c r="D857" s="13">
        <v>79</v>
      </c>
      <c r="E857" s="13" t="s">
        <v>9</v>
      </c>
      <c r="F857" s="13"/>
      <c r="G857" s="13"/>
      <c r="H857" s="13"/>
    </row>
    <row r="858" spans="1:8" ht="15.75" hidden="1" customHeight="1" thickBot="1">
      <c r="A858" s="12">
        <v>27</v>
      </c>
      <c r="B858" s="13" t="s">
        <v>188</v>
      </c>
      <c r="C858" s="13">
        <v>11</v>
      </c>
      <c r="D858" s="13">
        <v>80</v>
      </c>
      <c r="E858" s="13" t="s">
        <v>9</v>
      </c>
      <c r="F858" s="13"/>
      <c r="G858" s="13"/>
      <c r="H858" s="13"/>
    </row>
    <row r="859" spans="1:8" ht="15.75" hidden="1" customHeight="1" thickBot="1">
      <c r="A859" s="14">
        <v>1372</v>
      </c>
      <c r="B859" s="15" t="s">
        <v>143</v>
      </c>
      <c r="C859" s="15">
        <v>12</v>
      </c>
      <c r="D859" s="15">
        <v>5</v>
      </c>
      <c r="E859" s="15" t="s">
        <v>9</v>
      </c>
      <c r="F859" s="15">
        <v>1</v>
      </c>
      <c r="G859" s="15">
        <v>0</v>
      </c>
      <c r="H859" s="15">
        <v>0.6</v>
      </c>
    </row>
    <row r="860" spans="1:8">
      <c r="A860" s="30">
        <v>1363</v>
      </c>
      <c r="B860" s="31" t="s">
        <v>65</v>
      </c>
      <c r="C860" s="31">
        <v>12</v>
      </c>
      <c r="D860" s="31">
        <v>6</v>
      </c>
      <c r="E860" s="31">
        <v>2</v>
      </c>
      <c r="F860" s="31">
        <v>7</v>
      </c>
      <c r="G860" s="31">
        <v>1</v>
      </c>
      <c r="H860" s="31">
        <v>2.36</v>
      </c>
    </row>
    <row r="861" spans="1:8">
      <c r="A861" s="32">
        <v>1351</v>
      </c>
      <c r="B861" s="33" t="s">
        <v>65</v>
      </c>
      <c r="C861" s="33">
        <v>12</v>
      </c>
      <c r="D861" s="33">
        <v>7</v>
      </c>
      <c r="E861" s="33">
        <v>2</v>
      </c>
      <c r="F861" s="33">
        <v>6</v>
      </c>
      <c r="G861" s="33">
        <v>0</v>
      </c>
      <c r="H861" s="33">
        <v>2.74</v>
      </c>
    </row>
    <row r="862" spans="1:8" ht="15.75" thickBot="1">
      <c r="A862" s="34">
        <v>1338</v>
      </c>
      <c r="B862" s="35" t="s">
        <v>65</v>
      </c>
      <c r="C862" s="35">
        <v>12</v>
      </c>
      <c r="D862" s="35">
        <v>8</v>
      </c>
      <c r="E862" s="35">
        <v>2</v>
      </c>
      <c r="F862" s="35">
        <v>6</v>
      </c>
      <c r="G862" s="35">
        <v>0</v>
      </c>
      <c r="H862" s="35">
        <v>3.68</v>
      </c>
    </row>
    <row r="863" spans="1:8">
      <c r="A863" s="30">
        <v>1323</v>
      </c>
      <c r="B863" s="31" t="s">
        <v>66</v>
      </c>
      <c r="C863" s="31">
        <v>12</v>
      </c>
      <c r="D863" s="31">
        <v>9</v>
      </c>
      <c r="E863" s="31">
        <v>2</v>
      </c>
      <c r="F863" s="31"/>
      <c r="G863" s="31"/>
      <c r="H863" s="31"/>
    </row>
    <row r="864" spans="1:8">
      <c r="A864" s="32">
        <v>1307</v>
      </c>
      <c r="B864" s="33" t="s">
        <v>66</v>
      </c>
      <c r="C864" s="33">
        <v>12</v>
      </c>
      <c r="D864" s="33">
        <v>10</v>
      </c>
      <c r="E864" s="33">
        <v>2</v>
      </c>
      <c r="F864" s="33"/>
      <c r="G864" s="33"/>
      <c r="H864" s="33"/>
    </row>
    <row r="865" spans="1:8" ht="15.75" thickBot="1">
      <c r="A865" s="34">
        <v>1290</v>
      </c>
      <c r="B865" s="35" t="s">
        <v>66</v>
      </c>
      <c r="C865" s="35">
        <v>12</v>
      </c>
      <c r="D865" s="35">
        <v>11</v>
      </c>
      <c r="E865" s="35">
        <v>2</v>
      </c>
      <c r="F865" s="35">
        <v>7</v>
      </c>
      <c r="G865" s="35">
        <v>0</v>
      </c>
      <c r="H865" s="35">
        <v>2.6</v>
      </c>
    </row>
    <row r="866" spans="1:8">
      <c r="A866" s="30">
        <v>1272</v>
      </c>
      <c r="B866" s="31" t="s">
        <v>67</v>
      </c>
      <c r="C866" s="31">
        <v>12</v>
      </c>
      <c r="D866" s="31">
        <v>12</v>
      </c>
      <c r="E866" s="31">
        <v>2</v>
      </c>
      <c r="F866" s="31">
        <v>5</v>
      </c>
      <c r="G866" s="31">
        <v>0</v>
      </c>
      <c r="H866" s="31">
        <v>0.8</v>
      </c>
    </row>
    <row r="867" spans="1:8">
      <c r="A867" s="32">
        <v>1255</v>
      </c>
      <c r="B867" s="33" t="s">
        <v>67</v>
      </c>
      <c r="C867" s="33">
        <v>12</v>
      </c>
      <c r="D867" s="33">
        <v>13</v>
      </c>
      <c r="E867" s="33">
        <v>2</v>
      </c>
      <c r="F867" s="33">
        <v>6</v>
      </c>
      <c r="G867" s="33">
        <v>1</v>
      </c>
      <c r="H867" s="33">
        <v>1.52</v>
      </c>
    </row>
    <row r="868" spans="1:8" ht="15.75" thickBot="1">
      <c r="A868" s="34">
        <v>1238</v>
      </c>
      <c r="B868" s="35" t="s">
        <v>67</v>
      </c>
      <c r="C868" s="35">
        <v>12</v>
      </c>
      <c r="D868" s="35">
        <v>14</v>
      </c>
      <c r="E868" s="35">
        <v>2</v>
      </c>
      <c r="F868" s="35">
        <v>7</v>
      </c>
      <c r="G868" s="35">
        <v>0</v>
      </c>
      <c r="H868" s="35">
        <v>2.1</v>
      </c>
    </row>
    <row r="869" spans="1:8">
      <c r="A869" s="30">
        <v>1220</v>
      </c>
      <c r="B869" s="31" t="s">
        <v>160</v>
      </c>
      <c r="C869" s="31">
        <v>12</v>
      </c>
      <c r="D869" s="31">
        <v>15</v>
      </c>
      <c r="E869" s="31">
        <v>2</v>
      </c>
      <c r="F869" s="31">
        <v>6</v>
      </c>
      <c r="G869" s="31">
        <v>0</v>
      </c>
      <c r="H869" s="31">
        <v>2.72</v>
      </c>
    </row>
    <row r="870" spans="1:8">
      <c r="A870" s="32">
        <v>1201</v>
      </c>
      <c r="B870" s="33" t="s">
        <v>160</v>
      </c>
      <c r="C870" s="33">
        <v>12</v>
      </c>
      <c r="D870" s="33">
        <v>16</v>
      </c>
      <c r="E870" s="33">
        <v>2</v>
      </c>
      <c r="F870" s="33">
        <v>8</v>
      </c>
      <c r="G870" s="33">
        <v>0</v>
      </c>
      <c r="H870" s="33">
        <v>3.44</v>
      </c>
    </row>
    <row r="871" spans="1:8" ht="15.75" thickBot="1">
      <c r="A871" s="34">
        <v>1182</v>
      </c>
      <c r="B871" s="35" t="s">
        <v>160</v>
      </c>
      <c r="C871" s="35">
        <v>12</v>
      </c>
      <c r="D871" s="35">
        <v>17</v>
      </c>
      <c r="E871" s="35">
        <v>2</v>
      </c>
      <c r="F871" s="35">
        <v>4</v>
      </c>
      <c r="G871" s="35">
        <v>1</v>
      </c>
      <c r="H871" s="35">
        <v>1.58</v>
      </c>
    </row>
    <row r="872" spans="1:8">
      <c r="A872" s="30">
        <v>1163</v>
      </c>
      <c r="B872" s="31" t="s">
        <v>161</v>
      </c>
      <c r="C872" s="31">
        <v>12</v>
      </c>
      <c r="D872" s="31">
        <v>18</v>
      </c>
      <c r="E872" s="31">
        <v>2</v>
      </c>
      <c r="F872" s="31"/>
      <c r="G872" s="31"/>
      <c r="H872" s="31"/>
    </row>
    <row r="873" spans="1:8">
      <c r="A873" s="32">
        <v>1144</v>
      </c>
      <c r="B873" s="33" t="s">
        <v>161</v>
      </c>
      <c r="C873" s="33">
        <v>12</v>
      </c>
      <c r="D873" s="33">
        <v>19</v>
      </c>
      <c r="E873" s="33">
        <v>2</v>
      </c>
      <c r="F873" s="33">
        <v>5</v>
      </c>
      <c r="G873" s="33">
        <v>1</v>
      </c>
      <c r="H873" s="33">
        <v>3.16</v>
      </c>
    </row>
    <row r="874" spans="1:8" ht="15.75" thickBot="1">
      <c r="A874" s="34">
        <v>1125</v>
      </c>
      <c r="B874" s="35" t="s">
        <v>161</v>
      </c>
      <c r="C874" s="35">
        <v>12</v>
      </c>
      <c r="D874" s="35">
        <v>20</v>
      </c>
      <c r="E874" s="35">
        <v>2</v>
      </c>
      <c r="F874" s="35">
        <v>6</v>
      </c>
      <c r="G874" s="35">
        <v>1</v>
      </c>
      <c r="H874" s="35">
        <v>2.56</v>
      </c>
    </row>
    <row r="875" spans="1:8">
      <c r="A875" s="30">
        <v>1105</v>
      </c>
      <c r="B875" s="31" t="s">
        <v>162</v>
      </c>
      <c r="C875" s="31">
        <v>12</v>
      </c>
      <c r="D875" s="31">
        <v>21</v>
      </c>
      <c r="E875" s="31">
        <v>2</v>
      </c>
      <c r="F875" s="31">
        <v>10</v>
      </c>
      <c r="G875" s="31">
        <v>1</v>
      </c>
      <c r="H875" s="31">
        <v>3.92</v>
      </c>
    </row>
    <row r="876" spans="1:8">
      <c r="A876" s="32">
        <v>1085</v>
      </c>
      <c r="B876" s="33" t="s">
        <v>162</v>
      </c>
      <c r="C876" s="33">
        <v>12</v>
      </c>
      <c r="D876" s="33">
        <v>22</v>
      </c>
      <c r="E876" s="33">
        <v>2</v>
      </c>
      <c r="F876" s="33">
        <v>9</v>
      </c>
      <c r="G876" s="33">
        <v>1</v>
      </c>
      <c r="H876" s="33">
        <v>3.48</v>
      </c>
    </row>
    <row r="877" spans="1:8" ht="15.75" thickBot="1">
      <c r="A877" s="34">
        <v>1065</v>
      </c>
      <c r="B877" s="35" t="s">
        <v>162</v>
      </c>
      <c r="C877" s="35">
        <v>12</v>
      </c>
      <c r="D877" s="35">
        <v>23</v>
      </c>
      <c r="E877" s="35">
        <v>2</v>
      </c>
      <c r="F877" s="35">
        <v>9</v>
      </c>
      <c r="G877" s="35">
        <v>2</v>
      </c>
      <c r="H877" s="35">
        <v>3.84</v>
      </c>
    </row>
    <row r="878" spans="1:8">
      <c r="A878" s="30">
        <v>1046</v>
      </c>
      <c r="B878" s="31" t="s">
        <v>163</v>
      </c>
      <c r="C878" s="31">
        <v>12</v>
      </c>
      <c r="D878" s="31">
        <v>24</v>
      </c>
      <c r="E878" s="31">
        <v>2</v>
      </c>
      <c r="F878" s="31">
        <v>7</v>
      </c>
      <c r="G878" s="31">
        <v>0</v>
      </c>
      <c r="H878" s="31">
        <v>3</v>
      </c>
    </row>
    <row r="879" spans="1:8">
      <c r="A879" s="32">
        <v>1026</v>
      </c>
      <c r="B879" s="33" t="s">
        <v>163</v>
      </c>
      <c r="C879" s="33">
        <v>12</v>
      </c>
      <c r="D879" s="33">
        <v>25</v>
      </c>
      <c r="E879" s="33">
        <v>2</v>
      </c>
      <c r="F879" s="33">
        <v>10</v>
      </c>
      <c r="G879" s="33">
        <v>2</v>
      </c>
      <c r="H879" s="33">
        <v>5.0599999999999996</v>
      </c>
    </row>
    <row r="880" spans="1:8" ht="15.75" thickBot="1">
      <c r="A880" s="34">
        <v>1006</v>
      </c>
      <c r="B880" s="35" t="s">
        <v>163</v>
      </c>
      <c r="C880" s="35">
        <v>12</v>
      </c>
      <c r="D880" s="35">
        <v>26</v>
      </c>
      <c r="E880" s="35">
        <v>2</v>
      </c>
      <c r="F880" s="35">
        <v>8</v>
      </c>
      <c r="G880" s="35">
        <v>1</v>
      </c>
      <c r="H880" s="35">
        <v>3.52</v>
      </c>
    </row>
    <row r="881" spans="1:8">
      <c r="A881" s="30">
        <v>986</v>
      </c>
      <c r="B881" s="31" t="s">
        <v>164</v>
      </c>
      <c r="C881" s="31">
        <v>12</v>
      </c>
      <c r="D881" s="31">
        <v>27</v>
      </c>
      <c r="E881" s="31">
        <v>2</v>
      </c>
      <c r="F881" s="31">
        <v>8</v>
      </c>
      <c r="G881" s="31">
        <v>0</v>
      </c>
      <c r="H881" s="31">
        <v>3.4</v>
      </c>
    </row>
    <row r="882" spans="1:8">
      <c r="A882" s="32">
        <v>966</v>
      </c>
      <c r="B882" s="33" t="s">
        <v>164</v>
      </c>
      <c r="C882" s="33">
        <v>12</v>
      </c>
      <c r="D882" s="33">
        <v>28</v>
      </c>
      <c r="E882" s="33">
        <v>2</v>
      </c>
      <c r="F882" s="33">
        <v>11</v>
      </c>
      <c r="G882" s="33">
        <v>1</v>
      </c>
      <c r="H882" s="33">
        <v>3.34</v>
      </c>
    </row>
    <row r="883" spans="1:8" ht="15.75" thickBot="1">
      <c r="A883" s="34">
        <v>946</v>
      </c>
      <c r="B883" s="35" t="s">
        <v>164</v>
      </c>
      <c r="C883" s="35">
        <v>12</v>
      </c>
      <c r="D883" s="35">
        <v>29</v>
      </c>
      <c r="E883" s="35">
        <v>2</v>
      </c>
      <c r="F883" s="35">
        <v>7</v>
      </c>
      <c r="G883" s="35">
        <v>0</v>
      </c>
      <c r="H883" s="35">
        <v>2.68</v>
      </c>
    </row>
    <row r="884" spans="1:8">
      <c r="A884" s="30">
        <v>926</v>
      </c>
      <c r="B884" s="31" t="s">
        <v>69</v>
      </c>
      <c r="C884" s="31">
        <v>12</v>
      </c>
      <c r="D884" s="31">
        <v>30</v>
      </c>
      <c r="E884" s="31">
        <v>2</v>
      </c>
      <c r="F884" s="31">
        <v>8</v>
      </c>
      <c r="G884" s="31">
        <v>1</v>
      </c>
      <c r="H884" s="31">
        <v>2.74</v>
      </c>
    </row>
    <row r="885" spans="1:8">
      <c r="A885" s="32">
        <v>906</v>
      </c>
      <c r="B885" s="33" t="s">
        <v>69</v>
      </c>
      <c r="C885" s="33">
        <v>12</v>
      </c>
      <c r="D885" s="33">
        <v>31</v>
      </c>
      <c r="E885" s="33">
        <v>2</v>
      </c>
      <c r="F885" s="33">
        <v>2</v>
      </c>
      <c r="G885" s="33">
        <v>0</v>
      </c>
      <c r="H885" s="33">
        <v>0.62</v>
      </c>
    </row>
    <row r="886" spans="1:8" ht="15.75" thickBot="1">
      <c r="A886" s="34">
        <v>886</v>
      </c>
      <c r="B886" s="35" t="s">
        <v>69</v>
      </c>
      <c r="C886" s="35">
        <v>12</v>
      </c>
      <c r="D886" s="35">
        <v>32</v>
      </c>
      <c r="E886" s="35">
        <v>2</v>
      </c>
      <c r="F886" s="35">
        <v>6</v>
      </c>
      <c r="G886" s="35">
        <v>1</v>
      </c>
      <c r="H886" s="35">
        <v>1.5</v>
      </c>
    </row>
    <row r="887" spans="1:8">
      <c r="A887" s="30">
        <v>866</v>
      </c>
      <c r="B887" s="31" t="s">
        <v>70</v>
      </c>
      <c r="C887" s="31">
        <v>12</v>
      </c>
      <c r="D887" s="31">
        <v>33</v>
      </c>
      <c r="E887" s="31">
        <v>2</v>
      </c>
      <c r="F887" s="31">
        <v>7</v>
      </c>
      <c r="G887" s="31">
        <v>0</v>
      </c>
      <c r="H887" s="31">
        <v>1.72</v>
      </c>
    </row>
    <row r="888" spans="1:8">
      <c r="A888" s="32">
        <v>846</v>
      </c>
      <c r="B888" s="33" t="s">
        <v>70</v>
      </c>
      <c r="C888" s="33">
        <v>12</v>
      </c>
      <c r="D888" s="33">
        <v>34</v>
      </c>
      <c r="E888" s="33">
        <v>2</v>
      </c>
      <c r="F888" s="33">
        <v>9</v>
      </c>
      <c r="G888" s="33">
        <v>0</v>
      </c>
      <c r="H888" s="33">
        <v>4.18</v>
      </c>
    </row>
    <row r="889" spans="1:8" ht="15.75" thickBot="1">
      <c r="A889" s="34">
        <v>826</v>
      </c>
      <c r="B889" s="35" t="s">
        <v>70</v>
      </c>
      <c r="C889" s="35">
        <v>12</v>
      </c>
      <c r="D889" s="35">
        <v>35</v>
      </c>
      <c r="E889" s="35">
        <v>2</v>
      </c>
      <c r="F889" s="35">
        <v>2</v>
      </c>
      <c r="G889" s="35">
        <v>0</v>
      </c>
      <c r="H889" s="35">
        <v>1.08</v>
      </c>
    </row>
    <row r="890" spans="1:8">
      <c r="A890" s="30">
        <v>806</v>
      </c>
      <c r="B890" s="31" t="s">
        <v>71</v>
      </c>
      <c r="C890" s="31">
        <v>12</v>
      </c>
      <c r="D890" s="31">
        <v>36</v>
      </c>
      <c r="E890" s="31">
        <v>2</v>
      </c>
      <c r="F890" s="31">
        <v>4</v>
      </c>
      <c r="G890" s="31">
        <v>1</v>
      </c>
      <c r="H890" s="31">
        <v>0.86</v>
      </c>
    </row>
    <row r="891" spans="1:8">
      <c r="A891" s="32">
        <v>786</v>
      </c>
      <c r="B891" s="33" t="s">
        <v>71</v>
      </c>
      <c r="C891" s="33">
        <v>12</v>
      </c>
      <c r="D891" s="33">
        <v>37</v>
      </c>
      <c r="E891" s="33">
        <v>2</v>
      </c>
      <c r="F891" s="33">
        <v>9</v>
      </c>
      <c r="G891" s="33">
        <v>0</v>
      </c>
      <c r="H891" s="33">
        <v>3.16</v>
      </c>
    </row>
    <row r="892" spans="1:8" ht="15.75" thickBot="1">
      <c r="A892" s="34">
        <v>766</v>
      </c>
      <c r="B892" s="35" t="s">
        <v>71</v>
      </c>
      <c r="C892" s="35">
        <v>12</v>
      </c>
      <c r="D892" s="35">
        <v>38</v>
      </c>
      <c r="E892" s="35">
        <v>2</v>
      </c>
      <c r="F892" s="35">
        <v>9</v>
      </c>
      <c r="G892" s="35">
        <v>1</v>
      </c>
      <c r="H892" s="35">
        <v>2.76</v>
      </c>
    </row>
    <row r="893" spans="1:8">
      <c r="A893" s="30">
        <v>746</v>
      </c>
      <c r="B893" s="31" t="s">
        <v>72</v>
      </c>
      <c r="C893" s="31">
        <v>12</v>
      </c>
      <c r="D893" s="31">
        <v>39</v>
      </c>
      <c r="E893" s="31">
        <v>2</v>
      </c>
      <c r="F893" s="31">
        <v>4</v>
      </c>
      <c r="G893" s="31">
        <v>5</v>
      </c>
      <c r="H893" s="31">
        <v>2.02</v>
      </c>
    </row>
    <row r="894" spans="1:8">
      <c r="A894" s="32">
        <v>726</v>
      </c>
      <c r="B894" s="33" t="s">
        <v>72</v>
      </c>
      <c r="C894" s="33">
        <v>12</v>
      </c>
      <c r="D894" s="33">
        <v>40</v>
      </c>
      <c r="E894" s="33">
        <v>2</v>
      </c>
      <c r="F894" s="33">
        <v>7</v>
      </c>
      <c r="G894" s="33">
        <v>2</v>
      </c>
      <c r="H894" s="33">
        <v>3.88</v>
      </c>
    </row>
    <row r="895" spans="1:8" ht="15.75" thickBot="1">
      <c r="A895" s="34">
        <v>706</v>
      </c>
      <c r="B895" s="35" t="s">
        <v>72</v>
      </c>
      <c r="C895" s="35">
        <v>12</v>
      </c>
      <c r="D895" s="35">
        <v>41</v>
      </c>
      <c r="E895" s="35">
        <v>2</v>
      </c>
      <c r="F895" s="35">
        <v>8</v>
      </c>
      <c r="G895" s="35">
        <v>0</v>
      </c>
      <c r="H895" s="35">
        <v>4.0999999999999996</v>
      </c>
    </row>
    <row r="896" spans="1:8">
      <c r="A896" s="30">
        <v>686</v>
      </c>
      <c r="B896" s="31" t="s">
        <v>157</v>
      </c>
      <c r="C896" s="31">
        <v>12</v>
      </c>
      <c r="D896" s="31">
        <v>42</v>
      </c>
      <c r="E896" s="31">
        <v>2</v>
      </c>
      <c r="F896" s="31">
        <v>12</v>
      </c>
      <c r="G896" s="31">
        <v>2</v>
      </c>
      <c r="H896" s="31">
        <v>3.88</v>
      </c>
    </row>
    <row r="897" spans="1:8">
      <c r="A897" s="32">
        <v>666</v>
      </c>
      <c r="B897" s="33" t="s">
        <v>157</v>
      </c>
      <c r="C897" s="33">
        <v>12</v>
      </c>
      <c r="D897" s="33">
        <v>43</v>
      </c>
      <c r="E897" s="33">
        <v>2</v>
      </c>
      <c r="F897" s="33">
        <v>9</v>
      </c>
      <c r="G897" s="33">
        <v>0</v>
      </c>
      <c r="H897" s="33">
        <v>3.6</v>
      </c>
    </row>
    <row r="898" spans="1:8" ht="15.75" thickBot="1">
      <c r="A898" s="34">
        <v>646</v>
      </c>
      <c r="B898" s="35" t="s">
        <v>157</v>
      </c>
      <c r="C898" s="35">
        <v>12</v>
      </c>
      <c r="D898" s="35">
        <v>44</v>
      </c>
      <c r="E898" s="35">
        <v>2</v>
      </c>
      <c r="F898" s="35">
        <v>6</v>
      </c>
      <c r="G898" s="35">
        <v>1</v>
      </c>
      <c r="H898" s="35">
        <v>2.74</v>
      </c>
    </row>
    <row r="899" spans="1:8">
      <c r="A899" s="30">
        <v>626</v>
      </c>
      <c r="B899" s="31" t="s">
        <v>75</v>
      </c>
      <c r="C899" s="31">
        <v>12</v>
      </c>
      <c r="D899" s="31">
        <v>45</v>
      </c>
      <c r="E899" s="31">
        <v>2</v>
      </c>
      <c r="F899" s="31">
        <v>9</v>
      </c>
      <c r="G899" s="31">
        <v>3</v>
      </c>
      <c r="H899" s="31">
        <v>3.34</v>
      </c>
    </row>
    <row r="900" spans="1:8">
      <c r="A900" s="32">
        <v>606</v>
      </c>
      <c r="B900" s="33" t="s">
        <v>75</v>
      </c>
      <c r="C900" s="33">
        <v>12</v>
      </c>
      <c r="D900" s="33">
        <v>46</v>
      </c>
      <c r="E900" s="33">
        <v>2</v>
      </c>
      <c r="F900" s="33">
        <v>4</v>
      </c>
      <c r="G900" s="33">
        <v>1</v>
      </c>
      <c r="H900" s="33">
        <v>1.4</v>
      </c>
    </row>
    <row r="901" spans="1:8" ht="15.75" thickBot="1">
      <c r="A901" s="34">
        <v>586</v>
      </c>
      <c r="B901" s="35" t="s">
        <v>75</v>
      </c>
      <c r="C901" s="35">
        <v>12</v>
      </c>
      <c r="D901" s="35">
        <v>47</v>
      </c>
      <c r="E901" s="35">
        <v>2</v>
      </c>
      <c r="F901" s="35">
        <v>3</v>
      </c>
      <c r="G901" s="35">
        <v>2</v>
      </c>
      <c r="H901" s="35">
        <v>0.68</v>
      </c>
    </row>
    <row r="902" spans="1:8">
      <c r="A902" s="30">
        <v>567</v>
      </c>
      <c r="B902" s="31" t="s">
        <v>76</v>
      </c>
      <c r="C902" s="31">
        <v>12</v>
      </c>
      <c r="D902" s="31">
        <v>48</v>
      </c>
      <c r="E902" s="31">
        <v>2</v>
      </c>
      <c r="F902" s="31"/>
      <c r="G902" s="31"/>
      <c r="H902" s="31"/>
    </row>
    <row r="903" spans="1:8">
      <c r="A903" s="32">
        <v>548</v>
      </c>
      <c r="B903" s="33" t="s">
        <v>76</v>
      </c>
      <c r="C903" s="33">
        <v>12</v>
      </c>
      <c r="D903" s="33">
        <v>49</v>
      </c>
      <c r="E903" s="33">
        <v>2</v>
      </c>
      <c r="F903" s="33">
        <v>2</v>
      </c>
      <c r="G903" s="33">
        <v>4</v>
      </c>
      <c r="H903" s="33">
        <v>0.9</v>
      </c>
    </row>
    <row r="904" spans="1:8" ht="15.75" thickBot="1">
      <c r="A904" s="34">
        <v>529</v>
      </c>
      <c r="B904" s="35" t="s">
        <v>76</v>
      </c>
      <c r="C904" s="35">
        <v>12</v>
      </c>
      <c r="D904" s="35">
        <v>50</v>
      </c>
      <c r="E904" s="35">
        <v>2</v>
      </c>
      <c r="F904" s="35">
        <v>9</v>
      </c>
      <c r="G904" s="35">
        <v>2</v>
      </c>
      <c r="H904" s="35">
        <v>3.72</v>
      </c>
    </row>
    <row r="905" spans="1:8">
      <c r="A905" s="30">
        <v>510</v>
      </c>
      <c r="B905" s="31" t="s">
        <v>77</v>
      </c>
      <c r="C905" s="31">
        <v>12</v>
      </c>
      <c r="D905" s="31">
        <v>51</v>
      </c>
      <c r="E905" s="31">
        <v>2</v>
      </c>
      <c r="F905" s="31"/>
      <c r="G905" s="31"/>
      <c r="H905" s="31"/>
    </row>
    <row r="906" spans="1:8">
      <c r="A906" s="32">
        <v>491</v>
      </c>
      <c r="B906" s="33" t="s">
        <v>77</v>
      </c>
      <c r="C906" s="33">
        <v>12</v>
      </c>
      <c r="D906" s="33">
        <v>52</v>
      </c>
      <c r="E906" s="33">
        <v>2</v>
      </c>
      <c r="F906" s="33">
        <v>8</v>
      </c>
      <c r="G906" s="33">
        <v>0</v>
      </c>
      <c r="H906" s="33">
        <v>3.38</v>
      </c>
    </row>
    <row r="907" spans="1:8" ht="15.75" thickBot="1">
      <c r="A907" s="34">
        <v>472</v>
      </c>
      <c r="B907" s="35" t="s">
        <v>77</v>
      </c>
      <c r="C907" s="35">
        <v>12</v>
      </c>
      <c r="D907" s="35">
        <v>53</v>
      </c>
      <c r="E907" s="35">
        <v>2</v>
      </c>
      <c r="F907" s="35">
        <v>2</v>
      </c>
      <c r="G907" s="35">
        <v>0</v>
      </c>
      <c r="H907" s="35">
        <v>0.74</v>
      </c>
    </row>
    <row r="908" spans="1:8">
      <c r="A908" s="30">
        <v>453</v>
      </c>
      <c r="B908" s="31" t="s">
        <v>85</v>
      </c>
      <c r="C908" s="31">
        <v>12</v>
      </c>
      <c r="D908" s="31">
        <v>54</v>
      </c>
      <c r="E908" s="31">
        <v>2</v>
      </c>
      <c r="F908" s="31">
        <v>4</v>
      </c>
      <c r="G908" s="31">
        <v>4</v>
      </c>
      <c r="H908" s="31">
        <v>3.46</v>
      </c>
    </row>
    <row r="909" spans="1:8">
      <c r="A909" s="32">
        <v>434</v>
      </c>
      <c r="B909" s="33" t="s">
        <v>85</v>
      </c>
      <c r="C909" s="33">
        <v>12</v>
      </c>
      <c r="D909" s="33">
        <v>55</v>
      </c>
      <c r="E909" s="33">
        <v>2</v>
      </c>
      <c r="F909" s="33">
        <v>8</v>
      </c>
      <c r="G909" s="33">
        <v>2</v>
      </c>
      <c r="H909" s="33">
        <v>3.52</v>
      </c>
    </row>
    <row r="910" spans="1:8" ht="15.75" thickBot="1">
      <c r="A910" s="34">
        <v>415</v>
      </c>
      <c r="B910" s="35" t="s">
        <v>85</v>
      </c>
      <c r="C910" s="35">
        <v>12</v>
      </c>
      <c r="D910" s="35">
        <v>56</v>
      </c>
      <c r="E910" s="35">
        <v>2</v>
      </c>
      <c r="F910" s="35">
        <v>10</v>
      </c>
      <c r="G910" s="35">
        <v>1</v>
      </c>
      <c r="H910" s="35">
        <v>5.74</v>
      </c>
    </row>
    <row r="911" spans="1:8">
      <c r="A911" s="30">
        <v>396</v>
      </c>
      <c r="B911" s="31" t="s">
        <v>86</v>
      </c>
      <c r="C911" s="31">
        <v>12</v>
      </c>
      <c r="D911" s="31">
        <v>57</v>
      </c>
      <c r="E911" s="31">
        <v>2</v>
      </c>
      <c r="F911" s="31">
        <v>3</v>
      </c>
      <c r="G911" s="31">
        <v>0</v>
      </c>
      <c r="H911" s="31">
        <v>0.76</v>
      </c>
    </row>
    <row r="912" spans="1:8">
      <c r="A912" s="32">
        <v>377</v>
      </c>
      <c r="B912" s="33" t="s">
        <v>86</v>
      </c>
      <c r="C912" s="33">
        <v>12</v>
      </c>
      <c r="D912" s="33">
        <v>58</v>
      </c>
      <c r="E912" s="33">
        <v>2</v>
      </c>
      <c r="F912" s="33">
        <v>6</v>
      </c>
      <c r="G912" s="33">
        <v>3</v>
      </c>
      <c r="H912" s="33">
        <v>2.2799999999999998</v>
      </c>
    </row>
    <row r="913" spans="1:8" ht="15.75" thickBot="1">
      <c r="A913" s="34">
        <v>358</v>
      </c>
      <c r="B913" s="35" t="s">
        <v>86</v>
      </c>
      <c r="C913" s="35">
        <v>12</v>
      </c>
      <c r="D913" s="35">
        <v>59</v>
      </c>
      <c r="E913" s="35">
        <v>2</v>
      </c>
      <c r="F913" s="35">
        <v>4</v>
      </c>
      <c r="G913" s="35">
        <v>4</v>
      </c>
      <c r="H913" s="35">
        <v>2.12</v>
      </c>
    </row>
    <row r="914" spans="1:8">
      <c r="A914" s="22">
        <v>339</v>
      </c>
      <c r="B914" s="23" t="s">
        <v>85</v>
      </c>
      <c r="C914" s="23">
        <v>12</v>
      </c>
      <c r="D914" s="23">
        <v>60</v>
      </c>
      <c r="E914" s="23">
        <v>4</v>
      </c>
      <c r="F914" s="23">
        <v>7</v>
      </c>
      <c r="G914" s="23">
        <v>1</v>
      </c>
      <c r="H914" s="23">
        <v>2.7</v>
      </c>
    </row>
    <row r="915" spans="1:8">
      <c r="A915" s="24">
        <v>320</v>
      </c>
      <c r="B915" s="25" t="s">
        <v>85</v>
      </c>
      <c r="C915" s="25">
        <v>12</v>
      </c>
      <c r="D915" s="25">
        <v>61</v>
      </c>
      <c r="E915" s="25">
        <v>4</v>
      </c>
      <c r="F915" s="25">
        <v>6</v>
      </c>
      <c r="G915" s="25">
        <v>5</v>
      </c>
      <c r="H915" s="25">
        <v>4</v>
      </c>
    </row>
    <row r="916" spans="1:8" ht="15.75" thickBot="1">
      <c r="A916" s="26">
        <v>301</v>
      </c>
      <c r="B916" s="27" t="s">
        <v>85</v>
      </c>
      <c r="C916" s="27">
        <v>12</v>
      </c>
      <c r="D916" s="27">
        <v>62</v>
      </c>
      <c r="E916" s="27">
        <v>4</v>
      </c>
      <c r="F916" s="27">
        <v>7</v>
      </c>
      <c r="G916" s="27">
        <v>1</v>
      </c>
      <c r="H916" s="27">
        <v>2.74</v>
      </c>
    </row>
    <row r="917" spans="1:8">
      <c r="A917" s="22">
        <v>282</v>
      </c>
      <c r="B917" s="23" t="s">
        <v>86</v>
      </c>
      <c r="C917" s="23">
        <v>12</v>
      </c>
      <c r="D917" s="23">
        <v>63</v>
      </c>
      <c r="E917" s="23">
        <v>4</v>
      </c>
      <c r="F917" s="23">
        <v>5</v>
      </c>
      <c r="G917" s="23">
        <v>0</v>
      </c>
      <c r="H917" s="23">
        <v>2.02</v>
      </c>
    </row>
    <row r="918" spans="1:8">
      <c r="A918" s="24">
        <v>264</v>
      </c>
      <c r="B918" s="25" t="s">
        <v>86</v>
      </c>
      <c r="C918" s="25">
        <v>12</v>
      </c>
      <c r="D918" s="25">
        <v>64</v>
      </c>
      <c r="E918" s="25">
        <v>4</v>
      </c>
      <c r="F918" s="25">
        <v>4</v>
      </c>
      <c r="G918" s="25">
        <v>0</v>
      </c>
      <c r="H918" s="25">
        <v>0.76</v>
      </c>
    </row>
    <row r="919" spans="1:8" ht="15.75" thickBot="1">
      <c r="A919" s="26">
        <v>246</v>
      </c>
      <c r="B919" s="27" t="s">
        <v>86</v>
      </c>
      <c r="C919" s="27">
        <v>12</v>
      </c>
      <c r="D919" s="27">
        <v>65</v>
      </c>
      <c r="E919" s="27">
        <v>4</v>
      </c>
      <c r="F919" s="27">
        <v>8</v>
      </c>
      <c r="G919" s="27">
        <v>0</v>
      </c>
      <c r="H919" s="27">
        <v>2.5</v>
      </c>
    </row>
    <row r="920" spans="1:8">
      <c r="A920" s="22">
        <v>229</v>
      </c>
      <c r="B920" s="23" t="s">
        <v>92</v>
      </c>
      <c r="C920" s="23">
        <v>12</v>
      </c>
      <c r="D920" s="23">
        <v>66</v>
      </c>
      <c r="E920" s="23">
        <v>4</v>
      </c>
      <c r="F920" s="23">
        <v>8</v>
      </c>
      <c r="G920" s="23">
        <v>1</v>
      </c>
      <c r="H920" s="23">
        <v>3.66</v>
      </c>
    </row>
    <row r="921" spans="1:8">
      <c r="A921" s="24">
        <v>212</v>
      </c>
      <c r="B921" s="25" t="s">
        <v>92</v>
      </c>
      <c r="C921" s="25">
        <v>12</v>
      </c>
      <c r="D921" s="25">
        <v>67</v>
      </c>
      <c r="E921" s="25">
        <v>4</v>
      </c>
      <c r="F921" s="25">
        <v>6</v>
      </c>
      <c r="G921" s="25">
        <v>2</v>
      </c>
      <c r="H921" s="25">
        <v>4.0999999999999996</v>
      </c>
    </row>
    <row r="922" spans="1:8" ht="15.75" thickBot="1">
      <c r="A922" s="26">
        <v>195</v>
      </c>
      <c r="B922" s="27" t="s">
        <v>92</v>
      </c>
      <c r="C922" s="27">
        <v>12</v>
      </c>
      <c r="D922" s="27">
        <v>68</v>
      </c>
      <c r="E922" s="27">
        <v>4</v>
      </c>
      <c r="F922" s="27">
        <v>3</v>
      </c>
      <c r="G922" s="27">
        <v>1</v>
      </c>
      <c r="H922" s="27">
        <v>1.28</v>
      </c>
    </row>
    <row r="923" spans="1:8">
      <c r="A923" s="22">
        <v>178</v>
      </c>
      <c r="B923" s="23" t="s">
        <v>93</v>
      </c>
      <c r="C923" s="23">
        <v>12</v>
      </c>
      <c r="D923" s="23">
        <v>69</v>
      </c>
      <c r="E923" s="23">
        <v>4</v>
      </c>
      <c r="F923" s="23"/>
      <c r="G923" s="23"/>
      <c r="H923" s="23"/>
    </row>
    <row r="924" spans="1:8">
      <c r="A924" s="24">
        <v>161</v>
      </c>
      <c r="B924" s="25" t="s">
        <v>93</v>
      </c>
      <c r="C924" s="25">
        <v>12</v>
      </c>
      <c r="D924" s="25">
        <v>70</v>
      </c>
      <c r="E924" s="25">
        <v>4</v>
      </c>
      <c r="F924" s="25">
        <v>7</v>
      </c>
      <c r="G924" s="25">
        <v>1</v>
      </c>
      <c r="H924" s="25">
        <v>2.4</v>
      </c>
    </row>
    <row r="925" spans="1:8" ht="15.75" thickBot="1">
      <c r="A925" s="26">
        <v>145</v>
      </c>
      <c r="B925" s="27" t="s">
        <v>93</v>
      </c>
      <c r="C925" s="27">
        <v>12</v>
      </c>
      <c r="D925" s="27">
        <v>71</v>
      </c>
      <c r="E925" s="27">
        <v>4</v>
      </c>
      <c r="F925" s="27">
        <v>13</v>
      </c>
      <c r="G925" s="27">
        <v>1</v>
      </c>
      <c r="H925" s="27">
        <v>5.42</v>
      </c>
    </row>
    <row r="926" spans="1:8">
      <c r="A926" s="22">
        <v>129</v>
      </c>
      <c r="B926" s="23" t="s">
        <v>94</v>
      </c>
      <c r="C926" s="23">
        <v>12</v>
      </c>
      <c r="D926" s="23">
        <v>72</v>
      </c>
      <c r="E926" s="23">
        <v>4</v>
      </c>
      <c r="F926" s="23"/>
      <c r="G926" s="23"/>
      <c r="H926" s="23"/>
    </row>
    <row r="927" spans="1:8">
      <c r="A927" s="24">
        <v>114</v>
      </c>
      <c r="B927" s="25" t="s">
        <v>94</v>
      </c>
      <c r="C927" s="25">
        <v>12</v>
      </c>
      <c r="D927" s="25">
        <v>73</v>
      </c>
      <c r="E927" s="25">
        <v>4</v>
      </c>
      <c r="F927" s="25"/>
      <c r="G927" s="25"/>
      <c r="H927" s="25"/>
    </row>
    <row r="928" spans="1:8" ht="15.75" thickBot="1">
      <c r="A928" s="26">
        <v>99</v>
      </c>
      <c r="B928" s="27" t="s">
        <v>94</v>
      </c>
      <c r="C928" s="27">
        <v>12</v>
      </c>
      <c r="D928" s="27">
        <v>74</v>
      </c>
      <c r="E928" s="27">
        <v>4</v>
      </c>
      <c r="F928" s="27">
        <v>8</v>
      </c>
      <c r="G928" s="27">
        <v>1</v>
      </c>
      <c r="H928" s="27">
        <v>2.62</v>
      </c>
    </row>
    <row r="929" spans="1:8">
      <c r="A929" s="22">
        <v>85</v>
      </c>
      <c r="B929" s="23" t="s">
        <v>60</v>
      </c>
      <c r="C929" s="23">
        <v>12</v>
      </c>
      <c r="D929" s="23">
        <v>75</v>
      </c>
      <c r="E929" s="23">
        <v>4</v>
      </c>
      <c r="F929" s="23">
        <v>11</v>
      </c>
      <c r="G929" s="23">
        <v>0</v>
      </c>
      <c r="H929" s="23">
        <v>3.46</v>
      </c>
    </row>
    <row r="930" spans="1:8">
      <c r="A930" s="24">
        <v>72</v>
      </c>
      <c r="B930" s="25" t="s">
        <v>60</v>
      </c>
      <c r="C930" s="25">
        <v>12</v>
      </c>
      <c r="D930" s="25">
        <v>76</v>
      </c>
      <c r="E930" s="25">
        <v>4</v>
      </c>
      <c r="F930" s="25">
        <v>9</v>
      </c>
      <c r="G930" s="25">
        <v>0</v>
      </c>
      <c r="H930" s="25">
        <v>1.82</v>
      </c>
    </row>
    <row r="931" spans="1:8" ht="15.75" thickBot="1">
      <c r="A931" s="26">
        <v>60</v>
      </c>
      <c r="B931" s="27" t="s">
        <v>60</v>
      </c>
      <c r="C931" s="27">
        <v>12</v>
      </c>
      <c r="D931" s="27">
        <v>77</v>
      </c>
      <c r="E931" s="27">
        <v>4</v>
      </c>
      <c r="F931" s="27"/>
      <c r="G931" s="27"/>
      <c r="H931" s="27"/>
    </row>
    <row r="932" spans="1:8" ht="15.75" hidden="1" customHeight="1" thickBot="1">
      <c r="A932" s="12">
        <v>49</v>
      </c>
      <c r="B932" s="13" t="s">
        <v>189</v>
      </c>
      <c r="C932" s="13">
        <v>12</v>
      </c>
      <c r="D932" s="13">
        <v>78</v>
      </c>
      <c r="E932" s="13" t="s">
        <v>9</v>
      </c>
      <c r="F932" s="13"/>
      <c r="G932" s="13"/>
      <c r="H932" s="13"/>
    </row>
    <row r="933" spans="1:8" ht="15.75" hidden="1" customHeight="1" thickBot="1">
      <c r="A933" s="12">
        <v>38</v>
      </c>
      <c r="B933" s="13" t="s">
        <v>189</v>
      </c>
      <c r="C933" s="13">
        <v>12</v>
      </c>
      <c r="D933" s="13">
        <v>79</v>
      </c>
      <c r="E933" s="13" t="s">
        <v>9</v>
      </c>
      <c r="F933" s="13">
        <v>5</v>
      </c>
      <c r="G933" s="13">
        <v>0</v>
      </c>
      <c r="H933" s="13">
        <v>0.46</v>
      </c>
    </row>
    <row r="934" spans="1:8" ht="15.75" hidden="1" customHeight="1" thickBot="1">
      <c r="A934" s="14">
        <v>1364</v>
      </c>
      <c r="B934" s="15" t="s">
        <v>38</v>
      </c>
      <c r="C934" s="15">
        <v>13</v>
      </c>
      <c r="D934" s="15">
        <v>6</v>
      </c>
      <c r="E934" s="15" t="s">
        <v>9</v>
      </c>
      <c r="F934" s="15">
        <v>9</v>
      </c>
      <c r="G934" s="15">
        <v>0</v>
      </c>
      <c r="H934" s="15">
        <v>1.34</v>
      </c>
    </row>
    <row r="935" spans="1:8" ht="15.75" hidden="1" customHeight="1" thickBot="1">
      <c r="A935" s="2">
        <v>1352</v>
      </c>
      <c r="B935" s="3" t="s">
        <v>190</v>
      </c>
      <c r="C935" s="3">
        <v>13</v>
      </c>
      <c r="D935" s="3">
        <v>7</v>
      </c>
      <c r="E935" s="3" t="s">
        <v>9</v>
      </c>
      <c r="F935" s="3">
        <v>7</v>
      </c>
      <c r="G935" s="3">
        <v>0</v>
      </c>
      <c r="H935" s="3">
        <v>2.4</v>
      </c>
    </row>
    <row r="936" spans="1:8" ht="15.75" hidden="1" customHeight="1" thickBot="1">
      <c r="A936" s="4">
        <v>1339</v>
      </c>
      <c r="B936" s="5" t="s">
        <v>190</v>
      </c>
      <c r="C936" s="5">
        <v>13</v>
      </c>
      <c r="D936" s="5">
        <v>8</v>
      </c>
      <c r="E936" s="5" t="s">
        <v>9</v>
      </c>
      <c r="F936" s="5">
        <v>11</v>
      </c>
      <c r="G936" s="5">
        <v>0</v>
      </c>
      <c r="H936" s="5">
        <v>3.48</v>
      </c>
    </row>
    <row r="937" spans="1:8">
      <c r="A937" s="30">
        <v>1324</v>
      </c>
      <c r="B937" s="31" t="s">
        <v>84</v>
      </c>
      <c r="C937" s="31">
        <v>13</v>
      </c>
      <c r="D937" s="31">
        <v>9</v>
      </c>
      <c r="E937" s="31">
        <v>2</v>
      </c>
      <c r="F937" s="31">
        <v>4</v>
      </c>
      <c r="G937" s="31">
        <v>0</v>
      </c>
      <c r="H937" s="31">
        <v>0.74</v>
      </c>
    </row>
    <row r="938" spans="1:8">
      <c r="A938" s="32">
        <v>1308</v>
      </c>
      <c r="B938" s="33" t="s">
        <v>84</v>
      </c>
      <c r="C938" s="33">
        <v>13</v>
      </c>
      <c r="D938" s="33">
        <v>10</v>
      </c>
      <c r="E938" s="33">
        <v>2</v>
      </c>
      <c r="F938" s="33">
        <v>4</v>
      </c>
      <c r="G938" s="33">
        <v>0</v>
      </c>
      <c r="H938" s="33">
        <v>1.36</v>
      </c>
    </row>
    <row r="939" spans="1:8" ht="15.75" thickBot="1">
      <c r="A939" s="34">
        <v>1291</v>
      </c>
      <c r="B939" s="35" t="s">
        <v>84</v>
      </c>
      <c r="C939" s="35">
        <v>13</v>
      </c>
      <c r="D939" s="35">
        <v>11</v>
      </c>
      <c r="E939" s="35">
        <v>2</v>
      </c>
      <c r="F939" s="35">
        <v>8</v>
      </c>
      <c r="G939" s="35">
        <v>0</v>
      </c>
      <c r="H939" s="35">
        <v>3.06</v>
      </c>
    </row>
    <row r="940" spans="1:8">
      <c r="A940" s="30">
        <v>1273</v>
      </c>
      <c r="B940" s="31" t="s">
        <v>78</v>
      </c>
      <c r="C940" s="31">
        <v>13</v>
      </c>
      <c r="D940" s="31">
        <v>12</v>
      </c>
      <c r="E940" s="31">
        <v>2</v>
      </c>
      <c r="F940" s="31">
        <v>7</v>
      </c>
      <c r="G940" s="31">
        <v>0</v>
      </c>
      <c r="H940" s="31">
        <v>2.52</v>
      </c>
    </row>
    <row r="941" spans="1:8">
      <c r="A941" s="32">
        <v>1256</v>
      </c>
      <c r="B941" s="33" t="s">
        <v>78</v>
      </c>
      <c r="C941" s="33">
        <v>13</v>
      </c>
      <c r="D941" s="33">
        <v>13</v>
      </c>
      <c r="E941" s="33">
        <v>2</v>
      </c>
      <c r="F941" s="33"/>
      <c r="G941" s="33"/>
      <c r="H941" s="33"/>
    </row>
    <row r="942" spans="1:8" ht="15.75" thickBot="1">
      <c r="A942" s="34">
        <v>1239</v>
      </c>
      <c r="B942" s="35" t="s">
        <v>78</v>
      </c>
      <c r="C942" s="35">
        <v>13</v>
      </c>
      <c r="D942" s="35">
        <v>14</v>
      </c>
      <c r="E942" s="35">
        <v>2</v>
      </c>
      <c r="F942" s="35">
        <v>11</v>
      </c>
      <c r="G942" s="35">
        <v>0</v>
      </c>
      <c r="H942" s="35">
        <v>3.94</v>
      </c>
    </row>
    <row r="943" spans="1:8">
      <c r="A943" s="30">
        <v>1221</v>
      </c>
      <c r="B943" s="31" t="s">
        <v>79</v>
      </c>
      <c r="C943" s="31">
        <v>13</v>
      </c>
      <c r="D943" s="31">
        <v>15</v>
      </c>
      <c r="E943" s="31">
        <v>2</v>
      </c>
      <c r="F943" s="31">
        <v>11</v>
      </c>
      <c r="G943" s="31">
        <v>0</v>
      </c>
      <c r="H943" s="31">
        <v>4.4800000000000004</v>
      </c>
    </row>
    <row r="944" spans="1:8">
      <c r="A944" s="32">
        <v>1202</v>
      </c>
      <c r="B944" s="33" t="s">
        <v>79</v>
      </c>
      <c r="C944" s="33">
        <v>13</v>
      </c>
      <c r="D944" s="33">
        <v>16</v>
      </c>
      <c r="E944" s="33">
        <v>2</v>
      </c>
      <c r="F944" s="33">
        <v>4</v>
      </c>
      <c r="G944" s="33">
        <v>0</v>
      </c>
      <c r="H944" s="33">
        <v>0.94</v>
      </c>
    </row>
    <row r="945" spans="1:8" ht="15.75" thickBot="1">
      <c r="A945" s="34">
        <v>1183</v>
      </c>
      <c r="B945" s="35" t="s">
        <v>79</v>
      </c>
      <c r="C945" s="35">
        <v>13</v>
      </c>
      <c r="D945" s="35">
        <v>17</v>
      </c>
      <c r="E945" s="35">
        <v>2</v>
      </c>
      <c r="F945" s="35">
        <v>8</v>
      </c>
      <c r="G945" s="35">
        <v>0</v>
      </c>
      <c r="H945" s="35">
        <v>2.42</v>
      </c>
    </row>
    <row r="946" spans="1:8">
      <c r="A946" s="30">
        <v>1164</v>
      </c>
      <c r="B946" s="31" t="s">
        <v>100</v>
      </c>
      <c r="C946" s="31">
        <v>13</v>
      </c>
      <c r="D946" s="31">
        <v>18</v>
      </c>
      <c r="E946" s="31">
        <v>2</v>
      </c>
      <c r="F946" s="31">
        <v>10</v>
      </c>
      <c r="G946" s="31">
        <v>0</v>
      </c>
      <c r="H946" s="31">
        <v>3.4</v>
      </c>
    </row>
    <row r="947" spans="1:8">
      <c r="A947" s="32">
        <v>1145</v>
      </c>
      <c r="B947" s="33" t="s">
        <v>100</v>
      </c>
      <c r="C947" s="33">
        <v>13</v>
      </c>
      <c r="D947" s="33">
        <v>19</v>
      </c>
      <c r="E947" s="33">
        <v>2</v>
      </c>
      <c r="F947" s="33">
        <v>8</v>
      </c>
      <c r="G947" s="33">
        <v>0</v>
      </c>
      <c r="H947" s="33">
        <v>2.68</v>
      </c>
    </row>
    <row r="948" spans="1:8" ht="15.75" thickBot="1">
      <c r="A948" s="34">
        <v>1126</v>
      </c>
      <c r="B948" s="35" t="s">
        <v>100</v>
      </c>
      <c r="C948" s="35">
        <v>13</v>
      </c>
      <c r="D948" s="35">
        <v>20</v>
      </c>
      <c r="E948" s="35">
        <v>2</v>
      </c>
      <c r="F948" s="35">
        <v>8</v>
      </c>
      <c r="G948" s="35">
        <v>0</v>
      </c>
      <c r="H948" s="35">
        <v>1.1599999999999999</v>
      </c>
    </row>
    <row r="949" spans="1:8">
      <c r="A949" s="30">
        <v>1106</v>
      </c>
      <c r="B949" s="31" t="s">
        <v>101</v>
      </c>
      <c r="C949" s="31">
        <v>13</v>
      </c>
      <c r="D949" s="31">
        <v>21</v>
      </c>
      <c r="E949" s="31">
        <v>2</v>
      </c>
      <c r="F949" s="31">
        <v>10</v>
      </c>
      <c r="G949" s="31">
        <v>0</v>
      </c>
      <c r="H949" s="31">
        <v>2.44</v>
      </c>
    </row>
    <row r="950" spans="1:8">
      <c r="A950" s="32">
        <v>1086</v>
      </c>
      <c r="B950" s="33" t="s">
        <v>101</v>
      </c>
      <c r="C950" s="33">
        <v>13</v>
      </c>
      <c r="D950" s="33">
        <v>22</v>
      </c>
      <c r="E950" s="33">
        <v>2</v>
      </c>
      <c r="F950" s="33">
        <v>7</v>
      </c>
      <c r="G950" s="33">
        <v>0</v>
      </c>
      <c r="H950" s="33">
        <v>2.2000000000000002</v>
      </c>
    </row>
    <row r="951" spans="1:8" ht="15.75" thickBot="1">
      <c r="A951" s="34">
        <v>1066</v>
      </c>
      <c r="B951" s="35" t="s">
        <v>101</v>
      </c>
      <c r="C951" s="35">
        <v>13</v>
      </c>
      <c r="D951" s="35">
        <v>23</v>
      </c>
      <c r="E951" s="35">
        <v>2</v>
      </c>
      <c r="F951" s="35">
        <v>2</v>
      </c>
      <c r="G951" s="35">
        <v>0</v>
      </c>
      <c r="H951" s="35">
        <v>0.16</v>
      </c>
    </row>
    <row r="952" spans="1:8">
      <c r="A952" s="30">
        <v>1047</v>
      </c>
      <c r="B952" s="31" t="s">
        <v>102</v>
      </c>
      <c r="C952" s="31">
        <v>13</v>
      </c>
      <c r="D952" s="31">
        <v>24</v>
      </c>
      <c r="E952" s="31">
        <v>2</v>
      </c>
      <c r="F952" s="31">
        <v>5</v>
      </c>
      <c r="G952" s="31">
        <v>1</v>
      </c>
      <c r="H952" s="31">
        <v>1.82</v>
      </c>
    </row>
    <row r="953" spans="1:8">
      <c r="A953" s="32">
        <v>1027</v>
      </c>
      <c r="B953" s="33" t="s">
        <v>102</v>
      </c>
      <c r="C953" s="33">
        <v>13</v>
      </c>
      <c r="D953" s="33">
        <v>25</v>
      </c>
      <c r="E953" s="33">
        <v>2</v>
      </c>
      <c r="F953" s="33">
        <v>11</v>
      </c>
      <c r="G953" s="33">
        <v>2</v>
      </c>
      <c r="H953" s="33">
        <v>3.76</v>
      </c>
    </row>
    <row r="954" spans="1:8" ht="15.75" thickBot="1">
      <c r="A954" s="34">
        <v>1007</v>
      </c>
      <c r="B954" s="35" t="s">
        <v>102</v>
      </c>
      <c r="C954" s="35">
        <v>13</v>
      </c>
      <c r="D954" s="35">
        <v>26</v>
      </c>
      <c r="E954" s="35">
        <v>2</v>
      </c>
      <c r="F954" s="35">
        <v>11</v>
      </c>
      <c r="G954" s="35">
        <v>0</v>
      </c>
      <c r="H954" s="35">
        <v>4.18</v>
      </c>
    </row>
    <row r="955" spans="1:8">
      <c r="A955" s="30">
        <v>987</v>
      </c>
      <c r="B955" s="31" t="s">
        <v>103</v>
      </c>
      <c r="C955" s="31">
        <v>13</v>
      </c>
      <c r="D955" s="31">
        <v>27</v>
      </c>
      <c r="E955" s="31">
        <v>2</v>
      </c>
      <c r="F955" s="31">
        <v>5</v>
      </c>
      <c r="G955" s="31">
        <v>3</v>
      </c>
      <c r="H955" s="31">
        <v>2.08</v>
      </c>
    </row>
    <row r="956" spans="1:8">
      <c r="A956" s="32">
        <v>967</v>
      </c>
      <c r="B956" s="33" t="s">
        <v>103</v>
      </c>
      <c r="C956" s="33">
        <v>13</v>
      </c>
      <c r="D956" s="33">
        <v>28</v>
      </c>
      <c r="E956" s="33">
        <v>2</v>
      </c>
      <c r="F956" s="33">
        <v>7</v>
      </c>
      <c r="G956" s="33">
        <v>0</v>
      </c>
      <c r="H956" s="33">
        <v>1.84</v>
      </c>
    </row>
    <row r="957" spans="1:8" ht="15.75" thickBot="1">
      <c r="A957" s="34">
        <v>947</v>
      </c>
      <c r="B957" s="35" t="s">
        <v>103</v>
      </c>
      <c r="C957" s="35">
        <v>13</v>
      </c>
      <c r="D957" s="35">
        <v>29</v>
      </c>
      <c r="E957" s="35">
        <v>2</v>
      </c>
      <c r="F957" s="35">
        <v>9</v>
      </c>
      <c r="G957" s="35">
        <v>1</v>
      </c>
      <c r="H957" s="35">
        <v>3.18</v>
      </c>
    </row>
    <row r="958" spans="1:8">
      <c r="A958" s="30">
        <v>927</v>
      </c>
      <c r="B958" s="31" t="s">
        <v>104</v>
      </c>
      <c r="C958" s="31">
        <v>13</v>
      </c>
      <c r="D958" s="31">
        <v>30</v>
      </c>
      <c r="E958" s="31">
        <v>2</v>
      </c>
      <c r="F958" s="31">
        <v>6</v>
      </c>
      <c r="G958" s="31">
        <v>0</v>
      </c>
      <c r="H958" s="31">
        <v>2.52</v>
      </c>
    </row>
    <row r="959" spans="1:8">
      <c r="A959" s="32">
        <v>907</v>
      </c>
      <c r="B959" s="33" t="s">
        <v>104</v>
      </c>
      <c r="C959" s="33">
        <v>13</v>
      </c>
      <c r="D959" s="33">
        <v>31</v>
      </c>
      <c r="E959" s="33">
        <v>2</v>
      </c>
      <c r="F959" s="33">
        <v>6</v>
      </c>
      <c r="G959" s="33">
        <v>0</v>
      </c>
      <c r="H959" s="33">
        <v>2.5</v>
      </c>
    </row>
    <row r="960" spans="1:8" ht="15.75" thickBot="1">
      <c r="A960" s="34">
        <v>887</v>
      </c>
      <c r="B960" s="35" t="s">
        <v>104</v>
      </c>
      <c r="C960" s="35">
        <v>13</v>
      </c>
      <c r="D960" s="35">
        <v>32</v>
      </c>
      <c r="E960" s="35">
        <v>2</v>
      </c>
      <c r="F960" s="35"/>
      <c r="G960" s="35"/>
      <c r="H960" s="35"/>
    </row>
    <row r="961" spans="1:8">
      <c r="A961" s="30">
        <v>867</v>
      </c>
      <c r="B961" s="31" t="s">
        <v>105</v>
      </c>
      <c r="C961" s="31">
        <v>13</v>
      </c>
      <c r="D961" s="31">
        <v>33</v>
      </c>
      <c r="E961" s="31">
        <v>2</v>
      </c>
      <c r="F961" s="31">
        <v>5</v>
      </c>
      <c r="G961" s="31">
        <v>0</v>
      </c>
      <c r="H961" s="31">
        <v>1.1000000000000001</v>
      </c>
    </row>
    <row r="962" spans="1:8">
      <c r="A962" s="32">
        <v>847</v>
      </c>
      <c r="B962" s="33" t="s">
        <v>105</v>
      </c>
      <c r="C962" s="33">
        <v>13</v>
      </c>
      <c r="D962" s="33">
        <v>34</v>
      </c>
      <c r="E962" s="33">
        <v>2</v>
      </c>
      <c r="F962" s="33">
        <v>8</v>
      </c>
      <c r="G962" s="33">
        <v>1</v>
      </c>
      <c r="H962" s="33">
        <v>2.16</v>
      </c>
    </row>
    <row r="963" spans="1:8" ht="15.75" thickBot="1">
      <c r="A963" s="34">
        <v>827</v>
      </c>
      <c r="B963" s="35" t="s">
        <v>105</v>
      </c>
      <c r="C963" s="35">
        <v>13</v>
      </c>
      <c r="D963" s="35">
        <v>35</v>
      </c>
      <c r="E963" s="35">
        <v>2</v>
      </c>
      <c r="F963" s="35"/>
      <c r="G963" s="35"/>
      <c r="H963" s="35"/>
    </row>
    <row r="964" spans="1:8">
      <c r="A964" s="30">
        <v>807</v>
      </c>
      <c r="B964" s="31" t="s">
        <v>117</v>
      </c>
      <c r="C964" s="31">
        <v>13</v>
      </c>
      <c r="D964" s="31">
        <v>36</v>
      </c>
      <c r="E964" s="31">
        <v>2</v>
      </c>
      <c r="F964" s="31">
        <v>10</v>
      </c>
      <c r="G964" s="31">
        <v>0</v>
      </c>
      <c r="H964" s="31">
        <v>3.68</v>
      </c>
    </row>
    <row r="965" spans="1:8">
      <c r="A965" s="32">
        <v>787</v>
      </c>
      <c r="B965" s="33" t="s">
        <v>117</v>
      </c>
      <c r="C965" s="33">
        <v>13</v>
      </c>
      <c r="D965" s="33">
        <v>37</v>
      </c>
      <c r="E965" s="33">
        <v>2</v>
      </c>
      <c r="F965" s="33">
        <v>2</v>
      </c>
      <c r="G965" s="33">
        <v>2</v>
      </c>
      <c r="H965" s="33">
        <v>0.88</v>
      </c>
    </row>
    <row r="966" spans="1:8" ht="15.75" thickBot="1">
      <c r="A966" s="34">
        <v>767</v>
      </c>
      <c r="B966" s="35" t="s">
        <v>117</v>
      </c>
      <c r="C966" s="35">
        <v>13</v>
      </c>
      <c r="D966" s="35">
        <v>38</v>
      </c>
      <c r="E966" s="35">
        <v>2</v>
      </c>
      <c r="F966" s="35">
        <v>4</v>
      </c>
      <c r="G966" s="35">
        <v>2</v>
      </c>
      <c r="H966" s="35">
        <v>1.1599999999999999</v>
      </c>
    </row>
    <row r="967" spans="1:8">
      <c r="A967" s="30">
        <v>747</v>
      </c>
      <c r="B967" s="31" t="s">
        <v>118</v>
      </c>
      <c r="C967" s="31">
        <v>13</v>
      </c>
      <c r="D967" s="31">
        <v>39</v>
      </c>
      <c r="E967" s="31">
        <v>2</v>
      </c>
      <c r="F967" s="31">
        <v>2</v>
      </c>
      <c r="G967" s="31">
        <v>0</v>
      </c>
      <c r="H967" s="31">
        <v>0.36</v>
      </c>
    </row>
    <row r="968" spans="1:8">
      <c r="A968" s="32">
        <v>727</v>
      </c>
      <c r="B968" s="33" t="s">
        <v>118</v>
      </c>
      <c r="C968" s="33">
        <v>13</v>
      </c>
      <c r="D968" s="33">
        <v>40</v>
      </c>
      <c r="E968" s="33">
        <v>2</v>
      </c>
      <c r="F968" s="33"/>
      <c r="G968" s="33"/>
      <c r="H968" s="33"/>
    </row>
    <row r="969" spans="1:8" ht="15.75" thickBot="1">
      <c r="A969" s="34">
        <v>707</v>
      </c>
      <c r="B969" s="35" t="s">
        <v>118</v>
      </c>
      <c r="C969" s="35">
        <v>13</v>
      </c>
      <c r="D969" s="35">
        <v>41</v>
      </c>
      <c r="E969" s="35">
        <v>2</v>
      </c>
      <c r="F969" s="35">
        <v>1</v>
      </c>
      <c r="G969" s="35">
        <v>1</v>
      </c>
      <c r="H969" s="35">
        <v>0.16</v>
      </c>
    </row>
    <row r="970" spans="1:8">
      <c r="A970" s="30">
        <v>687</v>
      </c>
      <c r="B970" s="31" t="s">
        <v>60</v>
      </c>
      <c r="C970" s="31">
        <v>13</v>
      </c>
      <c r="D970" s="31">
        <v>42</v>
      </c>
      <c r="E970" s="31">
        <v>2</v>
      </c>
      <c r="F970" s="31">
        <v>7</v>
      </c>
      <c r="G970" s="31">
        <v>1</v>
      </c>
      <c r="H970" s="31">
        <v>2.2799999999999998</v>
      </c>
    </row>
    <row r="971" spans="1:8">
      <c r="A971" s="32">
        <v>667</v>
      </c>
      <c r="B971" s="33" t="s">
        <v>60</v>
      </c>
      <c r="C971" s="33">
        <v>13</v>
      </c>
      <c r="D971" s="33">
        <v>43</v>
      </c>
      <c r="E971" s="33">
        <v>2</v>
      </c>
      <c r="F971" s="33">
        <v>9</v>
      </c>
      <c r="G971" s="33">
        <v>0</v>
      </c>
      <c r="H971" s="33">
        <v>3.16</v>
      </c>
    </row>
    <row r="972" spans="1:8" ht="15.75" thickBot="1">
      <c r="A972" s="34">
        <v>647</v>
      </c>
      <c r="B972" s="35" t="s">
        <v>60</v>
      </c>
      <c r="C972" s="35">
        <v>13</v>
      </c>
      <c r="D972" s="35">
        <v>44</v>
      </c>
      <c r="E972" s="35">
        <v>2</v>
      </c>
      <c r="F972" s="35"/>
      <c r="G972" s="35"/>
      <c r="H972" s="35"/>
    </row>
    <row r="973" spans="1:8">
      <c r="A973" s="30">
        <v>627</v>
      </c>
      <c r="B973" s="31" t="s">
        <v>59</v>
      </c>
      <c r="C973" s="31">
        <v>13</v>
      </c>
      <c r="D973" s="31">
        <v>45</v>
      </c>
      <c r="E973" s="31">
        <v>2</v>
      </c>
      <c r="F973" s="31">
        <v>9</v>
      </c>
      <c r="G973" s="31">
        <v>0</v>
      </c>
      <c r="H973" s="31">
        <v>4.12</v>
      </c>
    </row>
    <row r="974" spans="1:8">
      <c r="A974" s="32">
        <v>607</v>
      </c>
      <c r="B974" s="33" t="s">
        <v>59</v>
      </c>
      <c r="C974" s="33">
        <v>13</v>
      </c>
      <c r="D974" s="33">
        <v>46</v>
      </c>
      <c r="E974" s="33">
        <v>2</v>
      </c>
      <c r="F974" s="33">
        <v>8</v>
      </c>
      <c r="G974" s="33">
        <v>1</v>
      </c>
      <c r="H974" s="33">
        <v>3.42</v>
      </c>
    </row>
    <row r="975" spans="1:8" ht="15.75" thickBot="1">
      <c r="A975" s="34">
        <v>587</v>
      </c>
      <c r="B975" s="35" t="s">
        <v>59</v>
      </c>
      <c r="C975" s="35">
        <v>13</v>
      </c>
      <c r="D975" s="35">
        <v>47</v>
      </c>
      <c r="E975" s="35">
        <v>2</v>
      </c>
      <c r="F975" s="35">
        <v>9</v>
      </c>
      <c r="G975" s="35">
        <v>1</v>
      </c>
      <c r="H975" s="35">
        <v>2.68</v>
      </c>
    </row>
    <row r="976" spans="1:8">
      <c r="A976" s="30">
        <v>568</v>
      </c>
      <c r="B976" s="31" t="s">
        <v>63</v>
      </c>
      <c r="C976" s="31">
        <v>13</v>
      </c>
      <c r="D976" s="31">
        <v>48</v>
      </c>
      <c r="E976" s="31">
        <v>2</v>
      </c>
      <c r="F976" s="31">
        <v>8</v>
      </c>
      <c r="G976" s="31">
        <v>3</v>
      </c>
      <c r="H976" s="31">
        <v>2.82</v>
      </c>
    </row>
    <row r="977" spans="1:8">
      <c r="A977" s="32">
        <v>549</v>
      </c>
      <c r="B977" s="33" t="s">
        <v>63</v>
      </c>
      <c r="C977" s="33">
        <v>13</v>
      </c>
      <c r="D977" s="33">
        <v>49</v>
      </c>
      <c r="E977" s="33">
        <v>2</v>
      </c>
      <c r="F977" s="33">
        <v>10</v>
      </c>
      <c r="G977" s="33">
        <v>2</v>
      </c>
      <c r="H977" s="33">
        <v>2.64</v>
      </c>
    </row>
    <row r="978" spans="1:8" ht="15.75" thickBot="1">
      <c r="A978" s="34">
        <v>530</v>
      </c>
      <c r="B978" s="35" t="s">
        <v>63</v>
      </c>
      <c r="C978" s="35">
        <v>13</v>
      </c>
      <c r="D978" s="35">
        <v>50</v>
      </c>
      <c r="E978" s="35">
        <v>2</v>
      </c>
      <c r="F978" s="35">
        <v>6</v>
      </c>
      <c r="G978" s="35">
        <v>2</v>
      </c>
      <c r="H978" s="35">
        <v>1.94</v>
      </c>
    </row>
    <row r="979" spans="1:8">
      <c r="A979" s="36">
        <v>511</v>
      </c>
      <c r="B979" s="37" t="s">
        <v>65</v>
      </c>
      <c r="C979" s="37">
        <v>13</v>
      </c>
      <c r="D979" s="37">
        <v>51</v>
      </c>
      <c r="E979" s="37">
        <v>3</v>
      </c>
      <c r="F979" s="37">
        <v>4</v>
      </c>
      <c r="G979" s="37">
        <v>1</v>
      </c>
      <c r="H979" s="37">
        <v>1.22</v>
      </c>
    </row>
    <row r="980" spans="1:8">
      <c r="A980" s="38">
        <v>492</v>
      </c>
      <c r="B980" s="39" t="s">
        <v>65</v>
      </c>
      <c r="C980" s="39">
        <v>13</v>
      </c>
      <c r="D980" s="39">
        <v>52</v>
      </c>
      <c r="E980" s="39">
        <v>3</v>
      </c>
      <c r="F980" s="39">
        <v>4</v>
      </c>
      <c r="G980" s="39">
        <v>2</v>
      </c>
      <c r="H980" s="39">
        <v>2.12</v>
      </c>
    </row>
    <row r="981" spans="1:8" ht="15.75" thickBot="1">
      <c r="A981" s="40">
        <v>473</v>
      </c>
      <c r="B981" s="41" t="s">
        <v>65</v>
      </c>
      <c r="C981" s="41">
        <v>13</v>
      </c>
      <c r="D981" s="41">
        <v>53</v>
      </c>
      <c r="E981" s="41">
        <v>3</v>
      </c>
      <c r="F981" s="41">
        <v>8</v>
      </c>
      <c r="G981" s="41">
        <v>1</v>
      </c>
      <c r="H981" s="41">
        <v>1.84</v>
      </c>
    </row>
    <row r="982" spans="1:8">
      <c r="A982" s="36">
        <v>454</v>
      </c>
      <c r="B982" s="37" t="s">
        <v>66</v>
      </c>
      <c r="C982" s="37">
        <v>13</v>
      </c>
      <c r="D982" s="37">
        <v>54</v>
      </c>
      <c r="E982" s="37">
        <v>3</v>
      </c>
      <c r="F982" s="37"/>
      <c r="G982" s="37"/>
      <c r="H982" s="37"/>
    </row>
    <row r="983" spans="1:8">
      <c r="A983" s="38">
        <v>435</v>
      </c>
      <c r="B983" s="39" t="s">
        <v>66</v>
      </c>
      <c r="C983" s="39">
        <v>13</v>
      </c>
      <c r="D983" s="39">
        <v>55</v>
      </c>
      <c r="E983" s="39">
        <v>3</v>
      </c>
      <c r="F983" s="39">
        <v>9</v>
      </c>
      <c r="G983" s="39">
        <v>1</v>
      </c>
      <c r="H983" s="39">
        <v>2.76</v>
      </c>
    </row>
    <row r="984" spans="1:8" ht="15.75" thickBot="1">
      <c r="A984" s="40">
        <v>416</v>
      </c>
      <c r="B984" s="41" t="s">
        <v>66</v>
      </c>
      <c r="C984" s="41">
        <v>13</v>
      </c>
      <c r="D984" s="41">
        <v>56</v>
      </c>
      <c r="E984" s="41">
        <v>3</v>
      </c>
      <c r="F984" s="41">
        <v>6</v>
      </c>
      <c r="G984" s="41">
        <v>1</v>
      </c>
      <c r="H984" s="41">
        <v>1.82</v>
      </c>
    </row>
    <row r="985" spans="1:8">
      <c r="A985" s="36">
        <v>397</v>
      </c>
      <c r="B985" s="37" t="s">
        <v>67</v>
      </c>
      <c r="C985" s="37">
        <v>13</v>
      </c>
      <c r="D985" s="37">
        <v>57</v>
      </c>
      <c r="E985" s="37">
        <v>3</v>
      </c>
      <c r="F985" s="37">
        <v>3</v>
      </c>
      <c r="G985" s="37">
        <v>1</v>
      </c>
      <c r="H985" s="37">
        <v>0.4</v>
      </c>
    </row>
    <row r="986" spans="1:8">
      <c r="A986" s="38">
        <v>378</v>
      </c>
      <c r="B986" s="39" t="s">
        <v>67</v>
      </c>
      <c r="C986" s="39">
        <v>13</v>
      </c>
      <c r="D986" s="39">
        <v>58</v>
      </c>
      <c r="E986" s="39">
        <v>3</v>
      </c>
      <c r="F986" s="39">
        <v>3</v>
      </c>
      <c r="G986" s="39">
        <v>0</v>
      </c>
      <c r="H986" s="39">
        <v>0.54</v>
      </c>
    </row>
    <row r="987" spans="1:8" ht="15.75" thickBot="1">
      <c r="A987" s="40">
        <v>359</v>
      </c>
      <c r="B987" s="41" t="s">
        <v>67</v>
      </c>
      <c r="C987" s="41">
        <v>13</v>
      </c>
      <c r="D987" s="41">
        <v>59</v>
      </c>
      <c r="E987" s="41">
        <v>3</v>
      </c>
      <c r="F987" s="41">
        <v>3</v>
      </c>
      <c r="G987" s="41">
        <v>0</v>
      </c>
      <c r="H987" s="41">
        <v>0.6</v>
      </c>
    </row>
    <row r="988" spans="1:8">
      <c r="A988" s="22">
        <v>340</v>
      </c>
      <c r="B988" s="23" t="s">
        <v>114</v>
      </c>
      <c r="C988" s="23">
        <v>13</v>
      </c>
      <c r="D988" s="23">
        <v>60</v>
      </c>
      <c r="E988" s="23">
        <v>4</v>
      </c>
      <c r="F988" s="23">
        <v>9</v>
      </c>
      <c r="G988" s="23">
        <v>2</v>
      </c>
      <c r="H988" s="23">
        <v>4.92</v>
      </c>
    </row>
    <row r="989" spans="1:8">
      <c r="A989" s="24">
        <v>321</v>
      </c>
      <c r="B989" s="25" t="s">
        <v>114</v>
      </c>
      <c r="C989" s="25">
        <v>13</v>
      </c>
      <c r="D989" s="25">
        <v>61</v>
      </c>
      <c r="E989" s="25">
        <v>4</v>
      </c>
      <c r="F989" s="25">
        <v>7</v>
      </c>
      <c r="G989" s="25">
        <v>1</v>
      </c>
      <c r="H989" s="25">
        <v>2.62</v>
      </c>
    </row>
    <row r="990" spans="1:8" ht="15.75" thickBot="1">
      <c r="A990" s="26">
        <v>302</v>
      </c>
      <c r="B990" s="27" t="s">
        <v>114</v>
      </c>
      <c r="C990" s="27">
        <v>13</v>
      </c>
      <c r="D990" s="27">
        <v>62</v>
      </c>
      <c r="E990" s="27">
        <v>4</v>
      </c>
      <c r="F990" s="27">
        <v>7</v>
      </c>
      <c r="G990" s="27">
        <v>1</v>
      </c>
      <c r="H990" s="27">
        <v>3.96</v>
      </c>
    </row>
    <row r="991" spans="1:8">
      <c r="A991" s="22">
        <v>283</v>
      </c>
      <c r="B991" s="23" t="s">
        <v>115</v>
      </c>
      <c r="C991" s="23">
        <v>13</v>
      </c>
      <c r="D991" s="23">
        <v>63</v>
      </c>
      <c r="E991" s="23">
        <v>4</v>
      </c>
      <c r="F991" s="23">
        <v>7</v>
      </c>
      <c r="G991" s="23">
        <v>1</v>
      </c>
      <c r="H991" s="23">
        <v>2.3199999999999998</v>
      </c>
    </row>
    <row r="992" spans="1:8">
      <c r="A992" s="24">
        <v>265</v>
      </c>
      <c r="B992" s="25" t="s">
        <v>115</v>
      </c>
      <c r="C992" s="25">
        <v>13</v>
      </c>
      <c r="D992" s="25">
        <v>64</v>
      </c>
      <c r="E992" s="25">
        <v>4</v>
      </c>
      <c r="F992" s="25">
        <v>7</v>
      </c>
      <c r="G992" s="25">
        <v>1</v>
      </c>
      <c r="H992" s="25">
        <v>3.58</v>
      </c>
    </row>
    <row r="993" spans="1:8" ht="15.75" thickBot="1">
      <c r="A993" s="26">
        <v>247</v>
      </c>
      <c r="B993" s="27" t="s">
        <v>115</v>
      </c>
      <c r="C993" s="27">
        <v>13</v>
      </c>
      <c r="D993" s="27">
        <v>65</v>
      </c>
      <c r="E993" s="27">
        <v>4</v>
      </c>
      <c r="F993" s="27">
        <v>9</v>
      </c>
      <c r="G993" s="27">
        <v>3</v>
      </c>
      <c r="H993" s="27">
        <v>4</v>
      </c>
    </row>
    <row r="994" spans="1:8">
      <c r="A994" s="22">
        <v>230</v>
      </c>
      <c r="B994" s="23" t="s">
        <v>116</v>
      </c>
      <c r="C994" s="23">
        <v>13</v>
      </c>
      <c r="D994" s="23">
        <v>66</v>
      </c>
      <c r="E994" s="23">
        <v>4</v>
      </c>
      <c r="F994" s="23">
        <v>7</v>
      </c>
      <c r="G994" s="23">
        <v>0</v>
      </c>
      <c r="H994" s="23">
        <v>1.24</v>
      </c>
    </row>
    <row r="995" spans="1:8">
      <c r="A995" s="24">
        <v>213</v>
      </c>
      <c r="B995" s="25" t="s">
        <v>116</v>
      </c>
      <c r="C995" s="25">
        <v>13</v>
      </c>
      <c r="D995" s="25">
        <v>67</v>
      </c>
      <c r="E995" s="25">
        <v>4</v>
      </c>
      <c r="F995" s="25">
        <v>10</v>
      </c>
      <c r="G995" s="25">
        <v>1</v>
      </c>
      <c r="H995" s="25">
        <v>2.98</v>
      </c>
    </row>
    <row r="996" spans="1:8" ht="15.75" thickBot="1">
      <c r="A996" s="26">
        <v>196</v>
      </c>
      <c r="B996" s="27" t="s">
        <v>116</v>
      </c>
      <c r="C996" s="27">
        <v>13</v>
      </c>
      <c r="D996" s="27">
        <v>68</v>
      </c>
      <c r="E996" s="27">
        <v>4</v>
      </c>
      <c r="F996" s="27">
        <v>7</v>
      </c>
      <c r="G996" s="27">
        <v>0</v>
      </c>
      <c r="H996" s="27">
        <v>2.04</v>
      </c>
    </row>
    <row r="997" spans="1:8">
      <c r="A997" s="22">
        <v>179</v>
      </c>
      <c r="B997" s="23" t="s">
        <v>119</v>
      </c>
      <c r="C997" s="23">
        <v>13</v>
      </c>
      <c r="D997" s="23">
        <v>69</v>
      </c>
      <c r="E997" s="23">
        <v>4</v>
      </c>
      <c r="F997" s="23">
        <v>9</v>
      </c>
      <c r="G997" s="23">
        <v>0</v>
      </c>
      <c r="H997" s="23">
        <v>1.88</v>
      </c>
    </row>
    <row r="998" spans="1:8">
      <c r="A998" s="24">
        <v>162</v>
      </c>
      <c r="B998" s="25" t="s">
        <v>119</v>
      </c>
      <c r="C998" s="25">
        <v>13</v>
      </c>
      <c r="D998" s="25">
        <v>70</v>
      </c>
      <c r="E998" s="25">
        <v>4</v>
      </c>
      <c r="F998" s="25"/>
      <c r="G998" s="25"/>
      <c r="H998" s="25"/>
    </row>
    <row r="999" spans="1:8" ht="15.75" thickBot="1">
      <c r="A999" s="26">
        <v>146</v>
      </c>
      <c r="B999" s="27" t="s">
        <v>119</v>
      </c>
      <c r="C999" s="27">
        <v>13</v>
      </c>
      <c r="D999" s="27">
        <v>71</v>
      </c>
      <c r="E999" s="27">
        <v>4</v>
      </c>
      <c r="F999" s="27">
        <v>4</v>
      </c>
      <c r="G999" s="27">
        <v>0</v>
      </c>
      <c r="H999" s="27">
        <v>0.9</v>
      </c>
    </row>
    <row r="1000" spans="1:8">
      <c r="A1000" s="22">
        <v>130</v>
      </c>
      <c r="B1000" s="23" t="s">
        <v>120</v>
      </c>
      <c r="C1000" s="23">
        <v>13</v>
      </c>
      <c r="D1000" s="23">
        <v>72</v>
      </c>
      <c r="E1000" s="23">
        <v>4</v>
      </c>
      <c r="F1000" s="23">
        <v>7</v>
      </c>
      <c r="G1000" s="23">
        <v>1</v>
      </c>
      <c r="H1000" s="23">
        <v>2.6</v>
      </c>
    </row>
    <row r="1001" spans="1:8">
      <c r="A1001" s="24">
        <v>115</v>
      </c>
      <c r="B1001" s="25" t="s">
        <v>120</v>
      </c>
      <c r="C1001" s="25">
        <v>13</v>
      </c>
      <c r="D1001" s="25">
        <v>73</v>
      </c>
      <c r="E1001" s="25">
        <v>4</v>
      </c>
      <c r="F1001" s="25">
        <v>2</v>
      </c>
      <c r="G1001" s="25">
        <v>1</v>
      </c>
      <c r="H1001" s="25">
        <v>0.44</v>
      </c>
    </row>
    <row r="1002" spans="1:8" ht="15.75" thickBot="1">
      <c r="A1002" s="26">
        <v>100</v>
      </c>
      <c r="B1002" s="27" t="s">
        <v>120</v>
      </c>
      <c r="C1002" s="27">
        <v>13</v>
      </c>
      <c r="D1002" s="27">
        <v>74</v>
      </c>
      <c r="E1002" s="27">
        <v>4</v>
      </c>
      <c r="F1002" s="27">
        <v>6</v>
      </c>
      <c r="G1002" s="27">
        <v>0</v>
      </c>
      <c r="H1002" s="27">
        <v>1.1200000000000001</v>
      </c>
    </row>
    <row r="1003" spans="1:8">
      <c r="A1003" s="22">
        <v>86</v>
      </c>
      <c r="B1003" s="23" t="s">
        <v>111</v>
      </c>
      <c r="C1003" s="23">
        <v>13</v>
      </c>
      <c r="D1003" s="23">
        <v>75</v>
      </c>
      <c r="E1003" s="23">
        <v>4</v>
      </c>
      <c r="F1003" s="23">
        <v>4</v>
      </c>
      <c r="G1003" s="23">
        <v>0</v>
      </c>
      <c r="H1003" s="23">
        <v>0.84</v>
      </c>
    </row>
    <row r="1004" spans="1:8">
      <c r="A1004" s="24">
        <v>73</v>
      </c>
      <c r="B1004" s="25" t="s">
        <v>111</v>
      </c>
      <c r="C1004" s="25">
        <v>13</v>
      </c>
      <c r="D1004" s="25">
        <v>76</v>
      </c>
      <c r="E1004" s="25">
        <v>4</v>
      </c>
      <c r="F1004" s="25">
        <v>7</v>
      </c>
      <c r="G1004" s="25">
        <v>1</v>
      </c>
      <c r="H1004" s="25">
        <v>0.78</v>
      </c>
    </row>
    <row r="1005" spans="1:8" ht="15.75" thickBot="1">
      <c r="A1005" s="26">
        <v>61</v>
      </c>
      <c r="B1005" s="27" t="s">
        <v>111</v>
      </c>
      <c r="C1005" s="27">
        <v>13</v>
      </c>
      <c r="D1005" s="27">
        <v>77</v>
      </c>
      <c r="E1005" s="27">
        <v>4</v>
      </c>
      <c r="F1005" s="27"/>
      <c r="G1005" s="27"/>
      <c r="H1005" s="27"/>
    </row>
    <row r="1006" spans="1:8" ht="15.75" hidden="1" customHeight="1" thickBot="1">
      <c r="A1006" s="14">
        <v>1388</v>
      </c>
      <c r="B1006" s="15" t="s">
        <v>191</v>
      </c>
      <c r="C1006" s="15">
        <v>13</v>
      </c>
      <c r="D1006" s="15">
        <v>78</v>
      </c>
      <c r="E1006" s="15" t="s">
        <v>9</v>
      </c>
      <c r="F1006" s="15"/>
      <c r="G1006" s="15"/>
      <c r="H1006" s="15"/>
    </row>
    <row r="1007" spans="1:8" ht="15.75" hidden="1" customHeight="1" thickBot="1">
      <c r="A1007" s="2">
        <v>1353</v>
      </c>
      <c r="B1007" s="3" t="s">
        <v>192</v>
      </c>
      <c r="C1007" s="3">
        <v>14</v>
      </c>
      <c r="D1007" s="3">
        <v>7</v>
      </c>
      <c r="E1007" s="3" t="s">
        <v>9</v>
      </c>
      <c r="F1007" s="3">
        <v>10</v>
      </c>
      <c r="G1007" s="3">
        <v>0</v>
      </c>
      <c r="H1007" s="3">
        <v>2.86</v>
      </c>
    </row>
    <row r="1008" spans="1:8" ht="15.75" hidden="1" customHeight="1" thickBot="1">
      <c r="A1008" s="4">
        <v>1340</v>
      </c>
      <c r="B1008" s="5" t="s">
        <v>192</v>
      </c>
      <c r="C1008" s="5">
        <v>14</v>
      </c>
      <c r="D1008" s="5">
        <v>8</v>
      </c>
      <c r="E1008" s="5" t="s">
        <v>9</v>
      </c>
      <c r="F1008" s="5">
        <v>10</v>
      </c>
      <c r="G1008" s="5">
        <v>0</v>
      </c>
      <c r="H1008" s="5">
        <v>3.36</v>
      </c>
    </row>
    <row r="1009" spans="1:8">
      <c r="A1009" s="36">
        <v>1325</v>
      </c>
      <c r="B1009" s="37" t="s">
        <v>137</v>
      </c>
      <c r="C1009" s="37">
        <v>14</v>
      </c>
      <c r="D1009" s="37">
        <v>9</v>
      </c>
      <c r="E1009" s="37">
        <v>3</v>
      </c>
      <c r="F1009" s="37">
        <v>9</v>
      </c>
      <c r="G1009" s="37">
        <v>0</v>
      </c>
      <c r="H1009" s="37">
        <v>3.88</v>
      </c>
    </row>
    <row r="1010" spans="1:8">
      <c r="A1010" s="38">
        <v>1309</v>
      </c>
      <c r="B1010" s="39" t="s">
        <v>137</v>
      </c>
      <c r="C1010" s="39">
        <v>14</v>
      </c>
      <c r="D1010" s="39">
        <v>10</v>
      </c>
      <c r="E1010" s="39">
        <v>3</v>
      </c>
      <c r="F1010" s="39">
        <v>4</v>
      </c>
      <c r="G1010" s="39">
        <v>1</v>
      </c>
      <c r="H1010" s="39">
        <v>1.88</v>
      </c>
    </row>
    <row r="1011" spans="1:8" ht="15.75" thickBot="1">
      <c r="A1011" s="40">
        <v>1292</v>
      </c>
      <c r="B1011" s="41" t="s">
        <v>137</v>
      </c>
      <c r="C1011" s="41">
        <v>14</v>
      </c>
      <c r="D1011" s="41">
        <v>11</v>
      </c>
      <c r="E1011" s="41">
        <v>3</v>
      </c>
      <c r="F1011" s="41">
        <v>11</v>
      </c>
      <c r="G1011" s="41">
        <v>0</v>
      </c>
      <c r="H1011" s="41">
        <v>3.74</v>
      </c>
    </row>
    <row r="1012" spans="1:8">
      <c r="A1012" s="36">
        <v>1274</v>
      </c>
      <c r="B1012" s="37" t="s">
        <v>147</v>
      </c>
      <c r="C1012" s="37">
        <v>14</v>
      </c>
      <c r="D1012" s="37">
        <v>12</v>
      </c>
      <c r="E1012" s="37">
        <v>3</v>
      </c>
      <c r="F1012" s="37">
        <v>8</v>
      </c>
      <c r="G1012" s="37">
        <v>1</v>
      </c>
      <c r="H1012" s="37">
        <v>2.94</v>
      </c>
    </row>
    <row r="1013" spans="1:8">
      <c r="A1013" s="38">
        <v>1257</v>
      </c>
      <c r="B1013" s="39" t="s">
        <v>147</v>
      </c>
      <c r="C1013" s="39">
        <v>14</v>
      </c>
      <c r="D1013" s="39">
        <v>13</v>
      </c>
      <c r="E1013" s="39">
        <v>3</v>
      </c>
      <c r="F1013" s="39">
        <v>7</v>
      </c>
      <c r="G1013" s="39">
        <v>0</v>
      </c>
      <c r="H1013" s="39">
        <v>3.3</v>
      </c>
    </row>
    <row r="1014" spans="1:8" ht="15.75" thickBot="1">
      <c r="A1014" s="40">
        <v>1240</v>
      </c>
      <c r="B1014" s="41" t="s">
        <v>147</v>
      </c>
      <c r="C1014" s="41">
        <v>14</v>
      </c>
      <c r="D1014" s="41">
        <v>14</v>
      </c>
      <c r="E1014" s="41">
        <v>3</v>
      </c>
      <c r="F1014" s="41"/>
      <c r="G1014" s="41"/>
      <c r="H1014" s="41"/>
    </row>
    <row r="1015" spans="1:8">
      <c r="A1015" s="36">
        <v>1222</v>
      </c>
      <c r="B1015" s="37" t="s">
        <v>148</v>
      </c>
      <c r="C1015" s="37">
        <v>14</v>
      </c>
      <c r="D1015" s="37">
        <v>15</v>
      </c>
      <c r="E1015" s="37">
        <v>3</v>
      </c>
      <c r="F1015" s="37">
        <v>6</v>
      </c>
      <c r="G1015" s="37">
        <v>1</v>
      </c>
      <c r="H1015" s="37">
        <v>2.78</v>
      </c>
    </row>
    <row r="1016" spans="1:8">
      <c r="A1016" s="38">
        <v>1203</v>
      </c>
      <c r="B1016" s="39" t="s">
        <v>148</v>
      </c>
      <c r="C1016" s="39">
        <v>14</v>
      </c>
      <c r="D1016" s="39">
        <v>16</v>
      </c>
      <c r="E1016" s="39">
        <v>3</v>
      </c>
      <c r="F1016" s="39">
        <v>5</v>
      </c>
      <c r="G1016" s="39">
        <v>0</v>
      </c>
      <c r="H1016" s="39">
        <v>1.52</v>
      </c>
    </row>
    <row r="1017" spans="1:8" ht="15.75" thickBot="1">
      <c r="A1017" s="40">
        <v>1184</v>
      </c>
      <c r="B1017" s="41" t="s">
        <v>148</v>
      </c>
      <c r="C1017" s="41">
        <v>14</v>
      </c>
      <c r="D1017" s="41">
        <v>17</v>
      </c>
      <c r="E1017" s="41">
        <v>3</v>
      </c>
      <c r="F1017" s="41">
        <v>5</v>
      </c>
      <c r="G1017" s="41">
        <v>2</v>
      </c>
      <c r="H1017" s="41">
        <v>1.78</v>
      </c>
    </row>
    <row r="1018" spans="1:8">
      <c r="A1018" s="36">
        <v>1165</v>
      </c>
      <c r="B1018" s="37" t="s">
        <v>149</v>
      </c>
      <c r="C1018" s="37">
        <v>14</v>
      </c>
      <c r="D1018" s="37">
        <v>18</v>
      </c>
      <c r="E1018" s="37">
        <v>3</v>
      </c>
      <c r="F1018" s="37">
        <v>12</v>
      </c>
      <c r="G1018" s="37">
        <v>2</v>
      </c>
      <c r="H1018" s="37">
        <v>3.4</v>
      </c>
    </row>
    <row r="1019" spans="1:8">
      <c r="A1019" s="38">
        <v>1146</v>
      </c>
      <c r="B1019" s="39" t="s">
        <v>149</v>
      </c>
      <c r="C1019" s="39">
        <v>14</v>
      </c>
      <c r="D1019" s="39">
        <v>19</v>
      </c>
      <c r="E1019" s="39">
        <v>3</v>
      </c>
      <c r="F1019" s="39">
        <v>7</v>
      </c>
      <c r="G1019" s="39">
        <v>2</v>
      </c>
      <c r="H1019" s="39">
        <v>3.32</v>
      </c>
    </row>
    <row r="1020" spans="1:8" ht="15.75" thickBot="1">
      <c r="A1020" s="40">
        <v>1127</v>
      </c>
      <c r="B1020" s="41" t="s">
        <v>149</v>
      </c>
      <c r="C1020" s="41">
        <v>14</v>
      </c>
      <c r="D1020" s="41">
        <v>20</v>
      </c>
      <c r="E1020" s="41">
        <v>3</v>
      </c>
      <c r="F1020" s="41">
        <v>6</v>
      </c>
      <c r="G1020" s="41">
        <v>3</v>
      </c>
      <c r="H1020" s="41">
        <v>3.48</v>
      </c>
    </row>
    <row r="1021" spans="1:8">
      <c r="A1021" s="36">
        <v>1107</v>
      </c>
      <c r="B1021" s="37" t="s">
        <v>125</v>
      </c>
      <c r="C1021" s="37">
        <v>14</v>
      </c>
      <c r="D1021" s="37">
        <v>21</v>
      </c>
      <c r="E1021" s="37">
        <v>3</v>
      </c>
      <c r="F1021" s="37">
        <v>9</v>
      </c>
      <c r="G1021" s="37">
        <v>3</v>
      </c>
      <c r="H1021" s="37">
        <v>2.76</v>
      </c>
    </row>
    <row r="1022" spans="1:8">
      <c r="A1022" s="38">
        <v>1087</v>
      </c>
      <c r="B1022" s="39" t="s">
        <v>125</v>
      </c>
      <c r="C1022" s="39">
        <v>14</v>
      </c>
      <c r="D1022" s="39">
        <v>22</v>
      </c>
      <c r="E1022" s="39">
        <v>3</v>
      </c>
      <c r="F1022" s="39">
        <v>7</v>
      </c>
      <c r="G1022" s="39">
        <v>1</v>
      </c>
      <c r="H1022" s="39">
        <v>2.7</v>
      </c>
    </row>
    <row r="1023" spans="1:8" ht="15.75" thickBot="1">
      <c r="A1023" s="40">
        <v>1067</v>
      </c>
      <c r="B1023" s="41" t="s">
        <v>125</v>
      </c>
      <c r="C1023" s="41">
        <v>14</v>
      </c>
      <c r="D1023" s="41">
        <v>23</v>
      </c>
      <c r="E1023" s="41">
        <v>3</v>
      </c>
      <c r="F1023" s="41">
        <v>9</v>
      </c>
      <c r="G1023" s="41">
        <v>0</v>
      </c>
      <c r="H1023" s="41">
        <v>4.72</v>
      </c>
    </row>
    <row r="1024" spans="1:8">
      <c r="A1024" s="36">
        <v>1048</v>
      </c>
      <c r="B1024" s="37" t="s">
        <v>126</v>
      </c>
      <c r="C1024" s="37">
        <v>14</v>
      </c>
      <c r="D1024" s="37">
        <v>24</v>
      </c>
      <c r="E1024" s="37">
        <v>3</v>
      </c>
      <c r="F1024" s="37">
        <v>8</v>
      </c>
      <c r="G1024" s="37">
        <v>0</v>
      </c>
      <c r="H1024" s="37">
        <v>3.1</v>
      </c>
    </row>
    <row r="1025" spans="1:8">
      <c r="A1025" s="38">
        <v>1028</v>
      </c>
      <c r="B1025" s="39" t="s">
        <v>126</v>
      </c>
      <c r="C1025" s="39">
        <v>14</v>
      </c>
      <c r="D1025" s="39">
        <v>25</v>
      </c>
      <c r="E1025" s="39">
        <v>3</v>
      </c>
      <c r="F1025" s="39">
        <v>9</v>
      </c>
      <c r="G1025" s="39">
        <v>0</v>
      </c>
      <c r="H1025" s="39">
        <v>3.58</v>
      </c>
    </row>
    <row r="1026" spans="1:8" ht="15.75" thickBot="1">
      <c r="A1026" s="40">
        <v>1008</v>
      </c>
      <c r="B1026" s="41" t="s">
        <v>126</v>
      </c>
      <c r="C1026" s="41">
        <v>14</v>
      </c>
      <c r="D1026" s="41">
        <v>26</v>
      </c>
      <c r="E1026" s="41">
        <v>3</v>
      </c>
      <c r="F1026" s="41">
        <v>5</v>
      </c>
      <c r="G1026" s="41">
        <v>0</v>
      </c>
      <c r="H1026" s="41">
        <v>2.14</v>
      </c>
    </row>
    <row r="1027" spans="1:8">
      <c r="A1027" s="36">
        <v>988</v>
      </c>
      <c r="B1027" s="37" t="s">
        <v>127</v>
      </c>
      <c r="C1027" s="37">
        <v>14</v>
      </c>
      <c r="D1027" s="37">
        <v>27</v>
      </c>
      <c r="E1027" s="37">
        <v>3</v>
      </c>
      <c r="F1027" s="37">
        <v>11</v>
      </c>
      <c r="G1027" s="37">
        <v>1</v>
      </c>
      <c r="H1027" s="37">
        <v>4.58</v>
      </c>
    </row>
    <row r="1028" spans="1:8">
      <c r="A1028" s="38">
        <v>968</v>
      </c>
      <c r="B1028" s="39" t="s">
        <v>127</v>
      </c>
      <c r="C1028" s="39">
        <v>14</v>
      </c>
      <c r="D1028" s="39">
        <v>28</v>
      </c>
      <c r="E1028" s="39">
        <v>3</v>
      </c>
      <c r="F1028" s="39">
        <v>9</v>
      </c>
      <c r="G1028" s="39">
        <v>0</v>
      </c>
      <c r="H1028" s="39">
        <v>3.92</v>
      </c>
    </row>
    <row r="1029" spans="1:8" ht="15.75" thickBot="1">
      <c r="A1029" s="40">
        <v>948</v>
      </c>
      <c r="B1029" s="41" t="s">
        <v>127</v>
      </c>
      <c r="C1029" s="41">
        <v>14</v>
      </c>
      <c r="D1029" s="41">
        <v>29</v>
      </c>
      <c r="E1029" s="41">
        <v>3</v>
      </c>
      <c r="F1029" s="41">
        <v>7</v>
      </c>
      <c r="G1029" s="41">
        <v>0</v>
      </c>
      <c r="H1029" s="41">
        <v>2.46</v>
      </c>
    </row>
    <row r="1030" spans="1:8">
      <c r="A1030" s="36">
        <v>928</v>
      </c>
      <c r="B1030" s="37" t="s">
        <v>128</v>
      </c>
      <c r="C1030" s="37">
        <v>14</v>
      </c>
      <c r="D1030" s="37">
        <v>30</v>
      </c>
      <c r="E1030" s="37">
        <v>3</v>
      </c>
      <c r="F1030" s="37"/>
      <c r="G1030" s="37"/>
      <c r="H1030" s="37"/>
    </row>
    <row r="1031" spans="1:8">
      <c r="A1031" s="38">
        <v>908</v>
      </c>
      <c r="B1031" s="39" t="s">
        <v>128</v>
      </c>
      <c r="C1031" s="39">
        <v>14</v>
      </c>
      <c r="D1031" s="39">
        <v>31</v>
      </c>
      <c r="E1031" s="39">
        <v>3</v>
      </c>
      <c r="F1031" s="39">
        <v>3</v>
      </c>
      <c r="G1031" s="39">
        <v>1</v>
      </c>
      <c r="H1031" s="39">
        <v>1.88</v>
      </c>
    </row>
    <row r="1032" spans="1:8" ht="15.75" thickBot="1">
      <c r="A1032" s="40">
        <v>888</v>
      </c>
      <c r="B1032" s="41" t="s">
        <v>128</v>
      </c>
      <c r="C1032" s="41">
        <v>14</v>
      </c>
      <c r="D1032" s="41">
        <v>32</v>
      </c>
      <c r="E1032" s="41">
        <v>3</v>
      </c>
      <c r="F1032" s="41">
        <v>4</v>
      </c>
      <c r="G1032" s="41">
        <v>0</v>
      </c>
      <c r="H1032" s="41">
        <v>1.86</v>
      </c>
    </row>
    <row r="1033" spans="1:8">
      <c r="A1033" s="36">
        <v>868</v>
      </c>
      <c r="B1033" s="37" t="s">
        <v>129</v>
      </c>
      <c r="C1033" s="37">
        <v>14</v>
      </c>
      <c r="D1033" s="37">
        <v>33</v>
      </c>
      <c r="E1033" s="37">
        <v>3</v>
      </c>
      <c r="F1033" s="37"/>
      <c r="G1033" s="37"/>
      <c r="H1033" s="37"/>
    </row>
    <row r="1034" spans="1:8">
      <c r="A1034" s="38">
        <v>848</v>
      </c>
      <c r="B1034" s="39" t="s">
        <v>129</v>
      </c>
      <c r="C1034" s="39">
        <v>14</v>
      </c>
      <c r="D1034" s="39">
        <v>34</v>
      </c>
      <c r="E1034" s="39">
        <v>3</v>
      </c>
      <c r="F1034" s="39"/>
      <c r="G1034" s="39"/>
      <c r="H1034" s="39"/>
    </row>
    <row r="1035" spans="1:8" ht="15.75" thickBot="1">
      <c r="A1035" s="40">
        <v>828</v>
      </c>
      <c r="B1035" s="41" t="s">
        <v>129</v>
      </c>
      <c r="C1035" s="41">
        <v>14</v>
      </c>
      <c r="D1035" s="41">
        <v>35</v>
      </c>
      <c r="E1035" s="41">
        <v>3</v>
      </c>
      <c r="F1035" s="41">
        <v>2</v>
      </c>
      <c r="G1035" s="41">
        <v>1</v>
      </c>
      <c r="H1035" s="41">
        <v>0.57999999999999996</v>
      </c>
    </row>
    <row r="1036" spans="1:8">
      <c r="A1036" s="36">
        <v>808</v>
      </c>
      <c r="B1036" s="37" t="s">
        <v>130</v>
      </c>
      <c r="C1036" s="37">
        <v>14</v>
      </c>
      <c r="D1036" s="37">
        <v>36</v>
      </c>
      <c r="E1036" s="37">
        <v>3</v>
      </c>
      <c r="F1036" s="37">
        <v>8</v>
      </c>
      <c r="G1036" s="37">
        <v>0</v>
      </c>
      <c r="H1036" s="37">
        <v>2.58</v>
      </c>
    </row>
    <row r="1037" spans="1:8">
      <c r="A1037" s="38">
        <v>788</v>
      </c>
      <c r="B1037" s="39" t="s">
        <v>130</v>
      </c>
      <c r="C1037" s="39">
        <v>14</v>
      </c>
      <c r="D1037" s="39">
        <v>37</v>
      </c>
      <c r="E1037" s="39">
        <v>3</v>
      </c>
      <c r="F1037" s="39">
        <v>10</v>
      </c>
      <c r="G1037" s="39">
        <v>2</v>
      </c>
      <c r="H1037" s="39">
        <v>5</v>
      </c>
    </row>
    <row r="1038" spans="1:8" ht="15.75" thickBot="1">
      <c r="A1038" s="40">
        <v>768</v>
      </c>
      <c r="B1038" s="41" t="s">
        <v>130</v>
      </c>
      <c r="C1038" s="41">
        <v>14</v>
      </c>
      <c r="D1038" s="41">
        <v>38</v>
      </c>
      <c r="E1038" s="41">
        <v>3</v>
      </c>
      <c r="F1038" s="41">
        <v>10</v>
      </c>
      <c r="G1038" s="41">
        <v>0</v>
      </c>
      <c r="H1038" s="41">
        <v>4.28</v>
      </c>
    </row>
    <row r="1039" spans="1:8">
      <c r="A1039" s="36">
        <v>748</v>
      </c>
      <c r="B1039" s="37" t="s">
        <v>112</v>
      </c>
      <c r="C1039" s="37">
        <v>14</v>
      </c>
      <c r="D1039" s="37">
        <v>39</v>
      </c>
      <c r="E1039" s="37">
        <v>3</v>
      </c>
      <c r="F1039" s="37">
        <v>5</v>
      </c>
      <c r="G1039" s="37">
        <v>1</v>
      </c>
      <c r="H1039" s="37">
        <v>3.02</v>
      </c>
    </row>
    <row r="1040" spans="1:8">
      <c r="A1040" s="38">
        <v>728</v>
      </c>
      <c r="B1040" s="39" t="s">
        <v>112</v>
      </c>
      <c r="C1040" s="39">
        <v>14</v>
      </c>
      <c r="D1040" s="39">
        <v>40</v>
      </c>
      <c r="E1040" s="39">
        <v>3</v>
      </c>
      <c r="F1040" s="39">
        <v>5</v>
      </c>
      <c r="G1040" s="39">
        <v>0</v>
      </c>
      <c r="H1040" s="39">
        <v>1.96</v>
      </c>
    </row>
    <row r="1041" spans="1:8" ht="15.75" thickBot="1">
      <c r="A1041" s="40">
        <v>708</v>
      </c>
      <c r="B1041" s="41" t="s">
        <v>112</v>
      </c>
      <c r="C1041" s="41">
        <v>14</v>
      </c>
      <c r="D1041" s="41">
        <v>41</v>
      </c>
      <c r="E1041" s="41">
        <v>3</v>
      </c>
      <c r="F1041" s="41">
        <v>12</v>
      </c>
      <c r="G1041" s="41">
        <v>2</v>
      </c>
      <c r="H1041" s="41">
        <v>5.18</v>
      </c>
    </row>
    <row r="1042" spans="1:8">
      <c r="A1042" s="36">
        <v>688</v>
      </c>
      <c r="B1042" s="37" t="s">
        <v>113</v>
      </c>
      <c r="C1042" s="37">
        <v>14</v>
      </c>
      <c r="D1042" s="37">
        <v>42</v>
      </c>
      <c r="E1042" s="37">
        <v>3</v>
      </c>
      <c r="F1042" s="37">
        <v>5</v>
      </c>
      <c r="G1042" s="37">
        <v>0</v>
      </c>
      <c r="H1042" s="37">
        <v>2.04</v>
      </c>
    </row>
    <row r="1043" spans="1:8">
      <c r="A1043" s="38">
        <v>668</v>
      </c>
      <c r="B1043" s="39" t="s">
        <v>113</v>
      </c>
      <c r="C1043" s="39">
        <v>14</v>
      </c>
      <c r="D1043" s="39">
        <v>43</v>
      </c>
      <c r="E1043" s="39">
        <v>3</v>
      </c>
      <c r="F1043" s="39">
        <v>6</v>
      </c>
      <c r="G1043" s="39">
        <v>0</v>
      </c>
      <c r="H1043" s="39">
        <v>1.5</v>
      </c>
    </row>
    <row r="1044" spans="1:8" ht="15.75" thickBot="1">
      <c r="A1044" s="40">
        <v>648</v>
      </c>
      <c r="B1044" s="41" t="s">
        <v>113</v>
      </c>
      <c r="C1044" s="41">
        <v>14</v>
      </c>
      <c r="D1044" s="41">
        <v>44</v>
      </c>
      <c r="E1044" s="41">
        <v>3</v>
      </c>
      <c r="F1044" s="41"/>
      <c r="G1044" s="41"/>
      <c r="H1044" s="41"/>
    </row>
    <row r="1045" spans="1:8">
      <c r="A1045" s="36">
        <v>628</v>
      </c>
      <c r="B1045" s="37" t="s">
        <v>69</v>
      </c>
      <c r="C1045" s="37">
        <v>14</v>
      </c>
      <c r="D1045" s="37">
        <v>45</v>
      </c>
      <c r="E1045" s="37">
        <v>3</v>
      </c>
      <c r="F1045" s="37">
        <v>7</v>
      </c>
      <c r="G1045" s="37">
        <v>1</v>
      </c>
      <c r="H1045" s="37">
        <v>1.84</v>
      </c>
    </row>
    <row r="1046" spans="1:8">
      <c r="A1046" s="38">
        <v>608</v>
      </c>
      <c r="B1046" s="39" t="s">
        <v>69</v>
      </c>
      <c r="C1046" s="39">
        <v>14</v>
      </c>
      <c r="D1046" s="39">
        <v>46</v>
      </c>
      <c r="E1046" s="39">
        <v>3</v>
      </c>
      <c r="F1046" s="39">
        <v>3</v>
      </c>
      <c r="G1046" s="39">
        <v>0</v>
      </c>
      <c r="H1046" s="39">
        <v>0.94</v>
      </c>
    </row>
    <row r="1047" spans="1:8" ht="15.75" thickBot="1">
      <c r="A1047" s="40">
        <v>588</v>
      </c>
      <c r="B1047" s="41" t="s">
        <v>69</v>
      </c>
      <c r="C1047" s="41">
        <v>14</v>
      </c>
      <c r="D1047" s="41">
        <v>47</v>
      </c>
      <c r="E1047" s="41">
        <v>3</v>
      </c>
      <c r="F1047" s="41">
        <v>5</v>
      </c>
      <c r="G1047" s="41">
        <v>0</v>
      </c>
      <c r="H1047" s="41">
        <v>1.68</v>
      </c>
    </row>
    <row r="1048" spans="1:8">
      <c r="A1048" s="36">
        <v>569</v>
      </c>
      <c r="B1048" s="37" t="s">
        <v>70</v>
      </c>
      <c r="C1048" s="37">
        <v>14</v>
      </c>
      <c r="D1048" s="37">
        <v>48</v>
      </c>
      <c r="E1048" s="37">
        <v>3</v>
      </c>
      <c r="F1048" s="37">
        <v>10</v>
      </c>
      <c r="G1048" s="37">
        <v>1</v>
      </c>
      <c r="H1048" s="37">
        <v>4.82</v>
      </c>
    </row>
    <row r="1049" spans="1:8">
      <c r="A1049" s="38">
        <v>550</v>
      </c>
      <c r="B1049" s="39" t="s">
        <v>70</v>
      </c>
      <c r="C1049" s="39">
        <v>14</v>
      </c>
      <c r="D1049" s="39">
        <v>49</v>
      </c>
      <c r="E1049" s="39">
        <v>3</v>
      </c>
      <c r="F1049" s="39">
        <v>8</v>
      </c>
      <c r="G1049" s="39">
        <v>1</v>
      </c>
      <c r="H1049" s="39">
        <v>4.7</v>
      </c>
    </row>
    <row r="1050" spans="1:8" ht="15.75" thickBot="1">
      <c r="A1050" s="40">
        <v>531</v>
      </c>
      <c r="B1050" s="41" t="s">
        <v>70</v>
      </c>
      <c r="C1050" s="41">
        <v>14</v>
      </c>
      <c r="D1050" s="41">
        <v>50</v>
      </c>
      <c r="E1050" s="41">
        <v>3</v>
      </c>
      <c r="F1050" s="41">
        <v>6</v>
      </c>
      <c r="G1050" s="41">
        <v>5</v>
      </c>
      <c r="H1050" s="41">
        <v>3.72</v>
      </c>
    </row>
    <row r="1051" spans="1:8">
      <c r="A1051" s="36">
        <v>512</v>
      </c>
      <c r="B1051" s="37" t="s">
        <v>71</v>
      </c>
      <c r="C1051" s="37">
        <v>14</v>
      </c>
      <c r="D1051" s="37">
        <v>51</v>
      </c>
      <c r="E1051" s="37">
        <v>3</v>
      </c>
      <c r="F1051" s="37">
        <v>5</v>
      </c>
      <c r="G1051" s="37">
        <v>2</v>
      </c>
      <c r="H1051" s="37">
        <v>2.14</v>
      </c>
    </row>
    <row r="1052" spans="1:8">
      <c r="A1052" s="38">
        <v>493</v>
      </c>
      <c r="B1052" s="39" t="s">
        <v>71</v>
      </c>
      <c r="C1052" s="39">
        <v>14</v>
      </c>
      <c r="D1052" s="39">
        <v>52</v>
      </c>
      <c r="E1052" s="39">
        <v>3</v>
      </c>
      <c r="F1052" s="39">
        <v>8</v>
      </c>
      <c r="G1052" s="39">
        <v>2</v>
      </c>
      <c r="H1052" s="39">
        <v>4.4800000000000004</v>
      </c>
    </row>
    <row r="1053" spans="1:8" ht="15.75" thickBot="1">
      <c r="A1053" s="40">
        <v>474</v>
      </c>
      <c r="B1053" s="41" t="s">
        <v>71</v>
      </c>
      <c r="C1053" s="41">
        <v>14</v>
      </c>
      <c r="D1053" s="41">
        <v>53</v>
      </c>
      <c r="E1053" s="41">
        <v>3</v>
      </c>
      <c r="F1053" s="41">
        <v>8</v>
      </c>
      <c r="G1053" s="41">
        <v>2</v>
      </c>
      <c r="H1053" s="41">
        <v>3.12</v>
      </c>
    </row>
    <row r="1054" spans="1:8">
      <c r="A1054" s="36">
        <v>455</v>
      </c>
      <c r="B1054" s="37" t="s">
        <v>72</v>
      </c>
      <c r="C1054" s="37">
        <v>14</v>
      </c>
      <c r="D1054" s="37">
        <v>54</v>
      </c>
      <c r="E1054" s="37">
        <v>3</v>
      </c>
      <c r="F1054" s="37">
        <v>1</v>
      </c>
      <c r="G1054" s="37">
        <v>0</v>
      </c>
      <c r="H1054" s="37">
        <v>0.18</v>
      </c>
    </row>
    <row r="1055" spans="1:8">
      <c r="A1055" s="38">
        <v>436</v>
      </c>
      <c r="B1055" s="39" t="s">
        <v>72</v>
      </c>
      <c r="C1055" s="39">
        <v>14</v>
      </c>
      <c r="D1055" s="39">
        <v>55</v>
      </c>
      <c r="E1055" s="39">
        <v>3</v>
      </c>
      <c r="F1055" s="39">
        <v>8</v>
      </c>
      <c r="G1055" s="39">
        <v>2</v>
      </c>
      <c r="H1055" s="39">
        <v>3.4</v>
      </c>
    </row>
    <row r="1056" spans="1:8" ht="15.75" thickBot="1">
      <c r="A1056" s="40">
        <v>417</v>
      </c>
      <c r="B1056" s="41" t="s">
        <v>72</v>
      </c>
      <c r="C1056" s="41">
        <v>14</v>
      </c>
      <c r="D1056" s="41">
        <v>56</v>
      </c>
      <c r="E1056" s="41">
        <v>3</v>
      </c>
      <c r="F1056" s="41">
        <v>7</v>
      </c>
      <c r="G1056" s="41">
        <v>1</v>
      </c>
      <c r="H1056" s="41">
        <v>2.7</v>
      </c>
    </row>
    <row r="1057" spans="1:8">
      <c r="A1057" s="36">
        <v>398</v>
      </c>
      <c r="B1057" s="37" t="s">
        <v>157</v>
      </c>
      <c r="C1057" s="37">
        <v>14</v>
      </c>
      <c r="D1057" s="37">
        <v>57</v>
      </c>
      <c r="E1057" s="37">
        <v>3</v>
      </c>
      <c r="F1057" s="37">
        <v>4</v>
      </c>
      <c r="G1057" s="37">
        <v>4</v>
      </c>
      <c r="H1057" s="37">
        <v>1.9</v>
      </c>
    </row>
    <row r="1058" spans="1:8">
      <c r="A1058" s="38">
        <v>379</v>
      </c>
      <c r="B1058" s="39" t="s">
        <v>157</v>
      </c>
      <c r="C1058" s="39">
        <v>14</v>
      </c>
      <c r="D1058" s="39">
        <v>58</v>
      </c>
      <c r="E1058" s="39">
        <v>3</v>
      </c>
      <c r="F1058" s="39">
        <v>7</v>
      </c>
      <c r="G1058" s="39">
        <v>3</v>
      </c>
      <c r="H1058" s="39">
        <v>2.02</v>
      </c>
    </row>
    <row r="1059" spans="1:8" ht="15.75" thickBot="1">
      <c r="A1059" s="40">
        <v>360</v>
      </c>
      <c r="B1059" s="41" t="s">
        <v>157</v>
      </c>
      <c r="C1059" s="41">
        <v>14</v>
      </c>
      <c r="D1059" s="41">
        <v>59</v>
      </c>
      <c r="E1059" s="41">
        <v>3</v>
      </c>
      <c r="F1059" s="41">
        <v>5</v>
      </c>
      <c r="G1059" s="41">
        <v>1</v>
      </c>
      <c r="H1059" s="41">
        <v>1.5</v>
      </c>
    </row>
    <row r="1060" spans="1:8">
      <c r="A1060" s="22">
        <v>341</v>
      </c>
      <c r="B1060" s="23" t="s">
        <v>160</v>
      </c>
      <c r="C1060" s="23">
        <v>14</v>
      </c>
      <c r="D1060" s="23">
        <v>60</v>
      </c>
      <c r="E1060" s="23">
        <v>4</v>
      </c>
      <c r="F1060" s="23">
        <v>5</v>
      </c>
      <c r="G1060" s="23">
        <v>1</v>
      </c>
      <c r="H1060" s="23">
        <v>1.82</v>
      </c>
    </row>
    <row r="1061" spans="1:8">
      <c r="A1061" s="24">
        <v>322</v>
      </c>
      <c r="B1061" s="25" t="s">
        <v>160</v>
      </c>
      <c r="C1061" s="25">
        <v>14</v>
      </c>
      <c r="D1061" s="25">
        <v>61</v>
      </c>
      <c r="E1061" s="25">
        <v>4</v>
      </c>
      <c r="F1061" s="25"/>
      <c r="G1061" s="25"/>
      <c r="H1061" s="25"/>
    </row>
    <row r="1062" spans="1:8" ht="15.75" thickBot="1">
      <c r="A1062" s="26">
        <v>303</v>
      </c>
      <c r="B1062" s="27" t="s">
        <v>160</v>
      </c>
      <c r="C1062" s="27">
        <v>14</v>
      </c>
      <c r="D1062" s="27">
        <v>62</v>
      </c>
      <c r="E1062" s="27">
        <v>4</v>
      </c>
      <c r="F1062" s="27">
        <v>4</v>
      </c>
      <c r="G1062" s="27">
        <v>1</v>
      </c>
      <c r="H1062" s="27">
        <v>1.66</v>
      </c>
    </row>
    <row r="1063" spans="1:8">
      <c r="A1063" s="22">
        <v>284</v>
      </c>
      <c r="B1063" s="23" t="s">
        <v>161</v>
      </c>
      <c r="C1063" s="23">
        <v>14</v>
      </c>
      <c r="D1063" s="23">
        <v>63</v>
      </c>
      <c r="E1063" s="23">
        <v>4</v>
      </c>
      <c r="F1063" s="23"/>
      <c r="G1063" s="23"/>
      <c r="H1063" s="23"/>
    </row>
    <row r="1064" spans="1:8">
      <c r="A1064" s="24">
        <v>266</v>
      </c>
      <c r="B1064" s="25" t="s">
        <v>161</v>
      </c>
      <c r="C1064" s="25">
        <v>14</v>
      </c>
      <c r="D1064" s="25">
        <v>64</v>
      </c>
      <c r="E1064" s="25">
        <v>4</v>
      </c>
      <c r="F1064" s="25">
        <v>8</v>
      </c>
      <c r="G1064" s="25">
        <v>0</v>
      </c>
      <c r="H1064" s="25">
        <v>2.44</v>
      </c>
    </row>
    <row r="1065" spans="1:8" ht="15.75" thickBot="1">
      <c r="A1065" s="26">
        <v>248</v>
      </c>
      <c r="B1065" s="27" t="s">
        <v>161</v>
      </c>
      <c r="C1065" s="27">
        <v>14</v>
      </c>
      <c r="D1065" s="27">
        <v>65</v>
      </c>
      <c r="E1065" s="27">
        <v>4</v>
      </c>
      <c r="F1065" s="27">
        <v>8</v>
      </c>
      <c r="G1065" s="27">
        <v>0</v>
      </c>
      <c r="H1065" s="27">
        <v>3.46</v>
      </c>
    </row>
    <row r="1066" spans="1:8">
      <c r="A1066" s="22">
        <v>231</v>
      </c>
      <c r="B1066" s="23" t="s">
        <v>162</v>
      </c>
      <c r="C1066" s="23">
        <v>14</v>
      </c>
      <c r="D1066" s="23">
        <v>66</v>
      </c>
      <c r="E1066" s="23">
        <v>4</v>
      </c>
      <c r="F1066" s="23">
        <v>4</v>
      </c>
      <c r="G1066" s="23">
        <v>0</v>
      </c>
      <c r="H1066" s="23">
        <v>1.42</v>
      </c>
    </row>
    <row r="1067" spans="1:8">
      <c r="A1067" s="24">
        <v>214</v>
      </c>
      <c r="B1067" s="25" t="s">
        <v>162</v>
      </c>
      <c r="C1067" s="25">
        <v>14</v>
      </c>
      <c r="D1067" s="25">
        <v>67</v>
      </c>
      <c r="E1067" s="25">
        <v>4</v>
      </c>
      <c r="F1067" s="25">
        <v>10</v>
      </c>
      <c r="G1067" s="25">
        <v>2</v>
      </c>
      <c r="H1067" s="25">
        <v>2.2999999999999998</v>
      </c>
    </row>
    <row r="1068" spans="1:8" ht="15.75" thickBot="1">
      <c r="A1068" s="26">
        <v>197</v>
      </c>
      <c r="B1068" s="27" t="s">
        <v>162</v>
      </c>
      <c r="C1068" s="27">
        <v>14</v>
      </c>
      <c r="D1068" s="27">
        <v>68</v>
      </c>
      <c r="E1068" s="27">
        <v>4</v>
      </c>
      <c r="F1068" s="27">
        <v>3</v>
      </c>
      <c r="G1068" s="27">
        <v>0</v>
      </c>
      <c r="H1068" s="27">
        <v>0.52</v>
      </c>
    </row>
    <row r="1069" spans="1:8">
      <c r="A1069" s="22">
        <v>180</v>
      </c>
      <c r="B1069" s="23" t="s">
        <v>163</v>
      </c>
      <c r="C1069" s="23">
        <v>14</v>
      </c>
      <c r="D1069" s="23">
        <v>69</v>
      </c>
      <c r="E1069" s="23">
        <v>4</v>
      </c>
      <c r="F1069" s="23"/>
      <c r="G1069" s="23"/>
      <c r="H1069" s="23"/>
    </row>
    <row r="1070" spans="1:8">
      <c r="A1070" s="24">
        <v>163</v>
      </c>
      <c r="B1070" s="25" t="s">
        <v>163</v>
      </c>
      <c r="C1070" s="25">
        <v>14</v>
      </c>
      <c r="D1070" s="25">
        <v>70</v>
      </c>
      <c r="E1070" s="25">
        <v>4</v>
      </c>
      <c r="F1070" s="25"/>
      <c r="G1070" s="25"/>
      <c r="H1070" s="25"/>
    </row>
    <row r="1071" spans="1:8" ht="15.75" thickBot="1">
      <c r="A1071" s="26">
        <v>147</v>
      </c>
      <c r="B1071" s="27" t="s">
        <v>163</v>
      </c>
      <c r="C1071" s="27">
        <v>14</v>
      </c>
      <c r="D1071" s="27">
        <v>71</v>
      </c>
      <c r="E1071" s="27">
        <v>4</v>
      </c>
      <c r="F1071" s="27"/>
      <c r="G1071" s="27"/>
      <c r="H1071" s="27"/>
    </row>
    <row r="1072" spans="1:8">
      <c r="A1072" s="22">
        <v>131</v>
      </c>
      <c r="B1072" s="23" t="s">
        <v>164</v>
      </c>
      <c r="C1072" s="23">
        <v>14</v>
      </c>
      <c r="D1072" s="23">
        <v>72</v>
      </c>
      <c r="E1072" s="23">
        <v>4</v>
      </c>
      <c r="F1072" s="23"/>
      <c r="G1072" s="23"/>
      <c r="H1072" s="23"/>
    </row>
    <row r="1073" spans="1:8">
      <c r="A1073" s="24">
        <v>116</v>
      </c>
      <c r="B1073" s="25" t="s">
        <v>164</v>
      </c>
      <c r="C1073" s="25">
        <v>14</v>
      </c>
      <c r="D1073" s="25">
        <v>73</v>
      </c>
      <c r="E1073" s="25">
        <v>4</v>
      </c>
      <c r="F1073" s="25"/>
      <c r="G1073" s="25"/>
      <c r="H1073" s="25"/>
    </row>
    <row r="1074" spans="1:8" ht="15.75" thickBot="1">
      <c r="A1074" s="26">
        <v>101</v>
      </c>
      <c r="B1074" s="27" t="s">
        <v>164</v>
      </c>
      <c r="C1074" s="27">
        <v>14</v>
      </c>
      <c r="D1074" s="27">
        <v>74</v>
      </c>
      <c r="E1074" s="27">
        <v>4</v>
      </c>
      <c r="F1074" s="27"/>
      <c r="G1074" s="27"/>
      <c r="H1074" s="27"/>
    </row>
    <row r="1075" spans="1:8" ht="15.75" hidden="1" customHeight="1" thickBot="1">
      <c r="A1075" s="12">
        <v>87</v>
      </c>
      <c r="B1075" s="13" t="s">
        <v>193</v>
      </c>
      <c r="C1075" s="13">
        <v>14</v>
      </c>
      <c r="D1075" s="13">
        <v>75</v>
      </c>
      <c r="E1075" s="13" t="s">
        <v>9</v>
      </c>
      <c r="F1075" s="13">
        <v>4</v>
      </c>
      <c r="G1075" s="13">
        <v>0</v>
      </c>
      <c r="H1075" s="13">
        <v>0.82</v>
      </c>
    </row>
    <row r="1076" spans="1:8" ht="15.75" hidden="1" customHeight="1" thickBot="1">
      <c r="A1076" s="12">
        <v>1386</v>
      </c>
      <c r="B1076" s="13" t="s">
        <v>193</v>
      </c>
      <c r="C1076" s="13">
        <v>14</v>
      </c>
      <c r="D1076" s="13">
        <v>76</v>
      </c>
      <c r="E1076" s="13" t="s">
        <v>9</v>
      </c>
      <c r="F1076" s="13"/>
      <c r="G1076" s="13"/>
      <c r="H1076" s="13"/>
    </row>
    <row r="1077" spans="1:8" ht="15.75" hidden="1" customHeight="1" thickBot="1">
      <c r="A1077" s="12">
        <v>1387</v>
      </c>
      <c r="B1077" s="13" t="s">
        <v>194</v>
      </c>
      <c r="C1077" s="13">
        <v>14</v>
      </c>
      <c r="D1077" s="13">
        <v>77</v>
      </c>
      <c r="E1077" s="13" t="s">
        <v>9</v>
      </c>
      <c r="F1077" s="13"/>
      <c r="G1077" s="13"/>
      <c r="H1077" s="13"/>
    </row>
    <row r="1078" spans="1:8" ht="15.75" hidden="1" customHeight="1" thickBot="1">
      <c r="A1078" s="12">
        <v>1354</v>
      </c>
      <c r="B1078" s="13" t="s">
        <v>195</v>
      </c>
      <c r="C1078" s="13">
        <v>15</v>
      </c>
      <c r="D1078" s="13">
        <v>7</v>
      </c>
      <c r="E1078" s="13" t="s">
        <v>9</v>
      </c>
      <c r="F1078" s="13"/>
      <c r="G1078" s="13"/>
      <c r="H1078" s="13"/>
    </row>
    <row r="1079" spans="1:8" ht="15.75" hidden="1" customHeight="1" thickBot="1">
      <c r="A1079" s="14">
        <v>1341</v>
      </c>
      <c r="B1079" s="15" t="s">
        <v>195</v>
      </c>
      <c r="C1079" s="15">
        <v>15</v>
      </c>
      <c r="D1079" s="15">
        <v>8</v>
      </c>
      <c r="E1079" s="15" t="s">
        <v>9</v>
      </c>
      <c r="F1079" s="15"/>
      <c r="G1079" s="15"/>
      <c r="H1079" s="15"/>
    </row>
    <row r="1080" spans="1:8">
      <c r="A1080" s="36">
        <v>1326</v>
      </c>
      <c r="B1080" s="37" t="s">
        <v>138</v>
      </c>
      <c r="C1080" s="37">
        <v>15</v>
      </c>
      <c r="D1080" s="37">
        <v>9</v>
      </c>
      <c r="E1080" s="37">
        <v>3</v>
      </c>
      <c r="F1080" s="37"/>
      <c r="G1080" s="37"/>
      <c r="H1080" s="37"/>
    </row>
    <row r="1081" spans="1:8">
      <c r="A1081" s="38">
        <v>1310</v>
      </c>
      <c r="B1081" s="39" t="s">
        <v>138</v>
      </c>
      <c r="C1081" s="39">
        <v>15</v>
      </c>
      <c r="D1081" s="39">
        <v>10</v>
      </c>
      <c r="E1081" s="39">
        <v>3</v>
      </c>
      <c r="F1081" s="39">
        <v>8</v>
      </c>
      <c r="G1081" s="39">
        <v>0</v>
      </c>
      <c r="H1081" s="39">
        <v>3.1</v>
      </c>
    </row>
    <row r="1082" spans="1:8" ht="15.75" thickBot="1">
      <c r="A1082" s="40">
        <v>1293</v>
      </c>
      <c r="B1082" s="41" t="s">
        <v>138</v>
      </c>
      <c r="C1082" s="41">
        <v>15</v>
      </c>
      <c r="D1082" s="41">
        <v>11</v>
      </c>
      <c r="E1082" s="41">
        <v>3</v>
      </c>
      <c r="F1082" s="41">
        <v>10</v>
      </c>
      <c r="G1082" s="41">
        <v>3</v>
      </c>
      <c r="H1082" s="41">
        <v>2.58</v>
      </c>
    </row>
    <row r="1083" spans="1:8">
      <c r="A1083" s="36">
        <v>1275</v>
      </c>
      <c r="B1083" s="37" t="s">
        <v>139</v>
      </c>
      <c r="C1083" s="37">
        <v>15</v>
      </c>
      <c r="D1083" s="37">
        <v>12</v>
      </c>
      <c r="E1083" s="37">
        <v>3</v>
      </c>
      <c r="F1083" s="37">
        <v>12</v>
      </c>
      <c r="G1083" s="37">
        <v>2</v>
      </c>
      <c r="H1083" s="37">
        <v>4.26</v>
      </c>
    </row>
    <row r="1084" spans="1:8">
      <c r="A1084" s="38">
        <v>1258</v>
      </c>
      <c r="B1084" s="39" t="s">
        <v>139</v>
      </c>
      <c r="C1084" s="39">
        <v>15</v>
      </c>
      <c r="D1084" s="39">
        <v>13</v>
      </c>
      <c r="E1084" s="39">
        <v>3</v>
      </c>
      <c r="F1084" s="39">
        <v>7</v>
      </c>
      <c r="G1084" s="39">
        <v>0</v>
      </c>
      <c r="H1084" s="39">
        <v>2.2599999999999998</v>
      </c>
    </row>
    <row r="1085" spans="1:8" ht="15.75" thickBot="1">
      <c r="A1085" s="40">
        <v>1241</v>
      </c>
      <c r="B1085" s="41" t="s">
        <v>139</v>
      </c>
      <c r="C1085" s="41">
        <v>15</v>
      </c>
      <c r="D1085" s="41">
        <v>14</v>
      </c>
      <c r="E1085" s="41">
        <v>3</v>
      </c>
      <c r="F1085" s="41">
        <v>4</v>
      </c>
      <c r="G1085" s="41">
        <v>0</v>
      </c>
      <c r="H1085" s="41">
        <v>0.82</v>
      </c>
    </row>
    <row r="1086" spans="1:8">
      <c r="A1086" s="36">
        <v>1223</v>
      </c>
      <c r="B1086" s="37" t="s">
        <v>87</v>
      </c>
      <c r="C1086" s="37">
        <v>15</v>
      </c>
      <c r="D1086" s="37">
        <v>15</v>
      </c>
      <c r="E1086" s="37">
        <v>3</v>
      </c>
      <c r="F1086" s="37">
        <v>4</v>
      </c>
      <c r="G1086" s="37">
        <v>0</v>
      </c>
      <c r="H1086" s="37">
        <v>2.44</v>
      </c>
    </row>
    <row r="1087" spans="1:8">
      <c r="A1087" s="38">
        <v>1204</v>
      </c>
      <c r="B1087" s="39" t="s">
        <v>87</v>
      </c>
      <c r="C1087" s="39">
        <v>15</v>
      </c>
      <c r="D1087" s="39">
        <v>16</v>
      </c>
      <c r="E1087" s="39">
        <v>3</v>
      </c>
      <c r="F1087" s="39">
        <v>7</v>
      </c>
      <c r="G1087" s="39">
        <v>1</v>
      </c>
      <c r="H1087" s="39">
        <v>2.46</v>
      </c>
    </row>
    <row r="1088" spans="1:8" ht="15.75" thickBot="1">
      <c r="A1088" s="40">
        <v>1185</v>
      </c>
      <c r="B1088" s="41" t="s">
        <v>87</v>
      </c>
      <c r="C1088" s="41">
        <v>15</v>
      </c>
      <c r="D1088" s="41">
        <v>17</v>
      </c>
      <c r="E1088" s="41">
        <v>3</v>
      </c>
      <c r="F1088" s="41"/>
      <c r="G1088" s="41"/>
      <c r="H1088" s="41"/>
    </row>
    <row r="1089" spans="1:8">
      <c r="A1089" s="36">
        <v>1166</v>
      </c>
      <c r="B1089" s="37" t="s">
        <v>165</v>
      </c>
      <c r="C1089" s="37">
        <v>15</v>
      </c>
      <c r="D1089" s="37">
        <v>18</v>
      </c>
      <c r="E1089" s="37">
        <v>3</v>
      </c>
      <c r="F1089" s="37"/>
      <c r="G1089" s="37"/>
      <c r="H1089" s="37"/>
    </row>
    <row r="1090" spans="1:8">
      <c r="A1090" s="38">
        <v>1147</v>
      </c>
      <c r="B1090" s="39" t="s">
        <v>165</v>
      </c>
      <c r="C1090" s="39">
        <v>15</v>
      </c>
      <c r="D1090" s="39">
        <v>19</v>
      </c>
      <c r="E1090" s="39">
        <v>3</v>
      </c>
      <c r="F1090" s="39"/>
      <c r="G1090" s="39"/>
      <c r="H1090" s="39"/>
    </row>
    <row r="1091" spans="1:8" ht="15.75" thickBot="1">
      <c r="A1091" s="40">
        <v>1128</v>
      </c>
      <c r="B1091" s="41" t="s">
        <v>165</v>
      </c>
      <c r="C1091" s="41">
        <v>15</v>
      </c>
      <c r="D1091" s="41">
        <v>20</v>
      </c>
      <c r="E1091" s="41">
        <v>3</v>
      </c>
      <c r="F1091" s="41">
        <v>3</v>
      </c>
      <c r="G1091" s="41">
        <v>0</v>
      </c>
      <c r="H1091" s="41">
        <v>1.62</v>
      </c>
    </row>
    <row r="1092" spans="1:8">
      <c r="A1092" s="36">
        <v>1108</v>
      </c>
      <c r="B1092" s="37" t="s">
        <v>166</v>
      </c>
      <c r="C1092" s="37">
        <v>15</v>
      </c>
      <c r="D1092" s="37">
        <v>21</v>
      </c>
      <c r="E1092" s="37">
        <v>3</v>
      </c>
      <c r="F1092" s="37">
        <v>4</v>
      </c>
      <c r="G1092" s="37">
        <v>0</v>
      </c>
      <c r="H1092" s="37">
        <v>1.04</v>
      </c>
    </row>
    <row r="1093" spans="1:8">
      <c r="A1093" s="38">
        <v>1088</v>
      </c>
      <c r="B1093" s="39" t="s">
        <v>166</v>
      </c>
      <c r="C1093" s="39">
        <v>15</v>
      </c>
      <c r="D1093" s="39">
        <v>22</v>
      </c>
      <c r="E1093" s="39">
        <v>3</v>
      </c>
      <c r="F1093" s="39">
        <v>2</v>
      </c>
      <c r="G1093" s="39">
        <v>1</v>
      </c>
      <c r="H1093" s="39">
        <v>0.56000000000000005</v>
      </c>
    </row>
    <row r="1094" spans="1:8" ht="15.75" thickBot="1">
      <c r="A1094" s="40">
        <v>1068</v>
      </c>
      <c r="B1094" s="41" t="s">
        <v>166</v>
      </c>
      <c r="C1094" s="41">
        <v>15</v>
      </c>
      <c r="D1094" s="41">
        <v>23</v>
      </c>
      <c r="E1094" s="41">
        <v>3</v>
      </c>
      <c r="F1094" s="41">
        <v>6</v>
      </c>
      <c r="G1094" s="41">
        <v>0</v>
      </c>
      <c r="H1094" s="41">
        <v>3.8</v>
      </c>
    </row>
    <row r="1095" spans="1:8">
      <c r="A1095" s="36">
        <v>1049</v>
      </c>
      <c r="B1095" s="37" t="s">
        <v>167</v>
      </c>
      <c r="C1095" s="37">
        <v>15</v>
      </c>
      <c r="D1095" s="37">
        <v>24</v>
      </c>
      <c r="E1095" s="37">
        <v>3</v>
      </c>
      <c r="F1095" s="37">
        <v>9</v>
      </c>
      <c r="G1095" s="37">
        <v>0</v>
      </c>
      <c r="H1095" s="37">
        <v>4.3600000000000003</v>
      </c>
    </row>
    <row r="1096" spans="1:8">
      <c r="A1096" s="38">
        <v>1029</v>
      </c>
      <c r="B1096" s="39" t="s">
        <v>167</v>
      </c>
      <c r="C1096" s="39">
        <v>15</v>
      </c>
      <c r="D1096" s="39">
        <v>25</v>
      </c>
      <c r="E1096" s="39">
        <v>3</v>
      </c>
      <c r="F1096" s="39">
        <v>4</v>
      </c>
      <c r="G1096" s="39">
        <v>1</v>
      </c>
      <c r="H1096" s="39">
        <v>2.2200000000000002</v>
      </c>
    </row>
    <row r="1097" spans="1:8" ht="15.75" thickBot="1">
      <c r="A1097" s="40">
        <v>1009</v>
      </c>
      <c r="B1097" s="41" t="s">
        <v>167</v>
      </c>
      <c r="C1097" s="41">
        <v>15</v>
      </c>
      <c r="D1097" s="41">
        <v>26</v>
      </c>
      <c r="E1097" s="41">
        <v>3</v>
      </c>
      <c r="F1097" s="41">
        <v>9</v>
      </c>
      <c r="G1097" s="41">
        <v>1</v>
      </c>
      <c r="H1097" s="41">
        <v>4.26</v>
      </c>
    </row>
    <row r="1098" spans="1:8">
      <c r="A1098" s="36">
        <v>989</v>
      </c>
      <c r="B1098" s="37" t="s">
        <v>168</v>
      </c>
      <c r="C1098" s="37">
        <v>15</v>
      </c>
      <c r="D1098" s="37">
        <v>27</v>
      </c>
      <c r="E1098" s="37">
        <v>3</v>
      </c>
      <c r="F1098" s="37">
        <v>4</v>
      </c>
      <c r="G1098" s="37">
        <v>0</v>
      </c>
      <c r="H1098" s="37">
        <v>1.18</v>
      </c>
    </row>
    <row r="1099" spans="1:8">
      <c r="A1099" s="38">
        <v>969</v>
      </c>
      <c r="B1099" s="39" t="s">
        <v>168</v>
      </c>
      <c r="C1099" s="39">
        <v>15</v>
      </c>
      <c r="D1099" s="39">
        <v>28</v>
      </c>
      <c r="E1099" s="39">
        <v>3</v>
      </c>
      <c r="F1099" s="39">
        <v>9</v>
      </c>
      <c r="G1099" s="39">
        <v>1</v>
      </c>
      <c r="H1099" s="39">
        <v>4.7</v>
      </c>
    </row>
    <row r="1100" spans="1:8" ht="15.75" thickBot="1">
      <c r="A1100" s="40">
        <v>949</v>
      </c>
      <c r="B1100" s="41" t="s">
        <v>168</v>
      </c>
      <c r="C1100" s="41">
        <v>15</v>
      </c>
      <c r="D1100" s="41">
        <v>29</v>
      </c>
      <c r="E1100" s="41">
        <v>3</v>
      </c>
      <c r="F1100" s="41">
        <v>5</v>
      </c>
      <c r="G1100" s="41">
        <v>1</v>
      </c>
      <c r="H1100" s="41">
        <v>2.6</v>
      </c>
    </row>
    <row r="1101" spans="1:8">
      <c r="A1101" s="36">
        <v>929</v>
      </c>
      <c r="B1101" s="37" t="s">
        <v>169</v>
      </c>
      <c r="C1101" s="37">
        <v>15</v>
      </c>
      <c r="D1101" s="37">
        <v>30</v>
      </c>
      <c r="E1101" s="37">
        <v>3</v>
      </c>
      <c r="F1101" s="37">
        <v>1</v>
      </c>
      <c r="G1101" s="37">
        <v>0</v>
      </c>
      <c r="H1101" s="37">
        <v>0.08</v>
      </c>
    </row>
    <row r="1102" spans="1:8">
      <c r="A1102" s="38">
        <v>909</v>
      </c>
      <c r="B1102" s="39" t="s">
        <v>169</v>
      </c>
      <c r="C1102" s="39">
        <v>15</v>
      </c>
      <c r="D1102" s="39">
        <v>31</v>
      </c>
      <c r="E1102" s="39">
        <v>3</v>
      </c>
      <c r="F1102" s="39"/>
      <c r="G1102" s="39"/>
      <c r="H1102" s="39"/>
    </row>
    <row r="1103" spans="1:8" ht="15.75" thickBot="1">
      <c r="A1103" s="40">
        <v>889</v>
      </c>
      <c r="B1103" s="41" t="s">
        <v>169</v>
      </c>
      <c r="C1103" s="41">
        <v>15</v>
      </c>
      <c r="D1103" s="41">
        <v>32</v>
      </c>
      <c r="E1103" s="41">
        <v>3</v>
      </c>
      <c r="F1103" s="41"/>
      <c r="G1103" s="41"/>
      <c r="H1103" s="41"/>
    </row>
    <row r="1104" spans="1:8">
      <c r="A1104" s="36">
        <v>869</v>
      </c>
      <c r="B1104" s="37" t="s">
        <v>170</v>
      </c>
      <c r="C1104" s="37">
        <v>15</v>
      </c>
      <c r="D1104" s="37">
        <v>33</v>
      </c>
      <c r="E1104" s="37">
        <v>3</v>
      </c>
      <c r="F1104" s="37">
        <v>5</v>
      </c>
      <c r="G1104" s="37">
        <v>1</v>
      </c>
      <c r="H1104" s="37">
        <v>2.58</v>
      </c>
    </row>
    <row r="1105" spans="1:8">
      <c r="A1105" s="38">
        <v>849</v>
      </c>
      <c r="B1105" s="39" t="s">
        <v>170</v>
      </c>
      <c r="C1105" s="39">
        <v>15</v>
      </c>
      <c r="D1105" s="39">
        <v>34</v>
      </c>
      <c r="E1105" s="39">
        <v>3</v>
      </c>
      <c r="F1105" s="39">
        <v>5</v>
      </c>
      <c r="G1105" s="39">
        <v>2</v>
      </c>
      <c r="H1105" s="39">
        <v>1.62</v>
      </c>
    </row>
    <row r="1106" spans="1:8" ht="15.75" thickBot="1">
      <c r="A1106" s="40">
        <v>829</v>
      </c>
      <c r="B1106" s="41" t="s">
        <v>170</v>
      </c>
      <c r="C1106" s="41">
        <v>15</v>
      </c>
      <c r="D1106" s="41">
        <v>35</v>
      </c>
      <c r="E1106" s="41">
        <v>3</v>
      </c>
      <c r="F1106" s="41">
        <v>5</v>
      </c>
      <c r="G1106" s="41">
        <v>0</v>
      </c>
      <c r="H1106" s="41">
        <v>1.82</v>
      </c>
    </row>
    <row r="1107" spans="1:8">
      <c r="A1107" s="36">
        <v>809</v>
      </c>
      <c r="B1107" s="37" t="s">
        <v>171</v>
      </c>
      <c r="C1107" s="37">
        <v>15</v>
      </c>
      <c r="D1107" s="37">
        <v>36</v>
      </c>
      <c r="E1107" s="37">
        <v>3</v>
      </c>
      <c r="F1107" s="37">
        <v>8</v>
      </c>
      <c r="G1107" s="37">
        <v>2</v>
      </c>
      <c r="H1107" s="37">
        <v>4.38</v>
      </c>
    </row>
    <row r="1108" spans="1:8">
      <c r="A1108" s="38">
        <v>789</v>
      </c>
      <c r="B1108" s="39" t="s">
        <v>171</v>
      </c>
      <c r="C1108" s="39">
        <v>15</v>
      </c>
      <c r="D1108" s="39">
        <v>37</v>
      </c>
      <c r="E1108" s="39">
        <v>3</v>
      </c>
      <c r="F1108" s="39">
        <v>4</v>
      </c>
      <c r="G1108" s="39">
        <v>1</v>
      </c>
      <c r="H1108" s="39">
        <v>1.32</v>
      </c>
    </row>
    <row r="1109" spans="1:8" ht="15.75" thickBot="1">
      <c r="A1109" s="40">
        <v>769</v>
      </c>
      <c r="B1109" s="41" t="s">
        <v>171</v>
      </c>
      <c r="C1109" s="41">
        <v>15</v>
      </c>
      <c r="D1109" s="41">
        <v>38</v>
      </c>
      <c r="E1109" s="41">
        <v>3</v>
      </c>
      <c r="F1109" s="41">
        <v>7</v>
      </c>
      <c r="G1109" s="41">
        <v>1</v>
      </c>
      <c r="H1109" s="41">
        <v>2.72</v>
      </c>
    </row>
    <row r="1110" spans="1:8">
      <c r="A1110" s="36">
        <v>749</v>
      </c>
      <c r="B1110" s="37" t="s">
        <v>172</v>
      </c>
      <c r="C1110" s="37">
        <v>15</v>
      </c>
      <c r="D1110" s="37">
        <v>39</v>
      </c>
      <c r="E1110" s="37">
        <v>3</v>
      </c>
      <c r="F1110" s="37"/>
      <c r="G1110" s="37"/>
      <c r="H1110" s="37"/>
    </row>
    <row r="1111" spans="1:8">
      <c r="A1111" s="38">
        <v>729</v>
      </c>
      <c r="B1111" s="39" t="s">
        <v>172</v>
      </c>
      <c r="C1111" s="39">
        <v>15</v>
      </c>
      <c r="D1111" s="39">
        <v>40</v>
      </c>
      <c r="E1111" s="39">
        <v>3</v>
      </c>
      <c r="F1111" s="39"/>
      <c r="G1111" s="39"/>
      <c r="H1111" s="39"/>
    </row>
    <row r="1112" spans="1:8" ht="15.75" thickBot="1">
      <c r="A1112" s="40">
        <v>709</v>
      </c>
      <c r="B1112" s="41" t="s">
        <v>172</v>
      </c>
      <c r="C1112" s="41">
        <v>15</v>
      </c>
      <c r="D1112" s="41">
        <v>41</v>
      </c>
      <c r="E1112" s="41">
        <v>3</v>
      </c>
      <c r="F1112" s="41"/>
      <c r="G1112" s="41"/>
      <c r="H1112" s="41"/>
    </row>
    <row r="1113" spans="1:8">
      <c r="A1113" s="36">
        <v>689</v>
      </c>
      <c r="B1113" s="37" t="s">
        <v>173</v>
      </c>
      <c r="C1113" s="37">
        <v>15</v>
      </c>
      <c r="D1113" s="37">
        <v>42</v>
      </c>
      <c r="E1113" s="37">
        <v>3</v>
      </c>
      <c r="F1113" s="37"/>
      <c r="G1113" s="37"/>
      <c r="H1113" s="37"/>
    </row>
    <row r="1114" spans="1:8">
      <c r="A1114" s="38">
        <v>669</v>
      </c>
      <c r="B1114" s="39" t="s">
        <v>173</v>
      </c>
      <c r="C1114" s="39">
        <v>15</v>
      </c>
      <c r="D1114" s="39">
        <v>43</v>
      </c>
      <c r="E1114" s="39">
        <v>3</v>
      </c>
      <c r="F1114" s="39"/>
      <c r="G1114" s="39"/>
      <c r="H1114" s="39"/>
    </row>
    <row r="1115" spans="1:8" ht="15.75" thickBot="1">
      <c r="A1115" s="40">
        <v>649</v>
      </c>
      <c r="B1115" s="41" t="s">
        <v>173</v>
      </c>
      <c r="C1115" s="41">
        <v>15</v>
      </c>
      <c r="D1115" s="41">
        <v>44</v>
      </c>
      <c r="E1115" s="41">
        <v>3</v>
      </c>
      <c r="F1115" s="41"/>
      <c r="G1115" s="41"/>
      <c r="H1115" s="41"/>
    </row>
    <row r="1116" spans="1:8">
      <c r="A1116" s="36">
        <v>629</v>
      </c>
      <c r="B1116" s="37" t="s">
        <v>174</v>
      </c>
      <c r="C1116" s="37">
        <v>15</v>
      </c>
      <c r="D1116" s="37">
        <v>45</v>
      </c>
      <c r="E1116" s="37">
        <v>3</v>
      </c>
      <c r="F1116" s="37"/>
      <c r="G1116" s="37"/>
      <c r="H1116" s="37"/>
    </row>
    <row r="1117" spans="1:8">
      <c r="A1117" s="38">
        <v>609</v>
      </c>
      <c r="B1117" s="39" t="s">
        <v>174</v>
      </c>
      <c r="C1117" s="39">
        <v>15</v>
      </c>
      <c r="D1117" s="39">
        <v>46</v>
      </c>
      <c r="E1117" s="39">
        <v>3</v>
      </c>
      <c r="F1117" s="39"/>
      <c r="G1117" s="39"/>
      <c r="H1117" s="39"/>
    </row>
    <row r="1118" spans="1:8" ht="15.75" thickBot="1">
      <c r="A1118" s="40">
        <v>589</v>
      </c>
      <c r="B1118" s="41" t="s">
        <v>174</v>
      </c>
      <c r="C1118" s="41">
        <v>15</v>
      </c>
      <c r="D1118" s="41">
        <v>47</v>
      </c>
      <c r="E1118" s="41">
        <v>3</v>
      </c>
      <c r="F1118" s="41"/>
      <c r="G1118" s="41"/>
      <c r="H1118" s="41"/>
    </row>
    <row r="1119" spans="1:8">
      <c r="A1119" s="36">
        <v>570</v>
      </c>
      <c r="B1119" s="37" t="s">
        <v>175</v>
      </c>
      <c r="C1119" s="37">
        <v>15</v>
      </c>
      <c r="D1119" s="37">
        <v>48</v>
      </c>
      <c r="E1119" s="37">
        <v>3</v>
      </c>
      <c r="F1119" s="37">
        <v>1</v>
      </c>
      <c r="G1119" s="37">
        <v>1</v>
      </c>
      <c r="H1119" s="37">
        <v>0.12</v>
      </c>
    </row>
    <row r="1120" spans="1:8">
      <c r="A1120" s="38">
        <v>551</v>
      </c>
      <c r="B1120" s="39" t="s">
        <v>175</v>
      </c>
      <c r="C1120" s="39">
        <v>15</v>
      </c>
      <c r="D1120" s="39">
        <v>49</v>
      </c>
      <c r="E1120" s="39">
        <v>3</v>
      </c>
      <c r="F1120" s="39">
        <v>5</v>
      </c>
      <c r="G1120" s="39">
        <v>2</v>
      </c>
      <c r="H1120" s="39">
        <v>0.94</v>
      </c>
    </row>
    <row r="1121" spans="1:8" ht="15.75" thickBot="1">
      <c r="A1121" s="40">
        <v>532</v>
      </c>
      <c r="B1121" s="41" t="s">
        <v>175</v>
      </c>
      <c r="C1121" s="41">
        <v>15</v>
      </c>
      <c r="D1121" s="41">
        <v>50</v>
      </c>
      <c r="E1121" s="41">
        <v>3</v>
      </c>
      <c r="F1121" s="41">
        <v>5</v>
      </c>
      <c r="G1121" s="41">
        <v>1</v>
      </c>
      <c r="H1121" s="41">
        <v>0.92</v>
      </c>
    </row>
    <row r="1122" spans="1:8">
      <c r="A1122" s="36">
        <v>513</v>
      </c>
      <c r="B1122" s="37" t="s">
        <v>176</v>
      </c>
      <c r="C1122" s="37">
        <v>15</v>
      </c>
      <c r="D1122" s="37">
        <v>51</v>
      </c>
      <c r="E1122" s="37">
        <v>3</v>
      </c>
      <c r="F1122" s="37">
        <v>1</v>
      </c>
      <c r="G1122" s="37">
        <v>1</v>
      </c>
      <c r="H1122" s="37">
        <v>0.38</v>
      </c>
    </row>
    <row r="1123" spans="1:8">
      <c r="A1123" s="38">
        <v>494</v>
      </c>
      <c r="B1123" s="39" t="s">
        <v>176</v>
      </c>
      <c r="C1123" s="39">
        <v>15</v>
      </c>
      <c r="D1123" s="39">
        <v>52</v>
      </c>
      <c r="E1123" s="39">
        <v>3</v>
      </c>
      <c r="F1123" s="39"/>
      <c r="G1123" s="39"/>
      <c r="H1123" s="39"/>
    </row>
    <row r="1124" spans="1:8" ht="15.75" thickBot="1">
      <c r="A1124" s="40">
        <v>475</v>
      </c>
      <c r="B1124" s="41" t="s">
        <v>176</v>
      </c>
      <c r="C1124" s="41">
        <v>15</v>
      </c>
      <c r="D1124" s="41">
        <v>53</v>
      </c>
      <c r="E1124" s="41">
        <v>3</v>
      </c>
      <c r="F1124" s="41"/>
      <c r="G1124" s="41"/>
      <c r="H1124" s="41"/>
    </row>
    <row r="1125" spans="1:8">
      <c r="A1125" s="36">
        <v>456</v>
      </c>
      <c r="B1125" s="37" t="s">
        <v>177</v>
      </c>
      <c r="C1125" s="37">
        <v>15</v>
      </c>
      <c r="D1125" s="37">
        <v>54</v>
      </c>
      <c r="E1125" s="37">
        <v>3</v>
      </c>
      <c r="F1125" s="37">
        <v>8</v>
      </c>
      <c r="G1125" s="37">
        <v>2</v>
      </c>
      <c r="H1125" s="37">
        <v>2.68</v>
      </c>
    </row>
    <row r="1126" spans="1:8">
      <c r="A1126" s="38">
        <v>437</v>
      </c>
      <c r="B1126" s="39" t="s">
        <v>177</v>
      </c>
      <c r="C1126" s="39">
        <v>15</v>
      </c>
      <c r="D1126" s="39">
        <v>55</v>
      </c>
      <c r="E1126" s="39">
        <v>3</v>
      </c>
      <c r="F1126" s="39">
        <v>6</v>
      </c>
      <c r="G1126" s="39">
        <v>1</v>
      </c>
      <c r="H1126" s="39">
        <v>0.76</v>
      </c>
    </row>
    <row r="1127" spans="1:8" ht="15.75" thickBot="1">
      <c r="A1127" s="40">
        <v>418</v>
      </c>
      <c r="B1127" s="41" t="s">
        <v>177</v>
      </c>
      <c r="C1127" s="41">
        <v>15</v>
      </c>
      <c r="D1127" s="41">
        <v>56</v>
      </c>
      <c r="E1127" s="41">
        <v>3</v>
      </c>
      <c r="F1127" s="41">
        <v>9</v>
      </c>
      <c r="G1127" s="41">
        <v>1</v>
      </c>
      <c r="H1127" s="41">
        <v>4.08</v>
      </c>
    </row>
    <row r="1128" spans="1:8">
      <c r="A1128" s="36">
        <v>399</v>
      </c>
      <c r="B1128" s="37" t="s">
        <v>60</v>
      </c>
      <c r="C1128" s="37">
        <v>15</v>
      </c>
      <c r="D1128" s="37">
        <v>57</v>
      </c>
      <c r="E1128" s="37">
        <v>3</v>
      </c>
      <c r="F1128" s="37">
        <v>5</v>
      </c>
      <c r="G1128" s="37">
        <v>1</v>
      </c>
      <c r="H1128" s="37">
        <v>2.1</v>
      </c>
    </row>
    <row r="1129" spans="1:8">
      <c r="A1129" s="38">
        <v>380</v>
      </c>
      <c r="B1129" s="39" t="s">
        <v>60</v>
      </c>
      <c r="C1129" s="39">
        <v>15</v>
      </c>
      <c r="D1129" s="39">
        <v>58</v>
      </c>
      <c r="E1129" s="39">
        <v>3</v>
      </c>
      <c r="F1129" s="39">
        <v>5</v>
      </c>
      <c r="G1129" s="39">
        <v>2</v>
      </c>
      <c r="H1129" s="39">
        <v>2.2200000000000002</v>
      </c>
    </row>
    <row r="1130" spans="1:8" ht="15.75" thickBot="1">
      <c r="A1130" s="40">
        <v>361</v>
      </c>
      <c r="B1130" s="41" t="s">
        <v>60</v>
      </c>
      <c r="C1130" s="41">
        <v>15</v>
      </c>
      <c r="D1130" s="41">
        <v>59</v>
      </c>
      <c r="E1130" s="41">
        <v>3</v>
      </c>
      <c r="F1130" s="41">
        <v>9</v>
      </c>
      <c r="G1130" s="41">
        <v>2</v>
      </c>
      <c r="H1130" s="41">
        <v>2.4</v>
      </c>
    </row>
    <row r="1131" spans="1:8">
      <c r="A1131" s="22">
        <v>342</v>
      </c>
      <c r="B1131" s="23" t="s">
        <v>154</v>
      </c>
      <c r="C1131" s="23">
        <v>15</v>
      </c>
      <c r="D1131" s="23">
        <v>60</v>
      </c>
      <c r="E1131" s="23">
        <v>4</v>
      </c>
      <c r="F1131" s="23"/>
      <c r="G1131" s="23"/>
      <c r="H1131" s="23"/>
    </row>
    <row r="1132" spans="1:8">
      <c r="A1132" s="24">
        <v>323</v>
      </c>
      <c r="B1132" s="25" t="s">
        <v>154</v>
      </c>
      <c r="C1132" s="25">
        <v>15</v>
      </c>
      <c r="D1132" s="25">
        <v>61</v>
      </c>
      <c r="E1132" s="25">
        <v>4</v>
      </c>
      <c r="F1132" s="25">
        <v>4</v>
      </c>
      <c r="G1132" s="25">
        <v>1</v>
      </c>
      <c r="H1132" s="25">
        <v>0.8</v>
      </c>
    </row>
    <row r="1133" spans="1:8" ht="15.75" thickBot="1">
      <c r="A1133" s="26">
        <v>304</v>
      </c>
      <c r="B1133" s="27" t="s">
        <v>154</v>
      </c>
      <c r="C1133" s="27">
        <v>15</v>
      </c>
      <c r="D1133" s="27">
        <v>62</v>
      </c>
      <c r="E1133" s="27">
        <v>4</v>
      </c>
      <c r="F1133" s="27">
        <v>2</v>
      </c>
      <c r="G1133" s="27">
        <v>2</v>
      </c>
      <c r="H1133" s="27">
        <v>0.5</v>
      </c>
    </row>
    <row r="1134" spans="1:8">
      <c r="A1134" s="22">
        <v>285</v>
      </c>
      <c r="B1134" s="23" t="s">
        <v>155</v>
      </c>
      <c r="C1134" s="23">
        <v>15</v>
      </c>
      <c r="D1134" s="23">
        <v>63</v>
      </c>
      <c r="E1134" s="23">
        <v>4</v>
      </c>
      <c r="F1134" s="23">
        <v>5</v>
      </c>
      <c r="G1134" s="23">
        <v>1</v>
      </c>
      <c r="H1134" s="23">
        <v>1.2</v>
      </c>
    </row>
    <row r="1135" spans="1:8">
      <c r="A1135" s="24">
        <v>267</v>
      </c>
      <c r="B1135" s="25" t="s">
        <v>155</v>
      </c>
      <c r="C1135" s="25">
        <v>15</v>
      </c>
      <c r="D1135" s="25">
        <v>64</v>
      </c>
      <c r="E1135" s="25">
        <v>4</v>
      </c>
      <c r="F1135" s="25">
        <v>2</v>
      </c>
      <c r="G1135" s="25">
        <v>0</v>
      </c>
      <c r="H1135" s="25">
        <v>0.2</v>
      </c>
    </row>
    <row r="1136" spans="1:8" ht="15.75" thickBot="1">
      <c r="A1136" s="26">
        <v>249</v>
      </c>
      <c r="B1136" s="27" t="s">
        <v>155</v>
      </c>
      <c r="C1136" s="27">
        <v>15</v>
      </c>
      <c r="D1136" s="27">
        <v>65</v>
      </c>
      <c r="E1136" s="27">
        <v>4</v>
      </c>
      <c r="F1136" s="27"/>
      <c r="G1136" s="27"/>
      <c r="H1136" s="27"/>
    </row>
    <row r="1137" spans="1:8">
      <c r="A1137" s="22">
        <v>232</v>
      </c>
      <c r="B1137" s="23" t="s">
        <v>138</v>
      </c>
      <c r="C1137" s="23">
        <v>15</v>
      </c>
      <c r="D1137" s="23">
        <v>66</v>
      </c>
      <c r="E1137" s="23">
        <v>4</v>
      </c>
      <c r="F1137" s="23">
        <v>5</v>
      </c>
      <c r="G1137" s="23">
        <v>0</v>
      </c>
      <c r="H1137" s="23">
        <v>1.1200000000000001</v>
      </c>
    </row>
    <row r="1138" spans="1:8">
      <c r="A1138" s="24">
        <v>215</v>
      </c>
      <c r="B1138" s="25" t="s">
        <v>138</v>
      </c>
      <c r="C1138" s="25">
        <v>15</v>
      </c>
      <c r="D1138" s="25">
        <v>67</v>
      </c>
      <c r="E1138" s="25">
        <v>4</v>
      </c>
      <c r="F1138" s="25">
        <v>2</v>
      </c>
      <c r="G1138" s="25">
        <v>1</v>
      </c>
      <c r="H1138" s="25">
        <v>0.62</v>
      </c>
    </row>
    <row r="1139" spans="1:8" ht="15.75" thickBot="1">
      <c r="A1139" s="26">
        <v>198</v>
      </c>
      <c r="B1139" s="27" t="s">
        <v>138</v>
      </c>
      <c r="C1139" s="27">
        <v>15</v>
      </c>
      <c r="D1139" s="27">
        <v>68</v>
      </c>
      <c r="E1139" s="27">
        <v>4</v>
      </c>
      <c r="F1139" s="27">
        <v>10</v>
      </c>
      <c r="G1139" s="27">
        <v>0</v>
      </c>
      <c r="H1139" s="27">
        <v>1.98</v>
      </c>
    </row>
    <row r="1140" spans="1:8">
      <c r="A1140" s="22">
        <v>181</v>
      </c>
      <c r="B1140" s="23" t="s">
        <v>139</v>
      </c>
      <c r="C1140" s="23">
        <v>15</v>
      </c>
      <c r="D1140" s="23">
        <v>69</v>
      </c>
      <c r="E1140" s="23">
        <v>4</v>
      </c>
      <c r="F1140" s="23">
        <v>9</v>
      </c>
      <c r="G1140" s="23">
        <v>0</v>
      </c>
      <c r="H1140" s="23">
        <v>2.62</v>
      </c>
    </row>
    <row r="1141" spans="1:8">
      <c r="A1141" s="24">
        <v>164</v>
      </c>
      <c r="B1141" s="25" t="s">
        <v>139</v>
      </c>
      <c r="C1141" s="25">
        <v>15</v>
      </c>
      <c r="D1141" s="25">
        <v>70</v>
      </c>
      <c r="E1141" s="25">
        <v>4</v>
      </c>
      <c r="F1141" s="25">
        <v>8</v>
      </c>
      <c r="G1141" s="25">
        <v>1</v>
      </c>
      <c r="H1141" s="25">
        <v>0.96</v>
      </c>
    </row>
    <row r="1142" spans="1:8" ht="15.75" thickBot="1">
      <c r="A1142" s="26">
        <v>148</v>
      </c>
      <c r="B1142" s="27" t="s">
        <v>139</v>
      </c>
      <c r="C1142" s="27">
        <v>15</v>
      </c>
      <c r="D1142" s="27">
        <v>71</v>
      </c>
      <c r="E1142" s="27">
        <v>4</v>
      </c>
      <c r="F1142" s="27"/>
      <c r="G1142" s="27"/>
      <c r="H1142" s="27"/>
    </row>
    <row r="1143" spans="1:8">
      <c r="A1143" s="22">
        <v>132</v>
      </c>
      <c r="B1143" s="23" t="s">
        <v>150</v>
      </c>
      <c r="C1143" s="23">
        <v>15</v>
      </c>
      <c r="D1143" s="23">
        <v>72</v>
      </c>
      <c r="E1143" s="23">
        <v>4</v>
      </c>
      <c r="F1143" s="23">
        <v>1</v>
      </c>
      <c r="G1143" s="23">
        <v>1</v>
      </c>
      <c r="H1143" s="23">
        <v>0.2</v>
      </c>
    </row>
    <row r="1144" spans="1:8">
      <c r="A1144" s="24">
        <v>117</v>
      </c>
      <c r="B1144" s="25" t="s">
        <v>150</v>
      </c>
      <c r="C1144" s="25">
        <v>15</v>
      </c>
      <c r="D1144" s="25">
        <v>73</v>
      </c>
      <c r="E1144" s="25">
        <v>4</v>
      </c>
      <c r="F1144" s="25">
        <v>2</v>
      </c>
      <c r="G1144" s="25">
        <v>3</v>
      </c>
      <c r="H1144" s="25">
        <v>0.36</v>
      </c>
    </row>
    <row r="1145" spans="1:8" ht="15.75" thickBot="1">
      <c r="A1145" s="26">
        <v>102</v>
      </c>
      <c r="B1145" s="27" t="s">
        <v>150</v>
      </c>
      <c r="C1145" s="27">
        <v>15</v>
      </c>
      <c r="D1145" s="27">
        <v>74</v>
      </c>
      <c r="E1145" s="27">
        <v>4</v>
      </c>
      <c r="F1145" s="27"/>
      <c r="G1145" s="27"/>
      <c r="H1145" s="27"/>
    </row>
    <row r="1146" spans="1:8" ht="15.75" hidden="1" customHeight="1" thickBot="1">
      <c r="A1146" s="12">
        <v>88</v>
      </c>
      <c r="B1146" s="13" t="s">
        <v>194</v>
      </c>
      <c r="C1146" s="13">
        <v>15</v>
      </c>
      <c r="D1146" s="13">
        <v>75</v>
      </c>
      <c r="E1146" s="13" t="s">
        <v>9</v>
      </c>
      <c r="F1146" s="13">
        <v>2</v>
      </c>
      <c r="G1146" s="13">
        <v>0</v>
      </c>
      <c r="H1146" s="13">
        <v>0.24</v>
      </c>
    </row>
    <row r="1147" spans="1:8" ht="15.75" hidden="1" customHeight="1" thickBot="1">
      <c r="A1147" s="12">
        <v>74</v>
      </c>
      <c r="B1147" s="13" t="s">
        <v>191</v>
      </c>
      <c r="C1147" s="13">
        <v>15</v>
      </c>
      <c r="D1147" s="13">
        <v>76</v>
      </c>
      <c r="E1147" s="13" t="s">
        <v>9</v>
      </c>
      <c r="F1147" s="13"/>
      <c r="G1147" s="13"/>
      <c r="H1147" s="13"/>
    </row>
    <row r="1148" spans="1:8" ht="15.75" hidden="1" customHeight="1" thickBot="1">
      <c r="A1148" s="14">
        <v>1342</v>
      </c>
      <c r="B1148" s="15" t="s">
        <v>44</v>
      </c>
      <c r="C1148" s="15">
        <v>16</v>
      </c>
      <c r="D1148" s="15">
        <v>8</v>
      </c>
      <c r="E1148" s="15" t="s">
        <v>9</v>
      </c>
      <c r="F1148" s="15"/>
      <c r="G1148" s="15"/>
      <c r="H1148" s="15"/>
    </row>
    <row r="1149" spans="1:8">
      <c r="A1149" s="36">
        <v>1327</v>
      </c>
      <c r="B1149" s="37" t="s">
        <v>96</v>
      </c>
      <c r="C1149" s="37">
        <v>16</v>
      </c>
      <c r="D1149" s="37">
        <v>9</v>
      </c>
      <c r="E1149" s="37">
        <v>3</v>
      </c>
      <c r="F1149" s="37">
        <v>3</v>
      </c>
      <c r="G1149" s="37">
        <v>1</v>
      </c>
      <c r="H1149" s="37">
        <v>0.92</v>
      </c>
    </row>
    <row r="1150" spans="1:8">
      <c r="A1150" s="38">
        <v>1311</v>
      </c>
      <c r="B1150" s="39" t="s">
        <v>96</v>
      </c>
      <c r="C1150" s="39">
        <v>16</v>
      </c>
      <c r="D1150" s="39">
        <v>10</v>
      </c>
      <c r="E1150" s="39">
        <v>3</v>
      </c>
      <c r="F1150" s="39"/>
      <c r="G1150" s="39"/>
      <c r="H1150" s="39"/>
    </row>
    <row r="1151" spans="1:8" ht="15.75" thickBot="1">
      <c r="A1151" s="40">
        <v>1294</v>
      </c>
      <c r="B1151" s="41" t="s">
        <v>96</v>
      </c>
      <c r="C1151" s="41">
        <v>16</v>
      </c>
      <c r="D1151" s="41">
        <v>11</v>
      </c>
      <c r="E1151" s="41">
        <v>3</v>
      </c>
      <c r="F1151" s="41">
        <v>7</v>
      </c>
      <c r="G1151" s="41">
        <v>1</v>
      </c>
      <c r="H1151" s="41">
        <v>2.62</v>
      </c>
    </row>
    <row r="1152" spans="1:8">
      <c r="A1152" s="36">
        <v>1276</v>
      </c>
      <c r="B1152" s="37" t="s">
        <v>97</v>
      </c>
      <c r="C1152" s="37">
        <v>16</v>
      </c>
      <c r="D1152" s="37">
        <v>12</v>
      </c>
      <c r="E1152" s="37">
        <v>3</v>
      </c>
      <c r="F1152" s="37">
        <v>8</v>
      </c>
      <c r="G1152" s="37">
        <v>0</v>
      </c>
      <c r="H1152" s="37">
        <v>4.16</v>
      </c>
    </row>
    <row r="1153" spans="1:8">
      <c r="A1153" s="38">
        <v>1259</v>
      </c>
      <c r="B1153" s="39" t="s">
        <v>97</v>
      </c>
      <c r="C1153" s="39">
        <v>16</v>
      </c>
      <c r="D1153" s="39">
        <v>13</v>
      </c>
      <c r="E1153" s="39">
        <v>3</v>
      </c>
      <c r="F1153" s="39">
        <v>3</v>
      </c>
      <c r="G1153" s="39">
        <v>0</v>
      </c>
      <c r="H1153" s="39">
        <v>0.66</v>
      </c>
    </row>
    <row r="1154" spans="1:8" ht="15.75" thickBot="1">
      <c r="A1154" s="40">
        <v>1242</v>
      </c>
      <c r="B1154" s="41" t="s">
        <v>97</v>
      </c>
      <c r="C1154" s="41">
        <v>16</v>
      </c>
      <c r="D1154" s="41">
        <v>14</v>
      </c>
      <c r="E1154" s="41">
        <v>3</v>
      </c>
      <c r="F1154" s="41">
        <v>13</v>
      </c>
      <c r="G1154" s="41">
        <v>0</v>
      </c>
      <c r="H1154" s="41">
        <v>5.16</v>
      </c>
    </row>
    <row r="1155" spans="1:8">
      <c r="A1155" s="36">
        <v>1224</v>
      </c>
      <c r="B1155" s="37" t="s">
        <v>98</v>
      </c>
      <c r="C1155" s="37">
        <v>16</v>
      </c>
      <c r="D1155" s="37">
        <v>15</v>
      </c>
      <c r="E1155" s="37">
        <v>3</v>
      </c>
      <c r="F1155" s="37">
        <v>8</v>
      </c>
      <c r="G1155" s="37">
        <v>0</v>
      </c>
      <c r="H1155" s="37">
        <v>1.98</v>
      </c>
    </row>
    <row r="1156" spans="1:8">
      <c r="A1156" s="38">
        <v>1205</v>
      </c>
      <c r="B1156" s="39" t="s">
        <v>98</v>
      </c>
      <c r="C1156" s="39">
        <v>16</v>
      </c>
      <c r="D1156" s="39">
        <v>16</v>
      </c>
      <c r="E1156" s="39">
        <v>3</v>
      </c>
      <c r="F1156" s="39">
        <v>6</v>
      </c>
      <c r="G1156" s="39">
        <v>0</v>
      </c>
      <c r="H1156" s="39">
        <v>0.98</v>
      </c>
    </row>
    <row r="1157" spans="1:8" ht="15.75" thickBot="1">
      <c r="A1157" s="40">
        <v>1186</v>
      </c>
      <c r="B1157" s="41" t="s">
        <v>98</v>
      </c>
      <c r="C1157" s="41">
        <v>16</v>
      </c>
      <c r="D1157" s="41">
        <v>17</v>
      </c>
      <c r="E1157" s="41">
        <v>3</v>
      </c>
      <c r="F1157" s="41">
        <v>10</v>
      </c>
      <c r="G1157" s="41">
        <v>0</v>
      </c>
      <c r="H1157" s="41">
        <v>2.68</v>
      </c>
    </row>
    <row r="1158" spans="1:8">
      <c r="A1158" s="36">
        <v>1167</v>
      </c>
      <c r="B1158" s="37" t="s">
        <v>99</v>
      </c>
      <c r="C1158" s="37">
        <v>16</v>
      </c>
      <c r="D1158" s="37">
        <v>18</v>
      </c>
      <c r="E1158" s="37">
        <v>3</v>
      </c>
      <c r="F1158" s="37">
        <v>6</v>
      </c>
      <c r="G1158" s="37">
        <v>0</v>
      </c>
      <c r="H1158" s="37">
        <v>2.2200000000000002</v>
      </c>
    </row>
    <row r="1159" spans="1:8">
      <c r="A1159" s="38">
        <v>1148</v>
      </c>
      <c r="B1159" s="39" t="s">
        <v>99</v>
      </c>
      <c r="C1159" s="39">
        <v>16</v>
      </c>
      <c r="D1159" s="39">
        <v>19</v>
      </c>
      <c r="E1159" s="39">
        <v>3</v>
      </c>
      <c r="F1159" s="39">
        <v>7</v>
      </c>
      <c r="G1159" s="39">
        <v>0</v>
      </c>
      <c r="H1159" s="39">
        <v>3.46</v>
      </c>
    </row>
    <row r="1160" spans="1:8" ht="15.75" thickBot="1">
      <c r="A1160" s="40">
        <v>1129</v>
      </c>
      <c r="B1160" s="41" t="s">
        <v>99</v>
      </c>
      <c r="C1160" s="41">
        <v>16</v>
      </c>
      <c r="D1160" s="41">
        <v>20</v>
      </c>
      <c r="E1160" s="41">
        <v>3</v>
      </c>
      <c r="F1160" s="41">
        <v>6</v>
      </c>
      <c r="G1160" s="41">
        <v>0</v>
      </c>
      <c r="H1160" s="41">
        <v>2.2799999999999998</v>
      </c>
    </row>
    <row r="1161" spans="1:8">
      <c r="A1161" s="36">
        <v>1109</v>
      </c>
      <c r="B1161" s="37" t="s">
        <v>88</v>
      </c>
      <c r="C1161" s="37">
        <v>16</v>
      </c>
      <c r="D1161" s="37">
        <v>21</v>
      </c>
      <c r="E1161" s="37">
        <v>3</v>
      </c>
      <c r="F1161" s="37">
        <v>11</v>
      </c>
      <c r="G1161" s="37">
        <v>2</v>
      </c>
      <c r="H1161" s="37">
        <v>5.68</v>
      </c>
    </row>
    <row r="1162" spans="1:8">
      <c r="A1162" s="38">
        <v>1089</v>
      </c>
      <c r="B1162" s="39" t="s">
        <v>88</v>
      </c>
      <c r="C1162" s="39">
        <v>16</v>
      </c>
      <c r="D1162" s="39">
        <v>22</v>
      </c>
      <c r="E1162" s="39">
        <v>3</v>
      </c>
      <c r="F1162" s="39"/>
      <c r="G1162" s="39"/>
      <c r="H1162" s="39"/>
    </row>
    <row r="1163" spans="1:8" ht="15.75" thickBot="1">
      <c r="A1163" s="40">
        <v>1069</v>
      </c>
      <c r="B1163" s="41" t="s">
        <v>88</v>
      </c>
      <c r="C1163" s="41">
        <v>16</v>
      </c>
      <c r="D1163" s="41">
        <v>23</v>
      </c>
      <c r="E1163" s="41">
        <v>3</v>
      </c>
      <c r="F1163" s="41">
        <v>7</v>
      </c>
      <c r="G1163" s="41">
        <v>1</v>
      </c>
      <c r="H1163" s="41">
        <v>4.12</v>
      </c>
    </row>
    <row r="1164" spans="1:8">
      <c r="A1164" s="36">
        <v>1050</v>
      </c>
      <c r="B1164" s="37" t="s">
        <v>89</v>
      </c>
      <c r="C1164" s="37">
        <v>16</v>
      </c>
      <c r="D1164" s="37">
        <v>24</v>
      </c>
      <c r="E1164" s="37">
        <v>3</v>
      </c>
      <c r="F1164" s="37">
        <v>2</v>
      </c>
      <c r="G1164" s="37">
        <v>1</v>
      </c>
      <c r="H1164" s="37">
        <v>1.36</v>
      </c>
    </row>
    <row r="1165" spans="1:8">
      <c r="A1165" s="38">
        <v>1030</v>
      </c>
      <c r="B1165" s="39" t="s">
        <v>89</v>
      </c>
      <c r="C1165" s="39">
        <v>16</v>
      </c>
      <c r="D1165" s="39">
        <v>25</v>
      </c>
      <c r="E1165" s="39">
        <v>3</v>
      </c>
      <c r="F1165" s="39">
        <v>8</v>
      </c>
      <c r="G1165" s="39">
        <v>0</v>
      </c>
      <c r="H1165" s="39">
        <v>4.0199999999999996</v>
      </c>
    </row>
    <row r="1166" spans="1:8" ht="15.75" thickBot="1">
      <c r="A1166" s="40">
        <v>1010</v>
      </c>
      <c r="B1166" s="41" t="s">
        <v>89</v>
      </c>
      <c r="C1166" s="41">
        <v>16</v>
      </c>
      <c r="D1166" s="41">
        <v>26</v>
      </c>
      <c r="E1166" s="41">
        <v>3</v>
      </c>
      <c r="F1166" s="41">
        <v>7</v>
      </c>
      <c r="G1166" s="41">
        <v>2</v>
      </c>
      <c r="H1166" s="41">
        <v>3.68</v>
      </c>
    </row>
    <row r="1167" spans="1:8">
      <c r="A1167" s="36">
        <v>990</v>
      </c>
      <c r="B1167" s="37" t="s">
        <v>90</v>
      </c>
      <c r="C1167" s="37">
        <v>16</v>
      </c>
      <c r="D1167" s="37">
        <v>27</v>
      </c>
      <c r="E1167" s="37">
        <v>3</v>
      </c>
      <c r="F1167" s="37">
        <v>3</v>
      </c>
      <c r="G1167" s="37">
        <v>1</v>
      </c>
      <c r="H1167" s="37">
        <v>0.68</v>
      </c>
    </row>
    <row r="1168" spans="1:8">
      <c r="A1168" s="38">
        <v>970</v>
      </c>
      <c r="B1168" s="39" t="s">
        <v>90</v>
      </c>
      <c r="C1168" s="39">
        <v>16</v>
      </c>
      <c r="D1168" s="39">
        <v>28</v>
      </c>
      <c r="E1168" s="39">
        <v>3</v>
      </c>
      <c r="F1168" s="39">
        <v>3</v>
      </c>
      <c r="G1168" s="39">
        <v>2</v>
      </c>
      <c r="H1168" s="39">
        <v>1.56</v>
      </c>
    </row>
    <row r="1169" spans="1:8" ht="15.75" thickBot="1">
      <c r="A1169" s="40">
        <v>950</v>
      </c>
      <c r="B1169" s="41" t="s">
        <v>90</v>
      </c>
      <c r="C1169" s="41">
        <v>16</v>
      </c>
      <c r="D1169" s="41">
        <v>29</v>
      </c>
      <c r="E1169" s="41">
        <v>3</v>
      </c>
      <c r="F1169" s="41">
        <v>9</v>
      </c>
      <c r="G1169" s="41">
        <v>0</v>
      </c>
      <c r="H1169" s="41">
        <v>4.1399999999999997</v>
      </c>
    </row>
    <row r="1170" spans="1:8">
      <c r="A1170" s="36">
        <v>930</v>
      </c>
      <c r="B1170" s="37" t="s">
        <v>64</v>
      </c>
      <c r="C1170" s="37">
        <v>16</v>
      </c>
      <c r="D1170" s="37">
        <v>30</v>
      </c>
      <c r="E1170" s="37">
        <v>3</v>
      </c>
      <c r="F1170" s="37">
        <v>8</v>
      </c>
      <c r="G1170" s="37">
        <v>2</v>
      </c>
      <c r="H1170" s="37">
        <v>2.5</v>
      </c>
    </row>
    <row r="1171" spans="1:8">
      <c r="A1171" s="38">
        <v>910</v>
      </c>
      <c r="B1171" s="39" t="s">
        <v>64</v>
      </c>
      <c r="C1171" s="39">
        <v>16</v>
      </c>
      <c r="D1171" s="39">
        <v>31</v>
      </c>
      <c r="E1171" s="39">
        <v>3</v>
      </c>
      <c r="F1171" s="39">
        <v>5</v>
      </c>
      <c r="G1171" s="39">
        <v>1</v>
      </c>
      <c r="H1171" s="39">
        <v>1.34</v>
      </c>
    </row>
    <row r="1172" spans="1:8" ht="15.75" thickBot="1">
      <c r="A1172" s="40">
        <v>890</v>
      </c>
      <c r="B1172" s="41" t="s">
        <v>64</v>
      </c>
      <c r="C1172" s="41">
        <v>16</v>
      </c>
      <c r="D1172" s="41">
        <v>32</v>
      </c>
      <c r="E1172" s="41">
        <v>3</v>
      </c>
      <c r="F1172" s="41">
        <v>7</v>
      </c>
      <c r="G1172" s="41">
        <v>1</v>
      </c>
      <c r="H1172" s="41">
        <v>2.58</v>
      </c>
    </row>
    <row r="1173" spans="1:8">
      <c r="A1173" s="36">
        <v>870</v>
      </c>
      <c r="B1173" s="37" t="s">
        <v>92</v>
      </c>
      <c r="C1173" s="37">
        <v>16</v>
      </c>
      <c r="D1173" s="37">
        <v>33</v>
      </c>
      <c r="E1173" s="37">
        <v>3</v>
      </c>
      <c r="F1173" s="37">
        <v>5</v>
      </c>
      <c r="G1173" s="37">
        <v>1</v>
      </c>
      <c r="H1173" s="37">
        <v>3</v>
      </c>
    </row>
    <row r="1174" spans="1:8">
      <c r="A1174" s="38">
        <v>850</v>
      </c>
      <c r="B1174" s="39" t="s">
        <v>92</v>
      </c>
      <c r="C1174" s="39">
        <v>16</v>
      </c>
      <c r="D1174" s="39">
        <v>34</v>
      </c>
      <c r="E1174" s="39">
        <v>3</v>
      </c>
      <c r="F1174" s="39">
        <v>0</v>
      </c>
      <c r="G1174" s="39">
        <v>1</v>
      </c>
      <c r="H1174" s="39">
        <v>0.12</v>
      </c>
    </row>
    <row r="1175" spans="1:8" ht="15.75" thickBot="1">
      <c r="A1175" s="40">
        <v>830</v>
      </c>
      <c r="B1175" s="41" t="s">
        <v>92</v>
      </c>
      <c r="C1175" s="41">
        <v>16</v>
      </c>
      <c r="D1175" s="41">
        <v>35</v>
      </c>
      <c r="E1175" s="41">
        <v>3</v>
      </c>
      <c r="F1175" s="41">
        <v>5</v>
      </c>
      <c r="G1175" s="41">
        <v>0</v>
      </c>
      <c r="H1175" s="41">
        <v>2.66</v>
      </c>
    </row>
    <row r="1176" spans="1:8">
      <c r="A1176" s="36">
        <v>810</v>
      </c>
      <c r="B1176" s="37" t="s">
        <v>93</v>
      </c>
      <c r="C1176" s="37">
        <v>16</v>
      </c>
      <c r="D1176" s="37">
        <v>36</v>
      </c>
      <c r="E1176" s="37">
        <v>3</v>
      </c>
      <c r="F1176" s="37">
        <v>6</v>
      </c>
      <c r="G1176" s="37">
        <v>0</v>
      </c>
      <c r="H1176" s="37">
        <v>2.66</v>
      </c>
    </row>
    <row r="1177" spans="1:8">
      <c r="A1177" s="38">
        <v>790</v>
      </c>
      <c r="B1177" s="39" t="s">
        <v>93</v>
      </c>
      <c r="C1177" s="39">
        <v>16</v>
      </c>
      <c r="D1177" s="39">
        <v>37</v>
      </c>
      <c r="E1177" s="39">
        <v>3</v>
      </c>
      <c r="F1177" s="39">
        <v>5</v>
      </c>
      <c r="G1177" s="39">
        <v>1</v>
      </c>
      <c r="H1177" s="39">
        <v>2.92</v>
      </c>
    </row>
    <row r="1178" spans="1:8" ht="15.75" thickBot="1">
      <c r="A1178" s="40">
        <v>770</v>
      </c>
      <c r="B1178" s="41" t="s">
        <v>93</v>
      </c>
      <c r="C1178" s="41">
        <v>16</v>
      </c>
      <c r="D1178" s="41">
        <v>38</v>
      </c>
      <c r="E1178" s="41">
        <v>3</v>
      </c>
      <c r="F1178" s="41">
        <v>4</v>
      </c>
      <c r="G1178" s="41">
        <v>1</v>
      </c>
      <c r="H1178" s="41">
        <v>2.58</v>
      </c>
    </row>
    <row r="1179" spans="1:8">
      <c r="A1179" s="36">
        <v>750</v>
      </c>
      <c r="B1179" s="37" t="s">
        <v>94</v>
      </c>
      <c r="C1179" s="37">
        <v>16</v>
      </c>
      <c r="D1179" s="37">
        <v>39</v>
      </c>
      <c r="E1179" s="37">
        <v>3</v>
      </c>
      <c r="F1179" s="37">
        <v>4</v>
      </c>
      <c r="G1179" s="37">
        <v>0</v>
      </c>
      <c r="H1179" s="37">
        <v>2.88</v>
      </c>
    </row>
    <row r="1180" spans="1:8">
      <c r="A1180" s="38">
        <v>730</v>
      </c>
      <c r="B1180" s="39" t="s">
        <v>94</v>
      </c>
      <c r="C1180" s="39">
        <v>16</v>
      </c>
      <c r="D1180" s="39">
        <v>40</v>
      </c>
      <c r="E1180" s="39">
        <v>3</v>
      </c>
      <c r="F1180" s="39">
        <v>6</v>
      </c>
      <c r="G1180" s="39">
        <v>1</v>
      </c>
      <c r="H1180" s="39">
        <v>2.76</v>
      </c>
    </row>
    <row r="1181" spans="1:8" ht="15.75" thickBot="1">
      <c r="A1181" s="40">
        <v>710</v>
      </c>
      <c r="B1181" s="41" t="s">
        <v>94</v>
      </c>
      <c r="C1181" s="41">
        <v>16</v>
      </c>
      <c r="D1181" s="41">
        <v>41</v>
      </c>
      <c r="E1181" s="41">
        <v>3</v>
      </c>
      <c r="F1181" s="41">
        <v>8</v>
      </c>
      <c r="G1181" s="41">
        <v>4</v>
      </c>
      <c r="H1181" s="41">
        <v>3.52</v>
      </c>
    </row>
    <row r="1182" spans="1:8">
      <c r="A1182" s="36">
        <v>690</v>
      </c>
      <c r="B1182" s="37" t="s">
        <v>85</v>
      </c>
      <c r="C1182" s="37">
        <v>16</v>
      </c>
      <c r="D1182" s="37">
        <v>42</v>
      </c>
      <c r="E1182" s="37">
        <v>3</v>
      </c>
      <c r="F1182" s="37">
        <v>4</v>
      </c>
      <c r="G1182" s="37">
        <v>1</v>
      </c>
      <c r="H1182" s="37">
        <v>1.1000000000000001</v>
      </c>
    </row>
    <row r="1183" spans="1:8">
      <c r="A1183" s="38">
        <v>670</v>
      </c>
      <c r="B1183" s="39" t="s">
        <v>85</v>
      </c>
      <c r="C1183" s="39">
        <v>16</v>
      </c>
      <c r="D1183" s="39">
        <v>43</v>
      </c>
      <c r="E1183" s="39">
        <v>3</v>
      </c>
      <c r="F1183" s="39">
        <v>7</v>
      </c>
      <c r="G1183" s="39">
        <v>10</v>
      </c>
      <c r="H1183" s="39">
        <v>4.5999999999999996</v>
      </c>
    </row>
    <row r="1184" spans="1:8" ht="15.75" thickBot="1">
      <c r="A1184" s="40">
        <v>650</v>
      </c>
      <c r="B1184" s="41" t="s">
        <v>85</v>
      </c>
      <c r="C1184" s="41">
        <v>16</v>
      </c>
      <c r="D1184" s="41">
        <v>44</v>
      </c>
      <c r="E1184" s="41">
        <v>3</v>
      </c>
      <c r="F1184" s="41">
        <v>10</v>
      </c>
      <c r="G1184" s="41">
        <v>0</v>
      </c>
      <c r="H1184" s="41">
        <v>3.04</v>
      </c>
    </row>
    <row r="1185" spans="1:8">
      <c r="A1185" s="36">
        <v>630</v>
      </c>
      <c r="B1185" s="37" t="s">
        <v>86</v>
      </c>
      <c r="C1185" s="37">
        <v>16</v>
      </c>
      <c r="D1185" s="37">
        <v>45</v>
      </c>
      <c r="E1185" s="37">
        <v>3</v>
      </c>
      <c r="F1185" s="37">
        <v>4</v>
      </c>
      <c r="G1185" s="37">
        <v>2</v>
      </c>
      <c r="H1185" s="37">
        <v>1.7</v>
      </c>
    </row>
    <row r="1186" spans="1:8">
      <c r="A1186" s="38">
        <v>610</v>
      </c>
      <c r="B1186" s="39" t="s">
        <v>86</v>
      </c>
      <c r="C1186" s="39">
        <v>16</v>
      </c>
      <c r="D1186" s="39">
        <v>46</v>
      </c>
      <c r="E1186" s="39">
        <v>3</v>
      </c>
      <c r="F1186" s="39">
        <v>4</v>
      </c>
      <c r="G1186" s="39">
        <v>0</v>
      </c>
      <c r="H1186" s="39">
        <v>1.44</v>
      </c>
    </row>
    <row r="1187" spans="1:8" ht="15.75" thickBot="1">
      <c r="A1187" s="40">
        <v>590</v>
      </c>
      <c r="B1187" s="41" t="s">
        <v>86</v>
      </c>
      <c r="C1187" s="41">
        <v>16</v>
      </c>
      <c r="D1187" s="41">
        <v>47</v>
      </c>
      <c r="E1187" s="41">
        <v>3</v>
      </c>
      <c r="F1187" s="41">
        <v>3</v>
      </c>
      <c r="G1187" s="41">
        <v>1</v>
      </c>
      <c r="H1187" s="41">
        <v>1</v>
      </c>
    </row>
    <row r="1188" spans="1:8">
      <c r="A1188" s="36">
        <v>571</v>
      </c>
      <c r="B1188" s="37" t="s">
        <v>117</v>
      </c>
      <c r="C1188" s="37">
        <v>16</v>
      </c>
      <c r="D1188" s="37">
        <v>48</v>
      </c>
      <c r="E1188" s="37">
        <v>3</v>
      </c>
      <c r="F1188" s="37">
        <v>4</v>
      </c>
      <c r="G1188" s="37">
        <v>1</v>
      </c>
      <c r="H1188" s="37">
        <v>1.66</v>
      </c>
    </row>
    <row r="1189" spans="1:8">
      <c r="A1189" s="38">
        <v>552</v>
      </c>
      <c r="B1189" s="39" t="s">
        <v>117</v>
      </c>
      <c r="C1189" s="39">
        <v>16</v>
      </c>
      <c r="D1189" s="39">
        <v>49</v>
      </c>
      <c r="E1189" s="39">
        <v>3</v>
      </c>
      <c r="F1189" s="39">
        <v>4</v>
      </c>
      <c r="G1189" s="39">
        <v>0</v>
      </c>
      <c r="H1189" s="39">
        <v>1.38</v>
      </c>
    </row>
    <row r="1190" spans="1:8" ht="15.75" thickBot="1">
      <c r="A1190" s="40">
        <v>533</v>
      </c>
      <c r="B1190" s="41" t="s">
        <v>117</v>
      </c>
      <c r="C1190" s="41">
        <v>16</v>
      </c>
      <c r="D1190" s="41">
        <v>50</v>
      </c>
      <c r="E1190" s="41">
        <v>3</v>
      </c>
      <c r="F1190" s="41">
        <v>5</v>
      </c>
      <c r="G1190" s="41">
        <v>1</v>
      </c>
      <c r="H1190" s="41">
        <v>2.6</v>
      </c>
    </row>
    <row r="1191" spans="1:8">
      <c r="A1191" s="36">
        <v>514</v>
      </c>
      <c r="B1191" s="37" t="s">
        <v>118</v>
      </c>
      <c r="C1191" s="37">
        <v>16</v>
      </c>
      <c r="D1191" s="37">
        <v>51</v>
      </c>
      <c r="E1191" s="37">
        <v>3</v>
      </c>
      <c r="F1191" s="37">
        <v>7</v>
      </c>
      <c r="G1191" s="37">
        <v>3</v>
      </c>
      <c r="H1191" s="37">
        <v>2.6</v>
      </c>
    </row>
    <row r="1192" spans="1:8">
      <c r="A1192" s="38">
        <v>495</v>
      </c>
      <c r="B1192" s="39" t="s">
        <v>118</v>
      </c>
      <c r="C1192" s="39">
        <v>16</v>
      </c>
      <c r="D1192" s="39">
        <v>52</v>
      </c>
      <c r="E1192" s="39">
        <v>3</v>
      </c>
      <c r="F1192" s="39">
        <v>5</v>
      </c>
      <c r="G1192" s="39">
        <v>1</v>
      </c>
      <c r="H1192" s="39">
        <v>2</v>
      </c>
    </row>
    <row r="1193" spans="1:8" ht="15.75" thickBot="1">
      <c r="A1193" s="40">
        <v>476</v>
      </c>
      <c r="B1193" s="41" t="s">
        <v>118</v>
      </c>
      <c r="C1193" s="41">
        <v>16</v>
      </c>
      <c r="D1193" s="41">
        <v>53</v>
      </c>
      <c r="E1193" s="41">
        <v>3</v>
      </c>
      <c r="F1193" s="41">
        <v>5</v>
      </c>
      <c r="G1193" s="41">
        <v>2</v>
      </c>
      <c r="H1193" s="41">
        <v>2.1</v>
      </c>
    </row>
    <row r="1194" spans="1:8">
      <c r="A1194" s="36">
        <v>457</v>
      </c>
      <c r="B1194" s="37" t="s">
        <v>78</v>
      </c>
      <c r="C1194" s="37">
        <v>16</v>
      </c>
      <c r="D1194" s="37">
        <v>54</v>
      </c>
      <c r="E1194" s="37">
        <v>3</v>
      </c>
      <c r="F1194" s="37">
        <v>11</v>
      </c>
      <c r="G1194" s="37">
        <v>2</v>
      </c>
      <c r="H1194" s="37">
        <v>4.4000000000000004</v>
      </c>
    </row>
    <row r="1195" spans="1:8">
      <c r="A1195" s="38">
        <v>438</v>
      </c>
      <c r="B1195" s="39" t="s">
        <v>78</v>
      </c>
      <c r="C1195" s="39">
        <v>16</v>
      </c>
      <c r="D1195" s="39">
        <v>55</v>
      </c>
      <c r="E1195" s="39">
        <v>3</v>
      </c>
      <c r="F1195" s="39">
        <v>8</v>
      </c>
      <c r="G1195" s="39">
        <v>2</v>
      </c>
      <c r="H1195" s="39">
        <v>4.12</v>
      </c>
    </row>
    <row r="1196" spans="1:8" ht="15.75" thickBot="1">
      <c r="A1196" s="40">
        <v>419</v>
      </c>
      <c r="B1196" s="41" t="s">
        <v>78</v>
      </c>
      <c r="C1196" s="41">
        <v>16</v>
      </c>
      <c r="D1196" s="41">
        <v>56</v>
      </c>
      <c r="E1196" s="41">
        <v>3</v>
      </c>
      <c r="F1196" s="41">
        <v>6</v>
      </c>
      <c r="G1196" s="41">
        <v>4</v>
      </c>
      <c r="H1196" s="41">
        <v>3.28</v>
      </c>
    </row>
    <row r="1197" spans="1:8">
      <c r="A1197" s="36">
        <v>400</v>
      </c>
      <c r="B1197" s="37" t="s">
        <v>79</v>
      </c>
      <c r="C1197" s="37">
        <v>16</v>
      </c>
      <c r="D1197" s="37">
        <v>57</v>
      </c>
      <c r="E1197" s="37">
        <v>3</v>
      </c>
      <c r="F1197" s="37">
        <v>4</v>
      </c>
      <c r="G1197" s="37">
        <v>1</v>
      </c>
      <c r="H1197" s="37">
        <v>1.78</v>
      </c>
    </row>
    <row r="1198" spans="1:8">
      <c r="A1198" s="38">
        <v>381</v>
      </c>
      <c r="B1198" s="39" t="s">
        <v>79</v>
      </c>
      <c r="C1198" s="39">
        <v>16</v>
      </c>
      <c r="D1198" s="39">
        <v>58</v>
      </c>
      <c r="E1198" s="39">
        <v>3</v>
      </c>
      <c r="F1198" s="39">
        <v>5</v>
      </c>
      <c r="G1198" s="39">
        <v>1</v>
      </c>
      <c r="H1198" s="39">
        <v>1.98</v>
      </c>
    </row>
    <row r="1199" spans="1:8" ht="15.75" thickBot="1">
      <c r="A1199" s="40">
        <v>362</v>
      </c>
      <c r="B1199" s="41" t="s">
        <v>79</v>
      </c>
      <c r="C1199" s="41">
        <v>16</v>
      </c>
      <c r="D1199" s="41">
        <v>59</v>
      </c>
      <c r="E1199" s="41">
        <v>3</v>
      </c>
      <c r="F1199" s="41"/>
      <c r="G1199" s="41"/>
      <c r="H1199" s="41"/>
    </row>
    <row r="1200" spans="1:8">
      <c r="A1200" s="22">
        <v>343</v>
      </c>
      <c r="B1200" s="23" t="s">
        <v>151</v>
      </c>
      <c r="C1200" s="23">
        <v>16</v>
      </c>
      <c r="D1200" s="23">
        <v>60</v>
      </c>
      <c r="E1200" s="23">
        <v>4</v>
      </c>
      <c r="F1200" s="23">
        <v>7</v>
      </c>
      <c r="G1200" s="23">
        <v>0</v>
      </c>
      <c r="H1200" s="23">
        <v>3.38</v>
      </c>
    </row>
    <row r="1201" spans="1:8">
      <c r="A1201" s="24">
        <v>324</v>
      </c>
      <c r="B1201" s="25" t="s">
        <v>151</v>
      </c>
      <c r="C1201" s="25">
        <v>16</v>
      </c>
      <c r="D1201" s="25">
        <v>61</v>
      </c>
      <c r="E1201" s="25">
        <v>4</v>
      </c>
      <c r="F1201" s="25">
        <v>4</v>
      </c>
      <c r="G1201" s="25">
        <v>0</v>
      </c>
      <c r="H1201" s="25">
        <v>0.84</v>
      </c>
    </row>
    <row r="1202" spans="1:8" ht="15.75" thickBot="1">
      <c r="A1202" s="26">
        <v>305</v>
      </c>
      <c r="B1202" s="27" t="s">
        <v>151</v>
      </c>
      <c r="C1202" s="27">
        <v>16</v>
      </c>
      <c r="D1202" s="27">
        <v>62</v>
      </c>
      <c r="E1202" s="27">
        <v>4</v>
      </c>
      <c r="F1202" s="27">
        <v>7</v>
      </c>
      <c r="G1202" s="27">
        <v>2</v>
      </c>
      <c r="H1202" s="27">
        <v>2.4</v>
      </c>
    </row>
    <row r="1203" spans="1:8">
      <c r="A1203" s="22">
        <v>286</v>
      </c>
      <c r="B1203" s="23" t="s">
        <v>131</v>
      </c>
      <c r="C1203" s="23">
        <v>16</v>
      </c>
      <c r="D1203" s="23">
        <v>63</v>
      </c>
      <c r="E1203" s="23">
        <v>4</v>
      </c>
      <c r="F1203" s="23">
        <v>3</v>
      </c>
      <c r="G1203" s="23">
        <v>0</v>
      </c>
      <c r="H1203" s="23">
        <v>1.46</v>
      </c>
    </row>
    <row r="1204" spans="1:8">
      <c r="A1204" s="24">
        <v>268</v>
      </c>
      <c r="B1204" s="25" t="s">
        <v>131</v>
      </c>
      <c r="C1204" s="25">
        <v>16</v>
      </c>
      <c r="D1204" s="25">
        <v>64</v>
      </c>
      <c r="E1204" s="25">
        <v>4</v>
      </c>
      <c r="F1204" s="25">
        <v>3</v>
      </c>
      <c r="G1204" s="25">
        <v>1</v>
      </c>
      <c r="H1204" s="25">
        <v>1.28</v>
      </c>
    </row>
    <row r="1205" spans="1:8" ht="15.75" thickBot="1">
      <c r="A1205" s="26">
        <v>250</v>
      </c>
      <c r="B1205" s="27" t="s">
        <v>131</v>
      </c>
      <c r="C1205" s="27">
        <v>16</v>
      </c>
      <c r="D1205" s="27">
        <v>65</v>
      </c>
      <c r="E1205" s="27">
        <v>4</v>
      </c>
      <c r="F1205" s="27">
        <v>4</v>
      </c>
      <c r="G1205" s="27">
        <v>0</v>
      </c>
      <c r="H1205" s="27">
        <v>1.4</v>
      </c>
    </row>
    <row r="1206" spans="1:8">
      <c r="A1206" s="22">
        <v>233</v>
      </c>
      <c r="B1206" s="23" t="s">
        <v>132</v>
      </c>
      <c r="C1206" s="23">
        <v>16</v>
      </c>
      <c r="D1206" s="23">
        <v>66</v>
      </c>
      <c r="E1206" s="23">
        <v>4</v>
      </c>
      <c r="F1206" s="23">
        <v>4</v>
      </c>
      <c r="G1206" s="23">
        <v>1</v>
      </c>
      <c r="H1206" s="23">
        <v>1.5</v>
      </c>
    </row>
    <row r="1207" spans="1:8">
      <c r="A1207" s="24">
        <v>216</v>
      </c>
      <c r="B1207" s="25" t="s">
        <v>132</v>
      </c>
      <c r="C1207" s="25">
        <v>16</v>
      </c>
      <c r="D1207" s="25">
        <v>67</v>
      </c>
      <c r="E1207" s="25">
        <v>4</v>
      </c>
      <c r="F1207" s="25">
        <v>2</v>
      </c>
      <c r="G1207" s="25">
        <v>1</v>
      </c>
      <c r="H1207" s="25">
        <v>0.48</v>
      </c>
    </row>
    <row r="1208" spans="1:8" ht="15.75" thickBot="1">
      <c r="A1208" s="26">
        <v>199</v>
      </c>
      <c r="B1208" s="27" t="s">
        <v>132</v>
      </c>
      <c r="C1208" s="27">
        <v>16</v>
      </c>
      <c r="D1208" s="27">
        <v>68</v>
      </c>
      <c r="E1208" s="27">
        <v>4</v>
      </c>
      <c r="F1208" s="27"/>
      <c r="G1208" s="27"/>
      <c r="H1208" s="27"/>
    </row>
    <row r="1209" spans="1:8">
      <c r="A1209" s="22">
        <v>182</v>
      </c>
      <c r="B1209" s="23" t="s">
        <v>133</v>
      </c>
      <c r="C1209" s="23">
        <v>16</v>
      </c>
      <c r="D1209" s="23">
        <v>69</v>
      </c>
      <c r="E1209" s="23">
        <v>4</v>
      </c>
      <c r="F1209" s="23"/>
      <c r="G1209" s="23"/>
      <c r="H1209" s="23"/>
    </row>
    <row r="1210" spans="1:8">
      <c r="A1210" s="24">
        <v>165</v>
      </c>
      <c r="B1210" s="25" t="s">
        <v>133</v>
      </c>
      <c r="C1210" s="25">
        <v>16</v>
      </c>
      <c r="D1210" s="25">
        <v>70</v>
      </c>
      <c r="E1210" s="25">
        <v>4</v>
      </c>
      <c r="F1210" s="25"/>
      <c r="G1210" s="25"/>
      <c r="H1210" s="25"/>
    </row>
    <row r="1211" spans="1:8" ht="15.75" thickBot="1">
      <c r="A1211" s="26">
        <v>149</v>
      </c>
      <c r="B1211" s="27" t="s">
        <v>133</v>
      </c>
      <c r="C1211" s="27">
        <v>16</v>
      </c>
      <c r="D1211" s="27">
        <v>71</v>
      </c>
      <c r="E1211" s="27">
        <v>4</v>
      </c>
      <c r="F1211" s="27">
        <v>6</v>
      </c>
      <c r="G1211" s="27">
        <v>0</v>
      </c>
      <c r="H1211" s="27">
        <v>1.2</v>
      </c>
    </row>
    <row r="1212" spans="1:8" ht="15.75" hidden="1" customHeight="1" thickBot="1">
      <c r="A1212" s="12">
        <v>133</v>
      </c>
      <c r="B1212" s="13" t="s">
        <v>39</v>
      </c>
      <c r="C1212" s="13">
        <v>16</v>
      </c>
      <c r="D1212" s="13">
        <v>72</v>
      </c>
      <c r="E1212" s="13" t="s">
        <v>9</v>
      </c>
      <c r="F1212" s="13"/>
      <c r="G1212" s="13"/>
      <c r="H1212" s="13"/>
    </row>
    <row r="1213" spans="1:8" ht="15.75" hidden="1" customHeight="1" thickBot="1">
      <c r="A1213" s="12">
        <v>118</v>
      </c>
      <c r="B1213" s="13" t="s">
        <v>196</v>
      </c>
      <c r="C1213" s="13">
        <v>16</v>
      </c>
      <c r="D1213" s="13">
        <v>73</v>
      </c>
      <c r="E1213" s="13" t="s">
        <v>9</v>
      </c>
      <c r="F1213" s="13"/>
      <c r="G1213" s="13"/>
      <c r="H1213" s="13"/>
    </row>
    <row r="1214" spans="1:8" ht="15.75" hidden="1" customHeight="1" thickBot="1">
      <c r="A1214" s="12">
        <v>103</v>
      </c>
      <c r="B1214" s="13" t="s">
        <v>197</v>
      </c>
      <c r="C1214" s="13">
        <v>16</v>
      </c>
      <c r="D1214" s="13">
        <v>74</v>
      </c>
      <c r="E1214" s="13" t="s">
        <v>9</v>
      </c>
      <c r="F1214" s="13"/>
      <c r="G1214" s="13"/>
      <c r="H1214" s="13"/>
    </row>
    <row r="1215" spans="1:8" ht="15.75" hidden="1" customHeight="1" thickBot="1">
      <c r="A1215" s="14">
        <v>1328</v>
      </c>
      <c r="B1215" s="15" t="s">
        <v>198</v>
      </c>
      <c r="C1215" s="15">
        <v>17</v>
      </c>
      <c r="D1215" s="15">
        <v>9</v>
      </c>
      <c r="E1215" s="15" t="s">
        <v>9</v>
      </c>
      <c r="F1215" s="15">
        <v>2</v>
      </c>
      <c r="G1215" s="15">
        <v>0</v>
      </c>
      <c r="H1215" s="15">
        <v>0.62</v>
      </c>
    </row>
    <row r="1216" spans="1:8" ht="15.75" hidden="1" customHeight="1" thickBot="1">
      <c r="A1216" s="2">
        <v>1312</v>
      </c>
      <c r="B1216" s="3" t="s">
        <v>199</v>
      </c>
      <c r="C1216" s="3">
        <v>17</v>
      </c>
      <c r="D1216" s="3">
        <v>10</v>
      </c>
      <c r="E1216" s="3" t="s">
        <v>9</v>
      </c>
      <c r="F1216" s="3">
        <v>3</v>
      </c>
      <c r="G1216" s="3">
        <v>0</v>
      </c>
      <c r="H1216" s="3">
        <v>2.16</v>
      </c>
    </row>
    <row r="1217" spans="1:8" ht="15.75" hidden="1" customHeight="1" thickBot="1">
      <c r="A1217" s="4">
        <v>1295</v>
      </c>
      <c r="B1217" s="5" t="s">
        <v>199</v>
      </c>
      <c r="C1217" s="5">
        <v>17</v>
      </c>
      <c r="D1217" s="5">
        <v>11</v>
      </c>
      <c r="E1217" s="5" t="s">
        <v>9</v>
      </c>
      <c r="F1217" s="5">
        <v>5</v>
      </c>
      <c r="G1217" s="5">
        <v>0</v>
      </c>
      <c r="H1217" s="5">
        <v>2.74</v>
      </c>
    </row>
    <row r="1218" spans="1:8">
      <c r="A1218" s="36">
        <v>1277</v>
      </c>
      <c r="B1218" s="37" t="s">
        <v>156</v>
      </c>
      <c r="C1218" s="37">
        <v>17</v>
      </c>
      <c r="D1218" s="37">
        <v>12</v>
      </c>
      <c r="E1218" s="37">
        <v>3</v>
      </c>
      <c r="F1218" s="37"/>
      <c r="G1218" s="37"/>
      <c r="H1218" s="37"/>
    </row>
    <row r="1219" spans="1:8">
      <c r="A1219" s="38">
        <v>1260</v>
      </c>
      <c r="B1219" s="39" t="s">
        <v>156</v>
      </c>
      <c r="C1219" s="39">
        <v>17</v>
      </c>
      <c r="D1219" s="39">
        <v>13</v>
      </c>
      <c r="E1219" s="39">
        <v>3</v>
      </c>
      <c r="F1219" s="39"/>
      <c r="G1219" s="39"/>
      <c r="H1219" s="39"/>
    </row>
    <row r="1220" spans="1:8" ht="15.75" thickBot="1">
      <c r="A1220" s="40">
        <v>1243</v>
      </c>
      <c r="B1220" s="41" t="s">
        <v>156</v>
      </c>
      <c r="C1220" s="41">
        <v>17</v>
      </c>
      <c r="D1220" s="41">
        <v>14</v>
      </c>
      <c r="E1220" s="41">
        <v>3</v>
      </c>
      <c r="F1220" s="41"/>
      <c r="G1220" s="41"/>
      <c r="H1220" s="41"/>
    </row>
    <row r="1221" spans="1:8">
      <c r="A1221" s="36">
        <v>1225</v>
      </c>
      <c r="B1221" s="37" t="s">
        <v>91</v>
      </c>
      <c r="C1221" s="37">
        <v>17</v>
      </c>
      <c r="D1221" s="37">
        <v>15</v>
      </c>
      <c r="E1221" s="37">
        <v>3</v>
      </c>
      <c r="F1221" s="37">
        <v>5</v>
      </c>
      <c r="G1221" s="37">
        <v>0</v>
      </c>
      <c r="H1221" s="37">
        <v>2.74</v>
      </c>
    </row>
    <row r="1222" spans="1:8">
      <c r="A1222" s="38">
        <v>1206</v>
      </c>
      <c r="B1222" s="39" t="s">
        <v>91</v>
      </c>
      <c r="C1222" s="39">
        <v>17</v>
      </c>
      <c r="D1222" s="39">
        <v>16</v>
      </c>
      <c r="E1222" s="39">
        <v>3</v>
      </c>
      <c r="F1222" s="39">
        <v>6</v>
      </c>
      <c r="G1222" s="39">
        <v>0</v>
      </c>
      <c r="H1222" s="39">
        <v>3.64</v>
      </c>
    </row>
    <row r="1223" spans="1:8" ht="15.75" thickBot="1">
      <c r="A1223" s="40">
        <v>1187</v>
      </c>
      <c r="B1223" s="41" t="s">
        <v>91</v>
      </c>
      <c r="C1223" s="41">
        <v>17</v>
      </c>
      <c r="D1223" s="41">
        <v>17</v>
      </c>
      <c r="E1223" s="41">
        <v>3</v>
      </c>
      <c r="F1223" s="41">
        <v>5</v>
      </c>
      <c r="G1223" s="41">
        <v>0</v>
      </c>
      <c r="H1223" s="41">
        <v>3.78</v>
      </c>
    </row>
    <row r="1224" spans="1:8">
      <c r="A1224" s="36">
        <v>1168</v>
      </c>
      <c r="B1224" s="37" t="s">
        <v>61</v>
      </c>
      <c r="C1224" s="37">
        <v>17</v>
      </c>
      <c r="D1224" s="37">
        <v>18</v>
      </c>
      <c r="E1224" s="37">
        <v>3</v>
      </c>
      <c r="F1224" s="37">
        <v>7</v>
      </c>
      <c r="G1224" s="37">
        <v>0</v>
      </c>
      <c r="H1224" s="37">
        <v>3.46</v>
      </c>
    </row>
    <row r="1225" spans="1:8">
      <c r="A1225" s="38">
        <v>1149</v>
      </c>
      <c r="B1225" s="39" t="s">
        <v>61</v>
      </c>
      <c r="C1225" s="39">
        <v>17</v>
      </c>
      <c r="D1225" s="39">
        <v>19</v>
      </c>
      <c r="E1225" s="39">
        <v>3</v>
      </c>
      <c r="F1225" s="39">
        <v>7</v>
      </c>
      <c r="G1225" s="39">
        <v>0</v>
      </c>
      <c r="H1225" s="39">
        <v>2.3199999999999998</v>
      </c>
    </row>
    <row r="1226" spans="1:8" ht="15.75" thickBot="1">
      <c r="A1226" s="40">
        <v>1130</v>
      </c>
      <c r="B1226" s="41" t="s">
        <v>61</v>
      </c>
      <c r="C1226" s="41">
        <v>17</v>
      </c>
      <c r="D1226" s="41">
        <v>20</v>
      </c>
      <c r="E1226" s="41">
        <v>3</v>
      </c>
      <c r="F1226" s="41">
        <v>5</v>
      </c>
      <c r="G1226" s="41">
        <v>0</v>
      </c>
      <c r="H1226" s="41">
        <v>1.7</v>
      </c>
    </row>
    <row r="1227" spans="1:8">
      <c r="A1227" s="36">
        <v>1110</v>
      </c>
      <c r="B1227" s="37" t="s">
        <v>62</v>
      </c>
      <c r="C1227" s="37">
        <v>17</v>
      </c>
      <c r="D1227" s="37">
        <v>21</v>
      </c>
      <c r="E1227" s="37">
        <v>3</v>
      </c>
      <c r="F1227" s="37"/>
      <c r="G1227" s="37"/>
      <c r="H1227" s="37"/>
    </row>
    <row r="1228" spans="1:8">
      <c r="A1228" s="38">
        <v>1090</v>
      </c>
      <c r="B1228" s="39" t="s">
        <v>62</v>
      </c>
      <c r="C1228" s="39">
        <v>17</v>
      </c>
      <c r="D1228" s="39">
        <v>22</v>
      </c>
      <c r="E1228" s="39">
        <v>3</v>
      </c>
      <c r="F1228" s="39">
        <v>6</v>
      </c>
      <c r="G1228" s="39">
        <v>1</v>
      </c>
      <c r="H1228" s="39">
        <v>2.64</v>
      </c>
    </row>
    <row r="1229" spans="1:8" ht="15.75" thickBot="1">
      <c r="A1229" s="40">
        <v>1070</v>
      </c>
      <c r="B1229" s="41" t="s">
        <v>62</v>
      </c>
      <c r="C1229" s="41">
        <v>17</v>
      </c>
      <c r="D1229" s="41">
        <v>23</v>
      </c>
      <c r="E1229" s="41">
        <v>3</v>
      </c>
      <c r="F1229" s="41"/>
      <c r="G1229" s="41"/>
      <c r="H1229" s="41"/>
    </row>
    <row r="1230" spans="1:8">
      <c r="A1230" s="36">
        <v>1051</v>
      </c>
      <c r="B1230" s="37" t="s">
        <v>152</v>
      </c>
      <c r="C1230" s="37">
        <v>17</v>
      </c>
      <c r="D1230" s="37">
        <v>24</v>
      </c>
      <c r="E1230" s="37">
        <v>3</v>
      </c>
      <c r="F1230" s="37">
        <v>9</v>
      </c>
      <c r="G1230" s="37">
        <v>0</v>
      </c>
      <c r="H1230" s="37">
        <v>3.52</v>
      </c>
    </row>
    <row r="1231" spans="1:8">
      <c r="A1231" s="38">
        <v>1031</v>
      </c>
      <c r="B1231" s="39" t="s">
        <v>152</v>
      </c>
      <c r="C1231" s="39">
        <v>17</v>
      </c>
      <c r="D1231" s="39">
        <v>25</v>
      </c>
      <c r="E1231" s="39">
        <v>3</v>
      </c>
      <c r="F1231" s="39">
        <v>9</v>
      </c>
      <c r="G1231" s="39">
        <v>0</v>
      </c>
      <c r="H1231" s="39">
        <v>4.0199999999999996</v>
      </c>
    </row>
    <row r="1232" spans="1:8" ht="15.75" thickBot="1">
      <c r="A1232" s="40">
        <v>1011</v>
      </c>
      <c r="B1232" s="41" t="s">
        <v>152</v>
      </c>
      <c r="C1232" s="41">
        <v>17</v>
      </c>
      <c r="D1232" s="41">
        <v>26</v>
      </c>
      <c r="E1232" s="41">
        <v>3</v>
      </c>
      <c r="F1232" s="41"/>
      <c r="G1232" s="41"/>
      <c r="H1232" s="41"/>
    </row>
    <row r="1233" spans="1:8">
      <c r="A1233" s="36">
        <v>991</v>
      </c>
      <c r="B1233" s="37" t="s">
        <v>153</v>
      </c>
      <c r="C1233" s="37">
        <v>17</v>
      </c>
      <c r="D1233" s="37">
        <v>27</v>
      </c>
      <c r="E1233" s="37">
        <v>3</v>
      </c>
      <c r="F1233" s="37">
        <v>8</v>
      </c>
      <c r="G1233" s="37">
        <v>1</v>
      </c>
      <c r="H1233" s="37">
        <v>3.02</v>
      </c>
    </row>
    <row r="1234" spans="1:8">
      <c r="A1234" s="38">
        <v>971</v>
      </c>
      <c r="B1234" s="39" t="s">
        <v>153</v>
      </c>
      <c r="C1234" s="39">
        <v>17</v>
      </c>
      <c r="D1234" s="39">
        <v>28</v>
      </c>
      <c r="E1234" s="39">
        <v>3</v>
      </c>
      <c r="F1234" s="39">
        <v>12</v>
      </c>
      <c r="G1234" s="39">
        <v>2</v>
      </c>
      <c r="H1234" s="39">
        <v>3.68</v>
      </c>
    </row>
    <row r="1235" spans="1:8" ht="15.75" thickBot="1">
      <c r="A1235" s="40">
        <v>951</v>
      </c>
      <c r="B1235" s="41" t="s">
        <v>153</v>
      </c>
      <c r="C1235" s="41">
        <v>17</v>
      </c>
      <c r="D1235" s="41">
        <v>29</v>
      </c>
      <c r="E1235" s="41">
        <v>3</v>
      </c>
      <c r="F1235" s="41">
        <v>5</v>
      </c>
      <c r="G1235" s="41">
        <v>1</v>
      </c>
      <c r="H1235" s="41">
        <v>2.44</v>
      </c>
    </row>
    <row r="1236" spans="1:8">
      <c r="A1236" s="36">
        <v>931</v>
      </c>
      <c r="B1236" s="37" t="s">
        <v>131</v>
      </c>
      <c r="C1236" s="37">
        <v>17</v>
      </c>
      <c r="D1236" s="37">
        <v>30</v>
      </c>
      <c r="E1236" s="37">
        <v>3</v>
      </c>
      <c r="F1236" s="37">
        <v>1</v>
      </c>
      <c r="G1236" s="37">
        <v>0</v>
      </c>
      <c r="H1236" s="37">
        <v>0.36</v>
      </c>
    </row>
    <row r="1237" spans="1:8">
      <c r="A1237" s="38">
        <v>911</v>
      </c>
      <c r="B1237" s="39" t="s">
        <v>131</v>
      </c>
      <c r="C1237" s="39">
        <v>17</v>
      </c>
      <c r="D1237" s="39">
        <v>31</v>
      </c>
      <c r="E1237" s="39">
        <v>3</v>
      </c>
      <c r="F1237" s="39">
        <v>6</v>
      </c>
      <c r="G1237" s="39">
        <v>0</v>
      </c>
      <c r="H1237" s="39">
        <v>3.08</v>
      </c>
    </row>
    <row r="1238" spans="1:8" ht="15.75" thickBot="1">
      <c r="A1238" s="40">
        <v>891</v>
      </c>
      <c r="B1238" s="41" t="s">
        <v>131</v>
      </c>
      <c r="C1238" s="41">
        <v>17</v>
      </c>
      <c r="D1238" s="41">
        <v>32</v>
      </c>
      <c r="E1238" s="41">
        <v>3</v>
      </c>
      <c r="F1238" s="41">
        <v>5</v>
      </c>
      <c r="G1238" s="41">
        <v>0</v>
      </c>
      <c r="H1238" s="41">
        <v>3.14</v>
      </c>
    </row>
    <row r="1239" spans="1:8">
      <c r="A1239" s="36">
        <v>871</v>
      </c>
      <c r="B1239" s="37" t="s">
        <v>132</v>
      </c>
      <c r="C1239" s="37">
        <v>17</v>
      </c>
      <c r="D1239" s="37">
        <v>33</v>
      </c>
      <c r="E1239" s="37">
        <v>3</v>
      </c>
      <c r="F1239" s="37">
        <v>6</v>
      </c>
      <c r="G1239" s="37">
        <v>0</v>
      </c>
      <c r="H1239" s="37">
        <v>2.98</v>
      </c>
    </row>
    <row r="1240" spans="1:8">
      <c r="A1240" s="38">
        <v>851</v>
      </c>
      <c r="B1240" s="39" t="s">
        <v>132</v>
      </c>
      <c r="C1240" s="39">
        <v>17</v>
      </c>
      <c r="D1240" s="39">
        <v>34</v>
      </c>
      <c r="E1240" s="39">
        <v>3</v>
      </c>
      <c r="F1240" s="39"/>
      <c r="G1240" s="39"/>
      <c r="H1240" s="39"/>
    </row>
    <row r="1241" spans="1:8" ht="15.75" thickBot="1">
      <c r="A1241" s="40">
        <v>831</v>
      </c>
      <c r="B1241" s="41" t="s">
        <v>132</v>
      </c>
      <c r="C1241" s="41">
        <v>17</v>
      </c>
      <c r="D1241" s="41">
        <v>35</v>
      </c>
      <c r="E1241" s="41">
        <v>3</v>
      </c>
      <c r="F1241" s="41"/>
      <c r="G1241" s="41"/>
      <c r="H1241" s="41"/>
    </row>
    <row r="1242" spans="1:8">
      <c r="A1242" s="36">
        <v>811</v>
      </c>
      <c r="B1242" s="37" t="s">
        <v>133</v>
      </c>
      <c r="C1242" s="37">
        <v>17</v>
      </c>
      <c r="D1242" s="37">
        <v>36</v>
      </c>
      <c r="E1242" s="37">
        <v>3</v>
      </c>
      <c r="F1242" s="37">
        <v>5</v>
      </c>
      <c r="G1242" s="37">
        <v>0</v>
      </c>
      <c r="H1242" s="37">
        <v>3.08</v>
      </c>
    </row>
    <row r="1243" spans="1:8">
      <c r="A1243" s="38">
        <v>791</v>
      </c>
      <c r="B1243" s="39" t="s">
        <v>133</v>
      </c>
      <c r="C1243" s="39">
        <v>17</v>
      </c>
      <c r="D1243" s="39">
        <v>37</v>
      </c>
      <c r="E1243" s="39">
        <v>3</v>
      </c>
      <c r="F1243" s="39">
        <v>4</v>
      </c>
      <c r="G1243" s="39">
        <v>0</v>
      </c>
      <c r="H1243" s="39">
        <v>1.56</v>
      </c>
    </row>
    <row r="1244" spans="1:8" ht="15.75" thickBot="1">
      <c r="A1244" s="40">
        <v>771</v>
      </c>
      <c r="B1244" s="41" t="s">
        <v>133</v>
      </c>
      <c r="C1244" s="41">
        <v>17</v>
      </c>
      <c r="D1244" s="41">
        <v>38</v>
      </c>
      <c r="E1244" s="41">
        <v>3</v>
      </c>
      <c r="F1244" s="41">
        <v>5</v>
      </c>
      <c r="G1244" s="41">
        <v>0</v>
      </c>
      <c r="H1244" s="41">
        <v>1.96</v>
      </c>
    </row>
    <row r="1245" spans="1:8">
      <c r="A1245" s="36">
        <v>751</v>
      </c>
      <c r="B1245" s="37" t="s">
        <v>68</v>
      </c>
      <c r="C1245" s="37">
        <v>17</v>
      </c>
      <c r="D1245" s="37">
        <v>39</v>
      </c>
      <c r="E1245" s="37">
        <v>3</v>
      </c>
      <c r="F1245" s="37">
        <v>4</v>
      </c>
      <c r="G1245" s="37">
        <v>1</v>
      </c>
      <c r="H1245" s="37">
        <v>1.02</v>
      </c>
    </row>
    <row r="1246" spans="1:8">
      <c r="A1246" s="38">
        <v>731</v>
      </c>
      <c r="B1246" s="39" t="s">
        <v>68</v>
      </c>
      <c r="C1246" s="39">
        <v>17</v>
      </c>
      <c r="D1246" s="39">
        <v>40</v>
      </c>
      <c r="E1246" s="39">
        <v>3</v>
      </c>
      <c r="F1246" s="39"/>
      <c r="G1246" s="39"/>
      <c r="H1246" s="39"/>
    </row>
    <row r="1247" spans="1:8" ht="15.75" thickBot="1">
      <c r="A1247" s="40">
        <v>711</v>
      </c>
      <c r="B1247" s="41" t="s">
        <v>68</v>
      </c>
      <c r="C1247" s="41">
        <v>17</v>
      </c>
      <c r="D1247" s="41">
        <v>41</v>
      </c>
      <c r="E1247" s="41">
        <v>3</v>
      </c>
      <c r="F1247" s="41">
        <v>8</v>
      </c>
      <c r="G1247" s="41">
        <v>0</v>
      </c>
      <c r="H1247" s="41">
        <v>2.1800000000000002</v>
      </c>
    </row>
    <row r="1248" spans="1:8">
      <c r="A1248" s="36">
        <v>691</v>
      </c>
      <c r="B1248" s="37" t="s">
        <v>160</v>
      </c>
      <c r="C1248" s="37">
        <v>17</v>
      </c>
      <c r="D1248" s="37">
        <v>42</v>
      </c>
      <c r="E1248" s="37">
        <v>3</v>
      </c>
      <c r="F1248" s="37">
        <v>3</v>
      </c>
      <c r="G1248" s="37">
        <v>0</v>
      </c>
      <c r="H1248" s="37">
        <v>1.1599999999999999</v>
      </c>
    </row>
    <row r="1249" spans="1:8">
      <c r="A1249" s="38">
        <v>671</v>
      </c>
      <c r="B1249" s="39" t="s">
        <v>160</v>
      </c>
      <c r="C1249" s="39">
        <v>17</v>
      </c>
      <c r="D1249" s="39">
        <v>43</v>
      </c>
      <c r="E1249" s="39">
        <v>3</v>
      </c>
      <c r="F1249" s="39"/>
      <c r="G1249" s="39"/>
      <c r="H1249" s="39"/>
    </row>
    <row r="1250" spans="1:8" ht="15.75" thickBot="1">
      <c r="A1250" s="40">
        <v>651</v>
      </c>
      <c r="B1250" s="41" t="s">
        <v>160</v>
      </c>
      <c r="C1250" s="41">
        <v>17</v>
      </c>
      <c r="D1250" s="41">
        <v>44</v>
      </c>
      <c r="E1250" s="41">
        <v>3</v>
      </c>
      <c r="F1250" s="41"/>
      <c r="G1250" s="41"/>
      <c r="H1250" s="41"/>
    </row>
    <row r="1251" spans="1:8">
      <c r="A1251" s="36">
        <v>631</v>
      </c>
      <c r="B1251" s="37" t="s">
        <v>161</v>
      </c>
      <c r="C1251" s="37">
        <v>17</v>
      </c>
      <c r="D1251" s="37">
        <v>45</v>
      </c>
      <c r="E1251" s="37">
        <v>3</v>
      </c>
      <c r="F1251" s="37"/>
      <c r="G1251" s="37"/>
      <c r="H1251" s="37"/>
    </row>
    <row r="1252" spans="1:8">
      <c r="A1252" s="38">
        <v>611</v>
      </c>
      <c r="B1252" s="39" t="s">
        <v>161</v>
      </c>
      <c r="C1252" s="39">
        <v>17</v>
      </c>
      <c r="D1252" s="39">
        <v>46</v>
      </c>
      <c r="E1252" s="39">
        <v>3</v>
      </c>
      <c r="F1252" s="39"/>
      <c r="G1252" s="39"/>
      <c r="H1252" s="39"/>
    </row>
    <row r="1253" spans="1:8" ht="15.75" thickBot="1">
      <c r="A1253" s="40">
        <v>591</v>
      </c>
      <c r="B1253" s="41" t="s">
        <v>161</v>
      </c>
      <c r="C1253" s="41">
        <v>17</v>
      </c>
      <c r="D1253" s="41">
        <v>47</v>
      </c>
      <c r="E1253" s="41">
        <v>3</v>
      </c>
      <c r="F1253" s="41">
        <v>4</v>
      </c>
      <c r="G1253" s="41">
        <v>1</v>
      </c>
      <c r="H1253" s="41">
        <v>1.98</v>
      </c>
    </row>
    <row r="1254" spans="1:8">
      <c r="A1254" s="36">
        <v>572</v>
      </c>
      <c r="B1254" s="37" t="s">
        <v>162</v>
      </c>
      <c r="C1254" s="37">
        <v>17</v>
      </c>
      <c r="D1254" s="37">
        <v>48</v>
      </c>
      <c r="E1254" s="37">
        <v>3</v>
      </c>
      <c r="F1254" s="37">
        <v>8</v>
      </c>
      <c r="G1254" s="37">
        <v>0</v>
      </c>
      <c r="H1254" s="37">
        <v>2.48</v>
      </c>
    </row>
    <row r="1255" spans="1:8">
      <c r="A1255" s="38">
        <v>553</v>
      </c>
      <c r="B1255" s="39" t="s">
        <v>162</v>
      </c>
      <c r="C1255" s="39">
        <v>17</v>
      </c>
      <c r="D1255" s="39">
        <v>49</v>
      </c>
      <c r="E1255" s="39">
        <v>3</v>
      </c>
      <c r="F1255" s="39">
        <v>8</v>
      </c>
      <c r="G1255" s="39">
        <v>1</v>
      </c>
      <c r="H1255" s="39">
        <v>3.64</v>
      </c>
    </row>
    <row r="1256" spans="1:8" ht="15.75" thickBot="1">
      <c r="A1256" s="40">
        <v>534</v>
      </c>
      <c r="B1256" s="41" t="s">
        <v>162</v>
      </c>
      <c r="C1256" s="41">
        <v>17</v>
      </c>
      <c r="D1256" s="41">
        <v>50</v>
      </c>
      <c r="E1256" s="41">
        <v>3</v>
      </c>
      <c r="F1256" s="41">
        <v>8</v>
      </c>
      <c r="G1256" s="41">
        <v>1</v>
      </c>
      <c r="H1256" s="41">
        <v>2.86</v>
      </c>
    </row>
    <row r="1257" spans="1:8">
      <c r="A1257" s="36">
        <v>515</v>
      </c>
      <c r="B1257" s="37" t="s">
        <v>163</v>
      </c>
      <c r="C1257" s="37">
        <v>17</v>
      </c>
      <c r="D1257" s="37">
        <v>51</v>
      </c>
      <c r="E1257" s="37">
        <v>3</v>
      </c>
      <c r="F1257" s="37">
        <v>7</v>
      </c>
      <c r="G1257" s="37">
        <v>1</v>
      </c>
      <c r="H1257" s="37">
        <v>4.18</v>
      </c>
    </row>
    <row r="1258" spans="1:8">
      <c r="A1258" s="38">
        <v>496</v>
      </c>
      <c r="B1258" s="39" t="s">
        <v>163</v>
      </c>
      <c r="C1258" s="39">
        <v>17</v>
      </c>
      <c r="D1258" s="39">
        <v>52</v>
      </c>
      <c r="E1258" s="39">
        <v>3</v>
      </c>
      <c r="F1258" s="39">
        <v>6</v>
      </c>
      <c r="G1258" s="39">
        <v>3</v>
      </c>
      <c r="H1258" s="39">
        <v>2.2599999999999998</v>
      </c>
    </row>
    <row r="1259" spans="1:8" ht="15.75" thickBot="1">
      <c r="A1259" s="40">
        <v>477</v>
      </c>
      <c r="B1259" s="41" t="s">
        <v>163</v>
      </c>
      <c r="C1259" s="41">
        <v>17</v>
      </c>
      <c r="D1259" s="41">
        <v>53</v>
      </c>
      <c r="E1259" s="41">
        <v>3</v>
      </c>
      <c r="F1259" s="41"/>
      <c r="G1259" s="41"/>
      <c r="H1259" s="41"/>
    </row>
    <row r="1260" spans="1:8">
      <c r="A1260" s="36">
        <v>458</v>
      </c>
      <c r="B1260" s="37" t="s">
        <v>164</v>
      </c>
      <c r="C1260" s="37">
        <v>17</v>
      </c>
      <c r="D1260" s="37">
        <v>54</v>
      </c>
      <c r="E1260" s="37">
        <v>3</v>
      </c>
      <c r="F1260" s="37">
        <v>9</v>
      </c>
      <c r="G1260" s="37">
        <v>0</v>
      </c>
      <c r="H1260" s="37">
        <v>3.6</v>
      </c>
    </row>
    <row r="1261" spans="1:8">
      <c r="A1261" s="38">
        <v>439</v>
      </c>
      <c r="B1261" s="39" t="s">
        <v>164</v>
      </c>
      <c r="C1261" s="39">
        <v>17</v>
      </c>
      <c r="D1261" s="39">
        <v>55</v>
      </c>
      <c r="E1261" s="39">
        <v>3</v>
      </c>
      <c r="F1261" s="39">
        <v>8</v>
      </c>
      <c r="G1261" s="39">
        <v>0</v>
      </c>
      <c r="H1261" s="39">
        <v>4.5</v>
      </c>
    </row>
    <row r="1262" spans="1:8" ht="15.75" thickBot="1">
      <c r="A1262" s="40">
        <v>420</v>
      </c>
      <c r="B1262" s="41" t="s">
        <v>164</v>
      </c>
      <c r="C1262" s="41">
        <v>17</v>
      </c>
      <c r="D1262" s="41">
        <v>56</v>
      </c>
      <c r="E1262" s="41">
        <v>3</v>
      </c>
      <c r="F1262" s="41">
        <v>12</v>
      </c>
      <c r="G1262" s="41">
        <v>3</v>
      </c>
      <c r="H1262" s="41">
        <v>7.14</v>
      </c>
    </row>
    <row r="1263" spans="1:8">
      <c r="A1263" s="36">
        <v>401</v>
      </c>
      <c r="B1263" s="37" t="s">
        <v>59</v>
      </c>
      <c r="C1263" s="37">
        <v>17</v>
      </c>
      <c r="D1263" s="37">
        <v>57</v>
      </c>
      <c r="E1263" s="37">
        <v>3</v>
      </c>
      <c r="F1263" s="37">
        <v>11</v>
      </c>
      <c r="G1263" s="37">
        <v>4</v>
      </c>
      <c r="H1263" s="37">
        <v>4.0199999999999996</v>
      </c>
    </row>
    <row r="1264" spans="1:8">
      <c r="A1264" s="38">
        <v>382</v>
      </c>
      <c r="B1264" s="39" t="s">
        <v>59</v>
      </c>
      <c r="C1264" s="39">
        <v>17</v>
      </c>
      <c r="D1264" s="39">
        <v>58</v>
      </c>
      <c r="E1264" s="39">
        <v>3</v>
      </c>
      <c r="F1264" s="39">
        <v>13</v>
      </c>
      <c r="G1264" s="39">
        <v>2</v>
      </c>
      <c r="H1264" s="39">
        <v>4.42</v>
      </c>
    </row>
    <row r="1265" spans="1:8" ht="15.75" thickBot="1">
      <c r="A1265" s="40">
        <v>363</v>
      </c>
      <c r="B1265" s="41" t="s">
        <v>59</v>
      </c>
      <c r="C1265" s="41">
        <v>17</v>
      </c>
      <c r="D1265" s="41">
        <v>59</v>
      </c>
      <c r="E1265" s="41">
        <v>3</v>
      </c>
      <c r="F1265" s="41">
        <v>5</v>
      </c>
      <c r="G1265" s="41">
        <v>0</v>
      </c>
      <c r="H1265" s="41">
        <v>1.52</v>
      </c>
    </row>
    <row r="1266" spans="1:8">
      <c r="A1266" s="22">
        <v>344</v>
      </c>
      <c r="B1266" s="23" t="s">
        <v>147</v>
      </c>
      <c r="C1266" s="23">
        <v>17</v>
      </c>
      <c r="D1266" s="23">
        <v>60</v>
      </c>
      <c r="E1266" s="23">
        <v>4</v>
      </c>
      <c r="F1266" s="23">
        <v>9</v>
      </c>
      <c r="G1266" s="23">
        <v>0</v>
      </c>
      <c r="H1266" s="23">
        <v>2.52</v>
      </c>
    </row>
    <row r="1267" spans="1:8">
      <c r="A1267" s="24">
        <v>325</v>
      </c>
      <c r="B1267" s="25" t="s">
        <v>147</v>
      </c>
      <c r="C1267" s="25">
        <v>17</v>
      </c>
      <c r="D1267" s="25">
        <v>61</v>
      </c>
      <c r="E1267" s="25">
        <v>4</v>
      </c>
      <c r="F1267" s="25"/>
      <c r="G1267" s="25"/>
      <c r="H1267" s="25"/>
    </row>
    <row r="1268" spans="1:8" ht="15.75" thickBot="1">
      <c r="A1268" s="26">
        <v>306</v>
      </c>
      <c r="B1268" s="27" t="s">
        <v>147</v>
      </c>
      <c r="C1268" s="27">
        <v>17</v>
      </c>
      <c r="D1268" s="27">
        <v>62</v>
      </c>
      <c r="E1268" s="27">
        <v>4</v>
      </c>
      <c r="F1268" s="27"/>
      <c r="G1268" s="27"/>
      <c r="H1268" s="27"/>
    </row>
    <row r="1269" spans="1:8">
      <c r="A1269" s="22">
        <v>287</v>
      </c>
      <c r="B1269" s="23" t="s">
        <v>148</v>
      </c>
      <c r="C1269" s="23">
        <v>17</v>
      </c>
      <c r="D1269" s="23">
        <v>63</v>
      </c>
      <c r="E1269" s="23">
        <v>4</v>
      </c>
      <c r="F1269" s="23">
        <v>4</v>
      </c>
      <c r="G1269" s="23">
        <v>0</v>
      </c>
      <c r="H1269" s="23">
        <v>0.66</v>
      </c>
    </row>
    <row r="1270" spans="1:8">
      <c r="A1270" s="24">
        <v>269</v>
      </c>
      <c r="B1270" s="25" t="s">
        <v>148</v>
      </c>
      <c r="C1270" s="25">
        <v>17</v>
      </c>
      <c r="D1270" s="25">
        <v>64</v>
      </c>
      <c r="E1270" s="25">
        <v>4</v>
      </c>
      <c r="F1270" s="25">
        <v>5</v>
      </c>
      <c r="G1270" s="25">
        <v>0</v>
      </c>
      <c r="H1270" s="25">
        <v>1</v>
      </c>
    </row>
    <row r="1271" spans="1:8" ht="15.75" thickBot="1">
      <c r="A1271" s="26">
        <v>251</v>
      </c>
      <c r="B1271" s="27" t="s">
        <v>148</v>
      </c>
      <c r="C1271" s="27">
        <v>17</v>
      </c>
      <c r="D1271" s="27">
        <v>65</v>
      </c>
      <c r="E1271" s="27">
        <v>4</v>
      </c>
      <c r="F1271" s="27">
        <v>1</v>
      </c>
      <c r="G1271" s="27">
        <v>0</v>
      </c>
      <c r="H1271" s="27">
        <v>0.16</v>
      </c>
    </row>
    <row r="1272" spans="1:8">
      <c r="A1272" s="22">
        <v>234</v>
      </c>
      <c r="B1272" s="23" t="s">
        <v>149</v>
      </c>
      <c r="C1272" s="23">
        <v>17</v>
      </c>
      <c r="D1272" s="23">
        <v>66</v>
      </c>
      <c r="E1272" s="23">
        <v>4</v>
      </c>
      <c r="F1272" s="23">
        <v>4</v>
      </c>
      <c r="G1272" s="23">
        <v>1</v>
      </c>
      <c r="H1272" s="23">
        <v>0.7</v>
      </c>
    </row>
    <row r="1273" spans="1:8">
      <c r="A1273" s="24">
        <v>217</v>
      </c>
      <c r="B1273" s="25" t="s">
        <v>149</v>
      </c>
      <c r="C1273" s="25">
        <v>17</v>
      </c>
      <c r="D1273" s="25">
        <v>67</v>
      </c>
      <c r="E1273" s="25">
        <v>4</v>
      </c>
      <c r="F1273" s="25">
        <v>6</v>
      </c>
      <c r="G1273" s="25">
        <v>0</v>
      </c>
      <c r="H1273" s="25">
        <v>1.82</v>
      </c>
    </row>
    <row r="1274" spans="1:8" ht="15.75" thickBot="1">
      <c r="A1274" s="26">
        <v>200</v>
      </c>
      <c r="B1274" s="27" t="s">
        <v>149</v>
      </c>
      <c r="C1274" s="27">
        <v>17</v>
      </c>
      <c r="D1274" s="27">
        <v>68</v>
      </c>
      <c r="E1274" s="27">
        <v>4</v>
      </c>
      <c r="F1274" s="27">
        <v>5</v>
      </c>
      <c r="G1274" s="27">
        <v>0</v>
      </c>
      <c r="H1274" s="27">
        <v>1.48</v>
      </c>
    </row>
    <row r="1275" spans="1:8" ht="15.75" hidden="1" customHeight="1" thickBot="1">
      <c r="A1275" s="12">
        <v>183</v>
      </c>
      <c r="B1275" s="13" t="s">
        <v>42</v>
      </c>
      <c r="C1275" s="13">
        <v>17</v>
      </c>
      <c r="D1275" s="13">
        <v>69</v>
      </c>
      <c r="E1275" s="13" t="s">
        <v>9</v>
      </c>
      <c r="F1275" s="13">
        <v>6</v>
      </c>
      <c r="G1275" s="13">
        <v>1</v>
      </c>
      <c r="H1275" s="13">
        <v>1.18</v>
      </c>
    </row>
    <row r="1276" spans="1:8" ht="15.75" hidden="1" customHeight="1" thickBot="1">
      <c r="A1276" s="12">
        <v>166</v>
      </c>
      <c r="B1276" s="13" t="s">
        <v>43</v>
      </c>
      <c r="C1276" s="13">
        <v>17</v>
      </c>
      <c r="D1276" s="13">
        <v>70</v>
      </c>
      <c r="E1276" s="13" t="s">
        <v>9</v>
      </c>
      <c r="F1276" s="13">
        <v>8</v>
      </c>
      <c r="G1276" s="13">
        <v>1</v>
      </c>
      <c r="H1276" s="13">
        <v>1.54</v>
      </c>
    </row>
    <row r="1277" spans="1:8" ht="15.75" hidden="1" customHeight="1" thickBot="1">
      <c r="A1277" s="12">
        <v>150</v>
      </c>
      <c r="B1277" s="13" t="s">
        <v>200</v>
      </c>
      <c r="C1277" s="13">
        <v>17</v>
      </c>
      <c r="D1277" s="13">
        <v>71</v>
      </c>
      <c r="E1277" s="13" t="s">
        <v>9</v>
      </c>
      <c r="F1277" s="13"/>
      <c r="G1277" s="13"/>
      <c r="H1277" s="13"/>
    </row>
    <row r="1278" spans="1:8" ht="15.75" hidden="1" customHeight="1" thickBot="1">
      <c r="A1278" s="14">
        <v>134</v>
      </c>
      <c r="B1278" s="15" t="s">
        <v>200</v>
      </c>
      <c r="C1278" s="15">
        <v>17</v>
      </c>
      <c r="D1278" s="15">
        <v>72</v>
      </c>
      <c r="E1278" s="15" t="s">
        <v>9</v>
      </c>
      <c r="F1278" s="15"/>
      <c r="G1278" s="15"/>
      <c r="H1278" s="15"/>
    </row>
    <row r="1279" spans="1:8" ht="15.75" hidden="1" customHeight="1" thickBot="1">
      <c r="A1279" s="2">
        <v>1313</v>
      </c>
      <c r="B1279" s="3" t="s">
        <v>201</v>
      </c>
      <c r="C1279" s="3">
        <v>18</v>
      </c>
      <c r="D1279" s="3">
        <v>10</v>
      </c>
      <c r="E1279" s="3" t="s">
        <v>9</v>
      </c>
      <c r="F1279" s="3">
        <v>6</v>
      </c>
      <c r="G1279" s="3">
        <v>0</v>
      </c>
      <c r="H1279" s="3">
        <v>1.44</v>
      </c>
    </row>
    <row r="1280" spans="1:8" ht="15.75" hidden="1" customHeight="1" thickBot="1">
      <c r="A1280" s="4">
        <v>1296</v>
      </c>
      <c r="B1280" s="5" t="s">
        <v>201</v>
      </c>
      <c r="C1280" s="5">
        <v>18</v>
      </c>
      <c r="D1280" s="5">
        <v>11</v>
      </c>
      <c r="E1280" s="5" t="s">
        <v>9</v>
      </c>
      <c r="F1280" s="5">
        <v>10</v>
      </c>
      <c r="G1280" s="5">
        <v>0</v>
      </c>
      <c r="H1280" s="5">
        <v>3.12</v>
      </c>
    </row>
    <row r="1281" spans="1:8">
      <c r="A1281" s="36">
        <v>1278</v>
      </c>
      <c r="B1281" s="37" t="s">
        <v>111</v>
      </c>
      <c r="C1281" s="37">
        <v>18</v>
      </c>
      <c r="D1281" s="37">
        <v>12</v>
      </c>
      <c r="E1281" s="37">
        <v>3</v>
      </c>
      <c r="F1281" s="37">
        <v>8</v>
      </c>
      <c r="G1281" s="37">
        <v>0</v>
      </c>
      <c r="H1281" s="37">
        <v>3.68</v>
      </c>
    </row>
    <row r="1282" spans="1:8">
      <c r="A1282" s="38">
        <v>1261</v>
      </c>
      <c r="B1282" s="39" t="s">
        <v>111</v>
      </c>
      <c r="C1282" s="39">
        <v>18</v>
      </c>
      <c r="D1282" s="39">
        <v>13</v>
      </c>
      <c r="E1282" s="39">
        <v>3</v>
      </c>
      <c r="F1282" s="39">
        <v>10</v>
      </c>
      <c r="G1282" s="39">
        <v>0</v>
      </c>
      <c r="H1282" s="39">
        <v>3.46</v>
      </c>
    </row>
    <row r="1283" spans="1:8" ht="15.75" thickBot="1">
      <c r="A1283" s="40">
        <v>1244</v>
      </c>
      <c r="B1283" s="41" t="s">
        <v>111</v>
      </c>
      <c r="C1283" s="41">
        <v>18</v>
      </c>
      <c r="D1283" s="41">
        <v>14</v>
      </c>
      <c r="E1283" s="41">
        <v>3</v>
      </c>
      <c r="F1283" s="41">
        <v>4</v>
      </c>
      <c r="G1283" s="41">
        <v>0</v>
      </c>
      <c r="H1283" s="41">
        <v>2.04</v>
      </c>
    </row>
    <row r="1284" spans="1:8">
      <c r="A1284" s="36">
        <v>1226</v>
      </c>
      <c r="B1284" s="37" t="s">
        <v>119</v>
      </c>
      <c r="C1284" s="37">
        <v>18</v>
      </c>
      <c r="D1284" s="37">
        <v>15</v>
      </c>
      <c r="E1284" s="37">
        <v>3</v>
      </c>
      <c r="F1284" s="37">
        <v>8</v>
      </c>
      <c r="G1284" s="37">
        <v>0</v>
      </c>
      <c r="H1284" s="37">
        <v>2.78</v>
      </c>
    </row>
    <row r="1285" spans="1:8">
      <c r="A1285" s="38">
        <v>1207</v>
      </c>
      <c r="B1285" s="39" t="s">
        <v>119</v>
      </c>
      <c r="C1285" s="39">
        <v>18</v>
      </c>
      <c r="D1285" s="39">
        <v>16</v>
      </c>
      <c r="E1285" s="39">
        <v>3</v>
      </c>
      <c r="F1285" s="39">
        <v>9</v>
      </c>
      <c r="G1285" s="39">
        <v>0</v>
      </c>
      <c r="H1285" s="39">
        <v>4.18</v>
      </c>
    </row>
    <row r="1286" spans="1:8" ht="15.75" thickBot="1">
      <c r="A1286" s="40">
        <v>1188</v>
      </c>
      <c r="B1286" s="41" t="s">
        <v>119</v>
      </c>
      <c r="C1286" s="41">
        <v>18</v>
      </c>
      <c r="D1286" s="41">
        <v>17</v>
      </c>
      <c r="E1286" s="41">
        <v>3</v>
      </c>
      <c r="F1286" s="41">
        <v>7</v>
      </c>
      <c r="G1286" s="41">
        <v>0</v>
      </c>
      <c r="H1286" s="41">
        <v>2.88</v>
      </c>
    </row>
    <row r="1287" spans="1:8">
      <c r="A1287" s="36">
        <v>1169</v>
      </c>
      <c r="B1287" s="37" t="s">
        <v>120</v>
      </c>
      <c r="C1287" s="37">
        <v>18</v>
      </c>
      <c r="D1287" s="37">
        <v>18</v>
      </c>
      <c r="E1287" s="37">
        <v>3</v>
      </c>
      <c r="F1287" s="37">
        <v>11</v>
      </c>
      <c r="G1287" s="37">
        <v>0</v>
      </c>
      <c r="H1287" s="37">
        <v>4.78</v>
      </c>
    </row>
    <row r="1288" spans="1:8">
      <c r="A1288" s="38">
        <v>1150</v>
      </c>
      <c r="B1288" s="39" t="s">
        <v>120</v>
      </c>
      <c r="C1288" s="39">
        <v>18</v>
      </c>
      <c r="D1288" s="39">
        <v>19</v>
      </c>
      <c r="E1288" s="39">
        <v>3</v>
      </c>
      <c r="F1288" s="39">
        <v>7</v>
      </c>
      <c r="G1288" s="39">
        <v>0</v>
      </c>
      <c r="H1288" s="39">
        <v>4.18</v>
      </c>
    </row>
    <row r="1289" spans="1:8" ht="15.75" thickBot="1">
      <c r="A1289" s="40">
        <v>1131</v>
      </c>
      <c r="B1289" s="41" t="s">
        <v>120</v>
      </c>
      <c r="C1289" s="41">
        <v>18</v>
      </c>
      <c r="D1289" s="41">
        <v>20</v>
      </c>
      <c r="E1289" s="41">
        <v>3</v>
      </c>
      <c r="F1289" s="41">
        <v>6</v>
      </c>
      <c r="G1289" s="41">
        <v>0</v>
      </c>
      <c r="H1289" s="41">
        <v>2.3199999999999998</v>
      </c>
    </row>
    <row r="1290" spans="1:8">
      <c r="A1290" s="36">
        <v>1111</v>
      </c>
      <c r="B1290" s="37" t="s">
        <v>121</v>
      </c>
      <c r="C1290" s="37">
        <v>18</v>
      </c>
      <c r="D1290" s="37">
        <v>21</v>
      </c>
      <c r="E1290" s="37">
        <v>3</v>
      </c>
      <c r="F1290" s="37">
        <v>6</v>
      </c>
      <c r="G1290" s="37">
        <v>0</v>
      </c>
      <c r="H1290" s="37">
        <v>2.56</v>
      </c>
    </row>
    <row r="1291" spans="1:8">
      <c r="A1291" s="38">
        <v>1091</v>
      </c>
      <c r="B1291" s="39" t="s">
        <v>121</v>
      </c>
      <c r="C1291" s="39">
        <v>18</v>
      </c>
      <c r="D1291" s="39">
        <v>22</v>
      </c>
      <c r="E1291" s="39">
        <v>3</v>
      </c>
      <c r="F1291" s="39">
        <v>10</v>
      </c>
      <c r="G1291" s="39">
        <v>0</v>
      </c>
      <c r="H1291" s="39">
        <v>3.54</v>
      </c>
    </row>
    <row r="1292" spans="1:8" ht="15.75" thickBot="1">
      <c r="A1292" s="40">
        <v>1071</v>
      </c>
      <c r="B1292" s="41" t="s">
        <v>121</v>
      </c>
      <c r="C1292" s="41">
        <v>18</v>
      </c>
      <c r="D1292" s="41">
        <v>23</v>
      </c>
      <c r="E1292" s="41">
        <v>3</v>
      </c>
      <c r="F1292" s="41">
        <v>7</v>
      </c>
      <c r="G1292" s="41">
        <v>0</v>
      </c>
      <c r="H1292" s="41">
        <v>3.16</v>
      </c>
    </row>
    <row r="1293" spans="1:8">
      <c r="A1293" s="36">
        <v>1052</v>
      </c>
      <c r="B1293" s="37" t="s">
        <v>122</v>
      </c>
      <c r="C1293" s="37">
        <v>18</v>
      </c>
      <c r="D1293" s="37">
        <v>24</v>
      </c>
      <c r="E1293" s="37">
        <v>3</v>
      </c>
      <c r="F1293" s="37">
        <v>9</v>
      </c>
      <c r="G1293" s="37">
        <v>1</v>
      </c>
      <c r="H1293" s="37">
        <v>4.0999999999999996</v>
      </c>
    </row>
    <row r="1294" spans="1:8">
      <c r="A1294" s="38">
        <v>1032</v>
      </c>
      <c r="B1294" s="39" t="s">
        <v>122</v>
      </c>
      <c r="C1294" s="39">
        <v>18</v>
      </c>
      <c r="D1294" s="39">
        <v>25</v>
      </c>
      <c r="E1294" s="39">
        <v>3</v>
      </c>
      <c r="F1294" s="39">
        <v>11</v>
      </c>
      <c r="G1294" s="39">
        <v>0</v>
      </c>
      <c r="H1294" s="39">
        <v>3.32</v>
      </c>
    </row>
    <row r="1295" spans="1:8" ht="15.75" thickBot="1">
      <c r="A1295" s="40">
        <v>1012</v>
      </c>
      <c r="B1295" s="41" t="s">
        <v>122</v>
      </c>
      <c r="C1295" s="41">
        <v>18</v>
      </c>
      <c r="D1295" s="41">
        <v>26</v>
      </c>
      <c r="E1295" s="41">
        <v>3</v>
      </c>
      <c r="F1295" s="41">
        <v>10</v>
      </c>
      <c r="G1295" s="41">
        <v>0</v>
      </c>
      <c r="H1295" s="41">
        <v>2.54</v>
      </c>
    </row>
    <row r="1296" spans="1:8">
      <c r="A1296" s="36">
        <v>992</v>
      </c>
      <c r="B1296" s="37" t="s">
        <v>140</v>
      </c>
      <c r="C1296" s="37">
        <v>18</v>
      </c>
      <c r="D1296" s="37">
        <v>27</v>
      </c>
      <c r="E1296" s="37">
        <v>3</v>
      </c>
      <c r="F1296" s="37">
        <v>14</v>
      </c>
      <c r="G1296" s="37">
        <v>0</v>
      </c>
      <c r="H1296" s="37">
        <v>3.96</v>
      </c>
    </row>
    <row r="1297" spans="1:8">
      <c r="A1297" s="38">
        <v>972</v>
      </c>
      <c r="B1297" s="39" t="s">
        <v>140</v>
      </c>
      <c r="C1297" s="39">
        <v>18</v>
      </c>
      <c r="D1297" s="39">
        <v>28</v>
      </c>
      <c r="E1297" s="39">
        <v>3</v>
      </c>
      <c r="F1297" s="39"/>
      <c r="G1297" s="39"/>
      <c r="H1297" s="39"/>
    </row>
    <row r="1298" spans="1:8" ht="15.75" thickBot="1">
      <c r="A1298" s="40">
        <v>952</v>
      </c>
      <c r="B1298" s="41" t="s">
        <v>140</v>
      </c>
      <c r="C1298" s="41">
        <v>18</v>
      </c>
      <c r="D1298" s="41">
        <v>29</v>
      </c>
      <c r="E1298" s="41">
        <v>3</v>
      </c>
      <c r="F1298" s="41">
        <v>8</v>
      </c>
      <c r="G1298" s="41">
        <v>0</v>
      </c>
      <c r="H1298" s="41">
        <v>3.86</v>
      </c>
    </row>
    <row r="1299" spans="1:8">
      <c r="A1299" s="36">
        <v>932</v>
      </c>
      <c r="B1299" s="37" t="s">
        <v>150</v>
      </c>
      <c r="C1299" s="37">
        <v>18</v>
      </c>
      <c r="D1299" s="37">
        <v>30</v>
      </c>
      <c r="E1299" s="37">
        <v>3</v>
      </c>
      <c r="F1299" s="37">
        <v>9</v>
      </c>
      <c r="G1299" s="37">
        <v>0</v>
      </c>
      <c r="H1299" s="37">
        <v>3.24</v>
      </c>
    </row>
    <row r="1300" spans="1:8">
      <c r="A1300" s="38">
        <v>912</v>
      </c>
      <c r="B1300" s="39" t="s">
        <v>150</v>
      </c>
      <c r="C1300" s="39">
        <v>18</v>
      </c>
      <c r="D1300" s="39">
        <v>31</v>
      </c>
      <c r="E1300" s="39">
        <v>3</v>
      </c>
      <c r="F1300" s="39">
        <v>8</v>
      </c>
      <c r="G1300" s="39">
        <v>0</v>
      </c>
      <c r="H1300" s="39">
        <v>2.1</v>
      </c>
    </row>
    <row r="1301" spans="1:8" ht="15.75" thickBot="1">
      <c r="A1301" s="40">
        <v>892</v>
      </c>
      <c r="B1301" s="41" t="s">
        <v>150</v>
      </c>
      <c r="C1301" s="41">
        <v>18</v>
      </c>
      <c r="D1301" s="41">
        <v>32</v>
      </c>
      <c r="E1301" s="41">
        <v>3</v>
      </c>
      <c r="F1301" s="41">
        <v>7</v>
      </c>
      <c r="G1301" s="41">
        <v>0</v>
      </c>
      <c r="H1301" s="41">
        <v>2.6</v>
      </c>
    </row>
    <row r="1302" spans="1:8">
      <c r="A1302" s="36">
        <v>872</v>
      </c>
      <c r="B1302" s="37" t="s">
        <v>114</v>
      </c>
      <c r="C1302" s="37">
        <v>18</v>
      </c>
      <c r="D1302" s="37">
        <v>33</v>
      </c>
      <c r="E1302" s="37">
        <v>3</v>
      </c>
      <c r="F1302" s="37">
        <v>6</v>
      </c>
      <c r="G1302" s="37">
        <v>0</v>
      </c>
      <c r="H1302" s="37">
        <v>3.38</v>
      </c>
    </row>
    <row r="1303" spans="1:8">
      <c r="A1303" s="38">
        <v>852</v>
      </c>
      <c r="B1303" s="39" t="s">
        <v>114</v>
      </c>
      <c r="C1303" s="39">
        <v>18</v>
      </c>
      <c r="D1303" s="39">
        <v>34</v>
      </c>
      <c r="E1303" s="39">
        <v>3</v>
      </c>
      <c r="F1303" s="39">
        <v>8</v>
      </c>
      <c r="G1303" s="39">
        <v>0</v>
      </c>
      <c r="H1303" s="39">
        <v>3.9</v>
      </c>
    </row>
    <row r="1304" spans="1:8" ht="15.75" thickBot="1">
      <c r="A1304" s="40">
        <v>832</v>
      </c>
      <c r="B1304" s="41" t="s">
        <v>114</v>
      </c>
      <c r="C1304" s="41">
        <v>18</v>
      </c>
      <c r="D1304" s="41">
        <v>35</v>
      </c>
      <c r="E1304" s="41">
        <v>3</v>
      </c>
      <c r="F1304" s="41">
        <v>10</v>
      </c>
      <c r="G1304" s="41">
        <v>0</v>
      </c>
      <c r="H1304" s="41">
        <v>4.0999999999999996</v>
      </c>
    </row>
    <row r="1305" spans="1:8">
      <c r="A1305" s="36">
        <v>812</v>
      </c>
      <c r="B1305" s="37" t="s">
        <v>115</v>
      </c>
      <c r="C1305" s="37">
        <v>18</v>
      </c>
      <c r="D1305" s="37">
        <v>36</v>
      </c>
      <c r="E1305" s="37">
        <v>3</v>
      </c>
      <c r="F1305" s="37">
        <v>8</v>
      </c>
      <c r="G1305" s="37">
        <v>0</v>
      </c>
      <c r="H1305" s="37">
        <v>2.34</v>
      </c>
    </row>
    <row r="1306" spans="1:8">
      <c r="A1306" s="38">
        <v>792</v>
      </c>
      <c r="B1306" s="39" t="s">
        <v>115</v>
      </c>
      <c r="C1306" s="39">
        <v>18</v>
      </c>
      <c r="D1306" s="39">
        <v>37</v>
      </c>
      <c r="E1306" s="39">
        <v>3</v>
      </c>
      <c r="F1306" s="39"/>
      <c r="G1306" s="39"/>
      <c r="H1306" s="39"/>
    </row>
    <row r="1307" spans="1:8" ht="15.75" thickBot="1">
      <c r="A1307" s="40">
        <v>772</v>
      </c>
      <c r="B1307" s="41" t="s">
        <v>115</v>
      </c>
      <c r="C1307" s="41">
        <v>18</v>
      </c>
      <c r="D1307" s="41">
        <v>38</v>
      </c>
      <c r="E1307" s="41">
        <v>3</v>
      </c>
      <c r="F1307" s="41"/>
      <c r="G1307" s="41"/>
      <c r="H1307" s="41"/>
    </row>
    <row r="1308" spans="1:8">
      <c r="A1308" s="36">
        <v>752</v>
      </c>
      <c r="B1308" s="37" t="s">
        <v>116</v>
      </c>
      <c r="C1308" s="37">
        <v>18</v>
      </c>
      <c r="D1308" s="37">
        <v>39</v>
      </c>
      <c r="E1308" s="37">
        <v>3</v>
      </c>
      <c r="F1308" s="37">
        <v>5</v>
      </c>
      <c r="G1308" s="37">
        <v>0</v>
      </c>
      <c r="H1308" s="37">
        <v>1.62</v>
      </c>
    </row>
    <row r="1309" spans="1:8">
      <c r="A1309" s="38">
        <v>732</v>
      </c>
      <c r="B1309" s="39" t="s">
        <v>116</v>
      </c>
      <c r="C1309" s="39">
        <v>18</v>
      </c>
      <c r="D1309" s="39">
        <v>40</v>
      </c>
      <c r="E1309" s="39">
        <v>3</v>
      </c>
      <c r="F1309" s="39"/>
      <c r="G1309" s="39"/>
      <c r="H1309" s="39"/>
    </row>
    <row r="1310" spans="1:8" ht="15.75" thickBot="1">
      <c r="A1310" s="40">
        <v>712</v>
      </c>
      <c r="B1310" s="41" t="s">
        <v>116</v>
      </c>
      <c r="C1310" s="41">
        <v>18</v>
      </c>
      <c r="D1310" s="41">
        <v>41</v>
      </c>
      <c r="E1310" s="41">
        <v>3</v>
      </c>
      <c r="F1310" s="41">
        <v>7</v>
      </c>
      <c r="G1310" s="41">
        <v>0</v>
      </c>
      <c r="H1310" s="41">
        <v>2.82</v>
      </c>
    </row>
    <row r="1311" spans="1:8">
      <c r="A1311" s="36">
        <v>692</v>
      </c>
      <c r="B1311" s="37" t="s">
        <v>75</v>
      </c>
      <c r="C1311" s="37">
        <v>18</v>
      </c>
      <c r="D1311" s="37">
        <v>42</v>
      </c>
      <c r="E1311" s="37">
        <v>3</v>
      </c>
      <c r="F1311" s="37">
        <v>5</v>
      </c>
      <c r="G1311" s="37">
        <v>0</v>
      </c>
      <c r="H1311" s="37">
        <v>1</v>
      </c>
    </row>
    <row r="1312" spans="1:8">
      <c r="A1312" s="38">
        <v>672</v>
      </c>
      <c r="B1312" s="39" t="s">
        <v>75</v>
      </c>
      <c r="C1312" s="39">
        <v>18</v>
      </c>
      <c r="D1312" s="39">
        <v>43</v>
      </c>
      <c r="E1312" s="39">
        <v>3</v>
      </c>
      <c r="F1312" s="39">
        <v>9</v>
      </c>
      <c r="G1312" s="39">
        <v>0</v>
      </c>
      <c r="H1312" s="39">
        <v>3.18</v>
      </c>
    </row>
    <row r="1313" spans="1:8" ht="15.75" thickBot="1">
      <c r="A1313" s="40">
        <v>652</v>
      </c>
      <c r="B1313" s="41" t="s">
        <v>75</v>
      </c>
      <c r="C1313" s="41">
        <v>18</v>
      </c>
      <c r="D1313" s="41">
        <v>44</v>
      </c>
      <c r="E1313" s="41">
        <v>3</v>
      </c>
      <c r="F1313" s="41">
        <v>9</v>
      </c>
      <c r="G1313" s="41">
        <v>0</v>
      </c>
      <c r="H1313" s="41">
        <v>3.72</v>
      </c>
    </row>
    <row r="1314" spans="1:8">
      <c r="A1314" s="36">
        <v>632</v>
      </c>
      <c r="B1314" s="37" t="s">
        <v>76</v>
      </c>
      <c r="C1314" s="37">
        <v>18</v>
      </c>
      <c r="D1314" s="37">
        <v>45</v>
      </c>
      <c r="E1314" s="37">
        <v>3</v>
      </c>
      <c r="F1314" s="37">
        <v>9</v>
      </c>
      <c r="G1314" s="37">
        <v>0</v>
      </c>
      <c r="H1314" s="37">
        <v>3.46</v>
      </c>
    </row>
    <row r="1315" spans="1:8">
      <c r="A1315" s="38">
        <v>612</v>
      </c>
      <c r="B1315" s="39" t="s">
        <v>76</v>
      </c>
      <c r="C1315" s="39">
        <v>18</v>
      </c>
      <c r="D1315" s="39">
        <v>46</v>
      </c>
      <c r="E1315" s="39">
        <v>3</v>
      </c>
      <c r="F1315" s="39">
        <v>8</v>
      </c>
      <c r="G1315" s="39">
        <v>0</v>
      </c>
      <c r="H1315" s="39">
        <v>2.54</v>
      </c>
    </row>
    <row r="1316" spans="1:8" ht="15.75" thickBot="1">
      <c r="A1316" s="40">
        <v>592</v>
      </c>
      <c r="B1316" s="41" t="s">
        <v>76</v>
      </c>
      <c r="C1316" s="41">
        <v>18</v>
      </c>
      <c r="D1316" s="41">
        <v>47</v>
      </c>
      <c r="E1316" s="41">
        <v>3</v>
      </c>
      <c r="F1316" s="41">
        <v>16</v>
      </c>
      <c r="G1316" s="41">
        <v>0</v>
      </c>
      <c r="H1316" s="41">
        <v>5.18</v>
      </c>
    </row>
    <row r="1317" spans="1:8">
      <c r="A1317" s="36">
        <v>573</v>
      </c>
      <c r="B1317" s="37" t="s">
        <v>77</v>
      </c>
      <c r="C1317" s="37">
        <v>18</v>
      </c>
      <c r="D1317" s="37">
        <v>48</v>
      </c>
      <c r="E1317" s="37">
        <v>3</v>
      </c>
      <c r="F1317" s="37">
        <v>7</v>
      </c>
      <c r="G1317" s="37">
        <v>0</v>
      </c>
      <c r="H1317" s="37">
        <v>2.44</v>
      </c>
    </row>
    <row r="1318" spans="1:8">
      <c r="A1318" s="38">
        <v>554</v>
      </c>
      <c r="B1318" s="39" t="s">
        <v>77</v>
      </c>
      <c r="C1318" s="39">
        <v>18</v>
      </c>
      <c r="D1318" s="39">
        <v>49</v>
      </c>
      <c r="E1318" s="39">
        <v>3</v>
      </c>
      <c r="F1318" s="39">
        <v>3</v>
      </c>
      <c r="G1318" s="39">
        <v>0</v>
      </c>
      <c r="H1318" s="39">
        <v>1.66</v>
      </c>
    </row>
    <row r="1319" spans="1:8" ht="15.75" thickBot="1">
      <c r="A1319" s="40">
        <v>535</v>
      </c>
      <c r="B1319" s="41" t="s">
        <v>77</v>
      </c>
      <c r="C1319" s="41">
        <v>18</v>
      </c>
      <c r="D1319" s="41">
        <v>50</v>
      </c>
      <c r="E1319" s="41">
        <v>3</v>
      </c>
      <c r="F1319" s="41">
        <v>10</v>
      </c>
      <c r="G1319" s="41">
        <v>0</v>
      </c>
      <c r="H1319" s="41">
        <v>3.46</v>
      </c>
    </row>
    <row r="1320" spans="1:8">
      <c r="A1320" s="36">
        <v>516</v>
      </c>
      <c r="B1320" s="37" t="s">
        <v>100</v>
      </c>
      <c r="C1320" s="37">
        <v>18</v>
      </c>
      <c r="D1320" s="37">
        <v>51</v>
      </c>
      <c r="E1320" s="37">
        <v>3</v>
      </c>
      <c r="F1320" s="37">
        <v>10</v>
      </c>
      <c r="G1320" s="37">
        <v>0</v>
      </c>
      <c r="H1320" s="37">
        <v>3.65</v>
      </c>
    </row>
    <row r="1321" spans="1:8">
      <c r="A1321" s="38">
        <v>497</v>
      </c>
      <c r="B1321" s="39" t="s">
        <v>100</v>
      </c>
      <c r="C1321" s="39">
        <v>18</v>
      </c>
      <c r="D1321" s="39">
        <v>52</v>
      </c>
      <c r="E1321" s="39">
        <v>3</v>
      </c>
      <c r="F1321" s="39">
        <v>7</v>
      </c>
      <c r="G1321" s="39">
        <v>3</v>
      </c>
      <c r="H1321" s="39">
        <v>3.5</v>
      </c>
    </row>
    <row r="1322" spans="1:8" ht="15.75" thickBot="1">
      <c r="A1322" s="40">
        <v>478</v>
      </c>
      <c r="B1322" s="41" t="s">
        <v>100</v>
      </c>
      <c r="C1322" s="41">
        <v>18</v>
      </c>
      <c r="D1322" s="41">
        <v>53</v>
      </c>
      <c r="E1322" s="41">
        <v>3</v>
      </c>
      <c r="F1322" s="41">
        <v>12</v>
      </c>
      <c r="G1322" s="41">
        <v>1</v>
      </c>
      <c r="H1322" s="41">
        <v>5.72</v>
      </c>
    </row>
    <row r="1323" spans="1:8">
      <c r="A1323" s="36">
        <v>459</v>
      </c>
      <c r="B1323" s="37" t="s">
        <v>101</v>
      </c>
      <c r="C1323" s="37">
        <v>18</v>
      </c>
      <c r="D1323" s="37">
        <v>54</v>
      </c>
      <c r="E1323" s="37">
        <v>3</v>
      </c>
      <c r="F1323" s="37">
        <v>8</v>
      </c>
      <c r="G1323" s="37">
        <v>0</v>
      </c>
      <c r="H1323" s="37">
        <v>2.2599999999999998</v>
      </c>
    </row>
    <row r="1324" spans="1:8">
      <c r="A1324" s="38">
        <v>440</v>
      </c>
      <c r="B1324" s="39" t="s">
        <v>101</v>
      </c>
      <c r="C1324" s="39">
        <v>18</v>
      </c>
      <c r="D1324" s="39">
        <v>55</v>
      </c>
      <c r="E1324" s="39">
        <v>3</v>
      </c>
      <c r="F1324" s="39">
        <v>4</v>
      </c>
      <c r="G1324" s="39">
        <v>1</v>
      </c>
      <c r="H1324" s="39">
        <v>1.54</v>
      </c>
    </row>
    <row r="1325" spans="1:8" ht="15.75" thickBot="1">
      <c r="A1325" s="40">
        <v>421</v>
      </c>
      <c r="B1325" s="41" t="s">
        <v>101</v>
      </c>
      <c r="C1325" s="41">
        <v>18</v>
      </c>
      <c r="D1325" s="41">
        <v>56</v>
      </c>
      <c r="E1325" s="41">
        <v>3</v>
      </c>
      <c r="F1325" s="41">
        <v>10</v>
      </c>
      <c r="G1325" s="41">
        <v>1</v>
      </c>
      <c r="H1325" s="41">
        <v>3.28</v>
      </c>
    </row>
    <row r="1326" spans="1:8">
      <c r="A1326" s="36">
        <v>402</v>
      </c>
      <c r="B1326" s="37" t="s">
        <v>102</v>
      </c>
      <c r="C1326" s="37">
        <v>18</v>
      </c>
      <c r="D1326" s="37">
        <v>57</v>
      </c>
      <c r="E1326" s="37">
        <v>3</v>
      </c>
      <c r="F1326" s="37">
        <v>6</v>
      </c>
      <c r="G1326" s="37">
        <v>1</v>
      </c>
      <c r="H1326" s="37">
        <v>1.84</v>
      </c>
    </row>
    <row r="1327" spans="1:8">
      <c r="A1327" s="38">
        <v>383</v>
      </c>
      <c r="B1327" s="39" t="s">
        <v>102</v>
      </c>
      <c r="C1327" s="39">
        <v>18</v>
      </c>
      <c r="D1327" s="39">
        <v>58</v>
      </c>
      <c r="E1327" s="39">
        <v>3</v>
      </c>
      <c r="F1327" s="39">
        <v>6</v>
      </c>
      <c r="G1327" s="39">
        <v>0</v>
      </c>
      <c r="H1327" s="39">
        <v>2.5</v>
      </c>
    </row>
    <row r="1328" spans="1:8" ht="15.75" thickBot="1">
      <c r="A1328" s="40">
        <v>364</v>
      </c>
      <c r="B1328" s="41" t="s">
        <v>102</v>
      </c>
      <c r="C1328" s="41">
        <v>18</v>
      </c>
      <c r="D1328" s="41">
        <v>59</v>
      </c>
      <c r="E1328" s="41">
        <v>3</v>
      </c>
      <c r="F1328" s="41">
        <v>10</v>
      </c>
      <c r="G1328" s="41">
        <v>1</v>
      </c>
      <c r="H1328" s="41">
        <v>3.1</v>
      </c>
    </row>
    <row r="1329" spans="1:8">
      <c r="A1329" s="22">
        <v>345</v>
      </c>
      <c r="B1329" s="23" t="s">
        <v>152</v>
      </c>
      <c r="C1329" s="23">
        <v>18</v>
      </c>
      <c r="D1329" s="23">
        <v>60</v>
      </c>
      <c r="E1329" s="23">
        <v>4</v>
      </c>
      <c r="F1329" s="23">
        <v>6</v>
      </c>
      <c r="G1329" s="23">
        <v>0</v>
      </c>
      <c r="H1329" s="23">
        <v>2.5</v>
      </c>
    </row>
    <row r="1330" spans="1:8">
      <c r="A1330" s="24">
        <v>326</v>
      </c>
      <c r="B1330" s="25" t="s">
        <v>152</v>
      </c>
      <c r="C1330" s="25">
        <v>18</v>
      </c>
      <c r="D1330" s="25">
        <v>61</v>
      </c>
      <c r="E1330" s="25">
        <v>4</v>
      </c>
      <c r="F1330" s="25">
        <v>5</v>
      </c>
      <c r="G1330" s="25">
        <v>0</v>
      </c>
      <c r="H1330" s="25">
        <v>1.32</v>
      </c>
    </row>
    <row r="1331" spans="1:8" ht="15.75" thickBot="1">
      <c r="A1331" s="26">
        <v>307</v>
      </c>
      <c r="B1331" s="27" t="s">
        <v>152</v>
      </c>
      <c r="C1331" s="27">
        <v>18</v>
      </c>
      <c r="D1331" s="27">
        <v>62</v>
      </c>
      <c r="E1331" s="27">
        <v>4</v>
      </c>
      <c r="F1331" s="27">
        <v>8</v>
      </c>
      <c r="G1331" s="27">
        <v>0</v>
      </c>
      <c r="H1331" s="27">
        <v>1.98</v>
      </c>
    </row>
    <row r="1332" spans="1:8">
      <c r="A1332" s="22">
        <v>288</v>
      </c>
      <c r="B1332" s="23" t="s">
        <v>153</v>
      </c>
      <c r="C1332" s="23">
        <v>18</v>
      </c>
      <c r="D1332" s="23">
        <v>63</v>
      </c>
      <c r="E1332" s="23">
        <v>4</v>
      </c>
      <c r="F1332" s="23">
        <v>8</v>
      </c>
      <c r="G1332" s="23">
        <v>1</v>
      </c>
      <c r="H1332" s="23">
        <v>1.7</v>
      </c>
    </row>
    <row r="1333" spans="1:8">
      <c r="A1333" s="24">
        <v>270</v>
      </c>
      <c r="B1333" s="25" t="s">
        <v>153</v>
      </c>
      <c r="C1333" s="25">
        <v>18</v>
      </c>
      <c r="D1333" s="25">
        <v>64</v>
      </c>
      <c r="E1333" s="25">
        <v>4</v>
      </c>
      <c r="F1333" s="25">
        <v>8</v>
      </c>
      <c r="G1333" s="25">
        <v>0</v>
      </c>
      <c r="H1333" s="25">
        <v>2.02</v>
      </c>
    </row>
    <row r="1334" spans="1:8" ht="15.75" thickBot="1">
      <c r="A1334" s="26">
        <v>252</v>
      </c>
      <c r="B1334" s="27" t="s">
        <v>153</v>
      </c>
      <c r="C1334" s="27">
        <v>18</v>
      </c>
      <c r="D1334" s="27">
        <v>65</v>
      </c>
      <c r="E1334" s="27">
        <v>4</v>
      </c>
      <c r="F1334" s="27">
        <v>3</v>
      </c>
      <c r="G1334" s="27">
        <v>0</v>
      </c>
      <c r="H1334" s="27">
        <v>0.54</v>
      </c>
    </row>
    <row r="1335" spans="1:8" ht="15.75" hidden="1" customHeight="1" thickBot="1">
      <c r="A1335" s="12">
        <v>235</v>
      </c>
      <c r="B1335" s="13" t="s">
        <v>202</v>
      </c>
      <c r="C1335" s="13">
        <v>18</v>
      </c>
      <c r="D1335" s="13">
        <v>66</v>
      </c>
      <c r="E1335" s="13" t="s">
        <v>9</v>
      </c>
      <c r="F1335" s="13"/>
      <c r="G1335" s="13"/>
      <c r="H1335" s="13"/>
    </row>
    <row r="1336" spans="1:8" ht="15.75" hidden="1" customHeight="1" thickBot="1">
      <c r="A1336" s="14">
        <v>218</v>
      </c>
      <c r="B1336" s="15" t="s">
        <v>202</v>
      </c>
      <c r="C1336" s="15">
        <v>18</v>
      </c>
      <c r="D1336" s="15">
        <v>67</v>
      </c>
      <c r="E1336" s="15" t="s">
        <v>9</v>
      </c>
      <c r="F1336" s="15">
        <v>6</v>
      </c>
      <c r="G1336" s="15">
        <v>1</v>
      </c>
      <c r="H1336" s="15">
        <v>2</v>
      </c>
    </row>
    <row r="1337" spans="1:8" ht="15.75" hidden="1" customHeight="1" thickBot="1">
      <c r="A1337" s="2">
        <v>201</v>
      </c>
      <c r="B1337" s="3" t="s">
        <v>203</v>
      </c>
      <c r="C1337" s="3">
        <v>18</v>
      </c>
      <c r="D1337" s="3">
        <v>68</v>
      </c>
      <c r="E1337" s="3" t="s">
        <v>9</v>
      </c>
      <c r="F1337" s="3">
        <v>7</v>
      </c>
      <c r="G1337" s="3">
        <v>2</v>
      </c>
      <c r="H1337" s="3">
        <v>2.04</v>
      </c>
    </row>
    <row r="1338" spans="1:8" ht="15.75" hidden="1" customHeight="1" thickBot="1">
      <c r="A1338" s="4">
        <v>184</v>
      </c>
      <c r="B1338" s="5" t="s">
        <v>203</v>
      </c>
      <c r="C1338" s="5">
        <v>18</v>
      </c>
      <c r="D1338" s="5">
        <v>69</v>
      </c>
      <c r="E1338" s="5" t="s">
        <v>9</v>
      </c>
      <c r="F1338" s="5">
        <v>2</v>
      </c>
      <c r="G1338" s="5">
        <v>1</v>
      </c>
      <c r="H1338" s="5">
        <v>0.22</v>
      </c>
    </row>
    <row r="1339" spans="1:8" ht="15.75" hidden="1" customHeight="1" thickBot="1">
      <c r="A1339" s="10">
        <v>167</v>
      </c>
      <c r="B1339" s="44" t="s">
        <v>54</v>
      </c>
      <c r="C1339" s="11">
        <v>18</v>
      </c>
      <c r="D1339" s="11">
        <v>70</v>
      </c>
      <c r="E1339" s="11" t="s">
        <v>9</v>
      </c>
      <c r="F1339" s="11">
        <v>4</v>
      </c>
      <c r="G1339" s="44">
        <v>1</v>
      </c>
      <c r="H1339" s="44">
        <v>0.52</v>
      </c>
    </row>
    <row r="1340" spans="1:8" ht="15.75" hidden="1" customHeight="1" thickBot="1">
      <c r="A1340" s="14">
        <v>1297</v>
      </c>
      <c r="B1340" s="15" t="s">
        <v>47</v>
      </c>
      <c r="C1340" s="15">
        <v>19</v>
      </c>
      <c r="D1340" s="15">
        <v>11</v>
      </c>
      <c r="E1340" s="15" t="s">
        <v>9</v>
      </c>
      <c r="F1340" s="15">
        <v>4</v>
      </c>
      <c r="G1340" s="15">
        <v>0</v>
      </c>
      <c r="H1340" s="15">
        <v>1.62</v>
      </c>
    </row>
    <row r="1341" spans="1:8">
      <c r="A1341" s="36">
        <v>1279</v>
      </c>
      <c r="B1341" s="37" t="s">
        <v>63</v>
      </c>
      <c r="C1341" s="37">
        <v>19</v>
      </c>
      <c r="D1341" s="37">
        <v>12</v>
      </c>
      <c r="E1341" s="37">
        <v>3</v>
      </c>
      <c r="F1341" s="37">
        <v>8</v>
      </c>
      <c r="G1341" s="37">
        <v>0</v>
      </c>
      <c r="H1341" s="37">
        <v>2.62</v>
      </c>
    </row>
    <row r="1342" spans="1:8">
      <c r="A1342" s="38">
        <v>1262</v>
      </c>
      <c r="B1342" s="39" t="s">
        <v>63</v>
      </c>
      <c r="C1342" s="39">
        <v>19</v>
      </c>
      <c r="D1342" s="39">
        <v>13</v>
      </c>
      <c r="E1342" s="39">
        <v>3</v>
      </c>
      <c r="F1342" s="39"/>
      <c r="G1342" s="39"/>
      <c r="H1342" s="39"/>
    </row>
    <row r="1343" spans="1:8" ht="15.75" thickBot="1">
      <c r="A1343" s="40">
        <v>1245</v>
      </c>
      <c r="B1343" s="41" t="s">
        <v>63</v>
      </c>
      <c r="C1343" s="41">
        <v>19</v>
      </c>
      <c r="D1343" s="41">
        <v>14</v>
      </c>
      <c r="E1343" s="41">
        <v>3</v>
      </c>
      <c r="F1343" s="41">
        <v>3</v>
      </c>
      <c r="G1343" s="41">
        <v>0</v>
      </c>
      <c r="H1343" s="41">
        <v>0.92</v>
      </c>
    </row>
    <row r="1344" spans="1:8">
      <c r="A1344" s="36">
        <v>1227</v>
      </c>
      <c r="B1344" s="37" t="s">
        <v>95</v>
      </c>
      <c r="C1344" s="37">
        <v>19</v>
      </c>
      <c r="D1344" s="37">
        <v>15</v>
      </c>
      <c r="E1344" s="37">
        <v>3</v>
      </c>
      <c r="F1344" s="37">
        <v>3</v>
      </c>
      <c r="G1344" s="37">
        <v>0</v>
      </c>
      <c r="H1344" s="37">
        <v>1.52</v>
      </c>
    </row>
    <row r="1345" spans="1:8">
      <c r="A1345" s="38">
        <v>1208</v>
      </c>
      <c r="B1345" s="39" t="s">
        <v>95</v>
      </c>
      <c r="C1345" s="39">
        <v>19</v>
      </c>
      <c r="D1345" s="39">
        <v>16</v>
      </c>
      <c r="E1345" s="39">
        <v>3</v>
      </c>
      <c r="F1345" s="39"/>
      <c r="G1345" s="39"/>
      <c r="H1345" s="39"/>
    </row>
    <row r="1346" spans="1:8" ht="15.75" thickBot="1">
      <c r="A1346" s="40">
        <v>1189</v>
      </c>
      <c r="B1346" s="41" t="s">
        <v>95</v>
      </c>
      <c r="C1346" s="41">
        <v>19</v>
      </c>
      <c r="D1346" s="41">
        <v>17</v>
      </c>
      <c r="E1346" s="41">
        <v>3</v>
      </c>
      <c r="F1346" s="41">
        <v>12</v>
      </c>
      <c r="G1346" s="41">
        <v>0</v>
      </c>
      <c r="H1346" s="41">
        <v>5.08</v>
      </c>
    </row>
    <row r="1347" spans="1:8">
      <c r="A1347" s="36">
        <v>1170</v>
      </c>
      <c r="B1347" s="37" t="s">
        <v>73</v>
      </c>
      <c r="C1347" s="37">
        <v>19</v>
      </c>
      <c r="D1347" s="37">
        <v>18</v>
      </c>
      <c r="E1347" s="37">
        <v>3</v>
      </c>
      <c r="F1347" s="37"/>
      <c r="G1347" s="37"/>
      <c r="H1347" s="37"/>
    </row>
    <row r="1348" spans="1:8">
      <c r="A1348" s="38">
        <v>1151</v>
      </c>
      <c r="B1348" s="39" t="s">
        <v>73</v>
      </c>
      <c r="C1348" s="39">
        <v>19</v>
      </c>
      <c r="D1348" s="39">
        <v>19</v>
      </c>
      <c r="E1348" s="39">
        <v>3</v>
      </c>
      <c r="F1348" s="39">
        <v>10</v>
      </c>
      <c r="G1348" s="39">
        <v>0</v>
      </c>
      <c r="H1348" s="39">
        <v>5.04</v>
      </c>
    </row>
    <row r="1349" spans="1:8" ht="15.75" thickBot="1">
      <c r="A1349" s="40">
        <v>1132</v>
      </c>
      <c r="B1349" s="41" t="s">
        <v>73</v>
      </c>
      <c r="C1349" s="41">
        <v>19</v>
      </c>
      <c r="D1349" s="41">
        <v>20</v>
      </c>
      <c r="E1349" s="41">
        <v>3</v>
      </c>
      <c r="F1349" s="41"/>
      <c r="G1349" s="41"/>
      <c r="H1349" s="41"/>
    </row>
    <row r="1350" spans="1:8">
      <c r="A1350" s="36">
        <v>1112</v>
      </c>
      <c r="B1350" s="37" t="s">
        <v>74</v>
      </c>
      <c r="C1350" s="37">
        <v>19</v>
      </c>
      <c r="D1350" s="37">
        <v>21</v>
      </c>
      <c r="E1350" s="37">
        <v>3</v>
      </c>
      <c r="F1350" s="37">
        <v>7</v>
      </c>
      <c r="G1350" s="37">
        <v>1</v>
      </c>
      <c r="H1350" s="37">
        <v>2.1</v>
      </c>
    </row>
    <row r="1351" spans="1:8">
      <c r="A1351" s="38">
        <v>1092</v>
      </c>
      <c r="B1351" s="39" t="s">
        <v>74</v>
      </c>
      <c r="C1351" s="39">
        <v>19</v>
      </c>
      <c r="D1351" s="39">
        <v>22</v>
      </c>
      <c r="E1351" s="39">
        <v>3</v>
      </c>
      <c r="F1351" s="39">
        <v>9</v>
      </c>
      <c r="G1351" s="39">
        <v>0</v>
      </c>
      <c r="H1351" s="39">
        <v>5.42</v>
      </c>
    </row>
    <row r="1352" spans="1:8" ht="15.75" thickBot="1">
      <c r="A1352" s="40">
        <v>1072</v>
      </c>
      <c r="B1352" s="41" t="s">
        <v>74</v>
      </c>
      <c r="C1352" s="41">
        <v>19</v>
      </c>
      <c r="D1352" s="41">
        <v>23</v>
      </c>
      <c r="E1352" s="41">
        <v>3</v>
      </c>
      <c r="F1352" s="41"/>
      <c r="G1352" s="41"/>
      <c r="H1352" s="41"/>
    </row>
    <row r="1353" spans="1:8">
      <c r="A1353" s="36">
        <v>1053</v>
      </c>
      <c r="B1353" s="37" t="s">
        <v>154</v>
      </c>
      <c r="C1353" s="37">
        <v>19</v>
      </c>
      <c r="D1353" s="37">
        <v>24</v>
      </c>
      <c r="E1353" s="37">
        <v>3</v>
      </c>
      <c r="F1353" s="37">
        <v>11</v>
      </c>
      <c r="G1353" s="37">
        <v>0</v>
      </c>
      <c r="H1353" s="37">
        <v>4.32</v>
      </c>
    </row>
    <row r="1354" spans="1:8">
      <c r="A1354" s="38">
        <v>1033</v>
      </c>
      <c r="B1354" s="39" t="s">
        <v>154</v>
      </c>
      <c r="C1354" s="39">
        <v>19</v>
      </c>
      <c r="D1354" s="39">
        <v>25</v>
      </c>
      <c r="E1354" s="39">
        <v>3</v>
      </c>
      <c r="F1354" s="39">
        <v>5</v>
      </c>
      <c r="G1354" s="39">
        <v>0</v>
      </c>
      <c r="H1354" s="39">
        <v>1.36</v>
      </c>
    </row>
    <row r="1355" spans="1:8" ht="15.75" thickBot="1">
      <c r="A1355" s="40">
        <v>1013</v>
      </c>
      <c r="B1355" s="41" t="s">
        <v>154</v>
      </c>
      <c r="C1355" s="41">
        <v>19</v>
      </c>
      <c r="D1355" s="41">
        <v>26</v>
      </c>
      <c r="E1355" s="41">
        <v>3</v>
      </c>
      <c r="F1355" s="41">
        <v>8</v>
      </c>
      <c r="G1355" s="41">
        <v>0</v>
      </c>
      <c r="H1355" s="41">
        <v>2.04</v>
      </c>
    </row>
    <row r="1356" spans="1:8">
      <c r="A1356" s="36">
        <v>993</v>
      </c>
      <c r="B1356" s="37" t="s">
        <v>155</v>
      </c>
      <c r="C1356" s="37">
        <v>19</v>
      </c>
      <c r="D1356" s="37">
        <v>27</v>
      </c>
      <c r="E1356" s="37">
        <v>3</v>
      </c>
      <c r="F1356" s="37">
        <v>4</v>
      </c>
      <c r="G1356" s="37">
        <v>0</v>
      </c>
      <c r="H1356" s="37">
        <v>1.58</v>
      </c>
    </row>
    <row r="1357" spans="1:8">
      <c r="A1357" s="38">
        <v>973</v>
      </c>
      <c r="B1357" s="39" t="s">
        <v>155</v>
      </c>
      <c r="C1357" s="39">
        <v>19</v>
      </c>
      <c r="D1357" s="39">
        <v>28</v>
      </c>
      <c r="E1357" s="39">
        <v>3</v>
      </c>
      <c r="F1357" s="39">
        <v>7</v>
      </c>
      <c r="G1357" s="39">
        <v>0</v>
      </c>
      <c r="H1357" s="39">
        <v>2.64</v>
      </c>
    </row>
    <row r="1358" spans="1:8" ht="15.75" thickBot="1">
      <c r="A1358" s="40">
        <v>953</v>
      </c>
      <c r="B1358" s="41" t="s">
        <v>155</v>
      </c>
      <c r="C1358" s="41">
        <v>19</v>
      </c>
      <c r="D1358" s="41">
        <v>29</v>
      </c>
      <c r="E1358" s="41">
        <v>3</v>
      </c>
      <c r="F1358" s="41">
        <v>6</v>
      </c>
      <c r="G1358" s="41">
        <v>0</v>
      </c>
      <c r="H1358" s="41">
        <v>2.64</v>
      </c>
    </row>
    <row r="1359" spans="1:8">
      <c r="A1359" s="36">
        <v>933</v>
      </c>
      <c r="B1359" s="37" t="s">
        <v>84</v>
      </c>
      <c r="C1359" s="37">
        <v>19</v>
      </c>
      <c r="D1359" s="37">
        <v>30</v>
      </c>
      <c r="E1359" s="37">
        <v>3</v>
      </c>
      <c r="F1359" s="37"/>
      <c r="G1359" s="37"/>
      <c r="H1359" s="37"/>
    </row>
    <row r="1360" spans="1:8">
      <c r="A1360" s="38">
        <v>913</v>
      </c>
      <c r="B1360" s="39" t="s">
        <v>84</v>
      </c>
      <c r="C1360" s="39">
        <v>19</v>
      </c>
      <c r="D1360" s="39">
        <v>31</v>
      </c>
      <c r="E1360" s="39">
        <v>3</v>
      </c>
      <c r="F1360" s="39"/>
      <c r="G1360" s="39"/>
      <c r="H1360" s="39"/>
    </row>
    <row r="1361" spans="1:8" ht="15.75" thickBot="1">
      <c r="A1361" s="40">
        <v>893</v>
      </c>
      <c r="B1361" s="41" t="s">
        <v>84</v>
      </c>
      <c r="C1361" s="41">
        <v>19</v>
      </c>
      <c r="D1361" s="41">
        <v>32</v>
      </c>
      <c r="E1361" s="41">
        <v>3</v>
      </c>
      <c r="F1361" s="41"/>
      <c r="G1361" s="41"/>
      <c r="H1361" s="41"/>
    </row>
    <row r="1362" spans="1:8">
      <c r="A1362" s="36">
        <v>873</v>
      </c>
      <c r="B1362" s="37" t="s">
        <v>145</v>
      </c>
      <c r="C1362" s="37">
        <v>19</v>
      </c>
      <c r="D1362" s="37">
        <v>33</v>
      </c>
      <c r="E1362" s="37">
        <v>3</v>
      </c>
      <c r="F1362" s="37">
        <v>5</v>
      </c>
      <c r="G1362" s="37">
        <v>0</v>
      </c>
      <c r="H1362" s="37">
        <v>1.08</v>
      </c>
    </row>
    <row r="1363" spans="1:8">
      <c r="A1363" s="38">
        <v>853</v>
      </c>
      <c r="B1363" s="39" t="s">
        <v>145</v>
      </c>
      <c r="C1363" s="39">
        <v>19</v>
      </c>
      <c r="D1363" s="39">
        <v>34</v>
      </c>
      <c r="E1363" s="39">
        <v>3</v>
      </c>
      <c r="F1363" s="39">
        <v>8</v>
      </c>
      <c r="G1363" s="39">
        <v>0</v>
      </c>
      <c r="H1363" s="39">
        <v>1.62</v>
      </c>
    </row>
    <row r="1364" spans="1:8" ht="15.75" thickBot="1">
      <c r="A1364" s="40">
        <v>833</v>
      </c>
      <c r="B1364" s="41" t="s">
        <v>145</v>
      </c>
      <c r="C1364" s="41">
        <v>19</v>
      </c>
      <c r="D1364" s="41">
        <v>35</v>
      </c>
      <c r="E1364" s="41">
        <v>3</v>
      </c>
      <c r="F1364" s="41">
        <v>6</v>
      </c>
      <c r="G1364" s="41">
        <v>0</v>
      </c>
      <c r="H1364" s="41">
        <v>0.96</v>
      </c>
    </row>
    <row r="1365" spans="1:8">
      <c r="A1365" s="36">
        <v>813</v>
      </c>
      <c r="B1365" s="37" t="s">
        <v>146</v>
      </c>
      <c r="C1365" s="37">
        <v>19</v>
      </c>
      <c r="D1365" s="37">
        <v>36</v>
      </c>
      <c r="E1365" s="37">
        <v>3</v>
      </c>
      <c r="F1365" s="37">
        <v>5</v>
      </c>
      <c r="G1365" s="37">
        <v>0</v>
      </c>
      <c r="H1365" s="37">
        <v>0.96</v>
      </c>
    </row>
    <row r="1366" spans="1:8">
      <c r="A1366" s="38">
        <v>793</v>
      </c>
      <c r="B1366" s="39" t="s">
        <v>146</v>
      </c>
      <c r="C1366" s="39">
        <v>19</v>
      </c>
      <c r="D1366" s="39">
        <v>37</v>
      </c>
      <c r="E1366" s="39">
        <v>3</v>
      </c>
      <c r="F1366" s="39">
        <v>5</v>
      </c>
      <c r="G1366" s="39">
        <v>1</v>
      </c>
      <c r="H1366" s="39">
        <v>1.4</v>
      </c>
    </row>
    <row r="1367" spans="1:8" ht="15.75" thickBot="1">
      <c r="A1367" s="40">
        <v>773</v>
      </c>
      <c r="B1367" s="41" t="s">
        <v>146</v>
      </c>
      <c r="C1367" s="41">
        <v>19</v>
      </c>
      <c r="D1367" s="41">
        <v>38</v>
      </c>
      <c r="E1367" s="41">
        <v>3</v>
      </c>
      <c r="F1367" s="41">
        <v>2</v>
      </c>
      <c r="G1367" s="41">
        <v>1</v>
      </c>
      <c r="H1367" s="41">
        <v>0.3</v>
      </c>
    </row>
    <row r="1368" spans="1:8">
      <c r="A1368" s="36">
        <v>753</v>
      </c>
      <c r="B1368" s="37" t="s">
        <v>134</v>
      </c>
      <c r="C1368" s="37">
        <v>19</v>
      </c>
      <c r="D1368" s="37">
        <v>39</v>
      </c>
      <c r="E1368" s="37">
        <v>3</v>
      </c>
      <c r="F1368" s="37"/>
      <c r="G1368" s="37"/>
      <c r="H1368" s="37"/>
    </row>
    <row r="1369" spans="1:8">
      <c r="A1369" s="38">
        <v>733</v>
      </c>
      <c r="B1369" s="39" t="s">
        <v>134</v>
      </c>
      <c r="C1369" s="39">
        <v>19</v>
      </c>
      <c r="D1369" s="39">
        <v>40</v>
      </c>
      <c r="E1369" s="39">
        <v>3</v>
      </c>
      <c r="F1369" s="39"/>
      <c r="G1369" s="39"/>
      <c r="H1369" s="39"/>
    </row>
    <row r="1370" spans="1:8" ht="15.75" thickBot="1">
      <c r="A1370" s="40">
        <v>713</v>
      </c>
      <c r="B1370" s="41" t="s">
        <v>134</v>
      </c>
      <c r="C1370" s="41">
        <v>19</v>
      </c>
      <c r="D1370" s="41">
        <v>41</v>
      </c>
      <c r="E1370" s="41">
        <v>3</v>
      </c>
      <c r="F1370" s="41">
        <v>1</v>
      </c>
      <c r="G1370" s="41">
        <v>0</v>
      </c>
      <c r="H1370" s="41">
        <v>0.26</v>
      </c>
    </row>
    <row r="1371" spans="1:8">
      <c r="A1371" s="36">
        <v>693</v>
      </c>
      <c r="B1371" s="37" t="s">
        <v>135</v>
      </c>
      <c r="C1371" s="37">
        <v>19</v>
      </c>
      <c r="D1371" s="37">
        <v>42</v>
      </c>
      <c r="E1371" s="37">
        <v>3</v>
      </c>
      <c r="F1371" s="37">
        <v>6</v>
      </c>
      <c r="G1371" s="37">
        <v>0</v>
      </c>
      <c r="H1371" s="37">
        <v>1.36</v>
      </c>
    </row>
    <row r="1372" spans="1:8">
      <c r="A1372" s="38">
        <v>673</v>
      </c>
      <c r="B1372" s="39" t="s">
        <v>135</v>
      </c>
      <c r="C1372" s="39">
        <v>19</v>
      </c>
      <c r="D1372" s="39">
        <v>43</v>
      </c>
      <c r="E1372" s="39">
        <v>3</v>
      </c>
      <c r="F1372" s="39">
        <v>7</v>
      </c>
      <c r="G1372" s="39">
        <v>0</v>
      </c>
      <c r="H1372" s="39">
        <v>1.76</v>
      </c>
    </row>
    <row r="1373" spans="1:8" ht="15.75" thickBot="1">
      <c r="A1373" s="40">
        <v>653</v>
      </c>
      <c r="B1373" s="41" t="s">
        <v>135</v>
      </c>
      <c r="C1373" s="41">
        <v>19</v>
      </c>
      <c r="D1373" s="41">
        <v>44</v>
      </c>
      <c r="E1373" s="41">
        <v>3</v>
      </c>
      <c r="F1373" s="41"/>
      <c r="G1373" s="41"/>
      <c r="H1373" s="41"/>
    </row>
    <row r="1374" spans="1:8">
      <c r="A1374" s="36">
        <v>633</v>
      </c>
      <c r="B1374" s="37" t="s">
        <v>136</v>
      </c>
      <c r="C1374" s="37">
        <v>19</v>
      </c>
      <c r="D1374" s="37">
        <v>45</v>
      </c>
      <c r="E1374" s="37">
        <v>3</v>
      </c>
      <c r="F1374" s="37">
        <v>10</v>
      </c>
      <c r="G1374" s="37">
        <v>0</v>
      </c>
      <c r="H1374" s="37">
        <v>3.06</v>
      </c>
    </row>
    <row r="1375" spans="1:8">
      <c r="A1375" s="38">
        <v>613</v>
      </c>
      <c r="B1375" s="39" t="s">
        <v>136</v>
      </c>
      <c r="C1375" s="39">
        <v>19</v>
      </c>
      <c r="D1375" s="39">
        <v>46</v>
      </c>
      <c r="E1375" s="39">
        <v>3</v>
      </c>
      <c r="F1375" s="39"/>
      <c r="G1375" s="39"/>
      <c r="H1375" s="39"/>
    </row>
    <row r="1376" spans="1:8" ht="15.75" thickBot="1">
      <c r="A1376" s="40">
        <v>593</v>
      </c>
      <c r="B1376" s="41" t="s">
        <v>136</v>
      </c>
      <c r="C1376" s="41">
        <v>19</v>
      </c>
      <c r="D1376" s="41">
        <v>47</v>
      </c>
      <c r="E1376" s="41">
        <v>3</v>
      </c>
      <c r="F1376" s="41">
        <v>4</v>
      </c>
      <c r="G1376" s="41">
        <v>0</v>
      </c>
      <c r="H1376" s="41">
        <v>0.76</v>
      </c>
    </row>
    <row r="1377" spans="1:8">
      <c r="A1377" s="36">
        <v>574</v>
      </c>
      <c r="B1377" s="37" t="s">
        <v>151</v>
      </c>
      <c r="C1377" s="37">
        <v>19</v>
      </c>
      <c r="D1377" s="37">
        <v>48</v>
      </c>
      <c r="E1377" s="37">
        <v>3</v>
      </c>
      <c r="F1377" s="37">
        <v>5</v>
      </c>
      <c r="G1377" s="37">
        <v>0</v>
      </c>
      <c r="H1377" s="37">
        <v>1.06</v>
      </c>
    </row>
    <row r="1378" spans="1:8">
      <c r="A1378" s="38">
        <v>555</v>
      </c>
      <c r="B1378" s="39" t="s">
        <v>151</v>
      </c>
      <c r="C1378" s="39">
        <v>19</v>
      </c>
      <c r="D1378" s="39">
        <v>49</v>
      </c>
      <c r="E1378" s="39">
        <v>3</v>
      </c>
      <c r="F1378" s="39">
        <v>8</v>
      </c>
      <c r="G1378" s="39">
        <v>0</v>
      </c>
      <c r="H1378" s="39">
        <v>2.84</v>
      </c>
    </row>
    <row r="1379" spans="1:8" ht="15.75" thickBot="1">
      <c r="A1379" s="40">
        <v>536</v>
      </c>
      <c r="B1379" s="41" t="s">
        <v>151</v>
      </c>
      <c r="C1379" s="41">
        <v>19</v>
      </c>
      <c r="D1379" s="41">
        <v>50</v>
      </c>
      <c r="E1379" s="41">
        <v>3</v>
      </c>
      <c r="F1379" s="41">
        <v>7</v>
      </c>
      <c r="G1379" s="41">
        <v>1</v>
      </c>
      <c r="H1379" s="41">
        <v>3.78</v>
      </c>
    </row>
    <row r="1380" spans="1:8">
      <c r="A1380" s="36">
        <v>517</v>
      </c>
      <c r="B1380" s="37" t="s">
        <v>103</v>
      </c>
      <c r="C1380" s="37">
        <v>19</v>
      </c>
      <c r="D1380" s="37">
        <v>51</v>
      </c>
      <c r="E1380" s="37">
        <v>3</v>
      </c>
      <c r="F1380" s="37">
        <v>8</v>
      </c>
      <c r="G1380" s="37">
        <v>0</v>
      </c>
      <c r="H1380" s="37">
        <v>3.6</v>
      </c>
    </row>
    <row r="1381" spans="1:8">
      <c r="A1381" s="38">
        <v>498</v>
      </c>
      <c r="B1381" s="39" t="s">
        <v>103</v>
      </c>
      <c r="C1381" s="39">
        <v>19</v>
      </c>
      <c r="D1381" s="39">
        <v>52</v>
      </c>
      <c r="E1381" s="39">
        <v>3</v>
      </c>
      <c r="F1381" s="39">
        <v>11</v>
      </c>
      <c r="G1381" s="39">
        <v>1</v>
      </c>
      <c r="H1381" s="39">
        <v>4.92</v>
      </c>
    </row>
    <row r="1382" spans="1:8" ht="15.75" thickBot="1">
      <c r="A1382" s="40">
        <v>479</v>
      </c>
      <c r="B1382" s="41" t="s">
        <v>103</v>
      </c>
      <c r="C1382" s="41">
        <v>19</v>
      </c>
      <c r="D1382" s="41">
        <v>53</v>
      </c>
      <c r="E1382" s="41">
        <v>3</v>
      </c>
      <c r="F1382" s="41">
        <v>1</v>
      </c>
      <c r="G1382" s="41">
        <v>0</v>
      </c>
      <c r="H1382" s="41">
        <v>0.12</v>
      </c>
    </row>
    <row r="1383" spans="1:8">
      <c r="A1383" s="36">
        <v>460</v>
      </c>
      <c r="B1383" s="37" t="s">
        <v>104</v>
      </c>
      <c r="C1383" s="37">
        <v>19</v>
      </c>
      <c r="D1383" s="37">
        <v>54</v>
      </c>
      <c r="E1383" s="37">
        <v>3</v>
      </c>
      <c r="F1383" s="37">
        <v>5</v>
      </c>
      <c r="G1383" s="37">
        <v>1</v>
      </c>
      <c r="H1383" s="37">
        <v>2.7</v>
      </c>
    </row>
    <row r="1384" spans="1:8">
      <c r="A1384" s="38">
        <v>441</v>
      </c>
      <c r="B1384" s="39" t="s">
        <v>104</v>
      </c>
      <c r="C1384" s="39">
        <v>19</v>
      </c>
      <c r="D1384" s="39">
        <v>55</v>
      </c>
      <c r="E1384" s="39">
        <v>3</v>
      </c>
      <c r="F1384" s="39">
        <v>11</v>
      </c>
      <c r="G1384" s="39">
        <v>0</v>
      </c>
      <c r="H1384" s="39">
        <v>5.36</v>
      </c>
    </row>
    <row r="1385" spans="1:8" ht="15.75" thickBot="1">
      <c r="A1385" s="40">
        <v>422</v>
      </c>
      <c r="B1385" s="41" t="s">
        <v>104</v>
      </c>
      <c r="C1385" s="41">
        <v>19</v>
      </c>
      <c r="D1385" s="41">
        <v>56</v>
      </c>
      <c r="E1385" s="41">
        <v>3</v>
      </c>
      <c r="F1385" s="41"/>
      <c r="G1385" s="41"/>
      <c r="H1385" s="41"/>
    </row>
    <row r="1386" spans="1:8">
      <c r="A1386" s="36">
        <v>403</v>
      </c>
      <c r="B1386" s="37" t="s">
        <v>105</v>
      </c>
      <c r="C1386" s="37">
        <v>19</v>
      </c>
      <c r="D1386" s="37">
        <v>57</v>
      </c>
      <c r="E1386" s="37">
        <v>3</v>
      </c>
      <c r="F1386" s="37">
        <v>5</v>
      </c>
      <c r="G1386" s="37">
        <v>1</v>
      </c>
      <c r="H1386" s="37">
        <v>0.98</v>
      </c>
    </row>
    <row r="1387" spans="1:8">
      <c r="A1387" s="38">
        <v>384</v>
      </c>
      <c r="B1387" s="39" t="s">
        <v>105</v>
      </c>
      <c r="C1387" s="39">
        <v>19</v>
      </c>
      <c r="D1387" s="39">
        <v>58</v>
      </c>
      <c r="E1387" s="39">
        <v>3</v>
      </c>
      <c r="F1387" s="39">
        <v>6</v>
      </c>
      <c r="G1387" s="39">
        <v>2</v>
      </c>
      <c r="H1387" s="39">
        <v>1.52</v>
      </c>
    </row>
    <row r="1388" spans="1:8" ht="15.75" thickBot="1">
      <c r="A1388" s="40">
        <v>365</v>
      </c>
      <c r="B1388" s="41" t="s">
        <v>105</v>
      </c>
      <c r="C1388" s="41">
        <v>19</v>
      </c>
      <c r="D1388" s="41">
        <v>59</v>
      </c>
      <c r="E1388" s="41">
        <v>3</v>
      </c>
      <c r="F1388" s="41">
        <v>4</v>
      </c>
      <c r="G1388" s="41">
        <v>1</v>
      </c>
      <c r="H1388" s="41">
        <v>0.92</v>
      </c>
    </row>
    <row r="1389" spans="1:8">
      <c r="A1389" s="22">
        <v>346</v>
      </c>
      <c r="B1389" s="23" t="s">
        <v>156</v>
      </c>
      <c r="C1389" s="23">
        <v>19</v>
      </c>
      <c r="D1389" s="23">
        <v>60</v>
      </c>
      <c r="E1389" s="23">
        <v>4</v>
      </c>
      <c r="F1389" s="23">
        <v>7</v>
      </c>
      <c r="G1389" s="23">
        <v>1</v>
      </c>
      <c r="H1389" s="23">
        <v>1.76</v>
      </c>
    </row>
    <row r="1390" spans="1:8">
      <c r="A1390" s="24">
        <v>327</v>
      </c>
      <c r="B1390" s="25" t="s">
        <v>156</v>
      </c>
      <c r="C1390" s="25">
        <v>19</v>
      </c>
      <c r="D1390" s="25">
        <v>61</v>
      </c>
      <c r="E1390" s="25">
        <v>4</v>
      </c>
      <c r="F1390" s="25">
        <v>3</v>
      </c>
      <c r="G1390" s="25">
        <v>1</v>
      </c>
      <c r="H1390" s="25">
        <v>0.9</v>
      </c>
    </row>
    <row r="1391" spans="1:8" ht="15.75" thickBot="1">
      <c r="A1391" s="26">
        <v>308</v>
      </c>
      <c r="B1391" s="27" t="s">
        <v>156</v>
      </c>
      <c r="C1391" s="27">
        <v>19</v>
      </c>
      <c r="D1391" s="27">
        <v>62</v>
      </c>
      <c r="E1391" s="27">
        <v>4</v>
      </c>
      <c r="F1391" s="27">
        <v>7</v>
      </c>
      <c r="G1391" s="27">
        <v>1</v>
      </c>
      <c r="H1391" s="27">
        <v>2.56</v>
      </c>
    </row>
    <row r="1392" spans="1:8" ht="15" hidden="1" customHeight="1">
      <c r="A1392" s="2">
        <v>289</v>
      </c>
      <c r="B1392" s="3" t="s">
        <v>204</v>
      </c>
      <c r="C1392" s="3">
        <v>19</v>
      </c>
      <c r="D1392" s="3">
        <v>63</v>
      </c>
      <c r="E1392" s="3" t="s">
        <v>9</v>
      </c>
      <c r="F1392" s="3">
        <v>8</v>
      </c>
      <c r="G1392" s="3">
        <v>0</v>
      </c>
      <c r="H1392" s="3">
        <v>4.24</v>
      </c>
    </row>
    <row r="1393" spans="1:8" ht="15.75" hidden="1" customHeight="1" thickBot="1">
      <c r="A1393" s="4">
        <v>271</v>
      </c>
      <c r="B1393" s="5" t="s">
        <v>204</v>
      </c>
      <c r="C1393" s="5">
        <v>19</v>
      </c>
      <c r="D1393" s="5">
        <v>64</v>
      </c>
      <c r="E1393" s="5" t="s">
        <v>9</v>
      </c>
      <c r="F1393" s="5">
        <v>6</v>
      </c>
      <c r="G1393" s="5">
        <v>0</v>
      </c>
      <c r="H1393" s="5">
        <v>2.4</v>
      </c>
    </row>
    <row r="1394" spans="1:8" ht="15" hidden="1" customHeight="1">
      <c r="A1394" s="10">
        <v>253</v>
      </c>
      <c r="B1394" s="44" t="s">
        <v>34</v>
      </c>
      <c r="C1394" s="11">
        <v>19</v>
      </c>
      <c r="D1394" s="11">
        <v>65</v>
      </c>
      <c r="E1394" s="11" t="s">
        <v>9</v>
      </c>
      <c r="F1394" s="11">
        <v>4</v>
      </c>
      <c r="G1394" s="44">
        <v>4</v>
      </c>
      <c r="H1394" s="44">
        <v>0.88</v>
      </c>
    </row>
    <row r="1395" spans="1:8" ht="15" hidden="1" customHeight="1">
      <c r="A1395" s="12">
        <v>1280</v>
      </c>
      <c r="B1395" s="13" t="s">
        <v>205</v>
      </c>
      <c r="C1395" s="13">
        <v>20</v>
      </c>
      <c r="D1395" s="13">
        <v>12</v>
      </c>
      <c r="E1395" s="13" t="s">
        <v>9</v>
      </c>
      <c r="F1395" s="13">
        <v>4</v>
      </c>
      <c r="G1395" s="13">
        <v>0</v>
      </c>
      <c r="H1395" s="13">
        <v>1.22</v>
      </c>
    </row>
    <row r="1396" spans="1:8" ht="15" hidden="1" customHeight="1">
      <c r="A1396" s="12">
        <v>1263</v>
      </c>
      <c r="B1396" s="13" t="s">
        <v>206</v>
      </c>
      <c r="C1396" s="13">
        <v>20</v>
      </c>
      <c r="D1396" s="13">
        <v>13</v>
      </c>
      <c r="E1396" s="13" t="s">
        <v>9</v>
      </c>
      <c r="F1396" s="13">
        <v>12</v>
      </c>
      <c r="G1396" s="13">
        <v>0</v>
      </c>
      <c r="H1396" s="13">
        <v>4.3</v>
      </c>
    </row>
    <row r="1397" spans="1:8" ht="15" hidden="1" customHeight="1">
      <c r="A1397" s="12">
        <v>1246</v>
      </c>
      <c r="B1397" s="13" t="s">
        <v>206</v>
      </c>
      <c r="C1397" s="13">
        <v>20</v>
      </c>
      <c r="D1397" s="13">
        <v>14</v>
      </c>
      <c r="E1397" s="13" t="s">
        <v>9</v>
      </c>
      <c r="F1397" s="13"/>
      <c r="G1397" s="13"/>
      <c r="H1397" s="13"/>
    </row>
    <row r="1398" spans="1:8" ht="15" hidden="1" customHeight="1">
      <c r="A1398" s="12">
        <v>1228</v>
      </c>
      <c r="B1398" s="13" t="s">
        <v>207</v>
      </c>
      <c r="C1398" s="13">
        <v>20</v>
      </c>
      <c r="D1398" s="13">
        <v>15</v>
      </c>
      <c r="E1398" s="13" t="s">
        <v>9</v>
      </c>
      <c r="F1398" s="13">
        <v>8</v>
      </c>
      <c r="G1398" s="13">
        <v>0</v>
      </c>
      <c r="H1398" s="13">
        <v>1.54</v>
      </c>
    </row>
    <row r="1399" spans="1:8" ht="15" hidden="1" customHeight="1">
      <c r="A1399" s="12">
        <v>1209</v>
      </c>
      <c r="B1399" s="13" t="s">
        <v>31</v>
      </c>
      <c r="C1399" s="13">
        <v>20</v>
      </c>
      <c r="D1399" s="13">
        <v>16</v>
      </c>
      <c r="E1399" s="13" t="s">
        <v>9</v>
      </c>
      <c r="F1399" s="13">
        <v>9</v>
      </c>
      <c r="G1399" s="13">
        <v>0</v>
      </c>
      <c r="H1399" s="13">
        <v>3.54</v>
      </c>
    </row>
    <row r="1400" spans="1:8" ht="15" hidden="1" customHeight="1">
      <c r="A1400" s="12">
        <v>1190</v>
      </c>
      <c r="B1400" s="13" t="s">
        <v>31</v>
      </c>
      <c r="C1400" s="13">
        <v>20</v>
      </c>
      <c r="D1400" s="13">
        <v>17</v>
      </c>
      <c r="E1400" s="13" t="s">
        <v>9</v>
      </c>
      <c r="F1400" s="13"/>
      <c r="G1400" s="13"/>
      <c r="H1400" s="13"/>
    </row>
    <row r="1401" spans="1:8" ht="15" hidden="1" customHeight="1">
      <c r="A1401" s="12">
        <v>1171</v>
      </c>
      <c r="B1401" s="13" t="s">
        <v>207</v>
      </c>
      <c r="C1401" s="13">
        <v>20</v>
      </c>
      <c r="D1401" s="13">
        <v>18</v>
      </c>
      <c r="E1401" s="13" t="s">
        <v>9</v>
      </c>
      <c r="F1401" s="13"/>
      <c r="G1401" s="13"/>
      <c r="H1401" s="13"/>
    </row>
    <row r="1402" spans="1:8" ht="15" hidden="1" customHeight="1">
      <c r="A1402" s="12">
        <v>1152</v>
      </c>
      <c r="B1402" s="13" t="s">
        <v>208</v>
      </c>
      <c r="C1402" s="13">
        <v>20</v>
      </c>
      <c r="D1402" s="13">
        <v>19</v>
      </c>
      <c r="E1402" s="13" t="s">
        <v>9</v>
      </c>
      <c r="F1402" s="13">
        <v>7</v>
      </c>
      <c r="G1402" s="13">
        <v>1</v>
      </c>
      <c r="H1402" s="13">
        <v>3.15</v>
      </c>
    </row>
    <row r="1403" spans="1:8" ht="15" hidden="1" customHeight="1">
      <c r="A1403" s="12">
        <v>1133</v>
      </c>
      <c r="B1403" s="13" t="s">
        <v>208</v>
      </c>
      <c r="C1403" s="13">
        <v>20</v>
      </c>
      <c r="D1403" s="13">
        <v>20</v>
      </c>
      <c r="E1403" s="13" t="s">
        <v>9</v>
      </c>
      <c r="F1403" s="13"/>
      <c r="G1403" s="13"/>
      <c r="H1403" s="13"/>
    </row>
    <row r="1404" spans="1:8" ht="15" hidden="1" customHeight="1">
      <c r="A1404" s="12">
        <v>1113</v>
      </c>
      <c r="B1404" s="13" t="s">
        <v>49</v>
      </c>
      <c r="C1404" s="13">
        <v>20</v>
      </c>
      <c r="D1404" s="13">
        <v>21</v>
      </c>
      <c r="E1404" s="13" t="s">
        <v>9</v>
      </c>
      <c r="F1404" s="13">
        <v>7</v>
      </c>
      <c r="G1404" s="13">
        <v>0</v>
      </c>
      <c r="H1404" s="13">
        <v>3.46</v>
      </c>
    </row>
    <row r="1405" spans="1:8" ht="15" hidden="1" customHeight="1">
      <c r="A1405" s="12">
        <v>1093</v>
      </c>
      <c r="B1405" s="13" t="s">
        <v>48</v>
      </c>
      <c r="C1405" s="13">
        <v>20</v>
      </c>
      <c r="D1405" s="13">
        <v>22</v>
      </c>
      <c r="E1405" s="13" t="s">
        <v>9</v>
      </c>
      <c r="F1405" s="13"/>
      <c r="G1405" s="13"/>
      <c r="H1405" s="13"/>
    </row>
    <row r="1406" spans="1:8" ht="15" hidden="1" customHeight="1">
      <c r="A1406" s="12">
        <v>1073</v>
      </c>
      <c r="B1406" s="13" t="s">
        <v>50</v>
      </c>
      <c r="C1406" s="13">
        <v>20</v>
      </c>
      <c r="D1406" s="13">
        <v>23</v>
      </c>
      <c r="E1406" s="13" t="s">
        <v>9</v>
      </c>
      <c r="F1406" s="13">
        <v>10</v>
      </c>
      <c r="G1406" s="13">
        <v>0</v>
      </c>
      <c r="H1406" s="13">
        <v>5.14</v>
      </c>
    </row>
    <row r="1407" spans="1:8" ht="15" hidden="1" customHeight="1">
      <c r="A1407" s="12">
        <v>1054</v>
      </c>
      <c r="B1407" s="13" t="s">
        <v>45</v>
      </c>
      <c r="C1407" s="13">
        <v>20</v>
      </c>
      <c r="D1407" s="13">
        <v>24</v>
      </c>
      <c r="E1407" s="13" t="s">
        <v>9</v>
      </c>
      <c r="F1407" s="13">
        <v>5</v>
      </c>
      <c r="G1407" s="13">
        <v>0</v>
      </c>
      <c r="H1407" s="13">
        <v>1.82</v>
      </c>
    </row>
    <row r="1408" spans="1:8" ht="15" hidden="1" customHeight="1">
      <c r="A1408" s="12">
        <v>1034</v>
      </c>
      <c r="B1408" s="13" t="s">
        <v>209</v>
      </c>
      <c r="C1408" s="13">
        <v>20</v>
      </c>
      <c r="D1408" s="13">
        <v>25</v>
      </c>
      <c r="E1408" s="13" t="s">
        <v>9</v>
      </c>
      <c r="F1408" s="13">
        <v>7</v>
      </c>
      <c r="G1408" s="13">
        <v>0</v>
      </c>
      <c r="H1408" s="13">
        <v>2.8</v>
      </c>
    </row>
    <row r="1409" spans="1:8" ht="15" hidden="1" customHeight="1">
      <c r="A1409" s="14">
        <v>1014</v>
      </c>
      <c r="B1409" s="15" t="s">
        <v>209</v>
      </c>
      <c r="C1409" s="15">
        <v>20</v>
      </c>
      <c r="D1409" s="15">
        <v>26</v>
      </c>
      <c r="E1409" s="15" t="s">
        <v>9</v>
      </c>
      <c r="F1409" s="15"/>
      <c r="G1409" s="15"/>
      <c r="H1409" s="15"/>
    </row>
    <row r="1410" spans="1:8" ht="15" hidden="1" customHeight="1">
      <c r="A1410" s="2">
        <v>994</v>
      </c>
      <c r="B1410" s="3" t="s">
        <v>210</v>
      </c>
      <c r="C1410" s="3">
        <v>20</v>
      </c>
      <c r="D1410" s="3">
        <v>27</v>
      </c>
      <c r="E1410" s="3" t="s">
        <v>9</v>
      </c>
      <c r="F1410" s="3">
        <v>8</v>
      </c>
      <c r="G1410" s="3">
        <v>0</v>
      </c>
      <c r="H1410" s="3">
        <v>4.0999999999999996</v>
      </c>
    </row>
    <row r="1411" spans="1:8" ht="15.75" hidden="1" customHeight="1" thickBot="1">
      <c r="A1411" s="4">
        <v>974</v>
      </c>
      <c r="B1411" s="5" t="s">
        <v>210</v>
      </c>
      <c r="C1411" s="5">
        <v>20</v>
      </c>
      <c r="D1411" s="5">
        <v>28</v>
      </c>
      <c r="E1411" s="5" t="s">
        <v>9</v>
      </c>
      <c r="F1411" s="5">
        <v>8</v>
      </c>
      <c r="G1411" s="5">
        <v>0</v>
      </c>
      <c r="H1411" s="5">
        <v>5.32</v>
      </c>
    </row>
    <row r="1412" spans="1:8" ht="15" hidden="1" customHeight="1">
      <c r="A1412" s="2">
        <v>954</v>
      </c>
      <c r="B1412" s="3" t="s">
        <v>211</v>
      </c>
      <c r="C1412" s="3">
        <v>20</v>
      </c>
      <c r="D1412" s="3">
        <v>29</v>
      </c>
      <c r="E1412" s="3" t="s">
        <v>9</v>
      </c>
      <c r="F1412" s="3">
        <v>6</v>
      </c>
      <c r="G1412" s="3">
        <v>2</v>
      </c>
      <c r="H1412" s="3">
        <v>2.68</v>
      </c>
    </row>
    <row r="1413" spans="1:8" ht="15.75" hidden="1" customHeight="1" thickBot="1">
      <c r="A1413" s="4">
        <v>934</v>
      </c>
      <c r="B1413" s="5" t="s">
        <v>211</v>
      </c>
      <c r="C1413" s="5">
        <v>20</v>
      </c>
      <c r="D1413" s="5">
        <v>30</v>
      </c>
      <c r="E1413" s="5" t="s">
        <v>9</v>
      </c>
      <c r="F1413" s="5">
        <v>11</v>
      </c>
      <c r="G1413" s="5">
        <v>0</v>
      </c>
      <c r="H1413" s="5">
        <v>5.32</v>
      </c>
    </row>
    <row r="1414" spans="1:8" ht="15" hidden="1" customHeight="1">
      <c r="A1414" s="2">
        <v>914</v>
      </c>
      <c r="B1414" s="3" t="s">
        <v>212</v>
      </c>
      <c r="C1414" s="3">
        <v>20</v>
      </c>
      <c r="D1414" s="3">
        <v>31</v>
      </c>
      <c r="E1414" s="3" t="s">
        <v>9</v>
      </c>
      <c r="F1414" s="3">
        <v>7</v>
      </c>
      <c r="G1414" s="3">
        <v>0</v>
      </c>
      <c r="H1414" s="3">
        <v>3.82</v>
      </c>
    </row>
    <row r="1415" spans="1:8" ht="15.75" hidden="1" customHeight="1" thickBot="1">
      <c r="A1415" s="4">
        <v>894</v>
      </c>
      <c r="B1415" s="5" t="s">
        <v>212</v>
      </c>
      <c r="C1415" s="5">
        <v>20</v>
      </c>
      <c r="D1415" s="5">
        <v>32</v>
      </c>
      <c r="E1415" s="5" t="s">
        <v>9</v>
      </c>
      <c r="F1415" s="5">
        <v>6</v>
      </c>
      <c r="G1415" s="5">
        <v>0</v>
      </c>
      <c r="H1415" s="5">
        <v>2.56</v>
      </c>
    </row>
    <row r="1416" spans="1:8" ht="15" hidden="1" customHeight="1">
      <c r="A1416" s="12">
        <v>874</v>
      </c>
      <c r="B1416" s="13" t="s">
        <v>213</v>
      </c>
      <c r="C1416" s="13">
        <v>20</v>
      </c>
      <c r="D1416" s="13">
        <v>33</v>
      </c>
      <c r="E1416" s="13" t="s">
        <v>9</v>
      </c>
      <c r="F1416" s="13">
        <v>7</v>
      </c>
      <c r="G1416" s="13">
        <v>0</v>
      </c>
      <c r="H1416" s="13">
        <v>3.14</v>
      </c>
    </row>
    <row r="1417" spans="1:8" ht="15" hidden="1" customHeight="1">
      <c r="A1417" s="12">
        <v>854</v>
      </c>
      <c r="B1417" s="13" t="s">
        <v>213</v>
      </c>
      <c r="C1417" s="13">
        <v>20</v>
      </c>
      <c r="D1417" s="13">
        <v>34</v>
      </c>
      <c r="E1417" s="13" t="s">
        <v>9</v>
      </c>
      <c r="F1417" s="13"/>
      <c r="G1417" s="13"/>
      <c r="H1417" s="13"/>
    </row>
    <row r="1418" spans="1:8" ht="15" hidden="1" customHeight="1">
      <c r="A1418" s="2">
        <v>834</v>
      </c>
      <c r="B1418" s="3" t="s">
        <v>214</v>
      </c>
      <c r="C1418" s="3">
        <v>20</v>
      </c>
      <c r="D1418" s="3">
        <v>35</v>
      </c>
      <c r="E1418" s="3" t="s">
        <v>9</v>
      </c>
      <c r="F1418" s="3"/>
      <c r="G1418" s="3"/>
      <c r="H1418" s="3"/>
    </row>
    <row r="1419" spans="1:8" ht="15.75" hidden="1" customHeight="1" thickBot="1">
      <c r="A1419" s="4">
        <v>814</v>
      </c>
      <c r="B1419" s="5" t="s">
        <v>214</v>
      </c>
      <c r="C1419" s="5">
        <v>20</v>
      </c>
      <c r="D1419" s="5">
        <v>36</v>
      </c>
      <c r="E1419" s="5" t="s">
        <v>9</v>
      </c>
      <c r="F1419" s="5">
        <v>2</v>
      </c>
      <c r="G1419" s="5">
        <v>0</v>
      </c>
      <c r="H1419" s="5">
        <v>0.42</v>
      </c>
    </row>
    <row r="1420" spans="1:8" ht="15" hidden="1" customHeight="1">
      <c r="A1420" s="12">
        <v>794</v>
      </c>
      <c r="B1420" s="13" t="s">
        <v>215</v>
      </c>
      <c r="C1420" s="13">
        <v>20</v>
      </c>
      <c r="D1420" s="13">
        <v>37</v>
      </c>
      <c r="E1420" s="13" t="s">
        <v>9</v>
      </c>
      <c r="F1420" s="13">
        <v>3</v>
      </c>
      <c r="G1420" s="13">
        <v>0</v>
      </c>
      <c r="H1420" s="13">
        <v>0.26</v>
      </c>
    </row>
    <row r="1421" spans="1:8" ht="15" hidden="1" customHeight="1">
      <c r="A1421" s="12">
        <v>774</v>
      </c>
      <c r="B1421" s="13" t="s">
        <v>215</v>
      </c>
      <c r="C1421" s="13">
        <v>20</v>
      </c>
      <c r="D1421" s="13">
        <v>38</v>
      </c>
      <c r="E1421" s="13" t="s">
        <v>9</v>
      </c>
      <c r="F1421" s="13"/>
      <c r="G1421" s="13"/>
      <c r="H1421" s="13"/>
    </row>
    <row r="1422" spans="1:8" ht="15" hidden="1" customHeight="1">
      <c r="A1422" s="12">
        <v>754</v>
      </c>
      <c r="B1422" s="13" t="s">
        <v>216</v>
      </c>
      <c r="C1422" s="13">
        <v>20</v>
      </c>
      <c r="D1422" s="13">
        <v>39</v>
      </c>
      <c r="E1422" s="13" t="s">
        <v>9</v>
      </c>
      <c r="F1422" s="13"/>
      <c r="G1422" s="13"/>
      <c r="H1422" s="13"/>
    </row>
    <row r="1423" spans="1:8" ht="15" hidden="1" customHeight="1">
      <c r="A1423" s="12">
        <v>734</v>
      </c>
      <c r="B1423" s="13" t="s">
        <v>216</v>
      </c>
      <c r="C1423" s="13">
        <v>20</v>
      </c>
      <c r="D1423" s="13">
        <v>40</v>
      </c>
      <c r="E1423" s="13" t="s">
        <v>9</v>
      </c>
      <c r="F1423" s="13">
        <v>1</v>
      </c>
      <c r="G1423" s="13">
        <v>0</v>
      </c>
      <c r="H1423" s="13">
        <v>0.08</v>
      </c>
    </row>
    <row r="1424" spans="1:8" ht="15" hidden="1" customHeight="1">
      <c r="A1424" s="2">
        <v>714</v>
      </c>
      <c r="B1424" s="3" t="s">
        <v>217</v>
      </c>
      <c r="C1424" s="3">
        <v>20</v>
      </c>
      <c r="D1424" s="3">
        <v>41</v>
      </c>
      <c r="E1424" s="3" t="s">
        <v>9</v>
      </c>
      <c r="F1424" s="3">
        <v>1</v>
      </c>
      <c r="G1424" s="3">
        <v>0</v>
      </c>
      <c r="H1424" s="3">
        <v>0.08</v>
      </c>
    </row>
    <row r="1425" spans="1:8" ht="15.75" hidden="1" customHeight="1" thickBot="1">
      <c r="A1425" s="4">
        <v>694</v>
      </c>
      <c r="B1425" s="5" t="s">
        <v>217</v>
      </c>
      <c r="C1425" s="5">
        <v>20</v>
      </c>
      <c r="D1425" s="5">
        <v>42</v>
      </c>
      <c r="E1425" s="5" t="s">
        <v>9</v>
      </c>
      <c r="F1425" s="5">
        <v>4</v>
      </c>
      <c r="G1425" s="5">
        <v>0</v>
      </c>
      <c r="H1425" s="5">
        <v>2.08</v>
      </c>
    </row>
    <row r="1426" spans="1:8" ht="15" hidden="1" customHeight="1">
      <c r="A1426" s="2">
        <v>674</v>
      </c>
      <c r="B1426" s="3" t="s">
        <v>218</v>
      </c>
      <c r="C1426" s="3">
        <v>20</v>
      </c>
      <c r="D1426" s="3">
        <v>43</v>
      </c>
      <c r="E1426" s="3" t="s">
        <v>9</v>
      </c>
      <c r="F1426" s="3">
        <v>10</v>
      </c>
      <c r="G1426" s="3">
        <v>0</v>
      </c>
      <c r="H1426" s="3">
        <v>3.66</v>
      </c>
    </row>
    <row r="1427" spans="1:8" ht="15.75" hidden="1" customHeight="1" thickBot="1">
      <c r="A1427" s="4">
        <v>654</v>
      </c>
      <c r="B1427" s="5" t="s">
        <v>218</v>
      </c>
      <c r="C1427" s="5">
        <v>20</v>
      </c>
      <c r="D1427" s="5">
        <v>44</v>
      </c>
      <c r="E1427" s="5" t="s">
        <v>9</v>
      </c>
      <c r="F1427" s="5">
        <v>6</v>
      </c>
      <c r="G1427" s="5">
        <v>0</v>
      </c>
      <c r="H1427" s="5">
        <v>3.48</v>
      </c>
    </row>
    <row r="1428" spans="1:8" ht="15" hidden="1" customHeight="1">
      <c r="A1428" s="12">
        <v>634</v>
      </c>
      <c r="B1428" s="13" t="s">
        <v>219</v>
      </c>
      <c r="C1428" s="13">
        <v>20</v>
      </c>
      <c r="D1428" s="13">
        <v>45</v>
      </c>
      <c r="E1428" s="13" t="s">
        <v>9</v>
      </c>
      <c r="F1428" s="13"/>
      <c r="G1428" s="13"/>
      <c r="H1428" s="13"/>
    </row>
    <row r="1429" spans="1:8" ht="15" hidden="1" customHeight="1">
      <c r="A1429" s="12">
        <v>614</v>
      </c>
      <c r="B1429" s="13" t="s">
        <v>219</v>
      </c>
      <c r="C1429" s="13">
        <v>20</v>
      </c>
      <c r="D1429" s="13">
        <v>46</v>
      </c>
      <c r="E1429" s="13" t="s">
        <v>9</v>
      </c>
      <c r="F1429" s="13">
        <v>8</v>
      </c>
      <c r="G1429" s="13">
        <v>0</v>
      </c>
      <c r="H1429" s="13">
        <v>4.4400000000000004</v>
      </c>
    </row>
    <row r="1430" spans="1:8" ht="15" hidden="1" customHeight="1">
      <c r="A1430" s="12">
        <v>594</v>
      </c>
      <c r="B1430" s="13" t="s">
        <v>144</v>
      </c>
      <c r="C1430" s="13">
        <v>20</v>
      </c>
      <c r="D1430" s="13">
        <v>47</v>
      </c>
      <c r="E1430" s="13" t="s">
        <v>9</v>
      </c>
      <c r="F1430" s="13">
        <v>6</v>
      </c>
      <c r="G1430" s="13">
        <v>0</v>
      </c>
      <c r="H1430" s="13">
        <v>2.98</v>
      </c>
    </row>
    <row r="1431" spans="1:8" ht="15" hidden="1" customHeight="1">
      <c r="A1431" s="12">
        <v>575</v>
      </c>
      <c r="B1431" s="13" t="s">
        <v>33</v>
      </c>
      <c r="C1431" s="13">
        <v>20</v>
      </c>
      <c r="D1431" s="13">
        <v>48</v>
      </c>
      <c r="E1431" s="13" t="s">
        <v>9</v>
      </c>
      <c r="F1431" s="13">
        <v>7</v>
      </c>
      <c r="G1431" s="13">
        <v>0</v>
      </c>
      <c r="H1431" s="13">
        <v>2.9</v>
      </c>
    </row>
    <row r="1432" spans="1:8" ht="15" hidden="1" customHeight="1">
      <c r="A1432" s="12">
        <v>556</v>
      </c>
      <c r="B1432" s="13" t="s">
        <v>220</v>
      </c>
      <c r="C1432" s="13">
        <v>20</v>
      </c>
      <c r="D1432" s="13">
        <v>49</v>
      </c>
      <c r="E1432" s="13" t="s">
        <v>9</v>
      </c>
      <c r="F1432" s="13">
        <v>10</v>
      </c>
      <c r="G1432" s="13">
        <v>0</v>
      </c>
      <c r="H1432" s="13">
        <v>3.6</v>
      </c>
    </row>
    <row r="1433" spans="1:8" ht="15" hidden="1" customHeight="1">
      <c r="A1433" s="12">
        <v>537</v>
      </c>
      <c r="B1433" s="13" t="s">
        <v>220</v>
      </c>
      <c r="C1433" s="13">
        <v>20</v>
      </c>
      <c r="D1433" s="13">
        <v>50</v>
      </c>
      <c r="E1433" s="13" t="s">
        <v>9</v>
      </c>
      <c r="F1433" s="13"/>
      <c r="G1433" s="13"/>
      <c r="H1433" s="13"/>
    </row>
    <row r="1434" spans="1:8" ht="15" hidden="1" customHeight="1">
      <c r="A1434" s="2">
        <v>518</v>
      </c>
      <c r="B1434" s="3" t="s">
        <v>221</v>
      </c>
      <c r="C1434" s="3">
        <v>20</v>
      </c>
      <c r="D1434" s="3">
        <v>51</v>
      </c>
      <c r="E1434" s="3" t="s">
        <v>9</v>
      </c>
      <c r="F1434" s="3">
        <v>11</v>
      </c>
      <c r="G1434" s="3">
        <v>1</v>
      </c>
      <c r="H1434" s="3">
        <v>5.38</v>
      </c>
    </row>
    <row r="1435" spans="1:8" ht="15.75" hidden="1" customHeight="1" thickBot="1">
      <c r="A1435" s="4">
        <v>499</v>
      </c>
      <c r="B1435" s="5" t="s">
        <v>221</v>
      </c>
      <c r="C1435" s="5">
        <v>20</v>
      </c>
      <c r="D1435" s="5">
        <v>52</v>
      </c>
      <c r="E1435" s="5" t="s">
        <v>9</v>
      </c>
      <c r="F1435" s="5">
        <v>2</v>
      </c>
      <c r="G1435" s="5">
        <v>0</v>
      </c>
      <c r="H1435" s="5">
        <v>0.9</v>
      </c>
    </row>
    <row r="1436" spans="1:8" ht="15" hidden="1" customHeight="1">
      <c r="A1436" s="2">
        <v>480</v>
      </c>
      <c r="B1436" s="3" t="s">
        <v>222</v>
      </c>
      <c r="C1436" s="3">
        <v>20</v>
      </c>
      <c r="D1436" s="3">
        <v>53</v>
      </c>
      <c r="E1436" s="3" t="s">
        <v>9</v>
      </c>
      <c r="F1436" s="3">
        <v>7</v>
      </c>
      <c r="G1436" s="3">
        <v>0</v>
      </c>
      <c r="H1436" s="3">
        <v>2.96</v>
      </c>
    </row>
    <row r="1437" spans="1:8" ht="15.75" hidden="1" customHeight="1" thickBot="1">
      <c r="A1437" s="4">
        <v>461</v>
      </c>
      <c r="B1437" s="5" t="s">
        <v>222</v>
      </c>
      <c r="C1437" s="5">
        <v>20</v>
      </c>
      <c r="D1437" s="5">
        <v>54</v>
      </c>
      <c r="E1437" s="5" t="s">
        <v>9</v>
      </c>
      <c r="F1437" s="5">
        <v>8</v>
      </c>
      <c r="G1437" s="5">
        <v>2</v>
      </c>
      <c r="H1437" s="5">
        <v>4.9000000000000004</v>
      </c>
    </row>
    <row r="1438" spans="1:8" ht="15" hidden="1" customHeight="1">
      <c r="A1438" s="12">
        <v>442</v>
      </c>
      <c r="B1438" s="13" t="s">
        <v>41</v>
      </c>
      <c r="C1438" s="13">
        <v>20</v>
      </c>
      <c r="D1438" s="13">
        <v>55</v>
      </c>
      <c r="E1438" s="13" t="s">
        <v>9</v>
      </c>
      <c r="F1438" s="13">
        <v>6</v>
      </c>
      <c r="G1438" s="13">
        <v>0</v>
      </c>
      <c r="H1438" s="13">
        <v>2.8</v>
      </c>
    </row>
    <row r="1439" spans="1:8" ht="15" hidden="1" customHeight="1">
      <c r="A1439" s="12">
        <v>423</v>
      </c>
      <c r="B1439" s="13" t="s">
        <v>40</v>
      </c>
      <c r="C1439" s="13">
        <v>20</v>
      </c>
      <c r="D1439" s="13">
        <v>56</v>
      </c>
      <c r="E1439" s="13" t="s">
        <v>9</v>
      </c>
      <c r="F1439" s="13">
        <v>9</v>
      </c>
      <c r="G1439" s="13">
        <v>1</v>
      </c>
      <c r="H1439" s="13">
        <v>3.34</v>
      </c>
    </row>
    <row r="1440" spans="1:8" ht="15" hidden="1" customHeight="1">
      <c r="A1440" s="12">
        <v>404</v>
      </c>
      <c r="B1440" s="13" t="s">
        <v>197</v>
      </c>
      <c r="C1440" s="13">
        <v>20</v>
      </c>
      <c r="D1440" s="13">
        <v>57</v>
      </c>
      <c r="E1440" s="13" t="s">
        <v>9</v>
      </c>
      <c r="F1440" s="13">
        <v>4</v>
      </c>
      <c r="G1440" s="13">
        <v>0</v>
      </c>
      <c r="H1440" s="13">
        <v>1.8</v>
      </c>
    </row>
    <row r="1441" spans="1:8" ht="15" hidden="1" customHeight="1">
      <c r="A1441" s="12">
        <v>385</v>
      </c>
      <c r="B1441" s="13" t="s">
        <v>196</v>
      </c>
      <c r="C1441" s="13">
        <v>20</v>
      </c>
      <c r="D1441" s="13">
        <v>58</v>
      </c>
      <c r="E1441" s="13" t="s">
        <v>9</v>
      </c>
      <c r="F1441" s="13">
        <v>2</v>
      </c>
      <c r="G1441" s="13">
        <v>0</v>
      </c>
      <c r="H1441" s="13">
        <v>1.3</v>
      </c>
    </row>
    <row r="1442" spans="1:8" ht="15" hidden="1" customHeight="1">
      <c r="A1442" s="2">
        <v>366</v>
      </c>
      <c r="B1442" s="3" t="s">
        <v>223</v>
      </c>
      <c r="C1442" s="3">
        <v>20</v>
      </c>
      <c r="D1442" s="3">
        <v>59</v>
      </c>
      <c r="E1442" s="3" t="s">
        <v>9</v>
      </c>
      <c r="F1442" s="3">
        <v>4</v>
      </c>
      <c r="G1442" s="3">
        <v>0</v>
      </c>
      <c r="H1442" s="3">
        <v>1.72</v>
      </c>
    </row>
    <row r="1443" spans="1:8" ht="15.75" hidden="1" customHeight="1" thickBot="1">
      <c r="A1443" s="4">
        <v>347</v>
      </c>
      <c r="B1443" s="5" t="s">
        <v>223</v>
      </c>
      <c r="C1443" s="5">
        <v>20</v>
      </c>
      <c r="D1443" s="5">
        <v>60</v>
      </c>
      <c r="E1443" s="5" t="s">
        <v>9</v>
      </c>
      <c r="F1443" s="5">
        <v>6</v>
      </c>
      <c r="G1443" s="5">
        <v>0</v>
      </c>
      <c r="H1443" s="5">
        <v>3</v>
      </c>
    </row>
    <row r="1444" spans="1:8" ht="15" hidden="1" customHeight="1">
      <c r="A1444" s="2">
        <v>328</v>
      </c>
      <c r="B1444" s="3" t="s">
        <v>224</v>
      </c>
      <c r="C1444" s="3">
        <v>20</v>
      </c>
      <c r="D1444" s="3">
        <v>61</v>
      </c>
      <c r="E1444" s="3" t="s">
        <v>9</v>
      </c>
      <c r="F1444" s="3">
        <v>7</v>
      </c>
      <c r="G1444" s="3">
        <v>1</v>
      </c>
      <c r="H1444" s="3">
        <v>2.14</v>
      </c>
    </row>
    <row r="1445" spans="1:8" ht="15.75" hidden="1" customHeight="1" thickBot="1">
      <c r="A1445" s="4">
        <v>309</v>
      </c>
      <c r="B1445" s="5" t="s">
        <v>224</v>
      </c>
      <c r="C1445" s="5">
        <v>20</v>
      </c>
      <c r="D1445" s="5">
        <v>62</v>
      </c>
      <c r="E1445" s="5" t="s">
        <v>9</v>
      </c>
      <c r="F1445" s="5">
        <v>6</v>
      </c>
      <c r="G1445" s="5">
        <v>1</v>
      </c>
      <c r="H1445" s="5">
        <v>1.7</v>
      </c>
    </row>
    <row r="1446" spans="1:8" ht="15.75" hidden="1" customHeight="1" thickBot="1">
      <c r="A1446" s="4">
        <v>290</v>
      </c>
      <c r="B1446" s="45" t="s">
        <v>182</v>
      </c>
      <c r="C1446" s="5">
        <v>20</v>
      </c>
      <c r="D1446" s="5">
        <v>63</v>
      </c>
      <c r="E1446" s="5" t="s">
        <v>9</v>
      </c>
      <c r="F1446" s="5">
        <v>2</v>
      </c>
      <c r="G1446" s="45">
        <v>5</v>
      </c>
      <c r="H1446" s="45">
        <v>0.66</v>
      </c>
    </row>
  </sheetData>
  <autoFilter ref="A1:H1446" xr:uid="{00000000-0009-0000-0000-000000000000}">
    <filterColumn colId="4">
      <filters>
        <filter val="1"/>
        <filter val="2"/>
        <filter val="3"/>
        <filter val="4"/>
      </filters>
    </filterColumn>
  </autoFilter>
  <printOptions verticalCentered="1"/>
  <pageMargins left="0.31496062992125984" right="0.31496062992125984" top="0.35433070866141736" bottom="0.19685039370078741" header="0.31496062992125984" footer="0.31496062992125984"/>
  <pageSetup paperSize="9" scale="9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669"/>
  <sheetViews>
    <sheetView topLeftCell="B1" workbookViewId="0">
      <pane ySplit="1" topLeftCell="A2" activePane="bottomLeft" state="frozen"/>
      <selection pane="bottomLeft" activeCell="F594" sqref="F594:I595"/>
      <selection activeCell="B1" sqref="B1"/>
    </sheetView>
  </sheetViews>
  <sheetFormatPr defaultColWidth="11.42578125" defaultRowHeight="15"/>
  <cols>
    <col min="1" max="1" width="16.140625" hidden="1" customWidth="1"/>
    <col min="2" max="2" width="10.5703125" bestFit="1" customWidth="1"/>
    <col min="3" max="3" width="4.140625" bestFit="1" customWidth="1"/>
    <col min="4" max="4" width="6.5703125" customWidth="1"/>
    <col min="5" max="5" width="8.85546875" customWidth="1"/>
    <col min="6" max="6" width="11.140625" bestFit="1" customWidth="1"/>
    <col min="7" max="8" width="11.140625" customWidth="1"/>
    <col min="9" max="9" width="14.42578125" bestFit="1" customWidth="1"/>
    <col min="10" max="10" width="11.85546875" bestFit="1" customWidth="1"/>
  </cols>
  <sheetData>
    <row r="1" spans="1:9" ht="30.75" thickBot="1">
      <c r="A1" s="1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 t="s">
        <v>5</v>
      </c>
      <c r="G1" s="51" t="s">
        <v>6</v>
      </c>
      <c r="H1" s="51" t="s">
        <v>225</v>
      </c>
      <c r="I1" s="50" t="s">
        <v>7</v>
      </c>
    </row>
    <row r="2" spans="1:9" ht="15.75" hidden="1" thickBot="1">
      <c r="A2" s="52">
        <v>1398</v>
      </c>
      <c r="B2" s="16" t="s">
        <v>96</v>
      </c>
      <c r="C2" s="17">
        <v>3</v>
      </c>
      <c r="D2" s="17">
        <v>48</v>
      </c>
      <c r="E2" s="17">
        <v>1</v>
      </c>
      <c r="F2" s="17">
        <v>3.5</v>
      </c>
      <c r="G2" s="17">
        <v>0</v>
      </c>
      <c r="H2" s="170">
        <f>+F2+G2</f>
        <v>3.5</v>
      </c>
      <c r="I2" s="138">
        <v>0.53308</v>
      </c>
    </row>
    <row r="3" spans="1:9" ht="15.75" hidden="1" thickBot="1">
      <c r="A3" s="53">
        <v>1401</v>
      </c>
      <c r="B3" s="18" t="s">
        <v>96</v>
      </c>
      <c r="C3" s="19">
        <v>3</v>
      </c>
      <c r="D3" s="19">
        <v>49</v>
      </c>
      <c r="E3" s="19">
        <v>1</v>
      </c>
      <c r="F3" s="19">
        <v>2.5</v>
      </c>
      <c r="G3" s="19">
        <v>0</v>
      </c>
      <c r="H3" s="163">
        <f t="shared" ref="H3:H66" si="0">+F3+G3</f>
        <v>2.5</v>
      </c>
      <c r="I3" s="131">
        <v>0.45308000000000004</v>
      </c>
    </row>
    <row r="4" spans="1:9" ht="15.75" hidden="1" thickBot="1">
      <c r="A4" s="54">
        <v>1035</v>
      </c>
      <c r="B4" s="60" t="s">
        <v>96</v>
      </c>
      <c r="C4" s="49">
        <v>3</v>
      </c>
      <c r="D4" s="49">
        <v>50</v>
      </c>
      <c r="E4" s="49">
        <v>1</v>
      </c>
      <c r="F4" s="49"/>
      <c r="G4" s="49"/>
      <c r="H4" s="164"/>
      <c r="I4" s="132"/>
    </row>
    <row r="5" spans="1:9" ht="15.75" hidden="1" thickBot="1">
      <c r="A5" s="57">
        <v>1015</v>
      </c>
      <c r="B5" s="30" t="s">
        <v>96</v>
      </c>
      <c r="C5" s="31">
        <v>9</v>
      </c>
      <c r="D5" s="31">
        <v>45</v>
      </c>
      <c r="E5" s="31">
        <v>2</v>
      </c>
      <c r="F5" s="31">
        <v>2</v>
      </c>
      <c r="G5" s="31">
        <v>4</v>
      </c>
      <c r="H5" s="165">
        <f t="shared" si="0"/>
        <v>6</v>
      </c>
      <c r="I5" s="133">
        <v>0.8893899999999999</v>
      </c>
    </row>
    <row r="6" spans="1:9" ht="15.75" hidden="1" thickBot="1">
      <c r="A6" s="52">
        <v>995</v>
      </c>
      <c r="B6" s="32" t="s">
        <v>96</v>
      </c>
      <c r="C6" s="33">
        <v>9</v>
      </c>
      <c r="D6" s="33">
        <v>46</v>
      </c>
      <c r="E6" s="33">
        <v>2</v>
      </c>
      <c r="F6" s="33">
        <v>6</v>
      </c>
      <c r="G6" s="33">
        <v>2</v>
      </c>
      <c r="H6" s="159">
        <f t="shared" si="0"/>
        <v>8</v>
      </c>
      <c r="I6" s="127">
        <v>1.1493899999999999</v>
      </c>
    </row>
    <row r="7" spans="1:9" ht="15.75" hidden="1" thickBot="1">
      <c r="A7" s="58">
        <v>975</v>
      </c>
      <c r="B7" s="63" t="s">
        <v>96</v>
      </c>
      <c r="C7" s="48">
        <v>9</v>
      </c>
      <c r="D7" s="48">
        <v>47</v>
      </c>
      <c r="E7" s="48">
        <v>2</v>
      </c>
      <c r="F7" s="48">
        <v>3</v>
      </c>
      <c r="G7" s="48">
        <v>2</v>
      </c>
      <c r="H7" s="160">
        <f t="shared" si="0"/>
        <v>5</v>
      </c>
      <c r="I7" s="128">
        <v>0.8893899999999999</v>
      </c>
    </row>
    <row r="8" spans="1:9" ht="15.75" hidden="1" thickBot="1">
      <c r="A8" s="65">
        <v>955</v>
      </c>
      <c r="B8" s="36" t="s">
        <v>96</v>
      </c>
      <c r="C8" s="37">
        <v>16</v>
      </c>
      <c r="D8" s="37">
        <v>9</v>
      </c>
      <c r="E8" s="37">
        <v>3</v>
      </c>
      <c r="F8" s="37">
        <v>5</v>
      </c>
      <c r="G8" s="37">
        <v>1</v>
      </c>
      <c r="H8" s="161">
        <f t="shared" si="0"/>
        <v>6</v>
      </c>
      <c r="I8" s="129">
        <v>1.9485000000000001</v>
      </c>
    </row>
    <row r="9" spans="1:9" ht="15.75" hidden="1" thickBot="1">
      <c r="A9" s="57">
        <v>935</v>
      </c>
      <c r="B9" s="38" t="s">
        <v>96</v>
      </c>
      <c r="C9" s="39">
        <v>16</v>
      </c>
      <c r="D9" s="39">
        <v>10</v>
      </c>
      <c r="E9" s="39">
        <v>3</v>
      </c>
      <c r="F9" s="39"/>
      <c r="G9" s="39"/>
      <c r="H9" s="166"/>
      <c r="I9" s="134"/>
    </row>
    <row r="10" spans="1:9" ht="15.75" hidden="1" thickBot="1">
      <c r="A10" s="52">
        <v>915</v>
      </c>
      <c r="B10" s="68" t="s">
        <v>96</v>
      </c>
      <c r="C10" s="47">
        <v>16</v>
      </c>
      <c r="D10" s="47">
        <v>11</v>
      </c>
      <c r="E10" s="47">
        <v>3</v>
      </c>
      <c r="F10" s="47">
        <v>9</v>
      </c>
      <c r="G10" s="47">
        <v>1</v>
      </c>
      <c r="H10" s="162">
        <f t="shared" si="0"/>
        <v>10</v>
      </c>
      <c r="I10" s="130">
        <v>3.1342500000000002</v>
      </c>
    </row>
    <row r="11" spans="1:9" ht="15.75" hidden="1" thickBot="1">
      <c r="A11" s="57">
        <v>895</v>
      </c>
      <c r="B11" s="22" t="s">
        <v>96</v>
      </c>
      <c r="C11" s="23">
        <v>10</v>
      </c>
      <c r="D11" s="23">
        <v>63</v>
      </c>
      <c r="E11" s="23">
        <v>4</v>
      </c>
      <c r="F11" s="23"/>
      <c r="G11" s="23"/>
      <c r="H11" s="167"/>
      <c r="I11" s="135"/>
    </row>
    <row r="12" spans="1:9" ht="15.75" hidden="1" thickBot="1">
      <c r="A12" s="52">
        <v>875</v>
      </c>
      <c r="B12" s="24" t="s">
        <v>96</v>
      </c>
      <c r="C12" s="25">
        <v>10</v>
      </c>
      <c r="D12" s="25">
        <v>64</v>
      </c>
      <c r="E12" s="25">
        <v>4</v>
      </c>
      <c r="F12" s="25">
        <v>2</v>
      </c>
      <c r="G12" s="25">
        <v>0</v>
      </c>
      <c r="H12" s="168">
        <f t="shared" si="0"/>
        <v>2</v>
      </c>
      <c r="I12" s="136">
        <v>0.16300000000000001</v>
      </c>
    </row>
    <row r="13" spans="1:9" ht="15.75" hidden="1" thickBot="1">
      <c r="A13" s="57">
        <v>855</v>
      </c>
      <c r="B13" s="26" t="s">
        <v>96</v>
      </c>
      <c r="C13" s="27">
        <v>10</v>
      </c>
      <c r="D13" s="27">
        <v>65</v>
      </c>
      <c r="E13" s="27">
        <v>4</v>
      </c>
      <c r="F13" s="27"/>
      <c r="G13" s="27"/>
      <c r="H13" s="169"/>
      <c r="I13" s="137"/>
    </row>
    <row r="14" spans="1:9" ht="15.75" hidden="1" thickBot="1">
      <c r="A14" s="4">
        <v>835</v>
      </c>
      <c r="B14" s="16" t="s">
        <v>97</v>
      </c>
      <c r="C14" s="17">
        <v>3</v>
      </c>
      <c r="D14" s="17">
        <v>51</v>
      </c>
      <c r="E14" s="17">
        <v>1</v>
      </c>
      <c r="F14" s="17">
        <v>2</v>
      </c>
      <c r="G14" s="17">
        <v>1</v>
      </c>
      <c r="H14" s="170">
        <f t="shared" si="0"/>
        <v>3</v>
      </c>
      <c r="I14" s="138">
        <v>1.01616</v>
      </c>
    </row>
    <row r="15" spans="1:9" ht="15.75" hidden="1" thickBot="1">
      <c r="A15" s="6">
        <v>815</v>
      </c>
      <c r="B15" s="18" t="s">
        <v>97</v>
      </c>
      <c r="C15" s="19">
        <v>3</v>
      </c>
      <c r="D15" s="19">
        <v>52</v>
      </c>
      <c r="E15" s="19">
        <v>1</v>
      </c>
      <c r="F15" s="19">
        <v>6</v>
      </c>
      <c r="G15" s="19">
        <v>1</v>
      </c>
      <c r="H15" s="163">
        <f t="shared" si="0"/>
        <v>7</v>
      </c>
      <c r="I15" s="131">
        <v>2.4361600000000001</v>
      </c>
    </row>
    <row r="16" spans="1:9" ht="15.75" hidden="1" thickBot="1">
      <c r="A16" s="6">
        <v>795</v>
      </c>
      <c r="B16" s="60" t="s">
        <v>97</v>
      </c>
      <c r="C16" s="49">
        <v>3</v>
      </c>
      <c r="D16" s="49">
        <v>53</v>
      </c>
      <c r="E16" s="49">
        <v>1</v>
      </c>
      <c r="F16" s="49">
        <v>5</v>
      </c>
      <c r="G16" s="49">
        <v>1</v>
      </c>
      <c r="H16" s="164">
        <f t="shared" si="0"/>
        <v>6</v>
      </c>
      <c r="I16" s="132">
        <v>2.0961600000000002</v>
      </c>
    </row>
    <row r="17" spans="1:9" ht="15.75" hidden="1" thickBot="1">
      <c r="A17" s="6">
        <v>775</v>
      </c>
      <c r="B17" s="30" t="s">
        <v>97</v>
      </c>
      <c r="C17" s="31">
        <v>9</v>
      </c>
      <c r="D17" s="31">
        <v>48</v>
      </c>
      <c r="E17" s="31">
        <v>2</v>
      </c>
      <c r="F17" s="31">
        <v>4</v>
      </c>
      <c r="G17" s="31">
        <v>1</v>
      </c>
      <c r="H17" s="165">
        <f t="shared" si="0"/>
        <v>5</v>
      </c>
      <c r="I17" s="133">
        <v>1.85792</v>
      </c>
    </row>
    <row r="18" spans="1:9" ht="15.75" hidden="1" thickBot="1">
      <c r="A18" s="10">
        <v>755</v>
      </c>
      <c r="B18" s="32" t="s">
        <v>97</v>
      </c>
      <c r="C18" s="33">
        <v>9</v>
      </c>
      <c r="D18" s="33">
        <v>49</v>
      </c>
      <c r="E18" s="33">
        <v>2</v>
      </c>
      <c r="F18" s="33">
        <v>8</v>
      </c>
      <c r="G18" s="33">
        <v>4</v>
      </c>
      <c r="H18" s="159">
        <f t="shared" si="0"/>
        <v>12</v>
      </c>
      <c r="I18" s="127">
        <v>4.6558399999999995</v>
      </c>
    </row>
    <row r="19" spans="1:9" ht="15.75" hidden="1" thickBot="1">
      <c r="A19" s="2">
        <v>735</v>
      </c>
      <c r="B19" s="63" t="s">
        <v>97</v>
      </c>
      <c r="C19" s="48">
        <v>9</v>
      </c>
      <c r="D19" s="48">
        <v>50</v>
      </c>
      <c r="E19" s="48">
        <v>2</v>
      </c>
      <c r="F19" s="48"/>
      <c r="G19" s="48"/>
      <c r="H19" s="160"/>
      <c r="I19" s="128"/>
    </row>
    <row r="20" spans="1:9" ht="15.75" hidden="1" thickBot="1">
      <c r="A20" s="4">
        <v>715</v>
      </c>
      <c r="B20" s="36" t="s">
        <v>97</v>
      </c>
      <c r="C20" s="37">
        <v>16</v>
      </c>
      <c r="D20" s="37">
        <v>12</v>
      </c>
      <c r="E20" s="37">
        <v>3</v>
      </c>
      <c r="F20" s="37">
        <v>9</v>
      </c>
      <c r="G20" s="37">
        <v>0</v>
      </c>
      <c r="H20" s="161">
        <f t="shared" si="0"/>
        <v>9</v>
      </c>
      <c r="I20" s="129">
        <v>4.4709099999999999</v>
      </c>
    </row>
    <row r="21" spans="1:9" ht="15.75" hidden="1" thickBot="1">
      <c r="A21" s="6">
        <v>695</v>
      </c>
      <c r="B21" s="38" t="s">
        <v>97</v>
      </c>
      <c r="C21" s="39">
        <v>16</v>
      </c>
      <c r="D21" s="39">
        <v>13</v>
      </c>
      <c r="E21" s="39">
        <v>3</v>
      </c>
      <c r="F21" s="39">
        <v>4</v>
      </c>
      <c r="G21" s="39">
        <v>0</v>
      </c>
      <c r="H21" s="166">
        <f t="shared" si="0"/>
        <v>4</v>
      </c>
      <c r="I21" s="134">
        <v>0.97091000000000005</v>
      </c>
    </row>
    <row r="22" spans="1:9" ht="15.75" hidden="1" thickBot="1">
      <c r="A22" s="6">
        <v>675</v>
      </c>
      <c r="B22" s="68" t="s">
        <v>97</v>
      </c>
      <c r="C22" s="47">
        <v>16</v>
      </c>
      <c r="D22" s="47">
        <v>14</v>
      </c>
      <c r="E22" s="47">
        <v>3</v>
      </c>
      <c r="F22" s="47">
        <v>14</v>
      </c>
      <c r="G22" s="47">
        <v>0</v>
      </c>
      <c r="H22" s="162">
        <f t="shared" si="0"/>
        <v>14</v>
      </c>
      <c r="I22" s="130">
        <v>5.4709099999999999</v>
      </c>
    </row>
    <row r="23" spans="1:9" ht="15.75" hidden="1" thickBot="1">
      <c r="A23" s="6">
        <v>655</v>
      </c>
      <c r="B23" s="22" t="s">
        <v>97</v>
      </c>
      <c r="C23" s="23">
        <v>10</v>
      </c>
      <c r="D23" s="23">
        <v>66</v>
      </c>
      <c r="E23" s="23">
        <v>4</v>
      </c>
      <c r="F23" s="23"/>
      <c r="G23" s="23"/>
      <c r="H23" s="167"/>
      <c r="I23" s="135"/>
    </row>
    <row r="24" spans="1:9" ht="15.75" hidden="1" thickBot="1">
      <c r="A24" s="6">
        <v>635</v>
      </c>
      <c r="B24" s="24" t="s">
        <v>97</v>
      </c>
      <c r="C24" s="25">
        <v>10</v>
      </c>
      <c r="D24" s="25">
        <v>67</v>
      </c>
      <c r="E24" s="25">
        <v>4</v>
      </c>
      <c r="F24" s="25">
        <v>6</v>
      </c>
      <c r="G24" s="25">
        <v>3</v>
      </c>
      <c r="H24" s="168">
        <f t="shared" si="0"/>
        <v>9</v>
      </c>
      <c r="I24" s="136">
        <v>2.2926066666666669</v>
      </c>
    </row>
    <row r="25" spans="1:9" ht="15.75" hidden="1" thickBot="1">
      <c r="A25" s="6">
        <v>615</v>
      </c>
      <c r="B25" s="26" t="s">
        <v>97</v>
      </c>
      <c r="C25" s="27">
        <v>10</v>
      </c>
      <c r="D25" s="27">
        <v>68</v>
      </c>
      <c r="E25" s="27">
        <v>4</v>
      </c>
      <c r="F25" s="27">
        <v>2</v>
      </c>
      <c r="G25" s="27">
        <v>3</v>
      </c>
      <c r="H25" s="169">
        <f t="shared" si="0"/>
        <v>5</v>
      </c>
      <c r="I25" s="137">
        <v>0.82630333333333328</v>
      </c>
    </row>
    <row r="26" spans="1:9" ht="15.75" hidden="1" thickBot="1">
      <c r="A26" s="6">
        <v>595</v>
      </c>
      <c r="B26" s="16" t="s">
        <v>98</v>
      </c>
      <c r="C26" s="17">
        <v>3</v>
      </c>
      <c r="D26" s="17">
        <v>54</v>
      </c>
      <c r="E26" s="17">
        <v>1</v>
      </c>
      <c r="F26" s="17">
        <v>2</v>
      </c>
      <c r="G26" s="17">
        <v>0</v>
      </c>
      <c r="H26" s="170">
        <f t="shared" si="0"/>
        <v>2</v>
      </c>
      <c r="I26" s="138">
        <v>0.5766566666666666</v>
      </c>
    </row>
    <row r="27" spans="1:9" ht="15.75" hidden="1" thickBot="1">
      <c r="A27" s="10">
        <v>1402</v>
      </c>
      <c r="B27" s="18" t="s">
        <v>98</v>
      </c>
      <c r="C27" s="19">
        <v>3</v>
      </c>
      <c r="D27" s="19">
        <v>55</v>
      </c>
      <c r="E27" s="19">
        <v>1</v>
      </c>
      <c r="F27" s="19">
        <v>2</v>
      </c>
      <c r="G27" s="19">
        <v>1</v>
      </c>
      <c r="H27" s="163">
        <f t="shared" si="0"/>
        <v>3</v>
      </c>
      <c r="I27" s="131">
        <v>0.77665666666666666</v>
      </c>
    </row>
    <row r="28" spans="1:9" ht="15.75" hidden="1" thickBot="1">
      <c r="A28" s="12">
        <v>1403</v>
      </c>
      <c r="B28" s="60" t="s">
        <v>98</v>
      </c>
      <c r="C28" s="49">
        <v>3</v>
      </c>
      <c r="D28" s="49">
        <v>56</v>
      </c>
      <c r="E28" s="49">
        <v>1</v>
      </c>
      <c r="F28" s="49">
        <v>7</v>
      </c>
      <c r="G28" s="49">
        <v>1</v>
      </c>
      <c r="H28" s="164">
        <f t="shared" si="0"/>
        <v>8</v>
      </c>
      <c r="I28" s="132">
        <v>2.1766566666666667</v>
      </c>
    </row>
    <row r="29" spans="1:9" ht="15.75" hidden="1" thickBot="1">
      <c r="A29" s="12">
        <v>1404</v>
      </c>
      <c r="B29" s="30" t="s">
        <v>98</v>
      </c>
      <c r="C29" s="31">
        <v>9</v>
      </c>
      <c r="D29" s="31">
        <v>51</v>
      </c>
      <c r="E29" s="31">
        <v>2</v>
      </c>
      <c r="F29" s="31">
        <v>8</v>
      </c>
      <c r="G29" s="31">
        <v>1</v>
      </c>
      <c r="H29" s="165">
        <f t="shared" si="0"/>
        <v>9</v>
      </c>
      <c r="I29" s="133">
        <v>1.67096</v>
      </c>
    </row>
    <row r="30" spans="1:9" ht="15.75" hidden="1" thickBot="1">
      <c r="A30" s="12">
        <v>1405</v>
      </c>
      <c r="B30" s="32" t="s">
        <v>98</v>
      </c>
      <c r="C30" s="33">
        <v>9</v>
      </c>
      <c r="D30" s="33">
        <v>52</v>
      </c>
      <c r="E30" s="33">
        <v>2</v>
      </c>
      <c r="F30" s="33"/>
      <c r="G30" s="33"/>
      <c r="H30" s="159"/>
      <c r="I30" s="127"/>
    </row>
    <row r="31" spans="1:9" ht="15.75" hidden="1" thickBot="1">
      <c r="A31" s="12">
        <v>1406</v>
      </c>
      <c r="B31" s="63" t="s">
        <v>98</v>
      </c>
      <c r="C31" s="48">
        <v>9</v>
      </c>
      <c r="D31" s="48">
        <v>53</v>
      </c>
      <c r="E31" s="48">
        <v>2</v>
      </c>
      <c r="F31" s="48">
        <v>7</v>
      </c>
      <c r="G31" s="48">
        <v>0</v>
      </c>
      <c r="H31" s="160">
        <f t="shared" si="0"/>
        <v>7</v>
      </c>
      <c r="I31" s="128">
        <v>1.8134800000000002</v>
      </c>
    </row>
    <row r="32" spans="1:9" ht="15.75" hidden="1" thickBot="1">
      <c r="A32" s="12">
        <v>1407</v>
      </c>
      <c r="B32" s="36" t="s">
        <v>98</v>
      </c>
      <c r="C32" s="37">
        <v>16</v>
      </c>
      <c r="D32" s="37">
        <v>15</v>
      </c>
      <c r="E32" s="37">
        <v>3</v>
      </c>
      <c r="F32" s="37">
        <v>9</v>
      </c>
      <c r="G32" s="37">
        <v>0</v>
      </c>
      <c r="H32" s="161">
        <f t="shared" si="0"/>
        <v>9</v>
      </c>
      <c r="I32" s="129">
        <v>2.2558966666666667</v>
      </c>
    </row>
    <row r="33" spans="1:9" ht="15.75" hidden="1" thickBot="1">
      <c r="A33" s="12">
        <v>1408</v>
      </c>
      <c r="B33" s="38" t="s">
        <v>98</v>
      </c>
      <c r="C33" s="39">
        <v>16</v>
      </c>
      <c r="D33" s="39">
        <v>16</v>
      </c>
      <c r="E33" s="39">
        <v>3</v>
      </c>
      <c r="F33" s="39">
        <v>7</v>
      </c>
      <c r="G33" s="39">
        <v>0</v>
      </c>
      <c r="H33" s="166">
        <f t="shared" si="0"/>
        <v>7</v>
      </c>
      <c r="I33" s="134">
        <v>1.2558966666666667</v>
      </c>
    </row>
    <row r="34" spans="1:9" ht="15.75" hidden="1" thickBot="1">
      <c r="A34" s="12">
        <v>1409</v>
      </c>
      <c r="B34" s="68" t="s">
        <v>98</v>
      </c>
      <c r="C34" s="47">
        <v>16</v>
      </c>
      <c r="D34" s="47">
        <v>17</v>
      </c>
      <c r="E34" s="47">
        <v>3</v>
      </c>
      <c r="F34" s="47">
        <v>11</v>
      </c>
      <c r="G34" s="47">
        <v>0</v>
      </c>
      <c r="H34" s="162">
        <f t="shared" si="0"/>
        <v>11</v>
      </c>
      <c r="I34" s="130">
        <v>2.9558966666666668</v>
      </c>
    </row>
    <row r="35" spans="1:9" ht="15.75" hidden="1" thickBot="1">
      <c r="A35" s="12">
        <v>1410</v>
      </c>
      <c r="B35" s="22" t="s">
        <v>98</v>
      </c>
      <c r="C35" s="23">
        <v>10</v>
      </c>
      <c r="D35" s="23">
        <v>69</v>
      </c>
      <c r="E35" s="23">
        <v>4</v>
      </c>
      <c r="F35" s="23">
        <v>4</v>
      </c>
      <c r="G35" s="23">
        <v>1</v>
      </c>
      <c r="H35" s="167">
        <f t="shared" si="0"/>
        <v>5</v>
      </c>
      <c r="I35" s="135">
        <v>1.0170699999999999</v>
      </c>
    </row>
    <row r="36" spans="1:9" ht="15.75" hidden="1" thickBot="1">
      <c r="A36" s="12">
        <v>1411</v>
      </c>
      <c r="B36" s="24" t="s">
        <v>98</v>
      </c>
      <c r="C36" s="25">
        <v>10</v>
      </c>
      <c r="D36" s="25">
        <v>70</v>
      </c>
      <c r="E36" s="25">
        <v>4</v>
      </c>
      <c r="F36" s="25">
        <v>1</v>
      </c>
      <c r="G36" s="25">
        <v>0</v>
      </c>
      <c r="H36" s="168">
        <f t="shared" si="0"/>
        <v>1</v>
      </c>
      <c r="I36" s="136">
        <v>0.12</v>
      </c>
    </row>
    <row r="37" spans="1:9" ht="15.75" hidden="1" thickBot="1">
      <c r="A37" s="12">
        <v>1412</v>
      </c>
      <c r="B37" s="26" t="s">
        <v>98</v>
      </c>
      <c r="C37" s="27">
        <v>10</v>
      </c>
      <c r="D37" s="27">
        <v>71</v>
      </c>
      <c r="E37" s="27">
        <v>4</v>
      </c>
      <c r="F37" s="27"/>
      <c r="G37" s="27"/>
      <c r="H37" s="169"/>
      <c r="I37" s="137"/>
    </row>
    <row r="38" spans="1:9" ht="15.75" hidden="1" thickBot="1">
      <c r="A38" s="2">
        <v>13</v>
      </c>
      <c r="B38" s="16" t="s">
        <v>75</v>
      </c>
      <c r="C38" s="17">
        <v>6</v>
      </c>
      <c r="D38" s="17">
        <v>33</v>
      </c>
      <c r="E38" s="17">
        <v>1</v>
      </c>
      <c r="F38" s="17">
        <v>5</v>
      </c>
      <c r="G38" s="17">
        <v>0</v>
      </c>
      <c r="H38" s="170">
        <f t="shared" si="0"/>
        <v>5</v>
      </c>
      <c r="I38" s="138">
        <v>1.22777</v>
      </c>
    </row>
    <row r="39" spans="1:9" ht="15.75" hidden="1" thickBot="1">
      <c r="A39" s="4">
        <v>6</v>
      </c>
      <c r="B39" s="18" t="s">
        <v>75</v>
      </c>
      <c r="C39" s="19">
        <v>6</v>
      </c>
      <c r="D39" s="19">
        <v>34</v>
      </c>
      <c r="E39" s="19">
        <v>1</v>
      </c>
      <c r="F39" s="19"/>
      <c r="G39" s="19"/>
      <c r="H39" s="163"/>
      <c r="I39" s="131"/>
    </row>
    <row r="40" spans="1:9" ht="15.75" hidden="1" thickBot="1">
      <c r="A40" s="10">
        <v>1379</v>
      </c>
      <c r="B40" s="60" t="s">
        <v>75</v>
      </c>
      <c r="C40" s="49">
        <v>6</v>
      </c>
      <c r="D40" s="49">
        <v>35</v>
      </c>
      <c r="E40" s="49">
        <v>1</v>
      </c>
      <c r="F40" s="49"/>
      <c r="G40" s="49"/>
      <c r="H40" s="164"/>
      <c r="I40" s="132"/>
    </row>
    <row r="41" spans="1:9" ht="15.75" hidden="1" thickBot="1">
      <c r="A41" s="12">
        <v>1390</v>
      </c>
      <c r="B41" s="30" t="s">
        <v>75</v>
      </c>
      <c r="C41" s="31">
        <v>12</v>
      </c>
      <c r="D41" s="31">
        <v>45</v>
      </c>
      <c r="E41" s="31">
        <v>2</v>
      </c>
      <c r="F41" s="31">
        <v>10</v>
      </c>
      <c r="G41" s="31">
        <v>3</v>
      </c>
      <c r="H41" s="165">
        <f t="shared" si="0"/>
        <v>13</v>
      </c>
      <c r="I41" s="133">
        <v>3.7894799999999997</v>
      </c>
    </row>
    <row r="42" spans="1:9" ht="15.75" hidden="1" thickBot="1">
      <c r="A42" s="12">
        <v>1392</v>
      </c>
      <c r="B42" s="32" t="s">
        <v>75</v>
      </c>
      <c r="C42" s="33">
        <v>12</v>
      </c>
      <c r="D42" s="33">
        <v>46</v>
      </c>
      <c r="E42" s="33">
        <v>2</v>
      </c>
      <c r="F42" s="33">
        <v>5</v>
      </c>
      <c r="G42" s="33">
        <v>1</v>
      </c>
      <c r="H42" s="159">
        <f t="shared" si="0"/>
        <v>6</v>
      </c>
      <c r="I42" s="127">
        <v>1.84948</v>
      </c>
    </row>
    <row r="43" spans="1:9" ht="15.75" hidden="1" thickBot="1">
      <c r="A43" s="12">
        <v>1395</v>
      </c>
      <c r="B43" s="63" t="s">
        <v>75</v>
      </c>
      <c r="C43" s="48">
        <v>12</v>
      </c>
      <c r="D43" s="48">
        <v>47</v>
      </c>
      <c r="E43" s="48">
        <v>2</v>
      </c>
      <c r="F43" s="48">
        <v>4</v>
      </c>
      <c r="G43" s="48">
        <v>2</v>
      </c>
      <c r="H43" s="160">
        <f t="shared" si="0"/>
        <v>6</v>
      </c>
      <c r="I43" s="128">
        <v>1.12948</v>
      </c>
    </row>
    <row r="44" spans="1:9" ht="15.75" hidden="1" thickBot="1">
      <c r="A44" s="14">
        <v>1366</v>
      </c>
      <c r="B44" s="36" t="s">
        <v>75</v>
      </c>
      <c r="C44" s="37">
        <v>18</v>
      </c>
      <c r="D44" s="37">
        <v>42</v>
      </c>
      <c r="E44" s="37">
        <v>3</v>
      </c>
      <c r="F44" s="37">
        <v>6</v>
      </c>
      <c r="G44" s="37">
        <v>0</v>
      </c>
      <c r="H44" s="161">
        <f t="shared" si="0"/>
        <v>6</v>
      </c>
      <c r="I44" s="129">
        <v>1.4756333333333334</v>
      </c>
    </row>
    <row r="45" spans="1:9" ht="15.75" hidden="1" thickBot="1">
      <c r="A45" s="16">
        <v>1357</v>
      </c>
      <c r="B45" s="38" t="s">
        <v>75</v>
      </c>
      <c r="C45" s="39">
        <v>18</v>
      </c>
      <c r="D45" s="39">
        <v>43</v>
      </c>
      <c r="E45" s="39">
        <v>3</v>
      </c>
      <c r="F45" s="39">
        <v>10</v>
      </c>
      <c r="G45" s="39">
        <v>0</v>
      </c>
      <c r="H45" s="166">
        <f t="shared" si="0"/>
        <v>10</v>
      </c>
      <c r="I45" s="134">
        <v>3.6556333333333333</v>
      </c>
    </row>
    <row r="46" spans="1:9" ht="15.75" hidden="1" thickBot="1">
      <c r="A46" s="18">
        <v>1345</v>
      </c>
      <c r="B46" s="68" t="s">
        <v>75</v>
      </c>
      <c r="C46" s="47">
        <v>18</v>
      </c>
      <c r="D46" s="47">
        <v>44</v>
      </c>
      <c r="E46" s="47">
        <v>3</v>
      </c>
      <c r="F46" s="47">
        <v>10</v>
      </c>
      <c r="G46" s="47">
        <v>0</v>
      </c>
      <c r="H46" s="162">
        <f t="shared" si="0"/>
        <v>10</v>
      </c>
      <c r="I46" s="130">
        <v>4.1956333333333333</v>
      </c>
    </row>
    <row r="47" spans="1:9" ht="15.75" hidden="1" thickBot="1">
      <c r="A47" s="20">
        <v>1332</v>
      </c>
      <c r="B47" s="22" t="s">
        <v>75</v>
      </c>
      <c r="C47" s="23">
        <v>2</v>
      </c>
      <c r="D47" s="23">
        <v>66</v>
      </c>
      <c r="E47" s="23">
        <v>4</v>
      </c>
      <c r="F47" s="23">
        <v>4</v>
      </c>
      <c r="G47" s="23">
        <v>0</v>
      </c>
      <c r="H47" s="167">
        <f t="shared" si="0"/>
        <v>4</v>
      </c>
      <c r="I47" s="135">
        <v>2.9316966666666664</v>
      </c>
    </row>
    <row r="48" spans="1:9" ht="15.75" hidden="1" thickBot="1">
      <c r="A48" s="16">
        <v>1317</v>
      </c>
      <c r="B48" s="24" t="s">
        <v>75</v>
      </c>
      <c r="C48" s="25">
        <v>2</v>
      </c>
      <c r="D48" s="25">
        <v>67</v>
      </c>
      <c r="E48" s="25">
        <v>4</v>
      </c>
      <c r="F48" s="25">
        <v>7</v>
      </c>
      <c r="G48" s="25">
        <v>0</v>
      </c>
      <c r="H48" s="168">
        <f t="shared" si="0"/>
        <v>7</v>
      </c>
      <c r="I48" s="136">
        <v>3.5516966666666665</v>
      </c>
    </row>
    <row r="49" spans="1:9" ht="15.75" hidden="1" thickBot="1">
      <c r="A49" s="18">
        <v>1301</v>
      </c>
      <c r="B49" s="26" t="s">
        <v>75</v>
      </c>
      <c r="C49" s="27">
        <v>2</v>
      </c>
      <c r="D49" s="27">
        <v>68</v>
      </c>
      <c r="E49" s="27">
        <v>4</v>
      </c>
      <c r="F49" s="27">
        <v>5</v>
      </c>
      <c r="G49" s="27">
        <v>2</v>
      </c>
      <c r="H49" s="169">
        <f t="shared" si="0"/>
        <v>7</v>
      </c>
      <c r="I49" s="137">
        <v>4.1916966666666671</v>
      </c>
    </row>
    <row r="50" spans="1:9" ht="15.75" hidden="1" thickBot="1">
      <c r="A50" s="24">
        <v>373</v>
      </c>
      <c r="B50" s="16" t="s">
        <v>64</v>
      </c>
      <c r="C50" s="17">
        <v>2</v>
      </c>
      <c r="D50" s="17">
        <v>33</v>
      </c>
      <c r="E50" s="17">
        <v>1</v>
      </c>
      <c r="F50" s="17"/>
      <c r="G50" s="17"/>
      <c r="H50" s="170"/>
      <c r="I50" s="138"/>
    </row>
    <row r="51" spans="1:9" ht="15.75" hidden="1" thickBot="1">
      <c r="A51" s="26">
        <v>354</v>
      </c>
      <c r="B51" s="18" t="s">
        <v>64</v>
      </c>
      <c r="C51" s="19">
        <v>2</v>
      </c>
      <c r="D51" s="19">
        <v>34</v>
      </c>
      <c r="E51" s="19">
        <v>1</v>
      </c>
      <c r="F51" s="19">
        <v>9.5</v>
      </c>
      <c r="G51" s="19">
        <v>2</v>
      </c>
      <c r="H51" s="163">
        <f t="shared" si="0"/>
        <v>11.5</v>
      </c>
      <c r="I51" s="131">
        <f>3.34+0.86/2</f>
        <v>3.77</v>
      </c>
    </row>
    <row r="52" spans="1:9" ht="15.75" hidden="1" thickBot="1">
      <c r="A52" s="22">
        <v>335</v>
      </c>
      <c r="B52" s="60" t="s">
        <v>64</v>
      </c>
      <c r="C52" s="49">
        <v>2</v>
      </c>
      <c r="D52" s="49">
        <v>35</v>
      </c>
      <c r="E52" s="49">
        <v>1</v>
      </c>
      <c r="F52" s="49">
        <v>7.5</v>
      </c>
      <c r="G52" s="49">
        <v>0</v>
      </c>
      <c r="H52" s="164">
        <f t="shared" si="0"/>
        <v>7.5</v>
      </c>
      <c r="I52" s="132">
        <f>1.66+0.86/2</f>
        <v>2.09</v>
      </c>
    </row>
    <row r="53" spans="1:9" ht="15.75" hidden="1" thickBot="1">
      <c r="A53" s="24">
        <v>316</v>
      </c>
      <c r="B53" s="30" t="s">
        <v>64</v>
      </c>
      <c r="C53" s="31">
        <v>8</v>
      </c>
      <c r="D53" s="31">
        <v>45</v>
      </c>
      <c r="E53" s="31">
        <v>2</v>
      </c>
      <c r="F53" s="31">
        <v>4</v>
      </c>
      <c r="G53" s="31">
        <v>1</v>
      </c>
      <c r="H53" s="165">
        <f t="shared" si="0"/>
        <v>5</v>
      </c>
      <c r="I53" s="133">
        <v>0.87762333333333331</v>
      </c>
    </row>
    <row r="54" spans="1:9" ht="15.75" hidden="1" thickBot="1">
      <c r="A54" s="26">
        <v>297</v>
      </c>
      <c r="B54" s="32" t="s">
        <v>64</v>
      </c>
      <c r="C54" s="33">
        <v>8</v>
      </c>
      <c r="D54" s="33">
        <v>46</v>
      </c>
      <c r="E54" s="33">
        <v>2</v>
      </c>
      <c r="F54" s="33">
        <v>4</v>
      </c>
      <c r="G54" s="33">
        <v>0</v>
      </c>
      <c r="H54" s="159">
        <f t="shared" si="0"/>
        <v>4</v>
      </c>
      <c r="I54" s="127">
        <v>0.61524666666666672</v>
      </c>
    </row>
    <row r="55" spans="1:9" ht="15.75" hidden="1" thickBot="1">
      <c r="A55" s="22">
        <v>278</v>
      </c>
      <c r="B55" s="63" t="s">
        <v>64</v>
      </c>
      <c r="C55" s="48">
        <v>8</v>
      </c>
      <c r="D55" s="48">
        <v>47</v>
      </c>
      <c r="E55" s="48">
        <v>2</v>
      </c>
      <c r="F55" s="48"/>
      <c r="G55" s="48"/>
      <c r="H55" s="160"/>
      <c r="I55" s="128"/>
    </row>
    <row r="56" spans="1:9" ht="15.75" hidden="1" thickBot="1">
      <c r="A56" s="24">
        <v>260</v>
      </c>
      <c r="B56" s="36" t="s">
        <v>64</v>
      </c>
      <c r="C56" s="37">
        <v>16</v>
      </c>
      <c r="D56" s="37">
        <v>30</v>
      </c>
      <c r="E56" s="37">
        <v>3</v>
      </c>
      <c r="F56" s="37">
        <v>9</v>
      </c>
      <c r="G56" s="37">
        <v>2</v>
      </c>
      <c r="H56" s="161">
        <f t="shared" si="0"/>
        <v>11</v>
      </c>
      <c r="I56" s="129">
        <v>2.8282433333333334</v>
      </c>
    </row>
    <row r="57" spans="1:9" ht="15.75" hidden="1" thickBot="1">
      <c r="A57" s="26">
        <v>242</v>
      </c>
      <c r="B57" s="38" t="s">
        <v>64</v>
      </c>
      <c r="C57" s="39">
        <v>16</v>
      </c>
      <c r="D57" s="39">
        <v>31</v>
      </c>
      <c r="E57" s="39">
        <v>3</v>
      </c>
      <c r="F57" s="39">
        <v>6</v>
      </c>
      <c r="G57" s="39">
        <v>1</v>
      </c>
      <c r="H57" s="166">
        <f t="shared" si="0"/>
        <v>7</v>
      </c>
      <c r="I57" s="134">
        <v>1.6682433333333333</v>
      </c>
    </row>
    <row r="58" spans="1:9" ht="15.75" hidden="1" thickBot="1">
      <c r="A58" s="22">
        <v>225</v>
      </c>
      <c r="B58" s="68" t="s">
        <v>64</v>
      </c>
      <c r="C58" s="47">
        <v>16</v>
      </c>
      <c r="D58" s="47">
        <v>32</v>
      </c>
      <c r="E58" s="47">
        <v>3</v>
      </c>
      <c r="F58" s="47">
        <v>8</v>
      </c>
      <c r="G58" s="47">
        <v>1</v>
      </c>
      <c r="H58" s="162">
        <f t="shared" si="0"/>
        <v>9</v>
      </c>
      <c r="I58" s="130">
        <v>2.9082433333333335</v>
      </c>
    </row>
    <row r="59" spans="1:9" ht="15.75" hidden="1" thickBot="1">
      <c r="A59" s="24">
        <v>208</v>
      </c>
      <c r="B59" s="22" t="s">
        <v>64</v>
      </c>
      <c r="C59" s="23">
        <v>5</v>
      </c>
      <c r="D59" s="23">
        <v>78</v>
      </c>
      <c r="E59" s="23">
        <v>4</v>
      </c>
      <c r="F59" s="23"/>
      <c r="G59" s="23"/>
      <c r="H59" s="167"/>
      <c r="I59" s="135"/>
    </row>
    <row r="60" spans="1:9" ht="15.75" hidden="1" thickBot="1">
      <c r="A60" s="26">
        <v>191</v>
      </c>
      <c r="B60" s="24" t="s">
        <v>64</v>
      </c>
      <c r="C60" s="25">
        <v>5</v>
      </c>
      <c r="D60" s="25">
        <v>79</v>
      </c>
      <c r="E60" s="25">
        <v>4</v>
      </c>
      <c r="F60" s="25"/>
      <c r="G60" s="25"/>
      <c r="H60" s="168"/>
      <c r="I60" s="136"/>
    </row>
    <row r="61" spans="1:9" ht="15.75" hidden="1" thickBot="1">
      <c r="A61" s="22">
        <v>174</v>
      </c>
      <c r="B61" s="26" t="s">
        <v>64</v>
      </c>
      <c r="C61" s="27">
        <v>5</v>
      </c>
      <c r="D61" s="27">
        <v>80</v>
      </c>
      <c r="E61" s="27">
        <v>4</v>
      </c>
      <c r="F61" s="27">
        <v>12</v>
      </c>
      <c r="G61" s="27">
        <v>4</v>
      </c>
      <c r="H61" s="169">
        <f t="shared" si="0"/>
        <v>16</v>
      </c>
      <c r="I61" s="137">
        <v>6.0574500000000002</v>
      </c>
    </row>
    <row r="62" spans="1:9" ht="15.75" hidden="1" thickBot="1">
      <c r="A62" s="34">
        <v>642</v>
      </c>
      <c r="B62" s="16" t="s">
        <v>77</v>
      </c>
      <c r="C62" s="17">
        <v>6</v>
      </c>
      <c r="D62" s="17">
        <v>39</v>
      </c>
      <c r="E62" s="17">
        <v>1</v>
      </c>
      <c r="F62" s="17"/>
      <c r="G62" s="17"/>
      <c r="H62" s="170"/>
      <c r="I62" s="138"/>
    </row>
    <row r="63" spans="1:9" ht="15.75" hidden="1" thickBot="1">
      <c r="A63" s="30">
        <v>622</v>
      </c>
      <c r="B63" s="18" t="s">
        <v>77</v>
      </c>
      <c r="C63" s="19">
        <v>6</v>
      </c>
      <c r="D63" s="19">
        <v>40</v>
      </c>
      <c r="E63" s="19">
        <v>1</v>
      </c>
      <c r="F63" s="19"/>
      <c r="G63" s="19"/>
      <c r="H63" s="163"/>
      <c r="I63" s="131"/>
    </row>
    <row r="64" spans="1:9" ht="15.75" hidden="1" thickBot="1">
      <c r="A64" s="32">
        <v>602</v>
      </c>
      <c r="B64" s="60" t="s">
        <v>77</v>
      </c>
      <c r="C64" s="49">
        <v>6</v>
      </c>
      <c r="D64" s="49">
        <v>41</v>
      </c>
      <c r="E64" s="49">
        <v>1</v>
      </c>
      <c r="F64" s="49">
        <v>5</v>
      </c>
      <c r="G64" s="49">
        <v>1</v>
      </c>
      <c r="H64" s="164">
        <f t="shared" si="0"/>
        <v>6</v>
      </c>
      <c r="I64" s="132">
        <v>1.8970499999999999</v>
      </c>
    </row>
    <row r="65" spans="1:9" ht="15.75" hidden="1" thickBot="1">
      <c r="A65" s="34">
        <v>582</v>
      </c>
      <c r="B65" s="30" t="s">
        <v>77</v>
      </c>
      <c r="C65" s="31">
        <v>12</v>
      </c>
      <c r="D65" s="31">
        <v>51</v>
      </c>
      <c r="E65" s="31">
        <v>2</v>
      </c>
      <c r="F65" s="31"/>
      <c r="G65" s="31"/>
      <c r="H65" s="165"/>
      <c r="I65" s="133"/>
    </row>
    <row r="66" spans="1:9" ht="15.75" hidden="1" thickBot="1">
      <c r="A66" s="30">
        <v>563</v>
      </c>
      <c r="B66" s="32" t="s">
        <v>77</v>
      </c>
      <c r="C66" s="33">
        <v>12</v>
      </c>
      <c r="D66" s="33">
        <v>52</v>
      </c>
      <c r="E66" s="33">
        <v>2</v>
      </c>
      <c r="F66" s="33">
        <v>10</v>
      </c>
      <c r="G66" s="33">
        <v>0</v>
      </c>
      <c r="H66" s="159">
        <f t="shared" si="0"/>
        <v>10</v>
      </c>
      <c r="I66" s="127">
        <v>4.2271599999999996</v>
      </c>
    </row>
    <row r="67" spans="1:9" ht="15.75" hidden="1" thickBot="1">
      <c r="A67" s="32">
        <v>544</v>
      </c>
      <c r="B67" s="63" t="s">
        <v>77</v>
      </c>
      <c r="C67" s="48">
        <v>12</v>
      </c>
      <c r="D67" s="48">
        <v>53</v>
      </c>
      <c r="E67" s="48">
        <v>2</v>
      </c>
      <c r="F67" s="48">
        <v>4</v>
      </c>
      <c r="G67" s="48">
        <v>0</v>
      </c>
      <c r="H67" s="160">
        <f t="shared" ref="H67:H129" si="1">+F67+G67</f>
        <v>4</v>
      </c>
      <c r="I67" s="128">
        <v>1.1635800000000001</v>
      </c>
    </row>
    <row r="68" spans="1:9" ht="15.75" hidden="1" thickBot="1">
      <c r="A68" s="34">
        <v>525</v>
      </c>
      <c r="B68" s="36" t="s">
        <v>77</v>
      </c>
      <c r="C68" s="37">
        <v>18</v>
      </c>
      <c r="D68" s="37">
        <v>48</v>
      </c>
      <c r="E68" s="37">
        <v>3</v>
      </c>
      <c r="F68" s="37">
        <v>8</v>
      </c>
      <c r="G68" s="37">
        <v>0</v>
      </c>
      <c r="H68" s="161">
        <f t="shared" si="1"/>
        <v>8</v>
      </c>
      <c r="I68" s="129">
        <v>2.9680166666666667</v>
      </c>
    </row>
    <row r="69" spans="1:9" ht="15.75" hidden="1" thickBot="1">
      <c r="A69" s="30">
        <v>506</v>
      </c>
      <c r="B69" s="38" t="s">
        <v>77</v>
      </c>
      <c r="C69" s="39">
        <v>18</v>
      </c>
      <c r="D69" s="39">
        <v>49</v>
      </c>
      <c r="E69" s="39">
        <v>3</v>
      </c>
      <c r="F69" s="39">
        <v>4</v>
      </c>
      <c r="G69" s="39">
        <v>0</v>
      </c>
      <c r="H69" s="166">
        <f t="shared" si="1"/>
        <v>4</v>
      </c>
      <c r="I69" s="134">
        <v>2.1880166666666665</v>
      </c>
    </row>
    <row r="70" spans="1:9" ht="15.75" hidden="1" thickBot="1">
      <c r="A70" s="32">
        <v>487</v>
      </c>
      <c r="B70" s="68" t="s">
        <v>77</v>
      </c>
      <c r="C70" s="47">
        <v>18</v>
      </c>
      <c r="D70" s="47">
        <v>50</v>
      </c>
      <c r="E70" s="47">
        <v>3</v>
      </c>
      <c r="F70" s="47">
        <v>11</v>
      </c>
      <c r="G70" s="47">
        <v>0</v>
      </c>
      <c r="H70" s="162">
        <f t="shared" si="1"/>
        <v>11</v>
      </c>
      <c r="I70" s="130">
        <v>3.9880166666666668</v>
      </c>
    </row>
    <row r="71" spans="1:9" ht="15.75" hidden="1" thickBot="1">
      <c r="A71" s="34">
        <v>468</v>
      </c>
      <c r="B71" s="22" t="s">
        <v>77</v>
      </c>
      <c r="C71" s="23">
        <v>2</v>
      </c>
      <c r="D71" s="23">
        <v>72</v>
      </c>
      <c r="E71" s="23">
        <v>4</v>
      </c>
      <c r="F71" s="23">
        <v>9</v>
      </c>
      <c r="G71" s="23">
        <v>0</v>
      </c>
      <c r="H71" s="167">
        <f t="shared" si="1"/>
        <v>9</v>
      </c>
      <c r="I71" s="135">
        <v>4.8509700000000002</v>
      </c>
    </row>
    <row r="72" spans="1:9" ht="15.75" hidden="1" thickBot="1">
      <c r="A72" s="30">
        <v>449</v>
      </c>
      <c r="B72" s="24" t="s">
        <v>77</v>
      </c>
      <c r="C72" s="25">
        <v>2</v>
      </c>
      <c r="D72" s="25">
        <v>73</v>
      </c>
      <c r="E72" s="25">
        <v>4</v>
      </c>
      <c r="F72" s="25"/>
      <c r="G72" s="25"/>
      <c r="H72" s="168"/>
      <c r="I72" s="136"/>
    </row>
    <row r="73" spans="1:9" ht="15.75" hidden="1" thickBot="1">
      <c r="A73" s="32">
        <v>430</v>
      </c>
      <c r="B73" s="26" t="s">
        <v>77</v>
      </c>
      <c r="C73" s="27">
        <v>2</v>
      </c>
      <c r="D73" s="27">
        <v>74</v>
      </c>
      <c r="E73" s="27">
        <v>4</v>
      </c>
      <c r="F73" s="27"/>
      <c r="G73" s="27"/>
      <c r="H73" s="169"/>
      <c r="I73" s="137"/>
    </row>
    <row r="74" spans="1:9" ht="15.75" hidden="1" thickBot="1">
      <c r="A74" s="32">
        <v>665</v>
      </c>
      <c r="B74" s="16" t="s">
        <v>103</v>
      </c>
      <c r="C74" s="17">
        <v>4</v>
      </c>
      <c r="D74" s="17">
        <v>51</v>
      </c>
      <c r="E74" s="17">
        <v>1</v>
      </c>
      <c r="F74" s="17">
        <v>3</v>
      </c>
      <c r="G74" s="17">
        <v>1</v>
      </c>
      <c r="H74" s="170">
        <f t="shared" si="1"/>
        <v>4</v>
      </c>
      <c r="I74" s="138">
        <v>1.9529999999999998</v>
      </c>
    </row>
    <row r="75" spans="1:9" ht="15.75" hidden="1" thickBot="1">
      <c r="A75" s="34">
        <v>645</v>
      </c>
      <c r="B75" s="18" t="s">
        <v>103</v>
      </c>
      <c r="C75" s="19">
        <v>4</v>
      </c>
      <c r="D75" s="19">
        <v>52</v>
      </c>
      <c r="E75" s="19">
        <v>1</v>
      </c>
      <c r="F75" s="19">
        <v>5</v>
      </c>
      <c r="G75" s="19">
        <v>1</v>
      </c>
      <c r="H75" s="163">
        <f t="shared" si="1"/>
        <v>6</v>
      </c>
      <c r="I75" s="131">
        <v>3.4529999999999998</v>
      </c>
    </row>
    <row r="76" spans="1:9" ht="15.75" hidden="1" thickBot="1">
      <c r="A76" s="30">
        <v>625</v>
      </c>
      <c r="B76" s="60" t="s">
        <v>103</v>
      </c>
      <c r="C76" s="49">
        <v>4</v>
      </c>
      <c r="D76" s="49">
        <v>53</v>
      </c>
      <c r="E76" s="49">
        <v>1</v>
      </c>
      <c r="F76" s="49">
        <v>6</v>
      </c>
      <c r="G76" s="49">
        <v>3</v>
      </c>
      <c r="H76" s="164">
        <f t="shared" si="1"/>
        <v>9</v>
      </c>
      <c r="I76" s="132">
        <v>1.9729999999999999</v>
      </c>
    </row>
    <row r="77" spans="1:9" ht="15.75" hidden="1" thickBot="1">
      <c r="A77" s="32">
        <v>605</v>
      </c>
      <c r="B77" s="30" t="s">
        <v>103</v>
      </c>
      <c r="C77" s="31">
        <v>13</v>
      </c>
      <c r="D77" s="31">
        <v>27</v>
      </c>
      <c r="E77" s="31">
        <v>2</v>
      </c>
      <c r="F77" s="31">
        <v>6</v>
      </c>
      <c r="G77" s="31">
        <v>3</v>
      </c>
      <c r="H77" s="165">
        <f t="shared" si="1"/>
        <v>9</v>
      </c>
      <c r="I77" s="133">
        <v>2.4670233333333336</v>
      </c>
    </row>
    <row r="78" spans="1:9" ht="15.75" hidden="1" thickBot="1">
      <c r="A78" s="34">
        <v>585</v>
      </c>
      <c r="B78" s="32" t="s">
        <v>103</v>
      </c>
      <c r="C78" s="33">
        <v>13</v>
      </c>
      <c r="D78" s="33">
        <v>28</v>
      </c>
      <c r="E78" s="33">
        <v>2</v>
      </c>
      <c r="F78" s="33">
        <v>8</v>
      </c>
      <c r="G78" s="33">
        <v>0</v>
      </c>
      <c r="H78" s="159">
        <f t="shared" si="1"/>
        <v>8</v>
      </c>
      <c r="I78" s="127">
        <v>2.2270233333333334</v>
      </c>
    </row>
    <row r="79" spans="1:9" ht="15.75" hidden="1" thickBot="1">
      <c r="A79" s="30">
        <v>566</v>
      </c>
      <c r="B79" s="63" t="s">
        <v>103</v>
      </c>
      <c r="C79" s="48">
        <v>13</v>
      </c>
      <c r="D79" s="48">
        <v>29</v>
      </c>
      <c r="E79" s="48">
        <v>2</v>
      </c>
      <c r="F79" s="48">
        <v>10</v>
      </c>
      <c r="G79" s="48">
        <v>1</v>
      </c>
      <c r="H79" s="160">
        <f t="shared" si="1"/>
        <v>11</v>
      </c>
      <c r="I79" s="128">
        <v>3.5670233333333337</v>
      </c>
    </row>
    <row r="80" spans="1:9" ht="15.75" hidden="1" thickBot="1">
      <c r="A80" s="32">
        <v>547</v>
      </c>
      <c r="B80" s="36" t="s">
        <v>103</v>
      </c>
      <c r="C80" s="37">
        <v>19</v>
      </c>
      <c r="D80" s="37">
        <v>51</v>
      </c>
      <c r="E80" s="37">
        <v>3</v>
      </c>
      <c r="F80" s="37">
        <v>9</v>
      </c>
      <c r="G80" s="37">
        <v>0</v>
      </c>
      <c r="H80" s="161">
        <f t="shared" si="1"/>
        <v>9</v>
      </c>
      <c r="I80" s="129">
        <v>4.0335033333333339</v>
      </c>
    </row>
    <row r="81" spans="1:9" ht="15.75" hidden="1" thickBot="1">
      <c r="A81" s="34">
        <v>528</v>
      </c>
      <c r="B81" s="38" t="s">
        <v>103</v>
      </c>
      <c r="C81" s="39">
        <v>19</v>
      </c>
      <c r="D81" s="39">
        <v>52</v>
      </c>
      <c r="E81" s="39">
        <v>3</v>
      </c>
      <c r="F81" s="39">
        <v>12</v>
      </c>
      <c r="G81" s="39">
        <v>1</v>
      </c>
      <c r="H81" s="166">
        <f t="shared" si="1"/>
        <v>13</v>
      </c>
      <c r="I81" s="134">
        <v>5.3535033333333333</v>
      </c>
    </row>
    <row r="82" spans="1:9" ht="15.75" hidden="1" thickBot="1">
      <c r="A82" s="30">
        <v>509</v>
      </c>
      <c r="B82" s="68" t="s">
        <v>103</v>
      </c>
      <c r="C82" s="47">
        <v>19</v>
      </c>
      <c r="D82" s="47">
        <v>53</v>
      </c>
      <c r="E82" s="47">
        <v>3</v>
      </c>
      <c r="F82" s="47">
        <v>2</v>
      </c>
      <c r="G82" s="47">
        <v>0</v>
      </c>
      <c r="H82" s="162">
        <f t="shared" si="1"/>
        <v>2</v>
      </c>
      <c r="I82" s="130">
        <v>0.55350333333333335</v>
      </c>
    </row>
    <row r="83" spans="1:9" ht="15.75" hidden="1" thickBot="1">
      <c r="A83" s="32">
        <v>490</v>
      </c>
      <c r="B83" s="22" t="s">
        <v>103</v>
      </c>
      <c r="C83" s="23">
        <v>3</v>
      </c>
      <c r="D83" s="23">
        <v>72</v>
      </c>
      <c r="E83" s="23">
        <v>4</v>
      </c>
      <c r="F83" s="23">
        <v>4.5</v>
      </c>
      <c r="G83" s="23">
        <v>0</v>
      </c>
      <c r="H83" s="167">
        <f t="shared" si="1"/>
        <v>4.5</v>
      </c>
      <c r="I83" s="135">
        <v>2.0884850000000004</v>
      </c>
    </row>
    <row r="84" spans="1:9" ht="15.75" hidden="1" thickBot="1">
      <c r="A84" s="34">
        <v>471</v>
      </c>
      <c r="B84" s="24" t="s">
        <v>103</v>
      </c>
      <c r="C84" s="25">
        <v>3</v>
      </c>
      <c r="D84" s="25">
        <v>73</v>
      </c>
      <c r="E84" s="25">
        <v>4</v>
      </c>
      <c r="F84" s="25"/>
      <c r="G84" s="25"/>
      <c r="H84" s="168"/>
      <c r="I84" s="136"/>
    </row>
    <row r="85" spans="1:9" ht="15.75" hidden="1" thickBot="1">
      <c r="A85" s="30">
        <v>452</v>
      </c>
      <c r="B85" s="26" t="s">
        <v>103</v>
      </c>
      <c r="C85" s="27">
        <v>3</v>
      </c>
      <c r="D85" s="27">
        <v>74</v>
      </c>
      <c r="E85" s="27">
        <v>4</v>
      </c>
      <c r="F85" s="27">
        <v>6.5</v>
      </c>
      <c r="G85" s="27">
        <v>4</v>
      </c>
      <c r="H85" s="169">
        <f t="shared" si="1"/>
        <v>10.5</v>
      </c>
      <c r="I85" s="137">
        <v>2.6084849999999999</v>
      </c>
    </row>
    <row r="86" spans="1:9" ht="15.75" hidden="1" thickBot="1">
      <c r="A86" s="30">
        <v>395</v>
      </c>
      <c r="B86" s="16" t="s">
        <v>104</v>
      </c>
      <c r="C86" s="17">
        <v>4</v>
      </c>
      <c r="D86" s="17">
        <v>54</v>
      </c>
      <c r="E86" s="17">
        <v>1</v>
      </c>
      <c r="F86" s="17"/>
      <c r="G86" s="17"/>
      <c r="H86" s="170"/>
      <c r="I86" s="138"/>
    </row>
    <row r="87" spans="1:9" ht="15.75" hidden="1" thickBot="1">
      <c r="A87" s="32">
        <v>376</v>
      </c>
      <c r="B87" s="18" t="s">
        <v>104</v>
      </c>
      <c r="C87" s="19">
        <v>4</v>
      </c>
      <c r="D87" s="19">
        <v>55</v>
      </c>
      <c r="E87" s="19">
        <v>1</v>
      </c>
      <c r="F87" s="19">
        <v>10.5</v>
      </c>
      <c r="G87" s="19">
        <v>3</v>
      </c>
      <c r="H87" s="163">
        <f t="shared" si="1"/>
        <v>13.5</v>
      </c>
      <c r="I87" s="131">
        <v>5.577</v>
      </c>
    </row>
    <row r="88" spans="1:9" ht="15.75" hidden="1" thickBot="1">
      <c r="A88" s="34">
        <v>357</v>
      </c>
      <c r="B88" s="60" t="s">
        <v>104</v>
      </c>
      <c r="C88" s="49">
        <v>4</v>
      </c>
      <c r="D88" s="49">
        <v>56</v>
      </c>
      <c r="E88" s="49">
        <v>1</v>
      </c>
      <c r="F88" s="49">
        <v>12.5</v>
      </c>
      <c r="G88" s="49">
        <v>2</v>
      </c>
      <c r="H88" s="164">
        <f t="shared" si="1"/>
        <v>14.5</v>
      </c>
      <c r="I88" s="132">
        <v>5.077</v>
      </c>
    </row>
    <row r="89" spans="1:9" ht="15.75" hidden="1" thickBot="1">
      <c r="A89" s="22">
        <v>338</v>
      </c>
      <c r="B89" s="30" t="s">
        <v>104</v>
      </c>
      <c r="C89" s="31">
        <v>13</v>
      </c>
      <c r="D89" s="31">
        <v>30</v>
      </c>
      <c r="E89" s="31">
        <v>2</v>
      </c>
      <c r="F89" s="31">
        <v>8</v>
      </c>
      <c r="G89" s="31">
        <v>0</v>
      </c>
      <c r="H89" s="165">
        <f t="shared" si="1"/>
        <v>8</v>
      </c>
      <c r="I89" s="133">
        <v>3.2616800000000001</v>
      </c>
    </row>
    <row r="90" spans="1:9" ht="15.75" hidden="1" thickBot="1">
      <c r="A90" s="24">
        <v>319</v>
      </c>
      <c r="B90" s="32" t="s">
        <v>104</v>
      </c>
      <c r="C90" s="33">
        <v>13</v>
      </c>
      <c r="D90" s="33">
        <v>31</v>
      </c>
      <c r="E90" s="33">
        <v>2</v>
      </c>
      <c r="F90" s="33">
        <v>7</v>
      </c>
      <c r="G90" s="33">
        <v>0</v>
      </c>
      <c r="H90" s="159">
        <f t="shared" si="1"/>
        <v>7</v>
      </c>
      <c r="I90" s="127">
        <v>2.8708399999999998</v>
      </c>
    </row>
    <row r="91" spans="1:9" ht="15.75" hidden="1" thickBot="1">
      <c r="A91" s="26">
        <v>300</v>
      </c>
      <c r="B91" s="63" t="s">
        <v>104</v>
      </c>
      <c r="C91" s="48">
        <v>13</v>
      </c>
      <c r="D91" s="48">
        <v>32</v>
      </c>
      <c r="E91" s="48">
        <v>2</v>
      </c>
      <c r="F91" s="48"/>
      <c r="G91" s="48"/>
      <c r="H91" s="160"/>
      <c r="I91" s="128"/>
    </row>
    <row r="92" spans="1:9" ht="15.75" hidden="1" thickBot="1">
      <c r="A92" s="22">
        <v>281</v>
      </c>
      <c r="B92" s="36" t="s">
        <v>104</v>
      </c>
      <c r="C92" s="37">
        <v>19</v>
      </c>
      <c r="D92" s="37">
        <v>54</v>
      </c>
      <c r="E92" s="37">
        <v>3</v>
      </c>
      <c r="F92" s="37">
        <v>7</v>
      </c>
      <c r="G92" s="37">
        <v>1</v>
      </c>
      <c r="H92" s="161">
        <f t="shared" si="1"/>
        <v>8</v>
      </c>
      <c r="I92" s="129">
        <v>3.9348733333333334</v>
      </c>
    </row>
    <row r="93" spans="1:9" ht="15.75" hidden="1" thickBot="1">
      <c r="A93" s="24">
        <v>263</v>
      </c>
      <c r="B93" s="38" t="s">
        <v>104</v>
      </c>
      <c r="C93" s="39">
        <v>19</v>
      </c>
      <c r="D93" s="39">
        <v>55</v>
      </c>
      <c r="E93" s="39">
        <v>3</v>
      </c>
      <c r="F93" s="39">
        <v>12</v>
      </c>
      <c r="G93" s="39">
        <v>0</v>
      </c>
      <c r="H93" s="166">
        <f t="shared" si="1"/>
        <v>12</v>
      </c>
      <c r="I93" s="134">
        <v>5.9774366666666667</v>
      </c>
    </row>
    <row r="94" spans="1:9" ht="15.75" hidden="1" thickBot="1">
      <c r="A94" s="26">
        <v>245</v>
      </c>
      <c r="B94" s="68" t="s">
        <v>104</v>
      </c>
      <c r="C94" s="47">
        <v>19</v>
      </c>
      <c r="D94" s="47">
        <v>56</v>
      </c>
      <c r="E94" s="47">
        <v>3</v>
      </c>
      <c r="F94" s="47"/>
      <c r="G94" s="47"/>
      <c r="H94" s="162"/>
      <c r="I94" s="130"/>
    </row>
    <row r="95" spans="1:9" ht="15.75" hidden="1" thickBot="1">
      <c r="A95" s="22">
        <v>228</v>
      </c>
      <c r="B95" s="22" t="s">
        <v>104</v>
      </c>
      <c r="C95" s="23">
        <v>3</v>
      </c>
      <c r="D95" s="23">
        <v>75</v>
      </c>
      <c r="E95" s="23">
        <v>4</v>
      </c>
      <c r="F95" s="23">
        <v>7</v>
      </c>
      <c r="G95" s="23">
        <v>2</v>
      </c>
      <c r="H95" s="167">
        <f t="shared" si="1"/>
        <v>9</v>
      </c>
      <c r="I95" s="135">
        <v>4.5131600000000001</v>
      </c>
    </row>
    <row r="96" spans="1:9" ht="15.75" hidden="1" thickBot="1">
      <c r="A96" s="24">
        <v>211</v>
      </c>
      <c r="B96" s="24" t="s">
        <v>104</v>
      </c>
      <c r="C96" s="25">
        <v>3</v>
      </c>
      <c r="D96" s="25">
        <v>76</v>
      </c>
      <c r="E96" s="25">
        <v>4</v>
      </c>
      <c r="F96" s="25">
        <v>6</v>
      </c>
      <c r="G96" s="25">
        <v>1</v>
      </c>
      <c r="H96" s="168">
        <f t="shared" si="1"/>
        <v>7</v>
      </c>
      <c r="I96" s="136">
        <v>2.6331599999999997</v>
      </c>
    </row>
    <row r="97" spans="1:9" ht="15.75" hidden="1" thickBot="1">
      <c r="A97" s="26">
        <v>194</v>
      </c>
      <c r="B97" s="26" t="s">
        <v>104</v>
      </c>
      <c r="C97" s="27">
        <v>3</v>
      </c>
      <c r="D97" s="27">
        <v>77</v>
      </c>
      <c r="E97" s="27">
        <v>4</v>
      </c>
      <c r="F97" s="27">
        <v>4</v>
      </c>
      <c r="G97" s="27">
        <v>1</v>
      </c>
      <c r="H97" s="169">
        <f t="shared" si="1"/>
        <v>5</v>
      </c>
      <c r="I97" s="137">
        <v>2.3131599999999999</v>
      </c>
    </row>
    <row r="98" spans="1:9" ht="15.75" hidden="1" thickBot="1">
      <c r="A98" s="32">
        <v>905</v>
      </c>
      <c r="B98" s="16" t="s">
        <v>105</v>
      </c>
      <c r="C98" s="17">
        <v>4</v>
      </c>
      <c r="D98" s="17">
        <v>57</v>
      </c>
      <c r="E98" s="17">
        <v>1</v>
      </c>
      <c r="F98" s="17">
        <v>6</v>
      </c>
      <c r="G98" s="17">
        <v>2</v>
      </c>
      <c r="H98" s="170">
        <f t="shared" si="1"/>
        <v>8</v>
      </c>
      <c r="I98" s="138">
        <v>2.3239999999999998</v>
      </c>
    </row>
    <row r="99" spans="1:9" ht="15.75" hidden="1" thickBot="1">
      <c r="A99" s="34">
        <v>885</v>
      </c>
      <c r="B99" s="18" t="s">
        <v>105</v>
      </c>
      <c r="C99" s="19">
        <v>4</v>
      </c>
      <c r="D99" s="19">
        <v>58</v>
      </c>
      <c r="E99" s="19">
        <v>1</v>
      </c>
      <c r="F99" s="19">
        <v>12</v>
      </c>
      <c r="G99" s="19">
        <v>2</v>
      </c>
      <c r="H99" s="163">
        <f t="shared" si="1"/>
        <v>14</v>
      </c>
      <c r="I99" s="131">
        <v>3.9039999999999999</v>
      </c>
    </row>
    <row r="100" spans="1:9" ht="15.75" hidden="1" thickBot="1">
      <c r="A100" s="30">
        <v>865</v>
      </c>
      <c r="B100" s="60" t="s">
        <v>105</v>
      </c>
      <c r="C100" s="49">
        <v>4</v>
      </c>
      <c r="D100" s="49">
        <v>59</v>
      </c>
      <c r="E100" s="49">
        <v>1</v>
      </c>
      <c r="F100" s="49">
        <v>3</v>
      </c>
      <c r="G100" s="49">
        <v>1</v>
      </c>
      <c r="H100" s="164">
        <f t="shared" si="1"/>
        <v>4</v>
      </c>
      <c r="I100" s="132">
        <v>1.3640000000000001</v>
      </c>
    </row>
    <row r="101" spans="1:9" ht="15.75" hidden="1" thickBot="1">
      <c r="A101" s="32">
        <v>845</v>
      </c>
      <c r="B101" s="30" t="s">
        <v>105</v>
      </c>
      <c r="C101" s="31">
        <v>13</v>
      </c>
      <c r="D101" s="31">
        <v>33</v>
      </c>
      <c r="E101" s="31">
        <v>2</v>
      </c>
      <c r="F101" s="31">
        <v>6</v>
      </c>
      <c r="G101" s="31">
        <v>0</v>
      </c>
      <c r="H101" s="165">
        <f t="shared" si="1"/>
        <v>6</v>
      </c>
      <c r="I101" s="133">
        <v>1.4409133333333335</v>
      </c>
    </row>
    <row r="102" spans="1:9" ht="15.75" hidden="1" thickBot="1">
      <c r="A102" s="34">
        <v>825</v>
      </c>
      <c r="B102" s="32" t="s">
        <v>105</v>
      </c>
      <c r="C102" s="33">
        <v>13</v>
      </c>
      <c r="D102" s="33">
        <v>34</v>
      </c>
      <c r="E102" s="33">
        <v>2</v>
      </c>
      <c r="F102" s="33">
        <v>10</v>
      </c>
      <c r="G102" s="33">
        <v>1</v>
      </c>
      <c r="H102" s="159">
        <f t="shared" si="1"/>
        <v>11</v>
      </c>
      <c r="I102" s="127">
        <v>2.8418266666666669</v>
      </c>
    </row>
    <row r="103" spans="1:9" ht="15.75" hidden="1" thickBot="1">
      <c r="A103" s="30">
        <v>805</v>
      </c>
      <c r="B103" s="63" t="s">
        <v>105</v>
      </c>
      <c r="C103" s="48">
        <v>13</v>
      </c>
      <c r="D103" s="48">
        <v>35</v>
      </c>
      <c r="E103" s="48">
        <v>2</v>
      </c>
      <c r="F103" s="48"/>
      <c r="G103" s="48"/>
      <c r="H103" s="160"/>
      <c r="I103" s="128"/>
    </row>
    <row r="104" spans="1:9" ht="15.75" hidden="1" thickBot="1">
      <c r="A104" s="32">
        <v>785</v>
      </c>
      <c r="B104" s="36" t="s">
        <v>105</v>
      </c>
      <c r="C104" s="37">
        <v>19</v>
      </c>
      <c r="D104" s="37">
        <v>57</v>
      </c>
      <c r="E104" s="37">
        <v>3</v>
      </c>
      <c r="F104" s="37">
        <v>6</v>
      </c>
      <c r="G104" s="37">
        <v>1</v>
      </c>
      <c r="H104" s="161">
        <f t="shared" si="1"/>
        <v>7</v>
      </c>
      <c r="I104" s="129">
        <v>1.2800400000000001</v>
      </c>
    </row>
    <row r="105" spans="1:9" ht="15.75" hidden="1" thickBot="1">
      <c r="A105" s="34">
        <v>765</v>
      </c>
      <c r="B105" s="38" t="s">
        <v>105</v>
      </c>
      <c r="C105" s="39">
        <v>19</v>
      </c>
      <c r="D105" s="39">
        <v>58</v>
      </c>
      <c r="E105" s="39">
        <v>3</v>
      </c>
      <c r="F105" s="39">
        <v>7</v>
      </c>
      <c r="G105" s="39">
        <v>2</v>
      </c>
      <c r="H105" s="166">
        <f t="shared" si="1"/>
        <v>9</v>
      </c>
      <c r="I105" s="134">
        <v>1.8200400000000001</v>
      </c>
    </row>
    <row r="106" spans="1:9" ht="15.75" hidden="1" thickBot="1">
      <c r="A106" s="30">
        <v>745</v>
      </c>
      <c r="B106" s="68" t="s">
        <v>105</v>
      </c>
      <c r="C106" s="47">
        <v>19</v>
      </c>
      <c r="D106" s="47">
        <v>59</v>
      </c>
      <c r="E106" s="47">
        <v>3</v>
      </c>
      <c r="F106" s="47">
        <v>5</v>
      </c>
      <c r="G106" s="47">
        <v>1</v>
      </c>
      <c r="H106" s="162">
        <f t="shared" si="1"/>
        <v>6</v>
      </c>
      <c r="I106" s="130">
        <v>1.22004</v>
      </c>
    </row>
    <row r="107" spans="1:9" ht="15.75" hidden="1" thickBot="1">
      <c r="A107" s="32">
        <v>725</v>
      </c>
      <c r="B107" s="22" t="s">
        <v>105</v>
      </c>
      <c r="C107" s="23">
        <v>3</v>
      </c>
      <c r="D107" s="23">
        <v>78</v>
      </c>
      <c r="E107" s="23">
        <v>4</v>
      </c>
      <c r="F107" s="23">
        <v>5</v>
      </c>
      <c r="G107" s="23">
        <v>0</v>
      </c>
      <c r="H107" s="167">
        <f t="shared" si="1"/>
        <v>5</v>
      </c>
      <c r="I107" s="135">
        <v>1.7707133333333334</v>
      </c>
    </row>
    <row r="108" spans="1:9" ht="15.75" hidden="1" thickBot="1">
      <c r="A108" s="34">
        <v>705</v>
      </c>
      <c r="B108" s="24" t="s">
        <v>105</v>
      </c>
      <c r="C108" s="25">
        <v>3</v>
      </c>
      <c r="D108" s="25">
        <v>79</v>
      </c>
      <c r="E108" s="25">
        <v>4</v>
      </c>
      <c r="F108" s="25">
        <v>5</v>
      </c>
      <c r="G108" s="25">
        <v>1</v>
      </c>
      <c r="H108" s="168">
        <f t="shared" si="1"/>
        <v>6</v>
      </c>
      <c r="I108" s="136">
        <v>2.0907133333333334</v>
      </c>
    </row>
    <row r="109" spans="1:9" ht="15.75" hidden="1" thickBot="1">
      <c r="A109" s="30">
        <v>685</v>
      </c>
      <c r="B109" s="26" t="s">
        <v>105</v>
      </c>
      <c r="C109" s="27">
        <v>3</v>
      </c>
      <c r="D109" s="27">
        <v>80</v>
      </c>
      <c r="E109" s="27">
        <v>4</v>
      </c>
      <c r="F109" s="27">
        <v>2</v>
      </c>
      <c r="G109" s="27">
        <v>0</v>
      </c>
      <c r="H109" s="169">
        <f t="shared" si="1"/>
        <v>2</v>
      </c>
      <c r="I109" s="137">
        <v>0.79071333333333338</v>
      </c>
    </row>
    <row r="110" spans="1:9" ht="15.75" hidden="1" thickBot="1">
      <c r="A110" s="40">
        <v>1294</v>
      </c>
      <c r="B110" s="16" t="s">
        <v>91</v>
      </c>
      <c r="C110" s="17">
        <v>3</v>
      </c>
      <c r="D110" s="17">
        <v>33</v>
      </c>
      <c r="E110" s="17">
        <v>1</v>
      </c>
      <c r="F110" s="17">
        <v>6.5</v>
      </c>
      <c r="G110" s="17">
        <v>0</v>
      </c>
      <c r="H110" s="170">
        <f t="shared" si="1"/>
        <v>6.5</v>
      </c>
      <c r="I110" s="138">
        <v>2.0994599999999997</v>
      </c>
    </row>
    <row r="111" spans="1:9" ht="15.75" hidden="1" thickBot="1">
      <c r="A111" s="36">
        <v>1276</v>
      </c>
      <c r="B111" s="18" t="s">
        <v>91</v>
      </c>
      <c r="C111" s="19">
        <v>3</v>
      </c>
      <c r="D111" s="19">
        <v>34</v>
      </c>
      <c r="E111" s="19">
        <v>1</v>
      </c>
      <c r="F111" s="19"/>
      <c r="G111" s="19"/>
      <c r="H111" s="163"/>
      <c r="I111" s="131"/>
    </row>
    <row r="112" spans="1:9" ht="15.75" hidden="1" thickBot="1">
      <c r="A112" s="38">
        <v>1259</v>
      </c>
      <c r="B112" s="60" t="s">
        <v>91</v>
      </c>
      <c r="C112" s="49">
        <v>3</v>
      </c>
      <c r="D112" s="49">
        <v>35</v>
      </c>
      <c r="E112" s="49">
        <v>1</v>
      </c>
      <c r="F112" s="49">
        <v>8.5</v>
      </c>
      <c r="G112" s="49">
        <v>0</v>
      </c>
      <c r="H112" s="164">
        <f t="shared" si="1"/>
        <v>8.5</v>
      </c>
      <c r="I112" s="132">
        <v>2.9194599999999999</v>
      </c>
    </row>
    <row r="113" spans="1:9" ht="15.75" hidden="1" thickBot="1">
      <c r="A113" s="40">
        <v>1242</v>
      </c>
      <c r="B113" s="30" t="s">
        <v>91</v>
      </c>
      <c r="C113" s="31">
        <v>8</v>
      </c>
      <c r="D113" s="31">
        <v>6</v>
      </c>
      <c r="E113" s="31">
        <v>2</v>
      </c>
      <c r="F113" s="31"/>
      <c r="G113" s="31"/>
      <c r="H113" s="165"/>
      <c r="I113" s="133"/>
    </row>
    <row r="114" spans="1:9" ht="15.75" hidden="1" thickBot="1">
      <c r="A114" s="36">
        <v>1224</v>
      </c>
      <c r="B114" s="32" t="s">
        <v>91</v>
      </c>
      <c r="C114" s="33">
        <v>8</v>
      </c>
      <c r="D114" s="33">
        <v>7</v>
      </c>
      <c r="E114" s="33">
        <v>2</v>
      </c>
      <c r="F114" s="33">
        <v>10</v>
      </c>
      <c r="G114" s="33">
        <v>1</v>
      </c>
      <c r="H114" s="159">
        <f t="shared" si="1"/>
        <v>11</v>
      </c>
      <c r="I114" s="127">
        <v>6.2638600000000002</v>
      </c>
    </row>
    <row r="115" spans="1:9" ht="15.75" hidden="1" thickBot="1">
      <c r="A115" s="38">
        <v>1205</v>
      </c>
      <c r="B115" s="63" t="s">
        <v>91</v>
      </c>
      <c r="C115" s="48">
        <v>8</v>
      </c>
      <c r="D115" s="48">
        <v>8</v>
      </c>
      <c r="E115" s="48">
        <v>2</v>
      </c>
      <c r="F115" s="48">
        <v>10</v>
      </c>
      <c r="G115" s="48">
        <v>1</v>
      </c>
      <c r="H115" s="160">
        <f t="shared" si="1"/>
        <v>11</v>
      </c>
      <c r="I115" s="128">
        <v>3.6919300000000002</v>
      </c>
    </row>
    <row r="116" spans="1:9" ht="15.75" hidden="1" thickBot="1">
      <c r="A116" s="40">
        <v>1186</v>
      </c>
      <c r="B116" s="36" t="s">
        <v>91</v>
      </c>
      <c r="C116" s="37">
        <v>17</v>
      </c>
      <c r="D116" s="37">
        <v>15</v>
      </c>
      <c r="E116" s="37">
        <v>3</v>
      </c>
      <c r="F116" s="37">
        <v>6</v>
      </c>
      <c r="G116" s="37">
        <v>0</v>
      </c>
      <c r="H116" s="161">
        <f t="shared" si="1"/>
        <v>6</v>
      </c>
      <c r="I116" s="129">
        <v>3.2130466666666671</v>
      </c>
    </row>
    <row r="117" spans="1:9" ht="15.75" hidden="1" thickBot="1">
      <c r="A117" s="36">
        <v>1167</v>
      </c>
      <c r="B117" s="38" t="s">
        <v>91</v>
      </c>
      <c r="C117" s="39">
        <v>17</v>
      </c>
      <c r="D117" s="39">
        <v>16</v>
      </c>
      <c r="E117" s="39">
        <v>3</v>
      </c>
      <c r="F117" s="39">
        <v>7</v>
      </c>
      <c r="G117" s="39">
        <v>0</v>
      </c>
      <c r="H117" s="166">
        <f t="shared" si="1"/>
        <v>7</v>
      </c>
      <c r="I117" s="134">
        <v>4.1130466666666665</v>
      </c>
    </row>
    <row r="118" spans="1:9" ht="15.75" hidden="1" thickBot="1">
      <c r="A118" s="38">
        <v>1148</v>
      </c>
      <c r="B118" s="68" t="s">
        <v>91</v>
      </c>
      <c r="C118" s="47">
        <v>17</v>
      </c>
      <c r="D118" s="47">
        <v>17</v>
      </c>
      <c r="E118" s="47">
        <v>3</v>
      </c>
      <c r="F118" s="47">
        <v>6</v>
      </c>
      <c r="G118" s="47">
        <v>0</v>
      </c>
      <c r="H118" s="162">
        <f t="shared" si="1"/>
        <v>6</v>
      </c>
      <c r="I118" s="130">
        <v>4.2530466666666662</v>
      </c>
    </row>
    <row r="119" spans="1:9" ht="15.75" hidden="1" thickBot="1">
      <c r="A119" s="40">
        <v>1129</v>
      </c>
      <c r="B119" s="22" t="s">
        <v>91</v>
      </c>
      <c r="C119" s="23">
        <v>10</v>
      </c>
      <c r="D119" s="23">
        <v>75</v>
      </c>
      <c r="E119" s="23">
        <v>4</v>
      </c>
      <c r="F119" s="23">
        <v>7</v>
      </c>
      <c r="G119" s="23">
        <v>3</v>
      </c>
      <c r="H119" s="167">
        <f t="shared" si="1"/>
        <v>10</v>
      </c>
      <c r="I119" s="135">
        <v>2.7968333333333333</v>
      </c>
    </row>
    <row r="120" spans="1:9" ht="15.75" hidden="1" thickBot="1">
      <c r="A120" s="36">
        <v>1109</v>
      </c>
      <c r="B120" s="24" t="s">
        <v>91</v>
      </c>
      <c r="C120" s="25">
        <v>10</v>
      </c>
      <c r="D120" s="25">
        <v>76</v>
      </c>
      <c r="E120" s="25">
        <v>4</v>
      </c>
      <c r="F120" s="25">
        <v>5</v>
      </c>
      <c r="G120" s="25">
        <v>2</v>
      </c>
      <c r="H120" s="168">
        <f t="shared" si="1"/>
        <v>7</v>
      </c>
      <c r="I120" s="136">
        <v>1.8768333333333334</v>
      </c>
    </row>
    <row r="121" spans="1:9" ht="15.75" hidden="1" thickBot="1">
      <c r="A121" s="38">
        <v>1089</v>
      </c>
      <c r="B121" s="26" t="s">
        <v>91</v>
      </c>
      <c r="C121" s="27">
        <v>10</v>
      </c>
      <c r="D121" s="27">
        <v>77</v>
      </c>
      <c r="E121" s="27">
        <v>4</v>
      </c>
      <c r="F121" s="27">
        <v>8</v>
      </c>
      <c r="G121" s="27">
        <v>2</v>
      </c>
      <c r="H121" s="169">
        <f t="shared" si="1"/>
        <v>10</v>
      </c>
      <c r="I121" s="137">
        <v>4.6168333333333331</v>
      </c>
    </row>
    <row r="122" spans="1:9" ht="15.75" hidden="1" thickBot="1">
      <c r="A122" s="24">
        <v>268</v>
      </c>
      <c r="B122" s="16" t="s">
        <v>62</v>
      </c>
      <c r="C122" s="17">
        <v>2</v>
      </c>
      <c r="D122" s="17">
        <v>27</v>
      </c>
      <c r="E122" s="17">
        <v>1</v>
      </c>
      <c r="F122" s="17">
        <v>9.5</v>
      </c>
      <c r="G122" s="17">
        <v>1</v>
      </c>
      <c r="H122" s="170">
        <f t="shared" si="1"/>
        <v>10.5</v>
      </c>
      <c r="I122" s="138">
        <f>3.02+1.378/2</f>
        <v>3.7090000000000001</v>
      </c>
    </row>
    <row r="123" spans="1:9" ht="15.75" hidden="1" thickBot="1">
      <c r="A123" s="26">
        <v>250</v>
      </c>
      <c r="B123" s="18" t="s">
        <v>62</v>
      </c>
      <c r="C123" s="19">
        <v>2</v>
      </c>
      <c r="D123" s="19">
        <v>28</v>
      </c>
      <c r="E123" s="19">
        <v>1</v>
      </c>
      <c r="F123" s="19"/>
      <c r="G123" s="19"/>
      <c r="H123" s="163"/>
      <c r="I123" s="131"/>
    </row>
    <row r="124" spans="1:9" ht="15.75" hidden="1" thickBot="1">
      <c r="A124" s="22">
        <v>233</v>
      </c>
      <c r="B124" s="60" t="s">
        <v>62</v>
      </c>
      <c r="C124" s="49">
        <v>2</v>
      </c>
      <c r="D124" s="49">
        <v>29</v>
      </c>
      <c r="E124" s="49">
        <v>1</v>
      </c>
      <c r="F124" s="49">
        <v>10.5</v>
      </c>
      <c r="G124" s="49">
        <v>0</v>
      </c>
      <c r="H124" s="164">
        <f t="shared" si="1"/>
        <v>10.5</v>
      </c>
      <c r="I124" s="132">
        <f>2.84+1.38/2</f>
        <v>3.53</v>
      </c>
    </row>
    <row r="125" spans="1:9" ht="15.75" hidden="1" thickBot="1">
      <c r="A125" s="24">
        <v>216</v>
      </c>
      <c r="B125" s="30" t="s">
        <v>62</v>
      </c>
      <c r="C125" s="31">
        <v>10</v>
      </c>
      <c r="D125" s="31">
        <v>54</v>
      </c>
      <c r="E125" s="31">
        <v>2</v>
      </c>
      <c r="F125" s="31">
        <v>6</v>
      </c>
      <c r="G125" s="31">
        <v>1</v>
      </c>
      <c r="H125" s="165">
        <f t="shared" si="1"/>
        <v>7</v>
      </c>
      <c r="I125" s="133">
        <v>2.7514766666666666</v>
      </c>
    </row>
    <row r="126" spans="1:9" ht="15.75" hidden="1" thickBot="1">
      <c r="A126" s="26">
        <v>199</v>
      </c>
      <c r="B126" s="32" t="s">
        <v>62</v>
      </c>
      <c r="C126" s="33">
        <v>10</v>
      </c>
      <c r="D126" s="33">
        <v>55</v>
      </c>
      <c r="E126" s="33">
        <v>2</v>
      </c>
      <c r="F126" s="33"/>
      <c r="G126" s="33"/>
      <c r="H126" s="159"/>
      <c r="I126" s="127"/>
    </row>
    <row r="127" spans="1:9" ht="15.75" hidden="1" thickBot="1">
      <c r="A127" s="22">
        <v>182</v>
      </c>
      <c r="B127" s="63" t="s">
        <v>62</v>
      </c>
      <c r="C127" s="48">
        <v>10</v>
      </c>
      <c r="D127" s="48">
        <v>56</v>
      </c>
      <c r="E127" s="48">
        <v>2</v>
      </c>
      <c r="F127" s="48">
        <v>7</v>
      </c>
      <c r="G127" s="48">
        <v>1</v>
      </c>
      <c r="H127" s="160">
        <f t="shared" si="1"/>
        <v>8</v>
      </c>
      <c r="I127" s="128">
        <v>2.9029533333333335</v>
      </c>
    </row>
    <row r="128" spans="1:9" ht="15.75" hidden="1" thickBot="1">
      <c r="A128" s="24">
        <v>165</v>
      </c>
      <c r="B128" s="36" t="s">
        <v>62</v>
      </c>
      <c r="C128" s="37">
        <v>17</v>
      </c>
      <c r="D128" s="37">
        <v>21</v>
      </c>
      <c r="E128" s="37">
        <v>3</v>
      </c>
      <c r="F128" s="37"/>
      <c r="G128" s="37"/>
      <c r="H128" s="161"/>
      <c r="I128" s="129"/>
    </row>
    <row r="129" spans="1:9" ht="15.75" hidden="1" thickBot="1">
      <c r="A129" s="26">
        <v>149</v>
      </c>
      <c r="B129" s="38" t="s">
        <v>62</v>
      </c>
      <c r="C129" s="39">
        <v>17</v>
      </c>
      <c r="D129" s="39">
        <v>22</v>
      </c>
      <c r="E129" s="39">
        <v>3</v>
      </c>
      <c r="F129" s="39">
        <v>9</v>
      </c>
      <c r="G129" s="39">
        <v>1</v>
      </c>
      <c r="H129" s="166">
        <f t="shared" si="1"/>
        <v>10</v>
      </c>
      <c r="I129" s="134">
        <v>3.8798200000000005</v>
      </c>
    </row>
    <row r="130" spans="1:9" ht="15.75" hidden="1" thickBot="1">
      <c r="A130" s="12">
        <v>133</v>
      </c>
      <c r="B130" s="68" t="s">
        <v>62</v>
      </c>
      <c r="C130" s="47">
        <v>17</v>
      </c>
      <c r="D130" s="47">
        <v>23</v>
      </c>
      <c r="E130" s="47">
        <v>3</v>
      </c>
      <c r="F130" s="47"/>
      <c r="G130" s="47"/>
      <c r="H130" s="162"/>
      <c r="I130" s="130"/>
    </row>
    <row r="131" spans="1:9" ht="15.75" hidden="1" thickBot="1">
      <c r="A131" s="12">
        <v>118</v>
      </c>
      <c r="B131" s="22" t="s">
        <v>62</v>
      </c>
      <c r="C131" s="23">
        <v>5</v>
      </c>
      <c r="D131" s="23">
        <v>75</v>
      </c>
      <c r="E131" s="23">
        <v>4</v>
      </c>
      <c r="F131" s="23">
        <v>4</v>
      </c>
      <c r="G131" s="23">
        <v>2</v>
      </c>
      <c r="H131" s="167">
        <f t="shared" ref="H131:H193" si="2">+F131+G131</f>
        <v>6</v>
      </c>
      <c r="I131" s="135">
        <v>2.9325766666666668</v>
      </c>
    </row>
    <row r="132" spans="1:9" ht="15.75" hidden="1" thickBot="1">
      <c r="A132" s="12">
        <v>103</v>
      </c>
      <c r="B132" s="24" t="s">
        <v>62</v>
      </c>
      <c r="C132" s="25">
        <v>5</v>
      </c>
      <c r="D132" s="25">
        <v>76</v>
      </c>
      <c r="E132" s="25">
        <v>4</v>
      </c>
      <c r="F132" s="25">
        <v>12</v>
      </c>
      <c r="G132" s="25">
        <v>1</v>
      </c>
      <c r="H132" s="168">
        <f t="shared" si="2"/>
        <v>13</v>
      </c>
      <c r="I132" s="136">
        <v>6.1925766666666666</v>
      </c>
    </row>
    <row r="133" spans="1:9" ht="15.75" hidden="1" thickBot="1">
      <c r="A133" s="14">
        <v>1328</v>
      </c>
      <c r="B133" s="26" t="s">
        <v>62</v>
      </c>
      <c r="C133" s="27">
        <v>5</v>
      </c>
      <c r="D133" s="27">
        <v>77</v>
      </c>
      <c r="E133" s="27">
        <v>4</v>
      </c>
      <c r="F133" s="27">
        <v>7</v>
      </c>
      <c r="G133" s="27">
        <v>1</v>
      </c>
      <c r="H133" s="169">
        <f t="shared" si="2"/>
        <v>8</v>
      </c>
      <c r="I133" s="137">
        <v>3.152576666666667</v>
      </c>
    </row>
    <row r="134" spans="1:9" ht="15.75" hidden="1" thickBot="1">
      <c r="A134" s="36">
        <v>1277</v>
      </c>
      <c r="B134" s="16" t="s">
        <v>111</v>
      </c>
      <c r="C134" s="17">
        <v>4</v>
      </c>
      <c r="D134" s="17">
        <v>6</v>
      </c>
      <c r="E134" s="17">
        <v>1</v>
      </c>
      <c r="F134" s="17"/>
      <c r="G134" s="17"/>
      <c r="H134" s="170"/>
      <c r="I134" s="138"/>
    </row>
    <row r="135" spans="1:9" ht="15.75" hidden="1" thickBot="1">
      <c r="A135" s="38">
        <v>1260</v>
      </c>
      <c r="B135" s="18" t="s">
        <v>111</v>
      </c>
      <c r="C135" s="19">
        <v>4</v>
      </c>
      <c r="D135" s="19">
        <v>7</v>
      </c>
      <c r="E135" s="19">
        <v>1</v>
      </c>
      <c r="F135" s="19">
        <v>10</v>
      </c>
      <c r="G135" s="19">
        <v>0</v>
      </c>
      <c r="H135" s="163">
        <f t="shared" si="2"/>
        <v>10</v>
      </c>
      <c r="I135" s="131">
        <v>5.7118699999999993</v>
      </c>
    </row>
    <row r="136" spans="1:9" ht="15.75" hidden="1" thickBot="1">
      <c r="A136" s="40">
        <v>1243</v>
      </c>
      <c r="B136" s="60" t="s">
        <v>111</v>
      </c>
      <c r="C136" s="49">
        <v>4</v>
      </c>
      <c r="D136" s="49">
        <v>8</v>
      </c>
      <c r="E136" s="49">
        <v>1</v>
      </c>
      <c r="F136" s="49"/>
      <c r="G136" s="49"/>
      <c r="H136" s="164"/>
      <c r="I136" s="132"/>
    </row>
    <row r="137" spans="1:9" ht="15.75" hidden="1" thickBot="1">
      <c r="A137" s="36">
        <v>1225</v>
      </c>
      <c r="B137" s="30" t="s">
        <v>111</v>
      </c>
      <c r="C137" s="31">
        <v>11</v>
      </c>
      <c r="D137" s="31">
        <v>57</v>
      </c>
      <c r="E137" s="31">
        <v>2</v>
      </c>
      <c r="F137" s="31">
        <v>7</v>
      </c>
      <c r="G137" s="31">
        <v>2</v>
      </c>
      <c r="H137" s="165">
        <f t="shared" si="2"/>
        <v>9</v>
      </c>
      <c r="I137" s="133">
        <v>3.8087633333333333</v>
      </c>
    </row>
    <row r="138" spans="1:9" ht="15.75" hidden="1" thickBot="1">
      <c r="A138" s="38">
        <v>1206</v>
      </c>
      <c r="B138" s="32" t="s">
        <v>111</v>
      </c>
      <c r="C138" s="33">
        <v>11</v>
      </c>
      <c r="D138" s="33">
        <v>58</v>
      </c>
      <c r="E138" s="33">
        <v>2</v>
      </c>
      <c r="F138" s="33">
        <v>5</v>
      </c>
      <c r="G138" s="33">
        <v>1</v>
      </c>
      <c r="H138" s="159">
        <f t="shared" si="2"/>
        <v>6</v>
      </c>
      <c r="I138" s="127">
        <v>2.1487633333333331</v>
      </c>
    </row>
    <row r="139" spans="1:9" ht="15.75" hidden="1" thickBot="1">
      <c r="A139" s="40">
        <v>1187</v>
      </c>
      <c r="B139" s="63" t="s">
        <v>111</v>
      </c>
      <c r="C139" s="48">
        <v>11</v>
      </c>
      <c r="D139" s="48">
        <v>59</v>
      </c>
      <c r="E139" s="48">
        <v>2</v>
      </c>
      <c r="F139" s="48">
        <v>7</v>
      </c>
      <c r="G139" s="48">
        <v>5</v>
      </c>
      <c r="H139" s="160">
        <f t="shared" si="2"/>
        <v>12</v>
      </c>
      <c r="I139" s="128">
        <v>4.488763333333333</v>
      </c>
    </row>
    <row r="140" spans="1:9" ht="15.75" hidden="1" thickBot="1">
      <c r="A140" s="36">
        <v>1168</v>
      </c>
      <c r="B140" s="36" t="s">
        <v>111</v>
      </c>
      <c r="C140" s="37">
        <v>18</v>
      </c>
      <c r="D140" s="37">
        <v>12</v>
      </c>
      <c r="E140" s="37">
        <v>3</v>
      </c>
      <c r="F140" s="37">
        <v>9</v>
      </c>
      <c r="G140" s="37">
        <v>0</v>
      </c>
      <c r="H140" s="161">
        <f t="shared" si="2"/>
        <v>9</v>
      </c>
      <c r="I140" s="129">
        <v>4.1976066666666672</v>
      </c>
    </row>
    <row r="141" spans="1:9" ht="15.75" hidden="1" thickBot="1">
      <c r="A141" s="38">
        <v>1149</v>
      </c>
      <c r="B141" s="38" t="s">
        <v>111</v>
      </c>
      <c r="C141" s="39">
        <v>18</v>
      </c>
      <c r="D141" s="39">
        <v>13</v>
      </c>
      <c r="E141" s="39">
        <v>3</v>
      </c>
      <c r="F141" s="39">
        <v>11</v>
      </c>
      <c r="G141" s="39">
        <v>0</v>
      </c>
      <c r="H141" s="166">
        <f t="shared" si="2"/>
        <v>11</v>
      </c>
      <c r="I141" s="134">
        <v>3.9776066666666665</v>
      </c>
    </row>
    <row r="142" spans="1:9" ht="15.75" hidden="1" thickBot="1">
      <c r="A142" s="40">
        <v>1130</v>
      </c>
      <c r="B142" s="68" t="s">
        <v>111</v>
      </c>
      <c r="C142" s="47">
        <v>18</v>
      </c>
      <c r="D142" s="47">
        <v>14</v>
      </c>
      <c r="E142" s="47">
        <v>3</v>
      </c>
      <c r="F142" s="47">
        <v>5</v>
      </c>
      <c r="G142" s="47">
        <v>0</v>
      </c>
      <c r="H142" s="162">
        <f t="shared" si="2"/>
        <v>5</v>
      </c>
      <c r="I142" s="130">
        <v>2.5576066666666666</v>
      </c>
    </row>
    <row r="143" spans="1:9" ht="15.75" hidden="1" thickBot="1">
      <c r="A143" s="36">
        <v>1110</v>
      </c>
      <c r="B143" s="22" t="s">
        <v>111</v>
      </c>
      <c r="C143" s="23">
        <v>13</v>
      </c>
      <c r="D143" s="23">
        <v>75</v>
      </c>
      <c r="E143" s="23">
        <v>4</v>
      </c>
      <c r="F143" s="23">
        <v>6</v>
      </c>
      <c r="G143" s="23">
        <v>0</v>
      </c>
      <c r="H143" s="167">
        <f t="shared" si="2"/>
        <v>6</v>
      </c>
      <c r="I143" s="135">
        <v>1.05996</v>
      </c>
    </row>
    <row r="144" spans="1:9" ht="15.75" hidden="1" thickBot="1">
      <c r="A144" s="38">
        <v>1090</v>
      </c>
      <c r="B144" s="24" t="s">
        <v>111</v>
      </c>
      <c r="C144" s="25">
        <v>13</v>
      </c>
      <c r="D144" s="25">
        <v>76</v>
      </c>
      <c r="E144" s="25">
        <v>4</v>
      </c>
      <c r="F144" s="25">
        <v>8</v>
      </c>
      <c r="G144" s="25">
        <v>1</v>
      </c>
      <c r="H144" s="168">
        <f t="shared" si="2"/>
        <v>9</v>
      </c>
      <c r="I144" s="136">
        <v>0.88997999999999999</v>
      </c>
    </row>
    <row r="145" spans="1:9" ht="15.75" hidden="1" thickBot="1">
      <c r="A145" s="40">
        <v>1070</v>
      </c>
      <c r="B145" s="26" t="s">
        <v>111</v>
      </c>
      <c r="C145" s="27">
        <v>13</v>
      </c>
      <c r="D145" s="27">
        <v>77</v>
      </c>
      <c r="E145" s="27">
        <v>4</v>
      </c>
      <c r="F145" s="27"/>
      <c r="G145" s="27"/>
      <c r="H145" s="169"/>
      <c r="I145" s="137"/>
    </row>
    <row r="146" spans="1:9" ht="15.75" hidden="1" thickBot="1">
      <c r="A146" s="40">
        <v>1011</v>
      </c>
      <c r="B146" s="16" t="s">
        <v>99</v>
      </c>
      <c r="C146" s="17">
        <v>3</v>
      </c>
      <c r="D146" s="17">
        <v>57</v>
      </c>
      <c r="E146" s="17">
        <v>1</v>
      </c>
      <c r="F146" s="17"/>
      <c r="G146" s="17"/>
      <c r="H146" s="170"/>
      <c r="I146" s="138"/>
    </row>
    <row r="147" spans="1:9" ht="15.75" hidden="1" thickBot="1">
      <c r="A147" s="36">
        <v>991</v>
      </c>
      <c r="B147" s="18" t="s">
        <v>99</v>
      </c>
      <c r="C147" s="19">
        <v>3</v>
      </c>
      <c r="D147" s="19">
        <v>58</v>
      </c>
      <c r="E147" s="19">
        <v>1</v>
      </c>
      <c r="F147" s="19">
        <v>6</v>
      </c>
      <c r="G147" s="19">
        <v>1</v>
      </c>
      <c r="H147" s="163">
        <f t="shared" si="2"/>
        <v>7</v>
      </c>
      <c r="I147" s="131">
        <v>2.15402</v>
      </c>
    </row>
    <row r="148" spans="1:9" ht="15.75" hidden="1" thickBot="1">
      <c r="A148" s="38">
        <v>971</v>
      </c>
      <c r="B148" s="60" t="s">
        <v>99</v>
      </c>
      <c r="C148" s="49">
        <v>3</v>
      </c>
      <c r="D148" s="49">
        <v>59</v>
      </c>
      <c r="E148" s="49">
        <v>1</v>
      </c>
      <c r="F148" s="49"/>
      <c r="G148" s="49"/>
      <c r="H148" s="164"/>
      <c r="I148" s="132"/>
    </row>
    <row r="149" spans="1:9" ht="15.75" hidden="1" thickBot="1">
      <c r="A149" s="40">
        <v>951</v>
      </c>
      <c r="B149" s="30" t="s">
        <v>99</v>
      </c>
      <c r="C149" s="31">
        <v>9</v>
      </c>
      <c r="D149" s="31">
        <v>54</v>
      </c>
      <c r="E149" s="31">
        <v>2</v>
      </c>
      <c r="F149" s="31">
        <v>1</v>
      </c>
      <c r="G149" s="31">
        <v>3</v>
      </c>
      <c r="H149" s="165">
        <f t="shared" si="2"/>
        <v>4</v>
      </c>
      <c r="I149" s="133">
        <v>0.8071299999999999</v>
      </c>
    </row>
    <row r="150" spans="1:9" ht="15.75" hidden="1" thickBot="1">
      <c r="A150" s="36">
        <v>931</v>
      </c>
      <c r="B150" s="32" t="s">
        <v>99</v>
      </c>
      <c r="C150" s="33">
        <v>9</v>
      </c>
      <c r="D150" s="33">
        <v>55</v>
      </c>
      <c r="E150" s="33">
        <v>2</v>
      </c>
      <c r="F150" s="33">
        <v>5</v>
      </c>
      <c r="G150" s="33">
        <v>2</v>
      </c>
      <c r="H150" s="159">
        <f t="shared" si="2"/>
        <v>7</v>
      </c>
      <c r="I150" s="127">
        <v>2.90713</v>
      </c>
    </row>
    <row r="151" spans="1:9" ht="15.75" hidden="1" thickBot="1">
      <c r="A151" s="38">
        <v>911</v>
      </c>
      <c r="B151" s="63" t="s">
        <v>99</v>
      </c>
      <c r="C151" s="48">
        <v>9</v>
      </c>
      <c r="D151" s="48">
        <v>56</v>
      </c>
      <c r="E151" s="48">
        <v>2</v>
      </c>
      <c r="F151" s="48">
        <v>5</v>
      </c>
      <c r="G151" s="48">
        <v>1</v>
      </c>
      <c r="H151" s="160">
        <f t="shared" si="2"/>
        <v>6</v>
      </c>
      <c r="I151" s="128">
        <v>2.44713</v>
      </c>
    </row>
    <row r="152" spans="1:9" ht="15.75" hidden="1" thickBot="1">
      <c r="A152" s="40">
        <v>891</v>
      </c>
      <c r="B152" s="36" t="s">
        <v>99</v>
      </c>
      <c r="C152" s="37">
        <v>16</v>
      </c>
      <c r="D152" s="37">
        <v>18</v>
      </c>
      <c r="E152" s="37">
        <v>3</v>
      </c>
      <c r="F152" s="37">
        <v>7</v>
      </c>
      <c r="G152" s="37">
        <v>0</v>
      </c>
      <c r="H152" s="161">
        <f t="shared" si="2"/>
        <v>7</v>
      </c>
      <c r="I152" s="129">
        <v>2.5762800000000001</v>
      </c>
    </row>
    <row r="153" spans="1:9" ht="15.75" hidden="1" thickBot="1">
      <c r="A153" s="36">
        <v>871</v>
      </c>
      <c r="B153" s="38" t="s">
        <v>99</v>
      </c>
      <c r="C153" s="39">
        <v>16</v>
      </c>
      <c r="D153" s="39">
        <v>19</v>
      </c>
      <c r="E153" s="39">
        <v>3</v>
      </c>
      <c r="F153" s="39">
        <v>8</v>
      </c>
      <c r="G153" s="39">
        <v>0</v>
      </c>
      <c r="H153" s="166">
        <f t="shared" si="2"/>
        <v>8</v>
      </c>
      <c r="I153" s="134">
        <v>3.8162799999999999</v>
      </c>
    </row>
    <row r="154" spans="1:9" ht="15.75" hidden="1" thickBot="1">
      <c r="A154" s="38">
        <v>851</v>
      </c>
      <c r="B154" s="68" t="s">
        <v>99</v>
      </c>
      <c r="C154" s="47">
        <v>16</v>
      </c>
      <c r="D154" s="47">
        <v>20</v>
      </c>
      <c r="E154" s="47">
        <v>3</v>
      </c>
      <c r="F154" s="47">
        <v>7</v>
      </c>
      <c r="G154" s="47">
        <v>0</v>
      </c>
      <c r="H154" s="162">
        <f t="shared" si="2"/>
        <v>7</v>
      </c>
      <c r="I154" s="130">
        <v>2.6362799999999997</v>
      </c>
    </row>
    <row r="155" spans="1:9" ht="15.75" hidden="1" thickBot="1">
      <c r="A155" s="40">
        <v>831</v>
      </c>
      <c r="B155" s="22" t="s">
        <v>99</v>
      </c>
      <c r="C155" s="23">
        <v>10</v>
      </c>
      <c r="D155" s="23">
        <v>72</v>
      </c>
      <c r="E155" s="23">
        <v>4</v>
      </c>
      <c r="F155" s="23"/>
      <c r="G155" s="23"/>
      <c r="H155" s="167"/>
      <c r="I155" s="135"/>
    </row>
    <row r="156" spans="1:9" ht="15.75" hidden="1" thickBot="1">
      <c r="A156" s="36">
        <v>811</v>
      </c>
      <c r="B156" s="24" t="s">
        <v>99</v>
      </c>
      <c r="C156" s="25">
        <v>10</v>
      </c>
      <c r="D156" s="25">
        <v>73</v>
      </c>
      <c r="E156" s="25">
        <v>4</v>
      </c>
      <c r="F156" s="25"/>
      <c r="G156" s="25"/>
      <c r="H156" s="168"/>
      <c r="I156" s="136"/>
    </row>
    <row r="157" spans="1:9" ht="15.75" hidden="1" thickBot="1">
      <c r="A157" s="38">
        <v>791</v>
      </c>
      <c r="B157" s="26" t="s">
        <v>99</v>
      </c>
      <c r="C157" s="27">
        <v>10</v>
      </c>
      <c r="D157" s="27">
        <v>74</v>
      </c>
      <c r="E157" s="27">
        <v>4</v>
      </c>
      <c r="F157" s="27"/>
      <c r="G157" s="27"/>
      <c r="H157" s="169"/>
      <c r="I157" s="137"/>
    </row>
    <row r="158" spans="1:9" ht="15.75" hidden="1" thickBot="1">
      <c r="A158" s="36">
        <v>691</v>
      </c>
      <c r="B158" s="16" t="s">
        <v>60</v>
      </c>
      <c r="C158" s="17">
        <v>2</v>
      </c>
      <c r="D158" s="17">
        <v>21</v>
      </c>
      <c r="E158" s="17">
        <v>1</v>
      </c>
      <c r="F158" s="17">
        <v>12</v>
      </c>
      <c r="G158" s="17">
        <v>3</v>
      </c>
      <c r="H158" s="170">
        <f t="shared" si="2"/>
        <v>15</v>
      </c>
      <c r="I158" s="138">
        <f>4.8+0.911/3</f>
        <v>5.1036666666666664</v>
      </c>
    </row>
    <row r="159" spans="1:9" ht="15.75" hidden="1" thickBot="1">
      <c r="A159" s="38">
        <v>671</v>
      </c>
      <c r="B159" s="18" t="s">
        <v>60</v>
      </c>
      <c r="C159" s="19">
        <v>2</v>
      </c>
      <c r="D159" s="19">
        <v>22</v>
      </c>
      <c r="E159" s="19">
        <v>1</v>
      </c>
      <c r="F159" s="19">
        <v>19</v>
      </c>
      <c r="G159" s="19">
        <v>3</v>
      </c>
      <c r="H159" s="163">
        <f t="shared" si="2"/>
        <v>22</v>
      </c>
      <c r="I159" s="131">
        <f>7.02+0.911/3</f>
        <v>7.3236666666666661</v>
      </c>
    </row>
    <row r="160" spans="1:9" ht="15.75" hidden="1" thickBot="1">
      <c r="A160" s="40">
        <v>651</v>
      </c>
      <c r="B160" s="60" t="s">
        <v>60</v>
      </c>
      <c r="C160" s="49">
        <v>2</v>
      </c>
      <c r="D160" s="49">
        <v>23</v>
      </c>
      <c r="E160" s="49">
        <v>1</v>
      </c>
      <c r="F160" s="49">
        <v>6</v>
      </c>
      <c r="G160" s="49">
        <v>3</v>
      </c>
      <c r="H160" s="164">
        <f t="shared" si="2"/>
        <v>9</v>
      </c>
      <c r="I160" s="132">
        <f>2.9+0.91/3</f>
        <v>3.2033333333333331</v>
      </c>
    </row>
    <row r="161" spans="1:9" ht="15.75" hidden="1" thickBot="1">
      <c r="A161" s="36">
        <v>631</v>
      </c>
      <c r="B161" s="30" t="s">
        <v>60</v>
      </c>
      <c r="C161" s="31">
        <v>13</v>
      </c>
      <c r="D161" s="31">
        <v>42</v>
      </c>
      <c r="E161" s="31">
        <v>2</v>
      </c>
      <c r="F161" s="31">
        <v>8</v>
      </c>
      <c r="G161" s="31">
        <v>1</v>
      </c>
      <c r="H161" s="165">
        <f t="shared" si="2"/>
        <v>9</v>
      </c>
      <c r="I161" s="133">
        <v>2.7218066666666667</v>
      </c>
    </row>
    <row r="162" spans="1:9" ht="15.75" hidden="1" thickBot="1">
      <c r="A162" s="38">
        <v>611</v>
      </c>
      <c r="B162" s="32" t="s">
        <v>60</v>
      </c>
      <c r="C162" s="33">
        <v>13</v>
      </c>
      <c r="D162" s="33">
        <v>43</v>
      </c>
      <c r="E162" s="33">
        <v>2</v>
      </c>
      <c r="F162" s="33">
        <v>10</v>
      </c>
      <c r="G162" s="33">
        <v>0</v>
      </c>
      <c r="H162" s="159">
        <f t="shared" si="2"/>
        <v>10</v>
      </c>
      <c r="I162" s="127">
        <v>4.0436133333333331</v>
      </c>
    </row>
    <row r="163" spans="1:9" ht="15.75" hidden="1" thickBot="1">
      <c r="A163" s="40">
        <v>591</v>
      </c>
      <c r="B163" s="63" t="s">
        <v>60</v>
      </c>
      <c r="C163" s="48">
        <v>13</v>
      </c>
      <c r="D163" s="48">
        <v>44</v>
      </c>
      <c r="E163" s="48">
        <v>2</v>
      </c>
      <c r="F163" s="48"/>
      <c r="G163" s="48"/>
      <c r="H163" s="160"/>
      <c r="I163" s="128"/>
    </row>
    <row r="164" spans="1:9" ht="15.75" hidden="1" thickBot="1">
      <c r="A164" s="36">
        <v>572</v>
      </c>
      <c r="B164" s="36" t="s">
        <v>60</v>
      </c>
      <c r="C164" s="37">
        <v>15</v>
      </c>
      <c r="D164" s="37">
        <v>57</v>
      </c>
      <c r="E164" s="37">
        <v>3</v>
      </c>
      <c r="F164" s="37">
        <v>6</v>
      </c>
      <c r="G164" s="37">
        <v>1</v>
      </c>
      <c r="H164" s="161">
        <f t="shared" si="2"/>
        <v>7</v>
      </c>
      <c r="I164" s="129">
        <v>2.4968833333333333</v>
      </c>
    </row>
    <row r="165" spans="1:9" ht="15.75" hidden="1" thickBot="1">
      <c r="A165" s="38">
        <v>553</v>
      </c>
      <c r="B165" s="38" t="s">
        <v>60</v>
      </c>
      <c r="C165" s="39">
        <v>15</v>
      </c>
      <c r="D165" s="39">
        <v>58</v>
      </c>
      <c r="E165" s="39">
        <v>3</v>
      </c>
      <c r="F165" s="39">
        <v>6</v>
      </c>
      <c r="G165" s="39">
        <v>2</v>
      </c>
      <c r="H165" s="166">
        <f t="shared" si="2"/>
        <v>8</v>
      </c>
      <c r="I165" s="134">
        <v>2.6168833333333335</v>
      </c>
    </row>
    <row r="166" spans="1:9" ht="15.75" hidden="1" thickBot="1">
      <c r="A166" s="40">
        <v>534</v>
      </c>
      <c r="B166" s="68" t="s">
        <v>60</v>
      </c>
      <c r="C166" s="47">
        <v>15</v>
      </c>
      <c r="D166" s="47">
        <v>59</v>
      </c>
      <c r="E166" s="47">
        <v>3</v>
      </c>
      <c r="F166" s="47">
        <v>10</v>
      </c>
      <c r="G166" s="47">
        <v>2</v>
      </c>
      <c r="H166" s="162">
        <f t="shared" si="2"/>
        <v>12</v>
      </c>
      <c r="I166" s="130">
        <v>2.7968833333333332</v>
      </c>
    </row>
    <row r="167" spans="1:9" ht="15.75" hidden="1" thickBot="1">
      <c r="A167" s="36">
        <v>515</v>
      </c>
      <c r="B167" s="22" t="s">
        <v>60</v>
      </c>
      <c r="C167" s="23">
        <v>12</v>
      </c>
      <c r="D167" s="23">
        <v>75</v>
      </c>
      <c r="E167" s="23">
        <v>4</v>
      </c>
      <c r="F167" s="23">
        <v>12</v>
      </c>
      <c r="G167" s="23">
        <v>0</v>
      </c>
      <c r="H167" s="167">
        <f t="shared" si="2"/>
        <v>12</v>
      </c>
      <c r="I167" s="135">
        <v>4.076786666666667</v>
      </c>
    </row>
    <row r="168" spans="1:9" ht="15.75" hidden="1" thickBot="1">
      <c r="A168" s="38">
        <v>496</v>
      </c>
      <c r="B168" s="24" t="s">
        <v>60</v>
      </c>
      <c r="C168" s="25">
        <v>12</v>
      </c>
      <c r="D168" s="25">
        <v>76</v>
      </c>
      <c r="E168" s="25">
        <v>4</v>
      </c>
      <c r="F168" s="25">
        <v>11</v>
      </c>
      <c r="G168" s="25">
        <v>0</v>
      </c>
      <c r="H168" s="168">
        <f t="shared" si="2"/>
        <v>11</v>
      </c>
      <c r="I168" s="136">
        <v>3.0535733333333335</v>
      </c>
    </row>
    <row r="169" spans="1:9" ht="15.75" hidden="1" thickBot="1">
      <c r="A169" s="40">
        <v>477</v>
      </c>
      <c r="B169" s="26" t="s">
        <v>60</v>
      </c>
      <c r="C169" s="27">
        <v>12</v>
      </c>
      <c r="D169" s="27">
        <v>77</v>
      </c>
      <c r="E169" s="27">
        <v>4</v>
      </c>
      <c r="F169" s="27"/>
      <c r="G169" s="27"/>
      <c r="H169" s="169"/>
      <c r="I169" s="137"/>
    </row>
    <row r="170" spans="1:9" ht="15.75" hidden="1" thickBot="1">
      <c r="A170" s="14">
        <v>134</v>
      </c>
      <c r="B170" s="16" t="s">
        <v>95</v>
      </c>
      <c r="C170" s="17">
        <v>3</v>
      </c>
      <c r="D170" s="17">
        <v>45</v>
      </c>
      <c r="E170" s="17">
        <v>1</v>
      </c>
      <c r="F170" s="17">
        <v>9.5</v>
      </c>
      <c r="G170" s="17">
        <v>2</v>
      </c>
      <c r="H170" s="170">
        <f t="shared" si="2"/>
        <v>11.5</v>
      </c>
      <c r="I170" s="138">
        <v>2.9053800000000001</v>
      </c>
    </row>
    <row r="171" spans="1:9" ht="15.75" hidden="1" thickBot="1">
      <c r="A171" s="2">
        <v>1313</v>
      </c>
      <c r="B171" s="18" t="s">
        <v>95</v>
      </c>
      <c r="C171" s="19">
        <v>3</v>
      </c>
      <c r="D171" s="19">
        <v>46</v>
      </c>
      <c r="E171" s="19">
        <v>1</v>
      </c>
      <c r="F171" s="19">
        <v>5.5</v>
      </c>
      <c r="G171" s="19">
        <v>2</v>
      </c>
      <c r="H171" s="163">
        <f t="shared" si="2"/>
        <v>7.5</v>
      </c>
      <c r="I171" s="131">
        <v>2.0653800000000002</v>
      </c>
    </row>
    <row r="172" spans="1:9" ht="15.75" hidden="1" thickBot="1">
      <c r="A172" s="4">
        <v>1296</v>
      </c>
      <c r="B172" s="60" t="s">
        <v>95</v>
      </c>
      <c r="C172" s="49">
        <v>3</v>
      </c>
      <c r="D172" s="49">
        <v>47</v>
      </c>
      <c r="E172" s="49">
        <v>1</v>
      </c>
      <c r="F172" s="49"/>
      <c r="G172" s="49"/>
      <c r="H172" s="164"/>
      <c r="I172" s="132"/>
    </row>
    <row r="173" spans="1:9" ht="15.75" hidden="1" thickBot="1">
      <c r="A173" s="36">
        <v>1278</v>
      </c>
      <c r="B173" s="30" t="s">
        <v>95</v>
      </c>
      <c r="C173" s="31">
        <v>9</v>
      </c>
      <c r="D173" s="31">
        <v>6</v>
      </c>
      <c r="E173" s="31">
        <v>2</v>
      </c>
      <c r="F173" s="31"/>
      <c r="G173" s="31"/>
      <c r="H173" s="165"/>
      <c r="I173" s="133"/>
    </row>
    <row r="174" spans="1:9" ht="15.75" hidden="1" thickBot="1">
      <c r="A174" s="38">
        <v>1261</v>
      </c>
      <c r="B174" s="32" t="s">
        <v>95</v>
      </c>
      <c r="C174" s="33">
        <v>9</v>
      </c>
      <c r="D174" s="33">
        <v>7</v>
      </c>
      <c r="E174" s="33">
        <v>2</v>
      </c>
      <c r="F174" s="33">
        <v>7</v>
      </c>
      <c r="G174" s="33">
        <v>0</v>
      </c>
      <c r="H174" s="159">
        <f t="shared" si="2"/>
        <v>7</v>
      </c>
      <c r="I174" s="127">
        <v>1.9974333333333334</v>
      </c>
    </row>
    <row r="175" spans="1:9" ht="15.75" hidden="1" thickBot="1">
      <c r="A175" s="40">
        <v>1244</v>
      </c>
      <c r="B175" s="63" t="s">
        <v>95</v>
      </c>
      <c r="C175" s="48">
        <v>9</v>
      </c>
      <c r="D175" s="48">
        <v>8</v>
      </c>
      <c r="E175" s="48">
        <v>2</v>
      </c>
      <c r="F175" s="48">
        <v>9</v>
      </c>
      <c r="G175" s="48">
        <v>1</v>
      </c>
      <c r="H175" s="160">
        <f t="shared" si="2"/>
        <v>10</v>
      </c>
      <c r="I175" s="128">
        <v>4.4687166666666664</v>
      </c>
    </row>
    <row r="176" spans="1:9" ht="15.75" hidden="1" thickBot="1">
      <c r="A176" s="36">
        <v>1226</v>
      </c>
      <c r="B176" s="36" t="s">
        <v>95</v>
      </c>
      <c r="C176" s="37">
        <v>19</v>
      </c>
      <c r="D176" s="37">
        <v>15</v>
      </c>
      <c r="E176" s="37">
        <v>3</v>
      </c>
      <c r="F176" s="37">
        <v>5</v>
      </c>
      <c r="G176" s="37">
        <v>0</v>
      </c>
      <c r="H176" s="161">
        <f t="shared" si="2"/>
        <v>5</v>
      </c>
      <c r="I176" s="129">
        <v>2.4273133333333332</v>
      </c>
    </row>
    <row r="177" spans="1:9" ht="15.75" hidden="1" thickBot="1">
      <c r="A177" s="38">
        <v>1207</v>
      </c>
      <c r="B177" s="38" t="s">
        <v>95</v>
      </c>
      <c r="C177" s="39">
        <v>19</v>
      </c>
      <c r="D177" s="39">
        <v>16</v>
      </c>
      <c r="E177" s="39">
        <v>3</v>
      </c>
      <c r="F177" s="39"/>
      <c r="G177" s="39"/>
      <c r="H177" s="166"/>
      <c r="I177" s="134"/>
    </row>
    <row r="178" spans="1:9" ht="15.75" hidden="1" thickBot="1">
      <c r="A178" s="40">
        <v>1188</v>
      </c>
      <c r="B178" s="68" t="s">
        <v>95</v>
      </c>
      <c r="C178" s="47">
        <v>19</v>
      </c>
      <c r="D178" s="47">
        <v>17</v>
      </c>
      <c r="E178" s="47">
        <v>3</v>
      </c>
      <c r="F178" s="47">
        <v>13</v>
      </c>
      <c r="G178" s="47">
        <v>0</v>
      </c>
      <c r="H178" s="162">
        <f t="shared" si="2"/>
        <v>13</v>
      </c>
      <c r="I178" s="130">
        <v>5.5336566666666664</v>
      </c>
    </row>
    <row r="179" spans="1:9" ht="15.75" hidden="1" thickBot="1">
      <c r="A179" s="36">
        <v>1169</v>
      </c>
      <c r="B179" s="22" t="s">
        <v>95</v>
      </c>
      <c r="C179" s="23">
        <v>4</v>
      </c>
      <c r="D179" s="23">
        <v>72</v>
      </c>
      <c r="E179" s="23">
        <v>4</v>
      </c>
      <c r="F179" s="23"/>
      <c r="G179" s="23"/>
      <c r="H179" s="167"/>
      <c r="I179" s="135"/>
    </row>
    <row r="180" spans="1:9" ht="15.75" hidden="1" thickBot="1">
      <c r="A180" s="38">
        <v>1150</v>
      </c>
      <c r="B180" s="24" t="s">
        <v>95</v>
      </c>
      <c r="C180" s="25">
        <v>4</v>
      </c>
      <c r="D180" s="25">
        <v>73</v>
      </c>
      <c r="E180" s="25">
        <v>4</v>
      </c>
      <c r="F180" s="25"/>
      <c r="G180" s="25"/>
      <c r="H180" s="168"/>
      <c r="I180" s="136"/>
    </row>
    <row r="181" spans="1:9" ht="15.75" hidden="1" thickBot="1">
      <c r="A181" s="40">
        <v>1131</v>
      </c>
      <c r="B181" s="26" t="s">
        <v>95</v>
      </c>
      <c r="C181" s="27">
        <v>4</v>
      </c>
      <c r="D181" s="27">
        <v>74</v>
      </c>
      <c r="E181" s="27">
        <v>4</v>
      </c>
      <c r="F181" s="27">
        <v>7</v>
      </c>
      <c r="G181" s="27">
        <v>1</v>
      </c>
      <c r="H181" s="169">
        <f t="shared" si="2"/>
        <v>8</v>
      </c>
      <c r="I181" s="137">
        <v>4.3285200000000001</v>
      </c>
    </row>
    <row r="182" spans="1:9" ht="15.75" hidden="1" thickBot="1">
      <c r="A182" s="12">
        <v>1413</v>
      </c>
      <c r="B182" s="16" t="s">
        <v>152</v>
      </c>
      <c r="C182" s="17">
        <v>6</v>
      </c>
      <c r="D182" s="17">
        <v>42</v>
      </c>
      <c r="E182" s="17">
        <v>1</v>
      </c>
      <c r="F182" s="17"/>
      <c r="G182" s="17"/>
      <c r="H182" s="170"/>
      <c r="I182" s="138"/>
    </row>
    <row r="183" spans="1:9" ht="15.75" hidden="1" thickBot="1">
      <c r="A183" s="12">
        <v>1414</v>
      </c>
      <c r="B183" s="18" t="s">
        <v>152</v>
      </c>
      <c r="C183" s="19">
        <v>6</v>
      </c>
      <c r="D183" s="19">
        <v>43</v>
      </c>
      <c r="E183" s="19">
        <v>1</v>
      </c>
      <c r="F183" s="19"/>
      <c r="G183" s="19"/>
      <c r="H183" s="163"/>
      <c r="I183" s="131"/>
    </row>
    <row r="184" spans="1:9" ht="15.75" hidden="1" thickBot="1">
      <c r="A184" s="12">
        <v>1415</v>
      </c>
      <c r="B184" s="60" t="s">
        <v>152</v>
      </c>
      <c r="C184" s="49">
        <v>6</v>
      </c>
      <c r="D184" s="49">
        <v>44</v>
      </c>
      <c r="E184" s="49">
        <v>1</v>
      </c>
      <c r="F184" s="49"/>
      <c r="G184" s="49"/>
      <c r="H184" s="164"/>
      <c r="I184" s="132"/>
    </row>
    <row r="185" spans="1:9" ht="15.75" hidden="1" thickBot="1">
      <c r="A185" s="12">
        <v>1416</v>
      </c>
      <c r="B185" s="30" t="s">
        <v>152</v>
      </c>
      <c r="C185" s="31">
        <v>10</v>
      </c>
      <c r="D185" s="31">
        <v>45</v>
      </c>
      <c r="E185" s="31">
        <v>2</v>
      </c>
      <c r="F185" s="31">
        <v>9</v>
      </c>
      <c r="G185" s="31">
        <v>2</v>
      </c>
      <c r="H185" s="165">
        <f t="shared" si="2"/>
        <v>11</v>
      </c>
      <c r="I185" s="133">
        <v>3.9349566666666669</v>
      </c>
    </row>
    <row r="186" spans="1:9" ht="15.75" hidden="1" thickBot="1">
      <c r="A186" s="12">
        <v>1417</v>
      </c>
      <c r="B186" s="32" t="s">
        <v>152</v>
      </c>
      <c r="C186" s="33">
        <v>10</v>
      </c>
      <c r="D186" s="33">
        <v>46</v>
      </c>
      <c r="E186" s="33">
        <v>2</v>
      </c>
      <c r="F186" s="33">
        <v>4</v>
      </c>
      <c r="G186" s="33">
        <v>2</v>
      </c>
      <c r="H186" s="159">
        <f t="shared" si="2"/>
        <v>6</v>
      </c>
      <c r="I186" s="127">
        <v>1.5349566666666665</v>
      </c>
    </row>
    <row r="187" spans="1:9" ht="15.75" hidden="1" thickBot="1">
      <c r="A187" s="12">
        <v>1418</v>
      </c>
      <c r="B187" s="63" t="s">
        <v>152</v>
      </c>
      <c r="C187" s="48">
        <v>10</v>
      </c>
      <c r="D187" s="48">
        <v>47</v>
      </c>
      <c r="E187" s="48">
        <v>2</v>
      </c>
      <c r="F187" s="48">
        <v>6</v>
      </c>
      <c r="G187" s="48">
        <v>1</v>
      </c>
      <c r="H187" s="160">
        <f t="shared" si="2"/>
        <v>7</v>
      </c>
      <c r="I187" s="128">
        <v>1.8949566666666666</v>
      </c>
    </row>
    <row r="188" spans="1:9" ht="15.75" hidden="1" thickBot="1">
      <c r="A188" s="12">
        <v>1419</v>
      </c>
      <c r="B188" s="36" t="s">
        <v>152</v>
      </c>
      <c r="C188" s="37">
        <v>17</v>
      </c>
      <c r="D188" s="37">
        <v>24</v>
      </c>
      <c r="E188" s="37">
        <v>3</v>
      </c>
      <c r="F188" s="37">
        <v>11</v>
      </c>
      <c r="G188" s="37">
        <v>0</v>
      </c>
      <c r="H188" s="161">
        <f t="shared" si="2"/>
        <v>11</v>
      </c>
      <c r="I188" s="129">
        <v>4.5781999999999998</v>
      </c>
    </row>
    <row r="189" spans="1:9" ht="15.75" hidden="1" thickBot="1">
      <c r="A189" s="12">
        <v>1420</v>
      </c>
      <c r="B189" s="38" t="s">
        <v>152</v>
      </c>
      <c r="C189" s="39">
        <v>17</v>
      </c>
      <c r="D189" s="39">
        <v>25</v>
      </c>
      <c r="E189" s="39">
        <v>3</v>
      </c>
      <c r="F189" s="39">
        <v>10</v>
      </c>
      <c r="G189" s="39">
        <v>0</v>
      </c>
      <c r="H189" s="166">
        <f t="shared" si="2"/>
        <v>10</v>
      </c>
      <c r="I189" s="134">
        <v>4.5490999999999993</v>
      </c>
    </row>
    <row r="190" spans="1:9" ht="15.75" hidden="1" thickBot="1">
      <c r="A190" s="12">
        <v>1421</v>
      </c>
      <c r="B190" s="68" t="s">
        <v>152</v>
      </c>
      <c r="C190" s="47">
        <v>17</v>
      </c>
      <c r="D190" s="47">
        <v>26</v>
      </c>
      <c r="E190" s="47">
        <v>3</v>
      </c>
      <c r="F190" s="47"/>
      <c r="G190" s="47"/>
      <c r="H190" s="162"/>
      <c r="I190" s="130"/>
    </row>
    <row r="191" spans="1:9" ht="15.75" hidden="1" thickBot="1">
      <c r="A191" s="12">
        <v>1422</v>
      </c>
      <c r="B191" s="22" t="s">
        <v>152</v>
      </c>
      <c r="C191" s="23">
        <v>18</v>
      </c>
      <c r="D191" s="23">
        <v>60</v>
      </c>
      <c r="E191" s="23">
        <v>4</v>
      </c>
      <c r="F191" s="23">
        <v>7</v>
      </c>
      <c r="G191" s="23">
        <v>0</v>
      </c>
      <c r="H191" s="167">
        <f t="shared" si="2"/>
        <v>7</v>
      </c>
      <c r="I191" s="135">
        <v>2.8942433333333333</v>
      </c>
    </row>
    <row r="192" spans="1:9" ht="15.75" hidden="1" thickBot="1">
      <c r="A192" s="12">
        <v>1423</v>
      </c>
      <c r="B192" s="24" t="s">
        <v>152</v>
      </c>
      <c r="C192" s="25">
        <v>18</v>
      </c>
      <c r="D192" s="25">
        <v>61</v>
      </c>
      <c r="E192" s="25">
        <v>4</v>
      </c>
      <c r="F192" s="25">
        <v>6</v>
      </c>
      <c r="G192" s="25">
        <v>0</v>
      </c>
      <c r="H192" s="168">
        <f t="shared" si="2"/>
        <v>6</v>
      </c>
      <c r="I192" s="136">
        <v>1.7142433333333333</v>
      </c>
    </row>
    <row r="193" spans="1:9" ht="15.75" hidden="1" thickBot="1">
      <c r="A193" s="12">
        <v>1424</v>
      </c>
      <c r="B193" s="26" t="s">
        <v>152</v>
      </c>
      <c r="C193" s="27">
        <v>18</v>
      </c>
      <c r="D193" s="27">
        <v>62</v>
      </c>
      <c r="E193" s="27">
        <v>4</v>
      </c>
      <c r="F193" s="27">
        <v>9</v>
      </c>
      <c r="G193" s="27">
        <v>0</v>
      </c>
      <c r="H193" s="169">
        <f t="shared" si="2"/>
        <v>9</v>
      </c>
      <c r="I193" s="137">
        <v>2.3742433333333333</v>
      </c>
    </row>
    <row r="194" spans="1:9" ht="15.75" hidden="1" thickBot="1">
      <c r="A194" s="12">
        <v>1425</v>
      </c>
      <c r="B194" s="16" t="s">
        <v>153</v>
      </c>
      <c r="C194" s="17">
        <v>6</v>
      </c>
      <c r="D194" s="17">
        <v>45</v>
      </c>
      <c r="E194" s="17">
        <v>1</v>
      </c>
      <c r="F194" s="17"/>
      <c r="G194" s="17"/>
      <c r="H194" s="170"/>
      <c r="I194" s="138"/>
    </row>
    <row r="195" spans="1:9" ht="15.75" hidden="1" thickBot="1">
      <c r="A195" s="12">
        <v>1426</v>
      </c>
      <c r="B195" s="18" t="s">
        <v>153</v>
      </c>
      <c r="C195" s="19">
        <v>6</v>
      </c>
      <c r="D195" s="19">
        <v>46</v>
      </c>
      <c r="E195" s="19">
        <v>1</v>
      </c>
      <c r="F195" s="19"/>
      <c r="G195" s="19"/>
      <c r="H195" s="163"/>
      <c r="I195" s="131"/>
    </row>
    <row r="196" spans="1:9" ht="15.75" hidden="1" thickBot="1">
      <c r="A196" s="12">
        <v>1427</v>
      </c>
      <c r="B196" s="60" t="s">
        <v>153</v>
      </c>
      <c r="C196" s="49">
        <v>6</v>
      </c>
      <c r="D196" s="49">
        <v>47</v>
      </c>
      <c r="E196" s="49">
        <v>1</v>
      </c>
      <c r="F196" s="49">
        <v>6</v>
      </c>
      <c r="G196" s="49">
        <v>5</v>
      </c>
      <c r="H196" s="164">
        <f t="shared" ref="H196:H258" si="3">+F196+G196</f>
        <v>11</v>
      </c>
      <c r="I196" s="132">
        <v>2.8711900000000004</v>
      </c>
    </row>
    <row r="197" spans="1:9" ht="15.75" hidden="1" thickBot="1">
      <c r="A197" s="12">
        <v>1428</v>
      </c>
      <c r="B197" s="30" t="s">
        <v>153</v>
      </c>
      <c r="C197" s="31">
        <v>10</v>
      </c>
      <c r="D197" s="31">
        <v>48</v>
      </c>
      <c r="E197" s="31">
        <v>2</v>
      </c>
      <c r="F197" s="31"/>
      <c r="G197" s="31"/>
      <c r="H197" s="165"/>
      <c r="I197" s="133"/>
    </row>
    <row r="198" spans="1:9" ht="15.75" hidden="1" thickBot="1">
      <c r="A198" s="12">
        <v>1429</v>
      </c>
      <c r="B198" s="32" t="s">
        <v>153</v>
      </c>
      <c r="C198" s="33">
        <v>10</v>
      </c>
      <c r="D198" s="33">
        <v>49</v>
      </c>
      <c r="E198" s="33">
        <v>2</v>
      </c>
      <c r="F198" s="33">
        <v>3.5</v>
      </c>
      <c r="G198" s="33">
        <v>2</v>
      </c>
      <c r="H198" s="159">
        <f t="shared" si="3"/>
        <v>5.5</v>
      </c>
      <c r="I198" s="127">
        <v>1.0543100000000001</v>
      </c>
    </row>
    <row r="199" spans="1:9" ht="15.75" hidden="1" thickBot="1">
      <c r="A199" s="12">
        <v>1430</v>
      </c>
      <c r="B199" s="63" t="s">
        <v>153</v>
      </c>
      <c r="C199" s="48">
        <v>10</v>
      </c>
      <c r="D199" s="48">
        <v>50</v>
      </c>
      <c r="E199" s="48">
        <v>2</v>
      </c>
      <c r="F199" s="48">
        <v>3.5</v>
      </c>
      <c r="G199" s="48">
        <v>4</v>
      </c>
      <c r="H199" s="160">
        <f t="shared" si="3"/>
        <v>7.5</v>
      </c>
      <c r="I199" s="128">
        <v>1.2743100000000001</v>
      </c>
    </row>
    <row r="200" spans="1:9" ht="15.75" hidden="1" thickBot="1">
      <c r="A200" s="12">
        <v>1431</v>
      </c>
      <c r="B200" s="36" t="s">
        <v>153</v>
      </c>
      <c r="C200" s="37">
        <v>17</v>
      </c>
      <c r="D200" s="37">
        <v>27</v>
      </c>
      <c r="E200" s="37">
        <v>3</v>
      </c>
      <c r="F200" s="37">
        <v>9</v>
      </c>
      <c r="G200" s="37">
        <v>1</v>
      </c>
      <c r="H200" s="161">
        <f t="shared" si="3"/>
        <v>10</v>
      </c>
      <c r="I200" s="129">
        <v>3.4261400000000002</v>
      </c>
    </row>
    <row r="201" spans="1:9" ht="15.75" hidden="1" thickBot="1">
      <c r="A201" s="12">
        <v>1432</v>
      </c>
      <c r="B201" s="38" t="s">
        <v>153</v>
      </c>
      <c r="C201" s="39">
        <v>17</v>
      </c>
      <c r="D201" s="39">
        <v>28</v>
      </c>
      <c r="E201" s="39">
        <v>3</v>
      </c>
      <c r="F201" s="39">
        <v>13</v>
      </c>
      <c r="G201" s="39">
        <v>2</v>
      </c>
      <c r="H201" s="166">
        <f t="shared" si="3"/>
        <v>15</v>
      </c>
      <c r="I201" s="134">
        <v>4.0861400000000003</v>
      </c>
    </row>
    <row r="202" spans="1:9" ht="15.75" hidden="1" thickBot="1">
      <c r="A202" s="12">
        <v>1433</v>
      </c>
      <c r="B202" s="68" t="s">
        <v>153</v>
      </c>
      <c r="C202" s="47">
        <v>17</v>
      </c>
      <c r="D202" s="47">
        <v>29</v>
      </c>
      <c r="E202" s="47">
        <v>3</v>
      </c>
      <c r="F202" s="47">
        <v>6</v>
      </c>
      <c r="G202" s="47">
        <v>1</v>
      </c>
      <c r="H202" s="162">
        <f t="shared" si="3"/>
        <v>7</v>
      </c>
      <c r="I202" s="130">
        <v>2.8461400000000001</v>
      </c>
    </row>
    <row r="203" spans="1:9" ht="15.75" hidden="1" thickBot="1">
      <c r="A203" s="12">
        <v>1434</v>
      </c>
      <c r="B203" s="22" t="s">
        <v>153</v>
      </c>
      <c r="C203" s="23">
        <v>18</v>
      </c>
      <c r="D203" s="23">
        <v>63</v>
      </c>
      <c r="E203" s="23">
        <v>4</v>
      </c>
      <c r="F203" s="23">
        <v>9</v>
      </c>
      <c r="G203" s="23">
        <v>1</v>
      </c>
      <c r="H203" s="167">
        <f t="shared" si="3"/>
        <v>10</v>
      </c>
      <c r="I203" s="135">
        <v>1.94895</v>
      </c>
    </row>
    <row r="204" spans="1:9" ht="15.75" hidden="1" thickBot="1">
      <c r="A204" s="12">
        <v>1435</v>
      </c>
      <c r="B204" s="24" t="s">
        <v>153</v>
      </c>
      <c r="C204" s="25">
        <v>18</v>
      </c>
      <c r="D204" s="25">
        <v>64</v>
      </c>
      <c r="E204" s="25">
        <v>4</v>
      </c>
      <c r="F204" s="25">
        <v>9</v>
      </c>
      <c r="G204" s="25">
        <v>0</v>
      </c>
      <c r="H204" s="168">
        <f t="shared" si="3"/>
        <v>9</v>
      </c>
      <c r="I204" s="136">
        <v>2.2689500000000002</v>
      </c>
    </row>
    <row r="205" spans="1:9" ht="15.75" hidden="1" thickBot="1">
      <c r="A205" s="12">
        <v>1436</v>
      </c>
      <c r="B205" s="26" t="s">
        <v>153</v>
      </c>
      <c r="C205" s="27">
        <v>18</v>
      </c>
      <c r="D205" s="27">
        <v>65</v>
      </c>
      <c r="E205" s="27">
        <v>4</v>
      </c>
      <c r="F205" s="27">
        <v>4</v>
      </c>
      <c r="G205" s="27">
        <v>0</v>
      </c>
      <c r="H205" s="169">
        <f t="shared" si="3"/>
        <v>4</v>
      </c>
      <c r="I205" s="137">
        <v>0.78895000000000004</v>
      </c>
    </row>
    <row r="206" spans="1:9" ht="15.75" hidden="1" thickBot="1">
      <c r="A206" s="12">
        <v>1191</v>
      </c>
      <c r="B206" s="16" t="s">
        <v>147</v>
      </c>
      <c r="C206" s="17">
        <v>6</v>
      </c>
      <c r="D206" s="17">
        <v>18</v>
      </c>
      <c r="E206" s="17">
        <v>1</v>
      </c>
      <c r="F206" s="17">
        <v>7</v>
      </c>
      <c r="G206" s="17">
        <v>2</v>
      </c>
      <c r="H206" s="170">
        <f t="shared" si="3"/>
        <v>9</v>
      </c>
      <c r="I206" s="138">
        <v>2.9742933333333337</v>
      </c>
    </row>
    <row r="207" spans="1:9" ht="15.75" hidden="1" thickBot="1">
      <c r="A207" s="14">
        <v>1172</v>
      </c>
      <c r="B207" s="18" t="s">
        <v>147</v>
      </c>
      <c r="C207" s="19">
        <v>6</v>
      </c>
      <c r="D207" s="19">
        <v>19</v>
      </c>
      <c r="E207" s="19">
        <v>1</v>
      </c>
      <c r="F207" s="19">
        <v>5</v>
      </c>
      <c r="G207" s="19">
        <v>1</v>
      </c>
      <c r="H207" s="163">
        <f t="shared" si="3"/>
        <v>6</v>
      </c>
      <c r="I207" s="131">
        <v>1.0342933333333333</v>
      </c>
    </row>
    <row r="208" spans="1:9" ht="15.75" hidden="1" thickBot="1">
      <c r="A208" s="16">
        <v>1153</v>
      </c>
      <c r="B208" s="60" t="s">
        <v>147</v>
      </c>
      <c r="C208" s="49">
        <v>6</v>
      </c>
      <c r="D208" s="49">
        <v>20</v>
      </c>
      <c r="E208" s="49">
        <v>1</v>
      </c>
      <c r="F208" s="49">
        <v>11</v>
      </c>
      <c r="G208" s="49">
        <v>0</v>
      </c>
      <c r="H208" s="164">
        <f t="shared" si="3"/>
        <v>11</v>
      </c>
      <c r="I208" s="132">
        <v>2.0742933333333333</v>
      </c>
    </row>
    <row r="209" spans="1:9" ht="15.75" hidden="1" thickBot="1">
      <c r="A209" s="18">
        <v>1134</v>
      </c>
      <c r="B209" s="30" t="s">
        <v>147</v>
      </c>
      <c r="C209" s="31">
        <v>8</v>
      </c>
      <c r="D209" s="31">
        <v>24</v>
      </c>
      <c r="E209" s="31">
        <v>2</v>
      </c>
      <c r="F209" s="31">
        <v>14.666666666666666</v>
      </c>
      <c r="G209" s="31">
        <v>1</v>
      </c>
      <c r="H209" s="165">
        <f t="shared" si="3"/>
        <v>15.666666666666666</v>
      </c>
      <c r="I209" s="133">
        <v>5.5080200000000001</v>
      </c>
    </row>
    <row r="210" spans="1:9" ht="15.75" hidden="1" thickBot="1">
      <c r="A210" s="20">
        <v>1115</v>
      </c>
      <c r="B210" s="32" t="s">
        <v>147</v>
      </c>
      <c r="C210" s="33">
        <v>8</v>
      </c>
      <c r="D210" s="33">
        <v>25</v>
      </c>
      <c r="E210" s="33">
        <v>2</v>
      </c>
      <c r="F210" s="33">
        <v>9.6666666666666661</v>
      </c>
      <c r="G210" s="33">
        <v>1</v>
      </c>
      <c r="H210" s="159">
        <f t="shared" si="3"/>
        <v>10.666666666666666</v>
      </c>
      <c r="I210" s="127">
        <v>4.7080200000000003</v>
      </c>
    </row>
    <row r="211" spans="1:9" ht="15.75" hidden="1" thickBot="1">
      <c r="A211" s="16">
        <v>1095</v>
      </c>
      <c r="B211" s="63" t="s">
        <v>147</v>
      </c>
      <c r="C211" s="48">
        <v>8</v>
      </c>
      <c r="D211" s="48">
        <v>26</v>
      </c>
      <c r="E211" s="48">
        <v>2</v>
      </c>
      <c r="F211" s="48">
        <v>11.666666666666666</v>
      </c>
      <c r="G211" s="48">
        <v>2</v>
      </c>
      <c r="H211" s="160">
        <f t="shared" si="3"/>
        <v>13.666666666666666</v>
      </c>
      <c r="I211" s="128">
        <v>4.7280199999999999</v>
      </c>
    </row>
    <row r="212" spans="1:9" ht="15.75" hidden="1" thickBot="1">
      <c r="A212" s="18">
        <v>1075</v>
      </c>
      <c r="B212" s="36" t="s">
        <v>147</v>
      </c>
      <c r="C212" s="37">
        <v>14</v>
      </c>
      <c r="D212" s="37">
        <v>12</v>
      </c>
      <c r="E212" s="37">
        <v>3</v>
      </c>
      <c r="F212" s="37">
        <v>10</v>
      </c>
      <c r="G212" s="37">
        <v>1</v>
      </c>
      <c r="H212" s="161">
        <f t="shared" si="3"/>
        <v>11</v>
      </c>
      <c r="I212" s="129">
        <v>3.5970399999999998</v>
      </c>
    </row>
    <row r="213" spans="1:9" ht="15.75" hidden="1" thickBot="1">
      <c r="A213" s="20">
        <v>1055</v>
      </c>
      <c r="B213" s="38" t="s">
        <v>147</v>
      </c>
      <c r="C213" s="39">
        <v>14</v>
      </c>
      <c r="D213" s="39">
        <v>13</v>
      </c>
      <c r="E213" s="39">
        <v>3</v>
      </c>
      <c r="F213" s="39">
        <v>8</v>
      </c>
      <c r="G213" s="39">
        <v>0</v>
      </c>
      <c r="H213" s="166">
        <f t="shared" si="3"/>
        <v>8</v>
      </c>
      <c r="I213" s="134">
        <v>3.62852</v>
      </c>
    </row>
    <row r="214" spans="1:9" ht="15.75" hidden="1" thickBot="1">
      <c r="A214" s="16">
        <v>1036</v>
      </c>
      <c r="B214" s="68" t="s">
        <v>147</v>
      </c>
      <c r="C214" s="47">
        <v>14</v>
      </c>
      <c r="D214" s="47">
        <v>14</v>
      </c>
      <c r="E214" s="47">
        <v>3</v>
      </c>
      <c r="F214" s="47"/>
      <c r="G214" s="47"/>
      <c r="H214" s="162"/>
      <c r="I214" s="130"/>
    </row>
    <row r="215" spans="1:9" ht="15.75" hidden="1" thickBot="1">
      <c r="A215" s="18">
        <v>1016</v>
      </c>
      <c r="B215" s="22" t="s">
        <v>147</v>
      </c>
      <c r="C215" s="23">
        <v>17</v>
      </c>
      <c r="D215" s="23">
        <v>60</v>
      </c>
      <c r="E215" s="23">
        <v>4</v>
      </c>
      <c r="F215" s="23">
        <v>12</v>
      </c>
      <c r="G215" s="23">
        <v>0</v>
      </c>
      <c r="H215" s="167">
        <f t="shared" si="3"/>
        <v>12</v>
      </c>
      <c r="I215" s="135">
        <v>3.42232</v>
      </c>
    </row>
    <row r="216" spans="1:9" ht="15.75" hidden="1" thickBot="1">
      <c r="A216" s="20">
        <v>996</v>
      </c>
      <c r="B216" s="24" t="s">
        <v>147</v>
      </c>
      <c r="C216" s="25">
        <v>17</v>
      </c>
      <c r="D216" s="25">
        <v>61</v>
      </c>
      <c r="E216" s="25">
        <v>4</v>
      </c>
      <c r="F216" s="25"/>
      <c r="G216" s="25"/>
      <c r="H216" s="168"/>
      <c r="I216" s="136"/>
    </row>
    <row r="217" spans="1:9" ht="15.75" hidden="1" thickBot="1">
      <c r="A217" s="16">
        <v>976</v>
      </c>
      <c r="B217" s="26" t="s">
        <v>147</v>
      </c>
      <c r="C217" s="27">
        <v>17</v>
      </c>
      <c r="D217" s="27">
        <v>62</v>
      </c>
      <c r="E217" s="27">
        <v>4</v>
      </c>
      <c r="F217" s="27"/>
      <c r="G217" s="27"/>
      <c r="H217" s="169"/>
      <c r="I217" s="137"/>
    </row>
    <row r="218" spans="1:9" ht="15.75" hidden="1" thickBot="1">
      <c r="A218" s="18">
        <v>956</v>
      </c>
      <c r="B218" s="16" t="s">
        <v>148</v>
      </c>
      <c r="C218" s="17">
        <v>6</v>
      </c>
      <c r="D218" s="17">
        <v>21</v>
      </c>
      <c r="E218" s="17">
        <v>1</v>
      </c>
      <c r="F218" s="17">
        <v>8</v>
      </c>
      <c r="G218" s="17">
        <v>0</v>
      </c>
      <c r="H218" s="170">
        <f t="shared" si="3"/>
        <v>8</v>
      </c>
      <c r="I218" s="138">
        <v>2.3915199999999999</v>
      </c>
    </row>
    <row r="219" spans="1:9" ht="15.75" hidden="1" thickBot="1">
      <c r="A219" s="20">
        <v>936</v>
      </c>
      <c r="B219" s="18" t="s">
        <v>148</v>
      </c>
      <c r="C219" s="19">
        <v>6</v>
      </c>
      <c r="D219" s="19">
        <v>22</v>
      </c>
      <c r="E219" s="19">
        <v>1</v>
      </c>
      <c r="F219" s="19">
        <v>10</v>
      </c>
      <c r="G219" s="19">
        <v>0</v>
      </c>
      <c r="H219" s="163">
        <f t="shared" si="3"/>
        <v>10</v>
      </c>
      <c r="I219" s="131">
        <v>2.2915200000000002</v>
      </c>
    </row>
    <row r="220" spans="1:9" ht="15.75" hidden="1" thickBot="1">
      <c r="A220" s="16">
        <v>916</v>
      </c>
      <c r="B220" s="60" t="s">
        <v>148</v>
      </c>
      <c r="C220" s="49">
        <v>6</v>
      </c>
      <c r="D220" s="49">
        <v>23</v>
      </c>
      <c r="E220" s="49">
        <v>1</v>
      </c>
      <c r="F220" s="49">
        <v>8</v>
      </c>
      <c r="G220" s="49">
        <v>1</v>
      </c>
      <c r="H220" s="164">
        <f t="shared" si="3"/>
        <v>9</v>
      </c>
      <c r="I220" s="132">
        <v>2.51152</v>
      </c>
    </row>
    <row r="221" spans="1:9" ht="15.75" hidden="1" thickBot="1">
      <c r="A221" s="18">
        <v>896</v>
      </c>
      <c r="B221" s="30" t="s">
        <v>148</v>
      </c>
      <c r="C221" s="31">
        <v>8</v>
      </c>
      <c r="D221" s="31">
        <v>27</v>
      </c>
      <c r="E221" s="31">
        <v>2</v>
      </c>
      <c r="F221" s="31">
        <v>8</v>
      </c>
      <c r="G221" s="31">
        <v>0</v>
      </c>
      <c r="H221" s="165">
        <f t="shared" si="3"/>
        <v>8</v>
      </c>
      <c r="I221" s="133">
        <v>2.5682499999999999</v>
      </c>
    </row>
    <row r="222" spans="1:9" ht="15.75" hidden="1" thickBot="1">
      <c r="A222" s="20">
        <v>876</v>
      </c>
      <c r="B222" s="32" t="s">
        <v>148</v>
      </c>
      <c r="C222" s="33">
        <v>8</v>
      </c>
      <c r="D222" s="33">
        <v>28</v>
      </c>
      <c r="E222" s="33">
        <v>2</v>
      </c>
      <c r="F222" s="33">
        <v>7</v>
      </c>
      <c r="G222" s="33">
        <v>0</v>
      </c>
      <c r="H222" s="159">
        <f t="shared" si="3"/>
        <v>7</v>
      </c>
      <c r="I222" s="127">
        <v>2.5082500000000003</v>
      </c>
    </row>
    <row r="223" spans="1:9" ht="15.75" hidden="1" thickBot="1">
      <c r="A223" s="16">
        <v>856</v>
      </c>
      <c r="B223" s="63" t="s">
        <v>148</v>
      </c>
      <c r="C223" s="48">
        <v>8</v>
      </c>
      <c r="D223" s="48">
        <v>29</v>
      </c>
      <c r="E223" s="48">
        <v>2</v>
      </c>
      <c r="F223" s="48">
        <v>9</v>
      </c>
      <c r="G223" s="48">
        <v>0</v>
      </c>
      <c r="H223" s="160">
        <f t="shared" si="3"/>
        <v>9</v>
      </c>
      <c r="I223" s="128">
        <v>4.14825</v>
      </c>
    </row>
    <row r="224" spans="1:9" ht="15.75" hidden="1" thickBot="1">
      <c r="A224" s="18">
        <v>836</v>
      </c>
      <c r="B224" s="36" t="s">
        <v>148</v>
      </c>
      <c r="C224" s="37">
        <v>14</v>
      </c>
      <c r="D224" s="37">
        <v>15</v>
      </c>
      <c r="E224" s="37">
        <v>3</v>
      </c>
      <c r="F224" s="37">
        <v>7</v>
      </c>
      <c r="G224" s="37">
        <v>1</v>
      </c>
      <c r="H224" s="161">
        <f t="shared" si="3"/>
        <v>8</v>
      </c>
      <c r="I224" s="129">
        <v>3.1485566666666664</v>
      </c>
    </row>
    <row r="225" spans="1:9" ht="15.75" hidden="1" thickBot="1">
      <c r="A225" s="20">
        <v>816</v>
      </c>
      <c r="B225" s="38" t="s">
        <v>148</v>
      </c>
      <c r="C225" s="39">
        <v>14</v>
      </c>
      <c r="D225" s="39">
        <v>16</v>
      </c>
      <c r="E225" s="39">
        <v>3</v>
      </c>
      <c r="F225" s="39">
        <v>6</v>
      </c>
      <c r="G225" s="39">
        <v>0</v>
      </c>
      <c r="H225" s="166">
        <f t="shared" si="3"/>
        <v>6</v>
      </c>
      <c r="I225" s="134">
        <v>1.8885566666666667</v>
      </c>
    </row>
    <row r="226" spans="1:9" ht="15.75" hidden="1" thickBot="1">
      <c r="A226" s="16">
        <v>796</v>
      </c>
      <c r="B226" s="68" t="s">
        <v>148</v>
      </c>
      <c r="C226" s="47">
        <v>14</v>
      </c>
      <c r="D226" s="47">
        <v>17</v>
      </c>
      <c r="E226" s="47">
        <v>3</v>
      </c>
      <c r="F226" s="47">
        <v>6</v>
      </c>
      <c r="G226" s="47">
        <v>2</v>
      </c>
      <c r="H226" s="162">
        <f t="shared" si="3"/>
        <v>8</v>
      </c>
      <c r="I226" s="130">
        <v>2.1485566666666669</v>
      </c>
    </row>
    <row r="227" spans="1:9" ht="15.75" hidden="1" thickBot="1">
      <c r="A227" s="18">
        <v>776</v>
      </c>
      <c r="B227" s="22" t="s">
        <v>148</v>
      </c>
      <c r="C227" s="23">
        <v>17</v>
      </c>
      <c r="D227" s="23">
        <v>63</v>
      </c>
      <c r="E227" s="23">
        <v>4</v>
      </c>
      <c r="F227" s="23">
        <v>5</v>
      </c>
      <c r="G227" s="23">
        <v>0</v>
      </c>
      <c r="H227" s="167">
        <f t="shared" si="3"/>
        <v>5</v>
      </c>
      <c r="I227" s="135">
        <v>0.84132666666666667</v>
      </c>
    </row>
    <row r="228" spans="1:9" ht="15.75" hidden="1" thickBot="1">
      <c r="A228" s="20">
        <v>756</v>
      </c>
      <c r="B228" s="24" t="s">
        <v>148</v>
      </c>
      <c r="C228" s="25">
        <v>17</v>
      </c>
      <c r="D228" s="25">
        <v>64</v>
      </c>
      <c r="E228" s="25">
        <v>4</v>
      </c>
      <c r="F228" s="25">
        <v>6</v>
      </c>
      <c r="G228" s="25">
        <v>0</v>
      </c>
      <c r="H228" s="168">
        <f t="shared" si="3"/>
        <v>6</v>
      </c>
      <c r="I228" s="136">
        <v>1.1813266666666666</v>
      </c>
    </row>
    <row r="229" spans="1:9" ht="15.75" hidden="1" thickBot="1">
      <c r="A229" s="16">
        <v>736</v>
      </c>
      <c r="B229" s="26" t="s">
        <v>148</v>
      </c>
      <c r="C229" s="27">
        <v>17</v>
      </c>
      <c r="D229" s="27">
        <v>65</v>
      </c>
      <c r="E229" s="27">
        <v>4</v>
      </c>
      <c r="F229" s="27">
        <v>2</v>
      </c>
      <c r="G229" s="27">
        <v>0</v>
      </c>
      <c r="H229" s="169">
        <f t="shared" si="3"/>
        <v>2</v>
      </c>
      <c r="I229" s="137">
        <v>0.34132666666666667</v>
      </c>
    </row>
    <row r="230" spans="1:9" ht="15.75" hidden="1" thickBot="1">
      <c r="A230" s="18">
        <v>716</v>
      </c>
      <c r="B230" s="16" t="s">
        <v>149</v>
      </c>
      <c r="C230" s="17">
        <v>6</v>
      </c>
      <c r="D230" s="17">
        <v>24</v>
      </c>
      <c r="E230" s="17">
        <v>1</v>
      </c>
      <c r="F230" s="17">
        <v>5</v>
      </c>
      <c r="G230" s="17">
        <v>0</v>
      </c>
      <c r="H230" s="170">
        <f t="shared" si="3"/>
        <v>5</v>
      </c>
      <c r="I230" s="138">
        <v>1.6746433333333333</v>
      </c>
    </row>
    <row r="231" spans="1:9" ht="15.75" hidden="1" thickBot="1">
      <c r="A231" s="20">
        <v>696</v>
      </c>
      <c r="B231" s="18" t="s">
        <v>149</v>
      </c>
      <c r="C231" s="19">
        <v>6</v>
      </c>
      <c r="D231" s="19">
        <v>25</v>
      </c>
      <c r="E231" s="19">
        <v>1</v>
      </c>
      <c r="F231" s="19">
        <v>10</v>
      </c>
      <c r="G231" s="19">
        <v>1</v>
      </c>
      <c r="H231" s="163">
        <f t="shared" si="3"/>
        <v>11</v>
      </c>
      <c r="I231" s="131">
        <v>4.0492866666666663</v>
      </c>
    </row>
    <row r="232" spans="1:9" ht="15.75" hidden="1" thickBot="1">
      <c r="A232" s="16">
        <v>676</v>
      </c>
      <c r="B232" s="60" t="s">
        <v>149</v>
      </c>
      <c r="C232" s="49">
        <v>6</v>
      </c>
      <c r="D232" s="49">
        <v>26</v>
      </c>
      <c r="E232" s="49">
        <v>1</v>
      </c>
      <c r="F232" s="49"/>
      <c r="G232" s="49"/>
      <c r="H232" s="164"/>
      <c r="I232" s="132"/>
    </row>
    <row r="233" spans="1:9" ht="15.75" hidden="1" thickBot="1">
      <c r="A233" s="18">
        <v>656</v>
      </c>
      <c r="B233" s="30" t="s">
        <v>149</v>
      </c>
      <c r="C233" s="31">
        <v>8</v>
      </c>
      <c r="D233" s="31">
        <v>30</v>
      </c>
      <c r="E233" s="31">
        <v>2</v>
      </c>
      <c r="F233" s="31"/>
      <c r="G233" s="31"/>
      <c r="H233" s="165"/>
      <c r="I233" s="133"/>
    </row>
    <row r="234" spans="1:9" ht="15.75" hidden="1" thickBot="1">
      <c r="A234" s="20">
        <v>636</v>
      </c>
      <c r="B234" s="32" t="s">
        <v>149</v>
      </c>
      <c r="C234" s="33">
        <v>8</v>
      </c>
      <c r="D234" s="33">
        <v>31</v>
      </c>
      <c r="E234" s="33">
        <v>2</v>
      </c>
      <c r="F234" s="33">
        <v>10</v>
      </c>
      <c r="G234" s="33">
        <v>2</v>
      </c>
      <c r="H234" s="159">
        <f t="shared" si="3"/>
        <v>12</v>
      </c>
      <c r="I234" s="127">
        <v>4.4783133333333334</v>
      </c>
    </row>
    <row r="235" spans="1:9" ht="15.75" hidden="1" thickBot="1">
      <c r="A235" s="16">
        <v>616</v>
      </c>
      <c r="B235" s="63" t="s">
        <v>149</v>
      </c>
      <c r="C235" s="48">
        <v>8</v>
      </c>
      <c r="D235" s="48">
        <v>32</v>
      </c>
      <c r="E235" s="48">
        <v>2</v>
      </c>
      <c r="F235" s="48">
        <v>12</v>
      </c>
      <c r="G235" s="48">
        <v>0</v>
      </c>
      <c r="H235" s="160">
        <f t="shared" si="3"/>
        <v>12</v>
      </c>
      <c r="I235" s="128">
        <v>6.3891566666666666</v>
      </c>
    </row>
    <row r="236" spans="1:9" ht="15.75" hidden="1" thickBot="1">
      <c r="A236" s="18">
        <v>596</v>
      </c>
      <c r="B236" s="36" t="s">
        <v>149</v>
      </c>
      <c r="C236" s="37">
        <v>14</v>
      </c>
      <c r="D236" s="37">
        <v>18</v>
      </c>
      <c r="E236" s="37">
        <v>3</v>
      </c>
      <c r="F236" s="37">
        <v>13</v>
      </c>
      <c r="G236" s="37">
        <v>2</v>
      </c>
      <c r="H236" s="161">
        <f t="shared" si="3"/>
        <v>15</v>
      </c>
      <c r="I236" s="129">
        <v>3.8058299999999998</v>
      </c>
    </row>
    <row r="237" spans="1:9" ht="15.75" hidden="1" thickBot="1">
      <c r="A237" s="20">
        <v>576</v>
      </c>
      <c r="B237" s="38" t="s">
        <v>149</v>
      </c>
      <c r="C237" s="39">
        <v>14</v>
      </c>
      <c r="D237" s="39">
        <v>19</v>
      </c>
      <c r="E237" s="39">
        <v>3</v>
      </c>
      <c r="F237" s="39">
        <v>8</v>
      </c>
      <c r="G237" s="39">
        <v>2</v>
      </c>
      <c r="H237" s="166">
        <f t="shared" si="3"/>
        <v>10</v>
      </c>
      <c r="I237" s="134">
        <v>3.7258299999999998</v>
      </c>
    </row>
    <row r="238" spans="1:9" ht="15.75" hidden="1" thickBot="1">
      <c r="A238" s="16">
        <v>557</v>
      </c>
      <c r="B238" s="68" t="s">
        <v>149</v>
      </c>
      <c r="C238" s="47">
        <v>14</v>
      </c>
      <c r="D238" s="47">
        <v>20</v>
      </c>
      <c r="E238" s="47">
        <v>3</v>
      </c>
      <c r="F238" s="47">
        <v>7</v>
      </c>
      <c r="G238" s="47">
        <v>3</v>
      </c>
      <c r="H238" s="162">
        <f t="shared" si="3"/>
        <v>10</v>
      </c>
      <c r="I238" s="130">
        <v>3.8858299999999999</v>
      </c>
    </row>
    <row r="239" spans="1:9" ht="15.75" hidden="1" thickBot="1">
      <c r="A239" s="18">
        <v>538</v>
      </c>
      <c r="B239" s="22" t="s">
        <v>149</v>
      </c>
      <c r="C239" s="23">
        <v>17</v>
      </c>
      <c r="D239" s="23">
        <v>66</v>
      </c>
      <c r="E239" s="23">
        <v>4</v>
      </c>
      <c r="F239" s="23">
        <v>5</v>
      </c>
      <c r="G239" s="23">
        <v>1</v>
      </c>
      <c r="H239" s="167">
        <f t="shared" si="3"/>
        <v>6</v>
      </c>
      <c r="I239" s="135">
        <v>0.94234999999999991</v>
      </c>
    </row>
    <row r="240" spans="1:9" ht="15.75" hidden="1" thickBot="1">
      <c r="A240" s="20">
        <v>519</v>
      </c>
      <c r="B240" s="24" t="s">
        <v>149</v>
      </c>
      <c r="C240" s="25">
        <v>17</v>
      </c>
      <c r="D240" s="25">
        <v>67</v>
      </c>
      <c r="E240" s="25">
        <v>4</v>
      </c>
      <c r="F240" s="25">
        <v>7</v>
      </c>
      <c r="G240" s="25">
        <v>0</v>
      </c>
      <c r="H240" s="168">
        <f t="shared" si="3"/>
        <v>7</v>
      </c>
      <c r="I240" s="136">
        <v>2.0623499999999999</v>
      </c>
    </row>
    <row r="241" spans="1:9" ht="15.75" hidden="1" thickBot="1">
      <c r="A241" s="16">
        <v>500</v>
      </c>
      <c r="B241" s="26" t="s">
        <v>149</v>
      </c>
      <c r="C241" s="27">
        <v>17</v>
      </c>
      <c r="D241" s="27">
        <v>68</v>
      </c>
      <c r="E241" s="27">
        <v>4</v>
      </c>
      <c r="F241" s="27">
        <v>6</v>
      </c>
      <c r="G241" s="27">
        <v>0</v>
      </c>
      <c r="H241" s="169">
        <f t="shared" si="3"/>
        <v>6</v>
      </c>
      <c r="I241" s="137">
        <v>1.72235</v>
      </c>
    </row>
    <row r="242" spans="1:9" ht="15.75" hidden="1" thickBot="1">
      <c r="A242" s="24">
        <v>254</v>
      </c>
      <c r="B242" s="16" t="s">
        <v>160</v>
      </c>
      <c r="C242" s="17">
        <v>7</v>
      </c>
      <c r="D242" s="17">
        <v>6</v>
      </c>
      <c r="E242" s="17">
        <v>1</v>
      </c>
      <c r="F242" s="17">
        <v>7</v>
      </c>
      <c r="G242" s="17">
        <v>0</v>
      </c>
      <c r="H242" s="170">
        <f t="shared" si="3"/>
        <v>7</v>
      </c>
      <c r="I242" s="138">
        <v>2.8755866666666665</v>
      </c>
    </row>
    <row r="243" spans="1:9" ht="15.75" hidden="1" thickBot="1">
      <c r="A243" s="26">
        <v>236</v>
      </c>
      <c r="B243" s="18" t="s">
        <v>160</v>
      </c>
      <c r="C243" s="19">
        <v>7</v>
      </c>
      <c r="D243" s="19">
        <v>7</v>
      </c>
      <c r="E243" s="19">
        <v>1</v>
      </c>
      <c r="F243" s="19">
        <v>6</v>
      </c>
      <c r="G243" s="19">
        <v>0</v>
      </c>
      <c r="H243" s="163">
        <f t="shared" si="3"/>
        <v>6</v>
      </c>
      <c r="I243" s="131">
        <v>2.8755866666666665</v>
      </c>
    </row>
    <row r="244" spans="1:9" ht="15.75" hidden="1" thickBot="1">
      <c r="A244" s="22">
        <v>219</v>
      </c>
      <c r="B244" s="60" t="s">
        <v>160</v>
      </c>
      <c r="C244" s="49">
        <v>7</v>
      </c>
      <c r="D244" s="49">
        <v>8</v>
      </c>
      <c r="E244" s="49">
        <v>1</v>
      </c>
      <c r="F244" s="49">
        <v>11</v>
      </c>
      <c r="G244" s="49">
        <v>0</v>
      </c>
      <c r="H244" s="164">
        <f t="shared" si="3"/>
        <v>11</v>
      </c>
      <c r="I244" s="132">
        <v>5.755586666666666</v>
      </c>
    </row>
    <row r="245" spans="1:9" ht="15.75" hidden="1" thickBot="1">
      <c r="A245" s="24">
        <v>202</v>
      </c>
      <c r="B245" s="30" t="s">
        <v>160</v>
      </c>
      <c r="C245" s="31">
        <v>12</v>
      </c>
      <c r="D245" s="31">
        <v>15</v>
      </c>
      <c r="E245" s="31">
        <v>2</v>
      </c>
      <c r="F245" s="31">
        <v>7</v>
      </c>
      <c r="G245" s="31">
        <v>0</v>
      </c>
      <c r="H245" s="165">
        <f t="shared" si="3"/>
        <v>7</v>
      </c>
      <c r="I245" s="133">
        <v>3.2414033333333334</v>
      </c>
    </row>
    <row r="246" spans="1:9" ht="15.75" hidden="1" thickBot="1">
      <c r="A246" s="26">
        <v>185</v>
      </c>
      <c r="B246" s="32" t="s">
        <v>160</v>
      </c>
      <c r="C246" s="33">
        <v>12</v>
      </c>
      <c r="D246" s="33">
        <v>16</v>
      </c>
      <c r="E246" s="33">
        <v>2</v>
      </c>
      <c r="F246" s="33">
        <v>9</v>
      </c>
      <c r="G246" s="33">
        <v>0</v>
      </c>
      <c r="H246" s="159">
        <f t="shared" si="3"/>
        <v>9</v>
      </c>
      <c r="I246" s="127">
        <v>3.9614033333333332</v>
      </c>
    </row>
    <row r="247" spans="1:9" ht="15.75" hidden="1" thickBot="1">
      <c r="A247" s="22">
        <v>168</v>
      </c>
      <c r="B247" s="63" t="s">
        <v>160</v>
      </c>
      <c r="C247" s="48">
        <v>12</v>
      </c>
      <c r="D247" s="48">
        <v>17</v>
      </c>
      <c r="E247" s="48">
        <v>2</v>
      </c>
      <c r="F247" s="48">
        <v>5</v>
      </c>
      <c r="G247" s="48">
        <v>1</v>
      </c>
      <c r="H247" s="160">
        <f t="shared" si="3"/>
        <v>6</v>
      </c>
      <c r="I247" s="128">
        <v>2.1014033333333333</v>
      </c>
    </row>
    <row r="248" spans="1:9" ht="15.75" hidden="1" thickBot="1">
      <c r="A248" s="24">
        <v>151</v>
      </c>
      <c r="B248" s="36" t="s">
        <v>160</v>
      </c>
      <c r="C248" s="37">
        <v>17</v>
      </c>
      <c r="D248" s="37">
        <v>42</v>
      </c>
      <c r="E248" s="37">
        <v>3</v>
      </c>
      <c r="F248" s="37">
        <v>6</v>
      </c>
      <c r="G248" s="37">
        <v>0</v>
      </c>
      <c r="H248" s="161">
        <f t="shared" si="3"/>
        <v>6</v>
      </c>
      <c r="I248" s="129">
        <v>2.3246899999999999</v>
      </c>
    </row>
    <row r="249" spans="1:9" ht="15.75" hidden="1" thickBot="1">
      <c r="A249" s="26">
        <v>135</v>
      </c>
      <c r="B249" s="38" t="s">
        <v>160</v>
      </c>
      <c r="C249" s="39">
        <v>17</v>
      </c>
      <c r="D249" s="39">
        <v>43</v>
      </c>
      <c r="E249" s="39">
        <v>3</v>
      </c>
      <c r="F249" s="39"/>
      <c r="G249" s="39"/>
      <c r="H249" s="166"/>
      <c r="I249" s="134"/>
    </row>
    <row r="250" spans="1:9" ht="15.75" hidden="1" thickBot="1">
      <c r="A250" s="22">
        <v>119</v>
      </c>
      <c r="B250" s="68" t="s">
        <v>160</v>
      </c>
      <c r="C250" s="47">
        <v>17</v>
      </c>
      <c r="D250" s="47">
        <v>44</v>
      </c>
      <c r="E250" s="47">
        <v>3</v>
      </c>
      <c r="F250" s="47"/>
      <c r="G250" s="47"/>
      <c r="H250" s="162"/>
      <c r="I250" s="130"/>
    </row>
    <row r="251" spans="1:9" ht="15.75" hidden="1" thickBot="1">
      <c r="A251" s="24">
        <v>104</v>
      </c>
      <c r="B251" s="22" t="s">
        <v>160</v>
      </c>
      <c r="C251" s="23">
        <v>14</v>
      </c>
      <c r="D251" s="23">
        <v>60</v>
      </c>
      <c r="E251" s="23">
        <v>4</v>
      </c>
      <c r="F251" s="23">
        <v>6</v>
      </c>
      <c r="G251" s="23">
        <v>1</v>
      </c>
      <c r="H251" s="167">
        <f t="shared" si="3"/>
        <v>7</v>
      </c>
      <c r="I251" s="135">
        <v>2.1390233333333333</v>
      </c>
    </row>
    <row r="252" spans="1:9" ht="15.75" hidden="1" thickBot="1">
      <c r="A252" s="26">
        <v>89</v>
      </c>
      <c r="B252" s="24" t="s">
        <v>160</v>
      </c>
      <c r="C252" s="25">
        <v>14</v>
      </c>
      <c r="D252" s="25">
        <v>61</v>
      </c>
      <c r="E252" s="25">
        <v>4</v>
      </c>
      <c r="F252" s="25"/>
      <c r="G252" s="25"/>
      <c r="H252" s="168"/>
      <c r="I252" s="136"/>
    </row>
    <row r="253" spans="1:9" ht="15.75" hidden="1" thickBot="1">
      <c r="A253" s="22">
        <v>75</v>
      </c>
      <c r="B253" s="26" t="s">
        <v>160</v>
      </c>
      <c r="C253" s="27">
        <v>14</v>
      </c>
      <c r="D253" s="27">
        <v>62</v>
      </c>
      <c r="E253" s="27">
        <v>4</v>
      </c>
      <c r="F253" s="27">
        <v>6</v>
      </c>
      <c r="G253" s="27">
        <v>1</v>
      </c>
      <c r="H253" s="169">
        <f t="shared" si="3"/>
        <v>7</v>
      </c>
      <c r="I253" s="137">
        <v>2.2980466666666666</v>
      </c>
    </row>
    <row r="254" spans="1:9" ht="15.75" hidden="1" thickBot="1">
      <c r="A254" s="24">
        <v>62</v>
      </c>
      <c r="B254" s="16" t="s">
        <v>161</v>
      </c>
      <c r="C254" s="17">
        <v>7</v>
      </c>
      <c r="D254" s="17">
        <v>9</v>
      </c>
      <c r="E254" s="17">
        <v>1</v>
      </c>
      <c r="F254" s="17"/>
      <c r="G254" s="17"/>
      <c r="H254" s="170"/>
      <c r="I254" s="138"/>
    </row>
    <row r="255" spans="1:9" ht="15.75" hidden="1" thickBot="1">
      <c r="A255" s="26">
        <v>50</v>
      </c>
      <c r="B255" s="18" t="s">
        <v>161</v>
      </c>
      <c r="C255" s="19">
        <v>7</v>
      </c>
      <c r="D255" s="19">
        <v>10</v>
      </c>
      <c r="E255" s="19">
        <v>1</v>
      </c>
      <c r="F255" s="19">
        <v>11</v>
      </c>
      <c r="G255" s="19">
        <v>2</v>
      </c>
      <c r="H255" s="163">
        <f t="shared" si="3"/>
        <v>13</v>
      </c>
      <c r="I255" s="131">
        <v>5.9988200000000003</v>
      </c>
    </row>
    <row r="256" spans="1:9" ht="15.75" hidden="1" thickBot="1">
      <c r="A256" s="22">
        <v>39</v>
      </c>
      <c r="B256" s="60" t="s">
        <v>161</v>
      </c>
      <c r="C256" s="49">
        <v>7</v>
      </c>
      <c r="D256" s="49">
        <v>11</v>
      </c>
      <c r="E256" s="49">
        <v>1</v>
      </c>
      <c r="F256" s="49">
        <v>11</v>
      </c>
      <c r="G256" s="49">
        <v>1</v>
      </c>
      <c r="H256" s="164">
        <f t="shared" si="3"/>
        <v>12</v>
      </c>
      <c r="I256" s="132">
        <v>5.0594099999999997</v>
      </c>
    </row>
    <row r="257" spans="1:9" ht="15.75" hidden="1" thickBot="1">
      <c r="A257" s="24">
        <v>28</v>
      </c>
      <c r="B257" s="30" t="s">
        <v>161</v>
      </c>
      <c r="C257" s="31">
        <v>12</v>
      </c>
      <c r="D257" s="31">
        <v>18</v>
      </c>
      <c r="E257" s="31">
        <v>2</v>
      </c>
      <c r="F257" s="31"/>
      <c r="G257" s="31"/>
      <c r="H257" s="165"/>
      <c r="I257" s="133"/>
    </row>
    <row r="258" spans="1:9" ht="15.75" hidden="1" thickBot="1">
      <c r="A258" s="26">
        <v>18</v>
      </c>
      <c r="B258" s="32" t="s">
        <v>161</v>
      </c>
      <c r="C258" s="33">
        <v>12</v>
      </c>
      <c r="D258" s="33">
        <v>19</v>
      </c>
      <c r="E258" s="33">
        <v>2</v>
      </c>
      <c r="F258" s="33">
        <v>7</v>
      </c>
      <c r="G258" s="33">
        <v>1</v>
      </c>
      <c r="H258" s="159">
        <f t="shared" si="3"/>
        <v>8</v>
      </c>
      <c r="I258" s="127">
        <v>4.3845333333333336</v>
      </c>
    </row>
    <row r="259" spans="1:9" ht="15.75" hidden="1" thickBot="1">
      <c r="A259" s="2">
        <v>10</v>
      </c>
      <c r="B259" s="63" t="s">
        <v>161</v>
      </c>
      <c r="C259" s="48">
        <v>12</v>
      </c>
      <c r="D259" s="48">
        <v>20</v>
      </c>
      <c r="E259" s="48">
        <v>2</v>
      </c>
      <c r="F259" s="48">
        <v>7</v>
      </c>
      <c r="G259" s="48">
        <v>1</v>
      </c>
      <c r="H259" s="160">
        <f t="shared" ref="H259:H322" si="4">+F259+G259</f>
        <v>8</v>
      </c>
      <c r="I259" s="128">
        <v>3.1722666666666668</v>
      </c>
    </row>
    <row r="260" spans="1:9" ht="15.75" hidden="1" thickBot="1">
      <c r="A260" s="4">
        <v>3</v>
      </c>
      <c r="B260" s="36" t="s">
        <v>161</v>
      </c>
      <c r="C260" s="37">
        <v>17</v>
      </c>
      <c r="D260" s="37">
        <v>45</v>
      </c>
      <c r="E260" s="37">
        <v>3</v>
      </c>
      <c r="F260" s="37"/>
      <c r="G260" s="37"/>
      <c r="H260" s="161"/>
      <c r="I260" s="129"/>
    </row>
    <row r="261" spans="1:9" ht="15.75" hidden="1" thickBot="1">
      <c r="A261" s="10">
        <v>0</v>
      </c>
      <c r="B261" s="38" t="s">
        <v>161</v>
      </c>
      <c r="C261" s="39">
        <v>17</v>
      </c>
      <c r="D261" s="39">
        <v>46</v>
      </c>
      <c r="E261" s="39">
        <v>3</v>
      </c>
      <c r="F261" s="39"/>
      <c r="G261" s="39"/>
      <c r="H261" s="166"/>
      <c r="I261" s="134"/>
    </row>
    <row r="262" spans="1:9" ht="15.75" hidden="1" thickBot="1">
      <c r="A262" s="12">
        <v>1439</v>
      </c>
      <c r="B262" s="68" t="s">
        <v>161</v>
      </c>
      <c r="C262" s="47">
        <v>17</v>
      </c>
      <c r="D262" s="47">
        <v>47</v>
      </c>
      <c r="E262" s="47">
        <v>3</v>
      </c>
      <c r="F262" s="47">
        <v>7</v>
      </c>
      <c r="G262" s="47">
        <v>1</v>
      </c>
      <c r="H262" s="162">
        <f t="shared" si="4"/>
        <v>8</v>
      </c>
      <c r="I262" s="130">
        <v>4.3483400000000003</v>
      </c>
    </row>
    <row r="263" spans="1:9" ht="15.75" hidden="1" thickBot="1">
      <c r="A263" s="14">
        <v>1440</v>
      </c>
      <c r="B263" s="22" t="s">
        <v>161</v>
      </c>
      <c r="C263" s="23">
        <v>14</v>
      </c>
      <c r="D263" s="23">
        <v>63</v>
      </c>
      <c r="E263" s="23">
        <v>4</v>
      </c>
      <c r="F263" s="23"/>
      <c r="G263" s="23"/>
      <c r="H263" s="167"/>
      <c r="I263" s="135"/>
    </row>
    <row r="264" spans="1:9" ht="15.75" hidden="1" thickBot="1">
      <c r="A264" s="2">
        <v>1441</v>
      </c>
      <c r="B264" s="24" t="s">
        <v>161</v>
      </c>
      <c r="C264" s="25">
        <v>14</v>
      </c>
      <c r="D264" s="25">
        <v>64</v>
      </c>
      <c r="E264" s="25">
        <v>4</v>
      </c>
      <c r="F264" s="25">
        <v>10</v>
      </c>
      <c r="G264" s="25">
        <v>0</v>
      </c>
      <c r="H264" s="168">
        <f t="shared" si="4"/>
        <v>10</v>
      </c>
      <c r="I264" s="136">
        <v>3.1391333333333331</v>
      </c>
    </row>
    <row r="265" spans="1:9" ht="15.75" hidden="1" thickBot="1">
      <c r="A265" s="4">
        <v>1329</v>
      </c>
      <c r="B265" s="26" t="s">
        <v>161</v>
      </c>
      <c r="C265" s="27">
        <v>14</v>
      </c>
      <c r="D265" s="27">
        <v>65</v>
      </c>
      <c r="E265" s="27">
        <v>4</v>
      </c>
      <c r="F265" s="27">
        <v>9</v>
      </c>
      <c r="G265" s="27">
        <v>0</v>
      </c>
      <c r="H265" s="169">
        <f t="shared" si="4"/>
        <v>9</v>
      </c>
      <c r="I265" s="137">
        <v>3.8095666666666665</v>
      </c>
    </row>
    <row r="266" spans="1:9" ht="15.75" hidden="1" thickBot="1">
      <c r="A266" s="10">
        <v>1314</v>
      </c>
      <c r="B266" s="16" t="s">
        <v>162</v>
      </c>
      <c r="C266" s="17">
        <v>7</v>
      </c>
      <c r="D266" s="17">
        <v>12</v>
      </c>
      <c r="E266" s="17">
        <v>1</v>
      </c>
      <c r="F266" s="17">
        <v>11</v>
      </c>
      <c r="G266" s="17">
        <v>1</v>
      </c>
      <c r="H266" s="170">
        <f t="shared" si="4"/>
        <v>12</v>
      </c>
      <c r="I266" s="138">
        <v>4.19862</v>
      </c>
    </row>
    <row r="267" spans="1:9" ht="15.75" hidden="1" thickBot="1">
      <c r="A267" s="12">
        <v>1298</v>
      </c>
      <c r="B267" s="18" t="s">
        <v>162</v>
      </c>
      <c r="C267" s="19">
        <v>7</v>
      </c>
      <c r="D267" s="19">
        <v>13</v>
      </c>
      <c r="E267" s="19">
        <v>1</v>
      </c>
      <c r="F267" s="19">
        <v>10</v>
      </c>
      <c r="G267" s="19">
        <v>2</v>
      </c>
      <c r="H267" s="163">
        <f t="shared" si="4"/>
        <v>12</v>
      </c>
      <c r="I267" s="131">
        <v>3.1572399999999998</v>
      </c>
    </row>
    <row r="268" spans="1:9" ht="15.75" hidden="1" thickBot="1">
      <c r="A268" s="14">
        <v>1281</v>
      </c>
      <c r="B268" s="60" t="s">
        <v>162</v>
      </c>
      <c r="C268" s="49">
        <v>7</v>
      </c>
      <c r="D268" s="49">
        <v>14</v>
      </c>
      <c r="E268" s="49">
        <v>1</v>
      </c>
      <c r="F268" s="49"/>
      <c r="G268" s="49"/>
      <c r="H268" s="164"/>
      <c r="I268" s="132"/>
    </row>
    <row r="269" spans="1:9" ht="15.75" hidden="1" thickBot="1">
      <c r="A269" s="16">
        <v>1381</v>
      </c>
      <c r="B269" s="30" t="s">
        <v>162</v>
      </c>
      <c r="C269" s="31">
        <v>12</v>
      </c>
      <c r="D269" s="31">
        <v>21</v>
      </c>
      <c r="E269" s="31">
        <v>2</v>
      </c>
      <c r="F269" s="31">
        <v>11</v>
      </c>
      <c r="G269" s="31">
        <v>1</v>
      </c>
      <c r="H269" s="165">
        <f t="shared" si="4"/>
        <v>12</v>
      </c>
      <c r="I269" s="133">
        <v>4.2622033333333329</v>
      </c>
    </row>
    <row r="270" spans="1:9" ht="15.75" hidden="1" thickBot="1">
      <c r="A270" s="18">
        <v>1382</v>
      </c>
      <c r="B270" s="32" t="s">
        <v>162</v>
      </c>
      <c r="C270" s="33">
        <v>12</v>
      </c>
      <c r="D270" s="33">
        <v>22</v>
      </c>
      <c r="E270" s="33">
        <v>2</v>
      </c>
      <c r="F270" s="33">
        <v>10</v>
      </c>
      <c r="G270" s="33">
        <v>1</v>
      </c>
      <c r="H270" s="159">
        <f t="shared" si="4"/>
        <v>11</v>
      </c>
      <c r="I270" s="127">
        <v>3.8222033333333334</v>
      </c>
    </row>
    <row r="271" spans="1:9" ht="15.75" hidden="1" thickBot="1">
      <c r="A271" s="20">
        <v>1229</v>
      </c>
      <c r="B271" s="63" t="s">
        <v>162</v>
      </c>
      <c r="C271" s="48">
        <v>12</v>
      </c>
      <c r="D271" s="48">
        <v>23</v>
      </c>
      <c r="E271" s="48">
        <v>2</v>
      </c>
      <c r="F271" s="48">
        <v>10</v>
      </c>
      <c r="G271" s="48">
        <v>2</v>
      </c>
      <c r="H271" s="160">
        <f t="shared" si="4"/>
        <v>12</v>
      </c>
      <c r="I271" s="128">
        <v>4.1822033333333328</v>
      </c>
    </row>
    <row r="272" spans="1:9" ht="15.75" hidden="1" thickBot="1">
      <c r="A272" s="16">
        <v>1211</v>
      </c>
      <c r="B272" s="36" t="s">
        <v>162</v>
      </c>
      <c r="C272" s="37">
        <v>17</v>
      </c>
      <c r="D272" s="37">
        <v>48</v>
      </c>
      <c r="E272" s="37">
        <v>3</v>
      </c>
      <c r="F272" s="37">
        <v>9</v>
      </c>
      <c r="G272" s="37">
        <v>0</v>
      </c>
      <c r="H272" s="161">
        <f t="shared" si="4"/>
        <v>9</v>
      </c>
      <c r="I272" s="129">
        <v>2.9942566666666668</v>
      </c>
    </row>
    <row r="273" spans="1:9" ht="15.75" hidden="1" thickBot="1">
      <c r="A273" s="18">
        <v>1192</v>
      </c>
      <c r="B273" s="38" t="s">
        <v>162</v>
      </c>
      <c r="C273" s="39">
        <v>17</v>
      </c>
      <c r="D273" s="39">
        <v>49</v>
      </c>
      <c r="E273" s="39">
        <v>3</v>
      </c>
      <c r="F273" s="39">
        <v>9</v>
      </c>
      <c r="G273" s="39">
        <v>1</v>
      </c>
      <c r="H273" s="166">
        <f t="shared" si="4"/>
        <v>10</v>
      </c>
      <c r="I273" s="134">
        <v>4.1542566666666669</v>
      </c>
    </row>
    <row r="274" spans="1:9" ht="15.75" hidden="1" thickBot="1">
      <c r="A274" s="20">
        <v>1173</v>
      </c>
      <c r="B274" s="68" t="s">
        <v>162</v>
      </c>
      <c r="C274" s="47">
        <v>17</v>
      </c>
      <c r="D274" s="47">
        <v>50</v>
      </c>
      <c r="E274" s="47">
        <v>3</v>
      </c>
      <c r="F274" s="47">
        <v>9</v>
      </c>
      <c r="G274" s="47">
        <v>1</v>
      </c>
      <c r="H274" s="162">
        <f t="shared" si="4"/>
        <v>10</v>
      </c>
      <c r="I274" s="130">
        <v>3.3742566666666667</v>
      </c>
    </row>
    <row r="275" spans="1:9" ht="15.75" hidden="1" thickBot="1">
      <c r="A275" s="16">
        <v>1154</v>
      </c>
      <c r="B275" s="22" t="s">
        <v>162</v>
      </c>
      <c r="C275" s="23">
        <v>14</v>
      </c>
      <c r="D275" s="23">
        <v>66</v>
      </c>
      <c r="E275" s="23">
        <v>4</v>
      </c>
      <c r="F275" s="23">
        <v>5</v>
      </c>
      <c r="G275" s="23">
        <v>0</v>
      </c>
      <c r="H275" s="167">
        <f t="shared" si="4"/>
        <v>5</v>
      </c>
      <c r="I275" s="135">
        <v>1.6148</v>
      </c>
    </row>
    <row r="276" spans="1:9" ht="15.75" hidden="1" thickBot="1">
      <c r="A276" s="18">
        <v>1135</v>
      </c>
      <c r="B276" s="24" t="s">
        <v>162</v>
      </c>
      <c r="C276" s="25">
        <v>14</v>
      </c>
      <c r="D276" s="25">
        <v>67</v>
      </c>
      <c r="E276" s="25">
        <v>4</v>
      </c>
      <c r="F276" s="25">
        <v>11</v>
      </c>
      <c r="G276" s="25">
        <v>2</v>
      </c>
      <c r="H276" s="168">
        <f t="shared" si="4"/>
        <v>13</v>
      </c>
      <c r="I276" s="136">
        <v>2.4947999999999997</v>
      </c>
    </row>
    <row r="277" spans="1:9" ht="15.75" hidden="1" thickBot="1">
      <c r="A277" s="20">
        <v>1116</v>
      </c>
      <c r="B277" s="26" t="s">
        <v>162</v>
      </c>
      <c r="C277" s="27">
        <v>14</v>
      </c>
      <c r="D277" s="27">
        <v>68</v>
      </c>
      <c r="E277" s="27">
        <v>4</v>
      </c>
      <c r="F277" s="27">
        <v>4</v>
      </c>
      <c r="G277" s="27">
        <v>0</v>
      </c>
      <c r="H277" s="169">
        <f t="shared" si="4"/>
        <v>4</v>
      </c>
      <c r="I277" s="137">
        <v>0.71479999999999999</v>
      </c>
    </row>
    <row r="278" spans="1:9" ht="15.75" hidden="1" thickBot="1">
      <c r="A278" s="20">
        <v>1056</v>
      </c>
      <c r="B278" s="16" t="s">
        <v>163</v>
      </c>
      <c r="C278" s="17">
        <v>7</v>
      </c>
      <c r="D278" s="17">
        <v>15</v>
      </c>
      <c r="E278" s="17">
        <v>1</v>
      </c>
      <c r="F278" s="17">
        <v>7</v>
      </c>
      <c r="G278" s="17">
        <v>2</v>
      </c>
      <c r="H278" s="170">
        <f t="shared" si="4"/>
        <v>9</v>
      </c>
      <c r="I278" s="138">
        <v>3.4738766666666669</v>
      </c>
    </row>
    <row r="279" spans="1:9" ht="15.75" hidden="1" thickBot="1">
      <c r="A279" s="16">
        <v>1037</v>
      </c>
      <c r="B279" s="18" t="s">
        <v>163</v>
      </c>
      <c r="C279" s="19">
        <v>7</v>
      </c>
      <c r="D279" s="19">
        <v>16</v>
      </c>
      <c r="E279" s="19">
        <v>1</v>
      </c>
      <c r="F279" s="19">
        <v>11</v>
      </c>
      <c r="G279" s="19">
        <v>2</v>
      </c>
      <c r="H279" s="163">
        <f t="shared" si="4"/>
        <v>13</v>
      </c>
      <c r="I279" s="131">
        <v>4.1277533333333336</v>
      </c>
    </row>
    <row r="280" spans="1:9" ht="15.75" hidden="1" thickBot="1">
      <c r="A280" s="18">
        <v>1017</v>
      </c>
      <c r="B280" s="60" t="s">
        <v>163</v>
      </c>
      <c r="C280" s="49">
        <v>7</v>
      </c>
      <c r="D280" s="49">
        <v>17</v>
      </c>
      <c r="E280" s="49">
        <v>1</v>
      </c>
      <c r="F280" s="49"/>
      <c r="G280" s="49"/>
      <c r="H280" s="164"/>
      <c r="I280" s="132"/>
    </row>
    <row r="281" spans="1:9" ht="15.75" hidden="1" thickBot="1">
      <c r="A281" s="20">
        <v>997</v>
      </c>
      <c r="B281" s="30" t="s">
        <v>163</v>
      </c>
      <c r="C281" s="31">
        <v>12</v>
      </c>
      <c r="D281" s="31">
        <v>24</v>
      </c>
      <c r="E281" s="31">
        <v>2</v>
      </c>
      <c r="F281" s="31">
        <v>8</v>
      </c>
      <c r="G281" s="31">
        <v>0</v>
      </c>
      <c r="H281" s="165">
        <f t="shared" si="4"/>
        <v>8</v>
      </c>
      <c r="I281" s="133">
        <v>3.4923799999999998</v>
      </c>
    </row>
    <row r="282" spans="1:9" ht="15.75" hidden="1" thickBot="1">
      <c r="A282" s="16">
        <v>977</v>
      </c>
      <c r="B282" s="32" t="s">
        <v>163</v>
      </c>
      <c r="C282" s="33">
        <v>12</v>
      </c>
      <c r="D282" s="33">
        <v>25</v>
      </c>
      <c r="E282" s="33">
        <v>2</v>
      </c>
      <c r="F282" s="33">
        <v>11</v>
      </c>
      <c r="G282" s="33">
        <v>2</v>
      </c>
      <c r="H282" s="159">
        <f t="shared" si="4"/>
        <v>13</v>
      </c>
      <c r="I282" s="127">
        <v>5.5523799999999994</v>
      </c>
    </row>
    <row r="283" spans="1:9" ht="15.75" hidden="1" thickBot="1">
      <c r="A283" s="18">
        <v>957</v>
      </c>
      <c r="B283" s="63" t="s">
        <v>163</v>
      </c>
      <c r="C283" s="48">
        <v>12</v>
      </c>
      <c r="D283" s="48">
        <v>26</v>
      </c>
      <c r="E283" s="48">
        <v>2</v>
      </c>
      <c r="F283" s="48">
        <v>9</v>
      </c>
      <c r="G283" s="48">
        <v>1</v>
      </c>
      <c r="H283" s="160">
        <f t="shared" si="4"/>
        <v>10</v>
      </c>
      <c r="I283" s="128">
        <v>4.0123800000000003</v>
      </c>
    </row>
    <row r="284" spans="1:9" ht="15.75" hidden="1" thickBot="1">
      <c r="A284" s="20">
        <v>937</v>
      </c>
      <c r="B284" s="36" t="s">
        <v>163</v>
      </c>
      <c r="C284" s="37">
        <v>17</v>
      </c>
      <c r="D284" s="37">
        <v>51</v>
      </c>
      <c r="E284" s="37">
        <v>3</v>
      </c>
      <c r="F284" s="37">
        <v>9</v>
      </c>
      <c r="G284" s="37">
        <v>1</v>
      </c>
      <c r="H284" s="161">
        <f t="shared" si="4"/>
        <v>10</v>
      </c>
      <c r="I284" s="129">
        <v>5.2294199999999993</v>
      </c>
    </row>
    <row r="285" spans="1:9" ht="15.75" hidden="1" thickBot="1">
      <c r="A285" s="16">
        <v>917</v>
      </c>
      <c r="B285" s="38" t="s">
        <v>163</v>
      </c>
      <c r="C285" s="39">
        <v>17</v>
      </c>
      <c r="D285" s="39">
        <v>52</v>
      </c>
      <c r="E285" s="39">
        <v>3</v>
      </c>
      <c r="F285" s="39">
        <v>7</v>
      </c>
      <c r="G285" s="39">
        <v>3</v>
      </c>
      <c r="H285" s="166">
        <f t="shared" si="4"/>
        <v>10</v>
      </c>
      <c r="I285" s="134">
        <v>2.7847099999999996</v>
      </c>
    </row>
    <row r="286" spans="1:9" ht="15.75" hidden="1" thickBot="1">
      <c r="A286" s="18">
        <v>897</v>
      </c>
      <c r="B286" s="68" t="s">
        <v>163</v>
      </c>
      <c r="C286" s="47">
        <v>17</v>
      </c>
      <c r="D286" s="47">
        <v>53</v>
      </c>
      <c r="E286" s="47">
        <v>3</v>
      </c>
      <c r="F286" s="47"/>
      <c r="G286" s="47"/>
      <c r="H286" s="162"/>
      <c r="I286" s="130"/>
    </row>
    <row r="287" spans="1:9" ht="15.75" hidden="1" thickBot="1">
      <c r="A287" s="20">
        <v>877</v>
      </c>
      <c r="B287" s="22" t="s">
        <v>163</v>
      </c>
      <c r="C287" s="23">
        <v>14</v>
      </c>
      <c r="D287" s="23">
        <v>69</v>
      </c>
      <c r="E287" s="23">
        <v>4</v>
      </c>
      <c r="F287" s="23"/>
      <c r="G287" s="23"/>
      <c r="H287" s="167"/>
      <c r="I287" s="135"/>
    </row>
    <row r="288" spans="1:9" ht="15.75" hidden="1" thickBot="1">
      <c r="A288" s="16">
        <v>857</v>
      </c>
      <c r="B288" s="24" t="s">
        <v>163</v>
      </c>
      <c r="C288" s="25">
        <v>14</v>
      </c>
      <c r="D288" s="25">
        <v>70</v>
      </c>
      <c r="E288" s="25">
        <v>4</v>
      </c>
      <c r="F288" s="25"/>
      <c r="G288" s="25"/>
      <c r="H288" s="168"/>
      <c r="I288" s="136"/>
    </row>
    <row r="289" spans="1:9" ht="15.75" hidden="1" thickBot="1">
      <c r="A289" s="18">
        <v>837</v>
      </c>
      <c r="B289" s="26" t="s">
        <v>163</v>
      </c>
      <c r="C289" s="27">
        <v>14</v>
      </c>
      <c r="D289" s="27">
        <v>71</v>
      </c>
      <c r="E289" s="27">
        <v>4</v>
      </c>
      <c r="F289" s="27"/>
      <c r="G289" s="27"/>
      <c r="H289" s="169"/>
      <c r="I289" s="137"/>
    </row>
    <row r="290" spans="1:9" ht="15.75" hidden="1" thickBot="1">
      <c r="A290" s="18">
        <v>481</v>
      </c>
      <c r="B290" s="16" t="s">
        <v>164</v>
      </c>
      <c r="C290" s="17">
        <v>7</v>
      </c>
      <c r="D290" s="17">
        <v>18</v>
      </c>
      <c r="E290" s="17">
        <v>1</v>
      </c>
      <c r="F290" s="17">
        <v>8</v>
      </c>
      <c r="G290" s="17">
        <v>1</v>
      </c>
      <c r="H290" s="170">
        <f t="shared" si="4"/>
        <v>9</v>
      </c>
      <c r="I290" s="138">
        <v>2.7807966666666664</v>
      </c>
    </row>
    <row r="291" spans="1:9" ht="15.75" hidden="1" thickBot="1">
      <c r="A291" s="20">
        <v>462</v>
      </c>
      <c r="B291" s="18" t="s">
        <v>164</v>
      </c>
      <c r="C291" s="19">
        <v>7</v>
      </c>
      <c r="D291" s="19">
        <v>19</v>
      </c>
      <c r="E291" s="19">
        <v>1</v>
      </c>
      <c r="F291" s="19">
        <v>10</v>
      </c>
      <c r="G291" s="19">
        <v>1</v>
      </c>
      <c r="H291" s="163">
        <f t="shared" si="4"/>
        <v>11</v>
      </c>
      <c r="I291" s="131">
        <v>3.0215933333333331</v>
      </c>
    </row>
    <row r="292" spans="1:9" ht="15.75" hidden="1" thickBot="1">
      <c r="A292" s="16">
        <v>443</v>
      </c>
      <c r="B292" s="60" t="s">
        <v>164</v>
      </c>
      <c r="C292" s="49">
        <v>7</v>
      </c>
      <c r="D292" s="49">
        <v>20</v>
      </c>
      <c r="E292" s="49">
        <v>1</v>
      </c>
      <c r="F292" s="49"/>
      <c r="G292" s="49"/>
      <c r="H292" s="164"/>
      <c r="I292" s="132"/>
    </row>
    <row r="293" spans="1:9" ht="15.75" hidden="1" thickBot="1">
      <c r="A293" s="18">
        <v>424</v>
      </c>
      <c r="B293" s="30" t="s">
        <v>164</v>
      </c>
      <c r="C293" s="31">
        <v>12</v>
      </c>
      <c r="D293" s="31">
        <v>27</v>
      </c>
      <c r="E293" s="31">
        <v>2</v>
      </c>
      <c r="F293" s="31">
        <v>9</v>
      </c>
      <c r="G293" s="31">
        <v>0</v>
      </c>
      <c r="H293" s="165">
        <f t="shared" si="4"/>
        <v>9</v>
      </c>
      <c r="I293" s="133">
        <v>3.8087266666666668</v>
      </c>
    </row>
    <row r="294" spans="1:9" ht="15.75" hidden="1" thickBot="1">
      <c r="A294" s="20">
        <v>405</v>
      </c>
      <c r="B294" s="32" t="s">
        <v>164</v>
      </c>
      <c r="C294" s="33">
        <v>12</v>
      </c>
      <c r="D294" s="33">
        <v>28</v>
      </c>
      <c r="E294" s="33">
        <v>2</v>
      </c>
      <c r="F294" s="33">
        <v>12</v>
      </c>
      <c r="G294" s="33">
        <v>1</v>
      </c>
      <c r="H294" s="159">
        <f t="shared" si="4"/>
        <v>13</v>
      </c>
      <c r="I294" s="127">
        <v>3.7487266666666663</v>
      </c>
    </row>
    <row r="295" spans="1:9" ht="15.75" hidden="1" thickBot="1">
      <c r="A295" s="16">
        <v>386</v>
      </c>
      <c r="B295" s="63" t="s">
        <v>164</v>
      </c>
      <c r="C295" s="48">
        <v>12</v>
      </c>
      <c r="D295" s="48">
        <v>29</v>
      </c>
      <c r="E295" s="48">
        <v>2</v>
      </c>
      <c r="F295" s="48">
        <v>8</v>
      </c>
      <c r="G295" s="48">
        <v>0</v>
      </c>
      <c r="H295" s="160">
        <f t="shared" si="4"/>
        <v>8</v>
      </c>
      <c r="I295" s="128">
        <v>3.0887266666666671</v>
      </c>
    </row>
    <row r="296" spans="1:9" ht="15.75" hidden="1" thickBot="1">
      <c r="A296" s="18">
        <v>367</v>
      </c>
      <c r="B296" s="36" t="s">
        <v>164</v>
      </c>
      <c r="C296" s="37">
        <v>17</v>
      </c>
      <c r="D296" s="37">
        <v>54</v>
      </c>
      <c r="E296" s="37">
        <v>3</v>
      </c>
      <c r="F296" s="37">
        <v>10</v>
      </c>
      <c r="G296" s="37">
        <v>0</v>
      </c>
      <c r="H296" s="161">
        <f t="shared" si="4"/>
        <v>10</v>
      </c>
      <c r="I296" s="129">
        <v>4.1578533333333336</v>
      </c>
    </row>
    <row r="297" spans="1:9" ht="15.75" hidden="1" thickBot="1">
      <c r="A297" s="20">
        <v>348</v>
      </c>
      <c r="B297" s="38" t="s">
        <v>164</v>
      </c>
      <c r="C297" s="39">
        <v>17</v>
      </c>
      <c r="D297" s="39">
        <v>55</v>
      </c>
      <c r="E297" s="39">
        <v>3</v>
      </c>
      <c r="F297" s="39">
        <v>9</v>
      </c>
      <c r="G297" s="39">
        <v>0</v>
      </c>
      <c r="H297" s="166">
        <f t="shared" si="4"/>
        <v>9</v>
      </c>
      <c r="I297" s="134">
        <v>5.0578533333333331</v>
      </c>
    </row>
    <row r="298" spans="1:9" ht="15.75" hidden="1" thickBot="1">
      <c r="A298" s="22">
        <v>329</v>
      </c>
      <c r="B298" s="68" t="s">
        <v>164</v>
      </c>
      <c r="C298" s="47">
        <v>17</v>
      </c>
      <c r="D298" s="47">
        <v>56</v>
      </c>
      <c r="E298" s="47">
        <v>3</v>
      </c>
      <c r="F298" s="47">
        <v>13</v>
      </c>
      <c r="G298" s="47">
        <v>3</v>
      </c>
      <c r="H298" s="162">
        <f t="shared" si="4"/>
        <v>16</v>
      </c>
      <c r="I298" s="130">
        <v>7.6978533333333328</v>
      </c>
    </row>
    <row r="299" spans="1:9" ht="15.75" hidden="1" thickBot="1">
      <c r="A299" s="24">
        <v>310</v>
      </c>
      <c r="B299" s="22" t="s">
        <v>164</v>
      </c>
      <c r="C299" s="23">
        <v>14</v>
      </c>
      <c r="D299" s="23">
        <v>72</v>
      </c>
      <c r="E299" s="23">
        <v>4</v>
      </c>
      <c r="F299" s="23"/>
      <c r="G299" s="23"/>
      <c r="H299" s="167"/>
      <c r="I299" s="135"/>
    </row>
    <row r="300" spans="1:9" ht="15.75" hidden="1" thickBot="1">
      <c r="A300" s="26">
        <v>291</v>
      </c>
      <c r="B300" s="24" t="s">
        <v>164</v>
      </c>
      <c r="C300" s="25">
        <v>14</v>
      </c>
      <c r="D300" s="25">
        <v>73</v>
      </c>
      <c r="E300" s="25">
        <v>4</v>
      </c>
      <c r="F300" s="25"/>
      <c r="G300" s="25"/>
      <c r="H300" s="168"/>
      <c r="I300" s="136"/>
    </row>
    <row r="301" spans="1:9" ht="15.75" hidden="1" thickBot="1">
      <c r="A301" s="22">
        <v>272</v>
      </c>
      <c r="B301" s="26" t="s">
        <v>164</v>
      </c>
      <c r="C301" s="27">
        <v>14</v>
      </c>
      <c r="D301" s="27">
        <v>74</v>
      </c>
      <c r="E301" s="27">
        <v>4</v>
      </c>
      <c r="F301" s="27"/>
      <c r="G301" s="27"/>
      <c r="H301" s="169"/>
      <c r="I301" s="137"/>
    </row>
    <row r="302" spans="1:9" ht="15.75" hidden="1" thickBot="1">
      <c r="A302" s="18">
        <v>777</v>
      </c>
      <c r="B302" s="16" t="s">
        <v>150</v>
      </c>
      <c r="C302" s="17">
        <v>6</v>
      </c>
      <c r="D302" s="17">
        <v>27</v>
      </c>
      <c r="E302" s="17">
        <v>1</v>
      </c>
      <c r="F302" s="17">
        <v>10</v>
      </c>
      <c r="G302" s="17">
        <v>2</v>
      </c>
      <c r="H302" s="170">
        <f t="shared" si="4"/>
        <v>12</v>
      </c>
      <c r="I302" s="138">
        <v>4.9639633333333331</v>
      </c>
    </row>
    <row r="303" spans="1:9" ht="15.75" hidden="1" thickBot="1">
      <c r="A303" s="20">
        <v>757</v>
      </c>
      <c r="B303" s="18" t="s">
        <v>150</v>
      </c>
      <c r="C303" s="19">
        <v>6</v>
      </c>
      <c r="D303" s="19">
        <v>28</v>
      </c>
      <c r="E303" s="19">
        <v>1</v>
      </c>
      <c r="F303" s="19">
        <v>1</v>
      </c>
      <c r="G303" s="19">
        <v>0</v>
      </c>
      <c r="H303" s="163">
        <f t="shared" si="4"/>
        <v>1</v>
      </c>
      <c r="I303" s="131">
        <v>0.28396333333333335</v>
      </c>
    </row>
    <row r="304" spans="1:9" ht="15.75" hidden="1" thickBot="1">
      <c r="A304" s="16">
        <v>737</v>
      </c>
      <c r="B304" s="60" t="s">
        <v>150</v>
      </c>
      <c r="C304" s="49">
        <v>6</v>
      </c>
      <c r="D304" s="49">
        <v>29</v>
      </c>
      <c r="E304" s="49">
        <v>1</v>
      </c>
      <c r="F304" s="49">
        <v>9</v>
      </c>
      <c r="G304" s="49">
        <v>0</v>
      </c>
      <c r="H304" s="164">
        <f t="shared" si="4"/>
        <v>9</v>
      </c>
      <c r="I304" s="132">
        <v>3.2039633333333333</v>
      </c>
    </row>
    <row r="305" spans="1:9" ht="15.75" hidden="1" thickBot="1">
      <c r="A305" s="18">
        <v>717</v>
      </c>
      <c r="B305" s="30" t="s">
        <v>150</v>
      </c>
      <c r="C305" s="31">
        <v>10</v>
      </c>
      <c r="D305" s="31">
        <v>57</v>
      </c>
      <c r="E305" s="31">
        <v>2</v>
      </c>
      <c r="F305" s="31">
        <v>7</v>
      </c>
      <c r="G305" s="31">
        <v>2</v>
      </c>
      <c r="H305" s="165">
        <f t="shared" si="4"/>
        <v>9</v>
      </c>
      <c r="I305" s="133">
        <v>2.8532733333333331</v>
      </c>
    </row>
    <row r="306" spans="1:9" ht="15.75" hidden="1" thickBot="1">
      <c r="A306" s="20">
        <v>697</v>
      </c>
      <c r="B306" s="32" t="s">
        <v>150</v>
      </c>
      <c r="C306" s="33">
        <v>10</v>
      </c>
      <c r="D306" s="33">
        <v>58</v>
      </c>
      <c r="E306" s="33">
        <v>2</v>
      </c>
      <c r="F306" s="33">
        <v>10</v>
      </c>
      <c r="G306" s="33">
        <v>5</v>
      </c>
      <c r="H306" s="159">
        <f t="shared" si="4"/>
        <v>15</v>
      </c>
      <c r="I306" s="127">
        <v>4.5532733333333333</v>
      </c>
    </row>
    <row r="307" spans="1:9" ht="15.75" hidden="1" thickBot="1">
      <c r="A307" s="16">
        <v>677</v>
      </c>
      <c r="B307" s="63" t="s">
        <v>150</v>
      </c>
      <c r="C307" s="48">
        <v>10</v>
      </c>
      <c r="D307" s="48">
        <v>59</v>
      </c>
      <c r="E307" s="48">
        <v>2</v>
      </c>
      <c r="F307" s="48">
        <v>2</v>
      </c>
      <c r="G307" s="48">
        <v>0</v>
      </c>
      <c r="H307" s="160">
        <f t="shared" si="4"/>
        <v>2</v>
      </c>
      <c r="I307" s="128">
        <v>0.85327333333333333</v>
      </c>
    </row>
    <row r="308" spans="1:9" ht="15.75" hidden="1" thickBot="1">
      <c r="A308" s="18">
        <v>657</v>
      </c>
      <c r="B308" s="36" t="s">
        <v>150</v>
      </c>
      <c r="C308" s="37">
        <v>18</v>
      </c>
      <c r="D308" s="37">
        <v>30</v>
      </c>
      <c r="E308" s="37">
        <v>3</v>
      </c>
      <c r="F308" s="37">
        <v>10</v>
      </c>
      <c r="G308" s="37">
        <v>0</v>
      </c>
      <c r="H308" s="161">
        <f t="shared" si="4"/>
        <v>10</v>
      </c>
      <c r="I308" s="129">
        <v>3.5060366666666667</v>
      </c>
    </row>
    <row r="309" spans="1:9" ht="15.75" hidden="1" thickBot="1">
      <c r="A309" s="20">
        <v>637</v>
      </c>
      <c r="B309" s="38" t="s">
        <v>150</v>
      </c>
      <c r="C309" s="39">
        <v>18</v>
      </c>
      <c r="D309" s="39">
        <v>31</v>
      </c>
      <c r="E309" s="39">
        <v>3</v>
      </c>
      <c r="F309" s="39">
        <v>9</v>
      </c>
      <c r="G309" s="39">
        <v>0</v>
      </c>
      <c r="H309" s="166">
        <f t="shared" si="4"/>
        <v>9</v>
      </c>
      <c r="I309" s="134">
        <v>2.3660366666666666</v>
      </c>
    </row>
    <row r="310" spans="1:9" ht="15.75" hidden="1" thickBot="1">
      <c r="A310" s="16">
        <v>617</v>
      </c>
      <c r="B310" s="68" t="s">
        <v>150</v>
      </c>
      <c r="C310" s="47">
        <v>18</v>
      </c>
      <c r="D310" s="47">
        <v>32</v>
      </c>
      <c r="E310" s="47">
        <v>3</v>
      </c>
      <c r="F310" s="47">
        <v>8</v>
      </c>
      <c r="G310" s="47">
        <v>0</v>
      </c>
      <c r="H310" s="162">
        <f t="shared" si="4"/>
        <v>8</v>
      </c>
      <c r="I310" s="130">
        <v>2.8660366666666666</v>
      </c>
    </row>
    <row r="311" spans="1:9" ht="15.75" hidden="1" thickBot="1">
      <c r="A311" s="18">
        <v>597</v>
      </c>
      <c r="B311" s="22" t="s">
        <v>150</v>
      </c>
      <c r="C311" s="23">
        <v>15</v>
      </c>
      <c r="D311" s="23">
        <v>72</v>
      </c>
      <c r="E311" s="23">
        <v>4</v>
      </c>
      <c r="F311" s="23">
        <v>2</v>
      </c>
      <c r="G311" s="23">
        <v>1</v>
      </c>
      <c r="H311" s="167">
        <f t="shared" si="4"/>
        <v>3</v>
      </c>
      <c r="I311" s="135">
        <v>0.32793333333333335</v>
      </c>
    </row>
    <row r="312" spans="1:9" ht="15.75" hidden="1" thickBot="1">
      <c r="A312" s="20">
        <v>577</v>
      </c>
      <c r="B312" s="24" t="s">
        <v>150</v>
      </c>
      <c r="C312" s="25">
        <v>15</v>
      </c>
      <c r="D312" s="25">
        <v>73</v>
      </c>
      <c r="E312" s="25">
        <v>4</v>
      </c>
      <c r="F312" s="25">
        <v>4</v>
      </c>
      <c r="G312" s="25">
        <v>3</v>
      </c>
      <c r="H312" s="168">
        <f t="shared" si="4"/>
        <v>7</v>
      </c>
      <c r="I312" s="136">
        <v>0.61586666666666667</v>
      </c>
    </row>
    <row r="313" spans="1:9" ht="15.75" hidden="1" thickBot="1">
      <c r="A313" s="16">
        <v>558</v>
      </c>
      <c r="B313" s="26" t="s">
        <v>150</v>
      </c>
      <c r="C313" s="27">
        <v>15</v>
      </c>
      <c r="D313" s="27">
        <v>74</v>
      </c>
      <c r="E313" s="27">
        <v>4</v>
      </c>
      <c r="F313" s="27"/>
      <c r="G313" s="27"/>
      <c r="H313" s="169"/>
      <c r="I313" s="137"/>
    </row>
    <row r="314" spans="1:9" ht="15.75" hidden="1" thickBot="1">
      <c r="A314" s="18">
        <v>425</v>
      </c>
      <c r="B314" s="16" t="s">
        <v>114</v>
      </c>
      <c r="C314" s="17">
        <v>4</v>
      </c>
      <c r="D314" s="17">
        <v>24</v>
      </c>
      <c r="E314" s="17">
        <v>1</v>
      </c>
      <c r="F314" s="17">
        <v>4</v>
      </c>
      <c r="G314" s="17">
        <v>1</v>
      </c>
      <c r="H314" s="170">
        <f t="shared" si="4"/>
        <v>5</v>
      </c>
      <c r="I314" s="138">
        <v>2.0953500000000003</v>
      </c>
    </row>
    <row r="315" spans="1:9" ht="15.75" hidden="1" thickBot="1">
      <c r="A315" s="20">
        <v>406</v>
      </c>
      <c r="B315" s="18" t="s">
        <v>114</v>
      </c>
      <c r="C315" s="19">
        <v>4</v>
      </c>
      <c r="D315" s="19">
        <v>25</v>
      </c>
      <c r="E315" s="19">
        <v>1</v>
      </c>
      <c r="F315" s="19">
        <v>9</v>
      </c>
      <c r="G315" s="19">
        <v>2</v>
      </c>
      <c r="H315" s="163">
        <f t="shared" si="4"/>
        <v>11</v>
      </c>
      <c r="I315" s="131">
        <v>4.6353499999999999</v>
      </c>
    </row>
    <row r="316" spans="1:9" ht="15.75" hidden="1" thickBot="1">
      <c r="A316" s="16">
        <v>387</v>
      </c>
      <c r="B316" s="60" t="s">
        <v>114</v>
      </c>
      <c r="C316" s="49">
        <v>4</v>
      </c>
      <c r="D316" s="49">
        <v>26</v>
      </c>
      <c r="E316" s="49">
        <v>1</v>
      </c>
      <c r="F316" s="49">
        <v>5</v>
      </c>
      <c r="G316" s="49">
        <v>2</v>
      </c>
      <c r="H316" s="164">
        <f t="shared" si="4"/>
        <v>7</v>
      </c>
      <c r="I316" s="132">
        <v>3.0553500000000002</v>
      </c>
    </row>
    <row r="317" spans="1:9" ht="15.75" hidden="1" thickBot="1">
      <c r="A317" s="18">
        <v>368</v>
      </c>
      <c r="B317" s="30" t="s">
        <v>114</v>
      </c>
      <c r="C317" s="31">
        <v>8</v>
      </c>
      <c r="D317" s="31">
        <v>48</v>
      </c>
      <c r="E317" s="31">
        <v>2</v>
      </c>
      <c r="F317" s="31">
        <v>5</v>
      </c>
      <c r="G317" s="31">
        <v>0</v>
      </c>
      <c r="H317" s="165">
        <f t="shared" si="4"/>
        <v>5</v>
      </c>
      <c r="I317" s="133">
        <v>1.5829766666666667</v>
      </c>
    </row>
    <row r="318" spans="1:9" ht="15.75" hidden="1" thickBot="1">
      <c r="A318" s="20">
        <v>349</v>
      </c>
      <c r="B318" s="32" t="s">
        <v>114</v>
      </c>
      <c r="C318" s="33">
        <v>8</v>
      </c>
      <c r="D318" s="33">
        <v>49</v>
      </c>
      <c r="E318" s="33">
        <v>2</v>
      </c>
      <c r="F318" s="33">
        <v>5</v>
      </c>
      <c r="G318" s="33">
        <v>0</v>
      </c>
      <c r="H318" s="159">
        <f t="shared" si="4"/>
        <v>5</v>
      </c>
      <c r="I318" s="127">
        <v>0.94297666666666669</v>
      </c>
    </row>
    <row r="319" spans="1:9" ht="15.75" hidden="1" thickBot="1">
      <c r="A319" s="22">
        <v>330</v>
      </c>
      <c r="B319" s="63" t="s">
        <v>114</v>
      </c>
      <c r="C319" s="48">
        <v>8</v>
      </c>
      <c r="D319" s="48">
        <v>50</v>
      </c>
      <c r="E319" s="48">
        <v>2</v>
      </c>
      <c r="F319" s="48">
        <v>5</v>
      </c>
      <c r="G319" s="48">
        <v>0</v>
      </c>
      <c r="H319" s="160">
        <f t="shared" si="4"/>
        <v>5</v>
      </c>
      <c r="I319" s="128">
        <v>1.5829766666666667</v>
      </c>
    </row>
    <row r="320" spans="1:9" ht="15.75" hidden="1" thickBot="1">
      <c r="A320" s="24">
        <v>311</v>
      </c>
      <c r="B320" s="36" t="s">
        <v>114</v>
      </c>
      <c r="C320" s="37">
        <v>18</v>
      </c>
      <c r="D320" s="37">
        <v>33</v>
      </c>
      <c r="E320" s="37">
        <v>3</v>
      </c>
      <c r="F320" s="37">
        <v>7.3</v>
      </c>
      <c r="G320" s="37">
        <v>0</v>
      </c>
      <c r="H320" s="161">
        <f t="shared" si="4"/>
        <v>7.3</v>
      </c>
      <c r="I320" s="129">
        <v>3.8450299999999999</v>
      </c>
    </row>
    <row r="321" spans="1:9" ht="15.75" hidden="1" thickBot="1">
      <c r="A321" s="26">
        <v>292</v>
      </c>
      <c r="B321" s="38" t="s">
        <v>114</v>
      </c>
      <c r="C321" s="39">
        <v>18</v>
      </c>
      <c r="D321" s="39">
        <v>34</v>
      </c>
      <c r="E321" s="39">
        <v>3</v>
      </c>
      <c r="F321" s="39">
        <v>9.3000000000000007</v>
      </c>
      <c r="G321" s="39">
        <v>0</v>
      </c>
      <c r="H321" s="166">
        <f t="shared" si="4"/>
        <v>9.3000000000000007</v>
      </c>
      <c r="I321" s="134">
        <v>4.36503</v>
      </c>
    </row>
    <row r="322" spans="1:9" ht="15.75" hidden="1" thickBot="1">
      <c r="A322" s="22">
        <v>273</v>
      </c>
      <c r="B322" s="68" t="s">
        <v>114</v>
      </c>
      <c r="C322" s="47">
        <v>18</v>
      </c>
      <c r="D322" s="47">
        <v>35</v>
      </c>
      <c r="E322" s="47">
        <v>3</v>
      </c>
      <c r="F322" s="47">
        <v>11.3</v>
      </c>
      <c r="G322" s="47">
        <v>0</v>
      </c>
      <c r="H322" s="162">
        <f t="shared" si="4"/>
        <v>11.3</v>
      </c>
      <c r="I322" s="130">
        <v>4.5650300000000001</v>
      </c>
    </row>
    <row r="323" spans="1:9" ht="15.75" hidden="1" thickBot="1">
      <c r="A323" s="24">
        <v>255</v>
      </c>
      <c r="B323" s="22" t="s">
        <v>114</v>
      </c>
      <c r="C323" s="23">
        <v>13</v>
      </c>
      <c r="D323" s="23">
        <v>60</v>
      </c>
      <c r="E323" s="23">
        <v>4</v>
      </c>
      <c r="F323" s="23">
        <v>10</v>
      </c>
      <c r="G323" s="23">
        <v>2</v>
      </c>
      <c r="H323" s="167">
        <f t="shared" ref="H323:H386" si="5">+F323+G323</f>
        <v>12</v>
      </c>
      <c r="I323" s="135">
        <v>5.3306933333333335</v>
      </c>
    </row>
    <row r="324" spans="1:9" ht="15.75" hidden="1" thickBot="1">
      <c r="A324" s="26">
        <v>237</v>
      </c>
      <c r="B324" s="24" t="s">
        <v>114</v>
      </c>
      <c r="C324" s="25">
        <v>13</v>
      </c>
      <c r="D324" s="25">
        <v>61</v>
      </c>
      <c r="E324" s="25">
        <v>4</v>
      </c>
      <c r="F324" s="25">
        <v>8</v>
      </c>
      <c r="G324" s="25">
        <v>1</v>
      </c>
      <c r="H324" s="168">
        <f t="shared" si="5"/>
        <v>9</v>
      </c>
      <c r="I324" s="136">
        <v>3.0306933333333332</v>
      </c>
    </row>
    <row r="325" spans="1:9" ht="15.75" hidden="1" thickBot="1">
      <c r="A325" s="22">
        <v>220</v>
      </c>
      <c r="B325" s="26" t="s">
        <v>114</v>
      </c>
      <c r="C325" s="27">
        <v>13</v>
      </c>
      <c r="D325" s="27">
        <v>62</v>
      </c>
      <c r="E325" s="27">
        <v>4</v>
      </c>
      <c r="F325" s="27">
        <v>8</v>
      </c>
      <c r="G325" s="27">
        <v>1</v>
      </c>
      <c r="H325" s="169">
        <f t="shared" si="5"/>
        <v>9</v>
      </c>
      <c r="I325" s="137">
        <v>4.3706933333333335</v>
      </c>
    </row>
    <row r="326" spans="1:9" ht="15.75" hidden="1" thickBot="1">
      <c r="A326" s="22">
        <v>169</v>
      </c>
      <c r="B326" s="16" t="s">
        <v>115</v>
      </c>
      <c r="C326" s="17">
        <v>4</v>
      </c>
      <c r="D326" s="17">
        <v>27</v>
      </c>
      <c r="E326" s="17">
        <v>1</v>
      </c>
      <c r="F326" s="17">
        <v>10</v>
      </c>
      <c r="G326" s="17">
        <v>2</v>
      </c>
      <c r="H326" s="170">
        <f t="shared" si="5"/>
        <v>12</v>
      </c>
      <c r="I326" s="138">
        <v>3.6779933333333337</v>
      </c>
    </row>
    <row r="327" spans="1:9" ht="15.75" hidden="1" thickBot="1">
      <c r="A327" s="24">
        <v>152</v>
      </c>
      <c r="B327" s="18" t="s">
        <v>115</v>
      </c>
      <c r="C327" s="19">
        <v>4</v>
      </c>
      <c r="D327" s="19">
        <v>28</v>
      </c>
      <c r="E327" s="19">
        <v>1</v>
      </c>
      <c r="F327" s="19">
        <v>9</v>
      </c>
      <c r="G327" s="19">
        <v>2</v>
      </c>
      <c r="H327" s="163">
        <f t="shared" si="5"/>
        <v>11</v>
      </c>
      <c r="I327" s="131">
        <v>3.6979933333333337</v>
      </c>
    </row>
    <row r="328" spans="1:9" ht="15.75" hidden="1" thickBot="1">
      <c r="A328" s="26">
        <v>136</v>
      </c>
      <c r="B328" s="60" t="s">
        <v>115</v>
      </c>
      <c r="C328" s="49">
        <v>4</v>
      </c>
      <c r="D328" s="49">
        <v>29</v>
      </c>
      <c r="E328" s="49">
        <v>1</v>
      </c>
      <c r="F328" s="49">
        <v>9</v>
      </c>
      <c r="G328" s="49">
        <v>1</v>
      </c>
      <c r="H328" s="164">
        <f t="shared" si="5"/>
        <v>10</v>
      </c>
      <c r="I328" s="132">
        <v>3.6379933333333336</v>
      </c>
    </row>
    <row r="329" spans="1:9" ht="15.75" hidden="1" thickBot="1">
      <c r="A329" s="22">
        <v>120</v>
      </c>
      <c r="B329" s="30" t="s">
        <v>115</v>
      </c>
      <c r="C329" s="31">
        <v>8</v>
      </c>
      <c r="D329" s="31">
        <v>51</v>
      </c>
      <c r="E329" s="31">
        <v>2</v>
      </c>
      <c r="F329" s="31">
        <v>12</v>
      </c>
      <c r="G329" s="31">
        <v>0</v>
      </c>
      <c r="H329" s="165">
        <f t="shared" si="5"/>
        <v>12</v>
      </c>
      <c r="I329" s="133">
        <v>2.9920266666666668</v>
      </c>
    </row>
    <row r="330" spans="1:9" ht="15.75" hidden="1" thickBot="1">
      <c r="A330" s="24">
        <v>105</v>
      </c>
      <c r="B330" s="32" t="s">
        <v>115</v>
      </c>
      <c r="C330" s="33">
        <v>8</v>
      </c>
      <c r="D330" s="33">
        <v>52</v>
      </c>
      <c r="E330" s="33">
        <v>2</v>
      </c>
      <c r="F330" s="33">
        <v>4</v>
      </c>
      <c r="G330" s="33">
        <v>1</v>
      </c>
      <c r="H330" s="159">
        <f t="shared" si="5"/>
        <v>5</v>
      </c>
      <c r="I330" s="127">
        <v>2.192026666666667</v>
      </c>
    </row>
    <row r="331" spans="1:9" ht="15.75" hidden="1" thickBot="1">
      <c r="A331" s="26">
        <v>90</v>
      </c>
      <c r="B331" s="63" t="s">
        <v>115</v>
      </c>
      <c r="C331" s="48">
        <v>8</v>
      </c>
      <c r="D331" s="48">
        <v>53</v>
      </c>
      <c r="E331" s="48">
        <v>2</v>
      </c>
      <c r="F331" s="48">
        <v>12</v>
      </c>
      <c r="G331" s="48">
        <v>0</v>
      </c>
      <c r="H331" s="160">
        <f t="shared" si="5"/>
        <v>12</v>
      </c>
      <c r="I331" s="128">
        <v>3.8520266666666667</v>
      </c>
    </row>
    <row r="332" spans="1:9" ht="15.75" hidden="1" thickBot="1">
      <c r="A332" s="22">
        <v>76</v>
      </c>
      <c r="B332" s="36" t="s">
        <v>115</v>
      </c>
      <c r="C332" s="37">
        <v>18</v>
      </c>
      <c r="D332" s="37">
        <v>36</v>
      </c>
      <c r="E332" s="37">
        <v>3</v>
      </c>
      <c r="F332" s="37">
        <v>11</v>
      </c>
      <c r="G332" s="37">
        <v>0</v>
      </c>
      <c r="H332" s="161">
        <f t="shared" si="5"/>
        <v>11</v>
      </c>
      <c r="I332" s="129">
        <v>3.6459599999999996</v>
      </c>
    </row>
    <row r="333" spans="1:9" ht="15.75" hidden="1" thickBot="1">
      <c r="A333" s="24">
        <v>63</v>
      </c>
      <c r="B333" s="38" t="s">
        <v>115</v>
      </c>
      <c r="C333" s="39">
        <v>18</v>
      </c>
      <c r="D333" s="39">
        <v>37</v>
      </c>
      <c r="E333" s="39">
        <v>3</v>
      </c>
      <c r="F333" s="39"/>
      <c r="G333" s="39"/>
      <c r="H333" s="166"/>
      <c r="I333" s="134"/>
    </row>
    <row r="334" spans="1:9" ht="15.75" hidden="1" thickBot="1">
      <c r="A334" s="26">
        <v>51</v>
      </c>
      <c r="B334" s="68" t="s">
        <v>115</v>
      </c>
      <c r="C334" s="47">
        <v>18</v>
      </c>
      <c r="D334" s="47">
        <v>38</v>
      </c>
      <c r="E334" s="47">
        <v>3</v>
      </c>
      <c r="F334" s="47"/>
      <c r="G334" s="47"/>
      <c r="H334" s="162"/>
      <c r="I334" s="130"/>
    </row>
    <row r="335" spans="1:9" ht="15.75" hidden="1" thickBot="1">
      <c r="A335" s="22">
        <v>40</v>
      </c>
      <c r="B335" s="22" t="s">
        <v>115</v>
      </c>
      <c r="C335" s="23">
        <v>13</v>
      </c>
      <c r="D335" s="23">
        <v>63</v>
      </c>
      <c r="E335" s="23">
        <v>4</v>
      </c>
      <c r="F335" s="23">
        <v>8</v>
      </c>
      <c r="G335" s="23">
        <v>1</v>
      </c>
      <c r="H335" s="167">
        <f t="shared" si="5"/>
        <v>9</v>
      </c>
      <c r="I335" s="135">
        <v>2.7204733333333331</v>
      </c>
    </row>
    <row r="336" spans="1:9" ht="15.75" hidden="1" thickBot="1">
      <c r="A336" s="24">
        <v>29</v>
      </c>
      <c r="B336" s="24" t="s">
        <v>115</v>
      </c>
      <c r="C336" s="25">
        <v>13</v>
      </c>
      <c r="D336" s="25">
        <v>64</v>
      </c>
      <c r="E336" s="25">
        <v>4</v>
      </c>
      <c r="F336" s="25">
        <v>8</v>
      </c>
      <c r="G336" s="25">
        <v>1</v>
      </c>
      <c r="H336" s="168">
        <f t="shared" si="5"/>
        <v>9</v>
      </c>
      <c r="I336" s="136">
        <v>3.9804733333333333</v>
      </c>
    </row>
    <row r="337" spans="1:9" ht="15.75" hidden="1" thickBot="1">
      <c r="A337" s="26">
        <v>19</v>
      </c>
      <c r="B337" s="26" t="s">
        <v>115</v>
      </c>
      <c r="C337" s="27">
        <v>13</v>
      </c>
      <c r="D337" s="27">
        <v>65</v>
      </c>
      <c r="E337" s="27">
        <v>4</v>
      </c>
      <c r="F337" s="27">
        <v>10</v>
      </c>
      <c r="G337" s="27">
        <v>3</v>
      </c>
      <c r="H337" s="169">
        <f t="shared" si="5"/>
        <v>13</v>
      </c>
      <c r="I337" s="137">
        <v>4.4004733333333332</v>
      </c>
    </row>
    <row r="338" spans="1:9" ht="15.75" hidden="1" thickBot="1">
      <c r="A338" s="2">
        <v>11</v>
      </c>
      <c r="B338" s="16" t="s">
        <v>116</v>
      </c>
      <c r="C338" s="17">
        <v>4</v>
      </c>
      <c r="D338" s="17">
        <v>30</v>
      </c>
      <c r="E338" s="17">
        <v>1</v>
      </c>
      <c r="F338" s="17">
        <v>8</v>
      </c>
      <c r="G338" s="17">
        <v>0</v>
      </c>
      <c r="H338" s="170">
        <f t="shared" si="5"/>
        <v>8</v>
      </c>
      <c r="I338" s="138">
        <v>3.3396833333333333</v>
      </c>
    </row>
    <row r="339" spans="1:9" ht="15.75" hidden="1" thickBot="1">
      <c r="A339" s="4">
        <v>4</v>
      </c>
      <c r="B339" s="18" t="s">
        <v>116</v>
      </c>
      <c r="C339" s="19">
        <v>4</v>
      </c>
      <c r="D339" s="19">
        <v>31</v>
      </c>
      <c r="E339" s="19">
        <v>1</v>
      </c>
      <c r="F339" s="19">
        <v>9</v>
      </c>
      <c r="G339" s="19">
        <v>1</v>
      </c>
      <c r="H339" s="163">
        <f t="shared" si="5"/>
        <v>10</v>
      </c>
      <c r="I339" s="131">
        <v>4.5196833333333331</v>
      </c>
    </row>
    <row r="340" spans="1:9" ht="15.75" hidden="1" thickBot="1">
      <c r="A340" s="10">
        <v>1</v>
      </c>
      <c r="B340" s="60" t="s">
        <v>116</v>
      </c>
      <c r="C340" s="49">
        <v>4</v>
      </c>
      <c r="D340" s="49">
        <v>32</v>
      </c>
      <c r="E340" s="49">
        <v>1</v>
      </c>
      <c r="F340" s="49">
        <v>7</v>
      </c>
      <c r="G340" s="49">
        <v>1</v>
      </c>
      <c r="H340" s="164">
        <f t="shared" si="5"/>
        <v>8</v>
      </c>
      <c r="I340" s="132">
        <v>3.9196833333333334</v>
      </c>
    </row>
    <row r="341" spans="1:9" ht="15.75" hidden="1" thickBot="1">
      <c r="A341" s="12">
        <v>1377</v>
      </c>
      <c r="B341" s="30" t="s">
        <v>116</v>
      </c>
      <c r="C341" s="31">
        <v>8</v>
      </c>
      <c r="D341" s="31">
        <v>54</v>
      </c>
      <c r="E341" s="31">
        <v>2</v>
      </c>
      <c r="F341" s="31">
        <v>5</v>
      </c>
      <c r="G341" s="31">
        <v>2</v>
      </c>
      <c r="H341" s="165">
        <f t="shared" si="5"/>
        <v>7</v>
      </c>
      <c r="I341" s="133">
        <v>1.6426533333333333</v>
      </c>
    </row>
    <row r="342" spans="1:9" ht="15.75" hidden="1" thickBot="1">
      <c r="A342" s="12">
        <v>1373</v>
      </c>
      <c r="B342" s="32" t="s">
        <v>116</v>
      </c>
      <c r="C342" s="33">
        <v>8</v>
      </c>
      <c r="D342" s="33">
        <v>55</v>
      </c>
      <c r="E342" s="33">
        <v>2</v>
      </c>
      <c r="F342" s="33">
        <v>7</v>
      </c>
      <c r="G342" s="33">
        <v>0</v>
      </c>
      <c r="H342" s="159">
        <f t="shared" si="5"/>
        <v>7</v>
      </c>
      <c r="I342" s="127">
        <v>2.7853066666666666</v>
      </c>
    </row>
    <row r="343" spans="1:9" ht="15.75" hidden="1" thickBot="1">
      <c r="A343" s="12">
        <v>1393</v>
      </c>
      <c r="B343" s="63" t="s">
        <v>116</v>
      </c>
      <c r="C343" s="48">
        <v>8</v>
      </c>
      <c r="D343" s="48">
        <v>56</v>
      </c>
      <c r="E343" s="48">
        <v>2</v>
      </c>
      <c r="F343" s="48"/>
      <c r="G343" s="48"/>
      <c r="H343" s="160"/>
      <c r="I343" s="128"/>
    </row>
    <row r="344" spans="1:9" ht="15.75" hidden="1" thickBot="1">
      <c r="A344" s="12">
        <v>1396</v>
      </c>
      <c r="B344" s="36" t="s">
        <v>116</v>
      </c>
      <c r="C344" s="37">
        <v>18</v>
      </c>
      <c r="D344" s="37">
        <v>39</v>
      </c>
      <c r="E344" s="37">
        <v>3</v>
      </c>
      <c r="F344" s="37">
        <v>7</v>
      </c>
      <c r="G344" s="37">
        <v>0</v>
      </c>
      <c r="H344" s="161">
        <f t="shared" si="5"/>
        <v>7</v>
      </c>
      <c r="I344" s="129">
        <v>2.3641933333333336</v>
      </c>
    </row>
    <row r="345" spans="1:9" ht="15.75" hidden="1" thickBot="1">
      <c r="A345" s="12">
        <v>1397</v>
      </c>
      <c r="B345" s="38" t="s">
        <v>116</v>
      </c>
      <c r="C345" s="39">
        <v>18</v>
      </c>
      <c r="D345" s="39">
        <v>40</v>
      </c>
      <c r="E345" s="39">
        <v>3</v>
      </c>
      <c r="F345" s="39"/>
      <c r="G345" s="39"/>
      <c r="H345" s="166"/>
      <c r="I345" s="134"/>
    </row>
    <row r="346" spans="1:9" ht="15.75" hidden="1" thickBot="1">
      <c r="A346" s="16">
        <v>1355</v>
      </c>
      <c r="B346" s="68" t="s">
        <v>116</v>
      </c>
      <c r="C346" s="47">
        <v>18</v>
      </c>
      <c r="D346" s="47">
        <v>41</v>
      </c>
      <c r="E346" s="47">
        <v>3</v>
      </c>
      <c r="F346" s="47">
        <v>8</v>
      </c>
      <c r="G346" s="47">
        <v>0</v>
      </c>
      <c r="H346" s="162">
        <f t="shared" si="5"/>
        <v>8</v>
      </c>
      <c r="I346" s="130">
        <v>3.1920966666666666</v>
      </c>
    </row>
    <row r="347" spans="1:9" ht="15.75" hidden="1" thickBot="1">
      <c r="A347" s="18">
        <v>1343</v>
      </c>
      <c r="B347" s="22" t="s">
        <v>116</v>
      </c>
      <c r="C347" s="23">
        <v>13</v>
      </c>
      <c r="D347" s="23">
        <v>66</v>
      </c>
      <c r="E347" s="23">
        <v>4</v>
      </c>
      <c r="F347" s="23">
        <v>8</v>
      </c>
      <c r="G347" s="23">
        <v>0</v>
      </c>
      <c r="H347" s="167">
        <f t="shared" si="5"/>
        <v>8</v>
      </c>
      <c r="I347" s="135">
        <v>1.5109366666666666</v>
      </c>
    </row>
    <row r="348" spans="1:9" ht="15.75" hidden="1" thickBot="1">
      <c r="A348" s="20">
        <v>1330</v>
      </c>
      <c r="B348" s="24" t="s">
        <v>116</v>
      </c>
      <c r="C348" s="25">
        <v>13</v>
      </c>
      <c r="D348" s="25">
        <v>67</v>
      </c>
      <c r="E348" s="25">
        <v>4</v>
      </c>
      <c r="F348" s="25">
        <v>11</v>
      </c>
      <c r="G348" s="25">
        <v>1</v>
      </c>
      <c r="H348" s="168">
        <f t="shared" si="5"/>
        <v>12</v>
      </c>
      <c r="I348" s="136">
        <v>3.2509366666666666</v>
      </c>
    </row>
    <row r="349" spans="1:9" ht="15.75" hidden="1" thickBot="1">
      <c r="A349" s="16">
        <v>1315</v>
      </c>
      <c r="B349" s="26" t="s">
        <v>116</v>
      </c>
      <c r="C349" s="27">
        <v>13</v>
      </c>
      <c r="D349" s="27">
        <v>68</v>
      </c>
      <c r="E349" s="27">
        <v>4</v>
      </c>
      <c r="F349" s="27">
        <v>8</v>
      </c>
      <c r="G349" s="27">
        <v>0</v>
      </c>
      <c r="H349" s="169">
        <f t="shared" si="5"/>
        <v>8</v>
      </c>
      <c r="I349" s="137">
        <v>2.3109366666666666</v>
      </c>
    </row>
    <row r="350" spans="1:9" ht="15.75" hidden="1" thickBot="1">
      <c r="A350" s="20">
        <v>1117</v>
      </c>
      <c r="B350" s="16" t="s">
        <v>117</v>
      </c>
      <c r="C350" s="17">
        <v>4</v>
      </c>
      <c r="D350" s="17">
        <v>33</v>
      </c>
      <c r="E350" s="17">
        <v>1</v>
      </c>
      <c r="F350" s="17">
        <v>8</v>
      </c>
      <c r="G350" s="17">
        <v>0</v>
      </c>
      <c r="H350" s="170">
        <f t="shared" si="5"/>
        <v>8</v>
      </c>
      <c r="I350" s="138">
        <v>4.5190733333333331</v>
      </c>
    </row>
    <row r="351" spans="1:9" ht="15.75" hidden="1" thickBot="1">
      <c r="A351" s="16">
        <v>1097</v>
      </c>
      <c r="B351" s="18" t="s">
        <v>117</v>
      </c>
      <c r="C351" s="19">
        <v>4</v>
      </c>
      <c r="D351" s="19">
        <v>34</v>
      </c>
      <c r="E351" s="19">
        <v>1</v>
      </c>
      <c r="F351" s="19">
        <v>8</v>
      </c>
      <c r="G351" s="19">
        <v>3</v>
      </c>
      <c r="H351" s="163">
        <f t="shared" si="5"/>
        <v>11</v>
      </c>
      <c r="I351" s="131">
        <v>3.4390733333333334</v>
      </c>
    </row>
    <row r="352" spans="1:9" ht="15.75" hidden="1" thickBot="1">
      <c r="A352" s="18">
        <v>1077</v>
      </c>
      <c r="B352" s="60" t="s">
        <v>117</v>
      </c>
      <c r="C352" s="49">
        <v>4</v>
      </c>
      <c r="D352" s="49">
        <v>35</v>
      </c>
      <c r="E352" s="49">
        <v>1</v>
      </c>
      <c r="F352" s="49">
        <v>5</v>
      </c>
      <c r="G352" s="49">
        <v>1</v>
      </c>
      <c r="H352" s="164">
        <f t="shared" si="5"/>
        <v>6</v>
      </c>
      <c r="I352" s="132">
        <v>1.9190733333333332</v>
      </c>
    </row>
    <row r="353" spans="1:9" ht="15.75" hidden="1" thickBot="1">
      <c r="A353" s="20">
        <v>1057</v>
      </c>
      <c r="B353" s="30" t="s">
        <v>117</v>
      </c>
      <c r="C353" s="31">
        <v>13</v>
      </c>
      <c r="D353" s="31">
        <v>36</v>
      </c>
      <c r="E353" s="31">
        <v>2</v>
      </c>
      <c r="F353" s="31">
        <v>11</v>
      </c>
      <c r="G353" s="31">
        <v>0</v>
      </c>
      <c r="H353" s="165">
        <f t="shared" si="5"/>
        <v>11</v>
      </c>
      <c r="I353" s="133">
        <v>4.0549966666666668</v>
      </c>
    </row>
    <row r="354" spans="1:9" ht="15.75" hidden="1" thickBot="1">
      <c r="A354" s="16">
        <v>1038</v>
      </c>
      <c r="B354" s="32" t="s">
        <v>117</v>
      </c>
      <c r="C354" s="33">
        <v>13</v>
      </c>
      <c r="D354" s="33">
        <v>37</v>
      </c>
      <c r="E354" s="33">
        <v>2</v>
      </c>
      <c r="F354" s="33">
        <v>3</v>
      </c>
      <c r="G354" s="33">
        <v>2</v>
      </c>
      <c r="H354" s="159">
        <f t="shared" si="5"/>
        <v>5</v>
      </c>
      <c r="I354" s="127">
        <v>1.2549966666666665</v>
      </c>
    </row>
    <row r="355" spans="1:9" ht="15.75" hidden="1" thickBot="1">
      <c r="A355" s="18">
        <v>1018</v>
      </c>
      <c r="B355" s="63" t="s">
        <v>117</v>
      </c>
      <c r="C355" s="48">
        <v>13</v>
      </c>
      <c r="D355" s="48">
        <v>38</v>
      </c>
      <c r="E355" s="48">
        <v>2</v>
      </c>
      <c r="F355" s="48">
        <v>5</v>
      </c>
      <c r="G355" s="48">
        <v>2</v>
      </c>
      <c r="H355" s="160">
        <f t="shared" si="5"/>
        <v>7</v>
      </c>
      <c r="I355" s="128">
        <v>1.5349966666666666</v>
      </c>
    </row>
    <row r="356" spans="1:9" ht="15.75" hidden="1" thickBot="1">
      <c r="A356" s="20">
        <v>998</v>
      </c>
      <c r="B356" s="36" t="s">
        <v>117</v>
      </c>
      <c r="C356" s="37">
        <v>16</v>
      </c>
      <c r="D356" s="37">
        <v>48</v>
      </c>
      <c r="E356" s="37">
        <v>3</v>
      </c>
      <c r="F356" s="37">
        <v>5</v>
      </c>
      <c r="G356" s="37">
        <v>1</v>
      </c>
      <c r="H356" s="161">
        <f t="shared" si="5"/>
        <v>6</v>
      </c>
      <c r="I356" s="129">
        <v>2.273953333333333</v>
      </c>
    </row>
    <row r="357" spans="1:9" ht="15.75" hidden="1" thickBot="1">
      <c r="A357" s="16">
        <v>978</v>
      </c>
      <c r="B357" s="38" t="s">
        <v>117</v>
      </c>
      <c r="C357" s="39">
        <v>16</v>
      </c>
      <c r="D357" s="39">
        <v>49</v>
      </c>
      <c r="E357" s="39">
        <v>3</v>
      </c>
      <c r="F357" s="39">
        <v>5</v>
      </c>
      <c r="G357" s="39">
        <v>0</v>
      </c>
      <c r="H357" s="166">
        <f t="shared" si="5"/>
        <v>5</v>
      </c>
      <c r="I357" s="134">
        <v>1.9939533333333332</v>
      </c>
    </row>
    <row r="358" spans="1:9" ht="15.75" hidden="1" thickBot="1">
      <c r="A358" s="18">
        <v>958</v>
      </c>
      <c r="B358" s="68" t="s">
        <v>117</v>
      </c>
      <c r="C358" s="47">
        <v>16</v>
      </c>
      <c r="D358" s="47">
        <v>50</v>
      </c>
      <c r="E358" s="47">
        <v>3</v>
      </c>
      <c r="F358" s="47">
        <v>6</v>
      </c>
      <c r="G358" s="47">
        <v>1</v>
      </c>
      <c r="H358" s="162">
        <f t="shared" si="5"/>
        <v>7</v>
      </c>
      <c r="I358" s="130">
        <v>3.2139533333333334</v>
      </c>
    </row>
    <row r="359" spans="1:9" ht="15.75" hidden="1" thickBot="1">
      <c r="A359" s="20">
        <v>938</v>
      </c>
      <c r="B359" s="22" t="s">
        <v>117</v>
      </c>
      <c r="C359" s="23">
        <v>4</v>
      </c>
      <c r="D359" s="23">
        <v>75</v>
      </c>
      <c r="E359" s="23">
        <v>4</v>
      </c>
      <c r="F359" s="23"/>
      <c r="G359" s="23"/>
      <c r="H359" s="167"/>
      <c r="I359" s="135"/>
    </row>
    <row r="360" spans="1:9" ht="15.75" hidden="1" thickBot="1">
      <c r="A360" s="16">
        <v>918</v>
      </c>
      <c r="B360" s="24" t="s">
        <v>117</v>
      </c>
      <c r="C360" s="25">
        <v>4</v>
      </c>
      <c r="D360" s="25">
        <v>76</v>
      </c>
      <c r="E360" s="25">
        <v>4</v>
      </c>
      <c r="F360" s="25">
        <v>4.5</v>
      </c>
      <c r="G360" s="25">
        <v>1</v>
      </c>
      <c r="H360" s="168">
        <f t="shared" si="5"/>
        <v>5.5</v>
      </c>
      <c r="I360" s="136">
        <v>1.657845</v>
      </c>
    </row>
    <row r="361" spans="1:9" ht="15.75" hidden="1" thickBot="1">
      <c r="A361" s="18">
        <v>898</v>
      </c>
      <c r="B361" s="26" t="s">
        <v>117</v>
      </c>
      <c r="C361" s="27">
        <v>4</v>
      </c>
      <c r="D361" s="27">
        <v>77</v>
      </c>
      <c r="E361" s="27">
        <v>4</v>
      </c>
      <c r="F361" s="27">
        <v>3.5</v>
      </c>
      <c r="G361" s="27">
        <v>1</v>
      </c>
      <c r="H361" s="169">
        <f t="shared" si="5"/>
        <v>4.5</v>
      </c>
      <c r="I361" s="137">
        <v>2.177845</v>
      </c>
    </row>
    <row r="362" spans="1:9" ht="15.75" hidden="1" thickBot="1">
      <c r="A362" s="18">
        <v>838</v>
      </c>
      <c r="B362" s="16" t="s">
        <v>118</v>
      </c>
      <c r="C362" s="17">
        <v>4</v>
      </c>
      <c r="D362" s="17">
        <v>36</v>
      </c>
      <c r="E362" s="17">
        <v>1</v>
      </c>
      <c r="F362" s="17">
        <v>7</v>
      </c>
      <c r="G362" s="17">
        <v>1</v>
      </c>
      <c r="H362" s="170">
        <f t="shared" si="5"/>
        <v>8</v>
      </c>
      <c r="I362" s="138">
        <v>2.8420566666666667</v>
      </c>
    </row>
    <row r="363" spans="1:9" ht="15.75" hidden="1" thickBot="1">
      <c r="A363" s="20">
        <v>818</v>
      </c>
      <c r="B363" s="18" t="s">
        <v>118</v>
      </c>
      <c r="C363" s="19">
        <v>4</v>
      </c>
      <c r="D363" s="19">
        <v>37</v>
      </c>
      <c r="E363" s="19">
        <v>1</v>
      </c>
      <c r="F363" s="19">
        <v>11</v>
      </c>
      <c r="G363" s="19">
        <v>1</v>
      </c>
      <c r="H363" s="163">
        <f t="shared" si="5"/>
        <v>12</v>
      </c>
      <c r="I363" s="131">
        <v>3.4020566666666667</v>
      </c>
    </row>
    <row r="364" spans="1:9" ht="15.75" hidden="1" thickBot="1">
      <c r="A364" s="16">
        <v>798</v>
      </c>
      <c r="B364" s="60" t="s">
        <v>118</v>
      </c>
      <c r="C364" s="49">
        <v>4</v>
      </c>
      <c r="D364" s="49">
        <v>38</v>
      </c>
      <c r="E364" s="49">
        <v>1</v>
      </c>
      <c r="F364" s="49">
        <v>7</v>
      </c>
      <c r="G364" s="49">
        <v>1</v>
      </c>
      <c r="H364" s="164">
        <f t="shared" si="5"/>
        <v>8</v>
      </c>
      <c r="I364" s="132">
        <v>2.7420566666666666</v>
      </c>
    </row>
    <row r="365" spans="1:9" ht="15.75" hidden="1" thickBot="1">
      <c r="A365" s="18">
        <v>778</v>
      </c>
      <c r="B365" s="30" t="s">
        <v>118</v>
      </c>
      <c r="C365" s="31">
        <v>13</v>
      </c>
      <c r="D365" s="31">
        <v>39</v>
      </c>
      <c r="E365" s="31">
        <v>2</v>
      </c>
      <c r="F365" s="31">
        <v>3</v>
      </c>
      <c r="G365" s="31">
        <v>0</v>
      </c>
      <c r="H365" s="165">
        <f t="shared" si="5"/>
        <v>3</v>
      </c>
      <c r="I365" s="133">
        <v>0.56470333333333333</v>
      </c>
    </row>
    <row r="366" spans="1:9" ht="15.75" hidden="1" thickBot="1">
      <c r="A366" s="20">
        <v>758</v>
      </c>
      <c r="B366" s="32" t="s">
        <v>118</v>
      </c>
      <c r="C366" s="33">
        <v>13</v>
      </c>
      <c r="D366" s="33">
        <v>40</v>
      </c>
      <c r="E366" s="33">
        <v>2</v>
      </c>
      <c r="F366" s="33"/>
      <c r="G366" s="33"/>
      <c r="H366" s="159"/>
      <c r="I366" s="127"/>
    </row>
    <row r="367" spans="1:9" ht="15.75" hidden="1" thickBot="1">
      <c r="A367" s="16">
        <v>738</v>
      </c>
      <c r="B367" s="63" t="s">
        <v>118</v>
      </c>
      <c r="C367" s="48">
        <v>13</v>
      </c>
      <c r="D367" s="48">
        <v>41</v>
      </c>
      <c r="E367" s="48">
        <v>2</v>
      </c>
      <c r="F367" s="48">
        <v>4</v>
      </c>
      <c r="G367" s="48">
        <v>1</v>
      </c>
      <c r="H367" s="160">
        <f t="shared" si="5"/>
        <v>5</v>
      </c>
      <c r="I367" s="128">
        <v>0.56940666666666673</v>
      </c>
    </row>
    <row r="368" spans="1:9" ht="15.75" hidden="1" thickBot="1">
      <c r="A368" s="18">
        <v>718</v>
      </c>
      <c r="B368" s="36" t="s">
        <v>118</v>
      </c>
      <c r="C368" s="37">
        <v>16</v>
      </c>
      <c r="D368" s="37">
        <v>51</v>
      </c>
      <c r="E368" s="37">
        <v>3</v>
      </c>
      <c r="F368" s="37">
        <v>8</v>
      </c>
      <c r="G368" s="37">
        <v>3</v>
      </c>
      <c r="H368" s="161">
        <f t="shared" si="5"/>
        <v>11</v>
      </c>
      <c r="I368" s="129">
        <v>3.0594600000000001</v>
      </c>
    </row>
    <row r="369" spans="1:9" ht="15.75" hidden="1" thickBot="1">
      <c r="A369" s="20">
        <v>698</v>
      </c>
      <c r="B369" s="38" t="s">
        <v>118</v>
      </c>
      <c r="C369" s="39">
        <v>16</v>
      </c>
      <c r="D369" s="39">
        <v>52</v>
      </c>
      <c r="E369" s="39">
        <v>3</v>
      </c>
      <c r="F369" s="39">
        <v>6</v>
      </c>
      <c r="G369" s="39">
        <v>1</v>
      </c>
      <c r="H369" s="166">
        <f t="shared" si="5"/>
        <v>7</v>
      </c>
      <c r="I369" s="134">
        <v>2.45946</v>
      </c>
    </row>
    <row r="370" spans="1:9" ht="15.75" hidden="1" thickBot="1">
      <c r="A370" s="16">
        <v>678</v>
      </c>
      <c r="B370" s="68" t="s">
        <v>118</v>
      </c>
      <c r="C370" s="47">
        <v>16</v>
      </c>
      <c r="D370" s="47">
        <v>53</v>
      </c>
      <c r="E370" s="47">
        <v>3</v>
      </c>
      <c r="F370" s="47">
        <v>6</v>
      </c>
      <c r="G370" s="47">
        <v>2</v>
      </c>
      <c r="H370" s="162">
        <f t="shared" si="5"/>
        <v>8</v>
      </c>
      <c r="I370" s="130">
        <v>2.5594600000000001</v>
      </c>
    </row>
    <row r="371" spans="1:9" ht="15.75" hidden="1" thickBot="1">
      <c r="A371" s="18">
        <v>658</v>
      </c>
      <c r="B371" s="22" t="s">
        <v>118</v>
      </c>
      <c r="C371" s="23">
        <v>4</v>
      </c>
      <c r="D371" s="23">
        <v>78</v>
      </c>
      <c r="E371" s="23">
        <v>4</v>
      </c>
      <c r="F371" s="23"/>
      <c r="G371" s="23"/>
      <c r="H371" s="167"/>
      <c r="I371" s="135"/>
    </row>
    <row r="372" spans="1:9" ht="15.75" hidden="1" thickBot="1">
      <c r="A372" s="20">
        <v>638</v>
      </c>
      <c r="B372" s="24" t="s">
        <v>118</v>
      </c>
      <c r="C372" s="25">
        <v>4</v>
      </c>
      <c r="D372" s="25">
        <v>79</v>
      </c>
      <c r="E372" s="25">
        <v>4</v>
      </c>
      <c r="F372" s="25"/>
      <c r="G372" s="25"/>
      <c r="H372" s="168"/>
      <c r="I372" s="136"/>
    </row>
    <row r="373" spans="1:9" ht="15.75" hidden="1" thickBot="1">
      <c r="A373" s="16">
        <v>618</v>
      </c>
      <c r="B373" s="26" t="s">
        <v>118</v>
      </c>
      <c r="C373" s="27">
        <v>4</v>
      </c>
      <c r="D373" s="27">
        <v>80</v>
      </c>
      <c r="E373" s="27">
        <v>4</v>
      </c>
      <c r="F373" s="27"/>
      <c r="G373" s="27"/>
      <c r="H373" s="169"/>
      <c r="I373" s="137"/>
    </row>
    <row r="374" spans="1:9" ht="15.75" hidden="1" thickBot="1">
      <c r="A374" s="16">
        <v>559</v>
      </c>
      <c r="B374" s="16" t="s">
        <v>121</v>
      </c>
      <c r="C374" s="17">
        <v>4</v>
      </c>
      <c r="D374" s="17">
        <v>45</v>
      </c>
      <c r="E374" s="17">
        <v>1</v>
      </c>
      <c r="F374" s="17">
        <v>9.5</v>
      </c>
      <c r="G374" s="17">
        <v>1</v>
      </c>
      <c r="H374" s="170">
        <f t="shared" si="5"/>
        <v>10.5</v>
      </c>
      <c r="I374" s="138">
        <v>3.29</v>
      </c>
    </row>
    <row r="375" spans="1:9" ht="15.75" hidden="1" thickBot="1">
      <c r="A375" s="18">
        <v>540</v>
      </c>
      <c r="B375" s="18" t="s">
        <v>121</v>
      </c>
      <c r="C375" s="19">
        <v>4</v>
      </c>
      <c r="D375" s="19">
        <v>46</v>
      </c>
      <c r="E375" s="19">
        <v>1</v>
      </c>
      <c r="F375" s="19"/>
      <c r="G375" s="19"/>
      <c r="H375" s="163"/>
      <c r="I375" s="131"/>
    </row>
    <row r="376" spans="1:9" ht="15.75" hidden="1" thickBot="1">
      <c r="A376" s="20">
        <v>521</v>
      </c>
      <c r="B376" s="60" t="s">
        <v>121</v>
      </c>
      <c r="C376" s="49">
        <v>4</v>
      </c>
      <c r="D376" s="49">
        <v>47</v>
      </c>
      <c r="E376" s="49">
        <v>1</v>
      </c>
      <c r="F376" s="49">
        <v>2.5</v>
      </c>
      <c r="G376" s="49">
        <v>0</v>
      </c>
      <c r="H376" s="164">
        <f t="shared" si="5"/>
        <v>2.5</v>
      </c>
      <c r="I376" s="132">
        <v>0.61199999999999999</v>
      </c>
    </row>
    <row r="377" spans="1:9" ht="15.75" hidden="1" thickBot="1">
      <c r="A377" s="16">
        <v>502</v>
      </c>
      <c r="B377" s="30" t="s">
        <v>121</v>
      </c>
      <c r="C377" s="31">
        <v>8</v>
      </c>
      <c r="D377" s="31">
        <v>33</v>
      </c>
      <c r="E377" s="31">
        <v>2</v>
      </c>
      <c r="F377" s="31">
        <v>7</v>
      </c>
      <c r="G377" s="31">
        <v>1</v>
      </c>
      <c r="H377" s="165">
        <f t="shared" si="5"/>
        <v>8</v>
      </c>
      <c r="I377" s="133">
        <v>2.0417800000000002</v>
      </c>
    </row>
    <row r="378" spans="1:9" ht="15.75" hidden="1" thickBot="1">
      <c r="A378" s="18">
        <v>483</v>
      </c>
      <c r="B378" s="32" t="s">
        <v>121</v>
      </c>
      <c r="C378" s="33">
        <v>8</v>
      </c>
      <c r="D378" s="33">
        <v>34</v>
      </c>
      <c r="E378" s="33">
        <v>2</v>
      </c>
      <c r="F378" s="33"/>
      <c r="G378" s="33"/>
      <c r="H378" s="159"/>
      <c r="I378" s="127"/>
    </row>
    <row r="379" spans="1:9" ht="15.75" hidden="1" thickBot="1">
      <c r="A379" s="20">
        <v>464</v>
      </c>
      <c r="B379" s="63" t="s">
        <v>121</v>
      </c>
      <c r="C379" s="48">
        <v>8</v>
      </c>
      <c r="D379" s="48">
        <v>35</v>
      </c>
      <c r="E379" s="48">
        <v>2</v>
      </c>
      <c r="F379" s="48">
        <v>9</v>
      </c>
      <c r="G379" s="48">
        <v>0</v>
      </c>
      <c r="H379" s="160">
        <f t="shared" si="5"/>
        <v>9</v>
      </c>
      <c r="I379" s="128">
        <v>3.3435600000000001</v>
      </c>
    </row>
    <row r="380" spans="1:9" ht="15.75" hidden="1" thickBot="1">
      <c r="A380" s="16">
        <v>445</v>
      </c>
      <c r="B380" s="36" t="s">
        <v>121</v>
      </c>
      <c r="C380" s="37">
        <v>18</v>
      </c>
      <c r="D380" s="37">
        <v>21</v>
      </c>
      <c r="E380" s="37">
        <v>3</v>
      </c>
      <c r="F380" s="37">
        <v>7</v>
      </c>
      <c r="G380" s="37">
        <v>0</v>
      </c>
      <c r="H380" s="161">
        <f t="shared" si="5"/>
        <v>7</v>
      </c>
      <c r="I380" s="129">
        <v>3.0600499999999999</v>
      </c>
    </row>
    <row r="381" spans="1:9" ht="15.75" hidden="1" thickBot="1">
      <c r="A381" s="18">
        <v>426</v>
      </c>
      <c r="B381" s="38" t="s">
        <v>121</v>
      </c>
      <c r="C381" s="39">
        <v>18</v>
      </c>
      <c r="D381" s="39">
        <v>22</v>
      </c>
      <c r="E381" s="39">
        <v>3</v>
      </c>
      <c r="F381" s="39">
        <v>11</v>
      </c>
      <c r="G381" s="39">
        <v>0</v>
      </c>
      <c r="H381" s="166">
        <f t="shared" si="5"/>
        <v>11</v>
      </c>
      <c r="I381" s="134">
        <v>4.0400499999999999</v>
      </c>
    </row>
    <row r="382" spans="1:9" ht="15.75" hidden="1" thickBot="1">
      <c r="A382" s="20">
        <v>407</v>
      </c>
      <c r="B382" s="68" t="s">
        <v>121</v>
      </c>
      <c r="C382" s="47">
        <v>18</v>
      </c>
      <c r="D382" s="47">
        <v>23</v>
      </c>
      <c r="E382" s="47">
        <v>3</v>
      </c>
      <c r="F382" s="47">
        <v>8</v>
      </c>
      <c r="G382" s="47">
        <v>0</v>
      </c>
      <c r="H382" s="162">
        <f t="shared" si="5"/>
        <v>8</v>
      </c>
      <c r="I382" s="130">
        <v>3.66005</v>
      </c>
    </row>
    <row r="383" spans="1:9" ht="15.75" hidden="1" thickBot="1">
      <c r="A383" s="16">
        <v>388</v>
      </c>
      <c r="B383" s="22" t="s">
        <v>121</v>
      </c>
      <c r="C383" s="23">
        <v>6</v>
      </c>
      <c r="D383" s="23">
        <v>75</v>
      </c>
      <c r="E383" s="23">
        <v>4</v>
      </c>
      <c r="F383" s="23"/>
      <c r="G383" s="23"/>
      <c r="H383" s="167"/>
      <c r="I383" s="135"/>
    </row>
    <row r="384" spans="1:9" ht="15.75" hidden="1" thickBot="1">
      <c r="A384" s="18">
        <v>369</v>
      </c>
      <c r="B384" s="24" t="s">
        <v>121</v>
      </c>
      <c r="C384" s="25">
        <v>6</v>
      </c>
      <c r="D384" s="25">
        <v>76</v>
      </c>
      <c r="E384" s="25">
        <v>4</v>
      </c>
      <c r="F384" s="25">
        <v>2</v>
      </c>
      <c r="G384" s="25">
        <v>0</v>
      </c>
      <c r="H384" s="168">
        <f t="shared" si="5"/>
        <v>2</v>
      </c>
      <c r="I384" s="136">
        <v>0.41012999999999999</v>
      </c>
    </row>
    <row r="385" spans="1:9" ht="15.75" hidden="1" thickBot="1">
      <c r="A385" s="20">
        <v>350</v>
      </c>
      <c r="B385" s="26" t="s">
        <v>121</v>
      </c>
      <c r="C385" s="27">
        <v>6</v>
      </c>
      <c r="D385" s="27">
        <v>77</v>
      </c>
      <c r="E385" s="27">
        <v>4</v>
      </c>
      <c r="F385" s="27">
        <v>5</v>
      </c>
      <c r="G385" s="27">
        <v>0</v>
      </c>
      <c r="H385" s="169">
        <f t="shared" si="5"/>
        <v>5</v>
      </c>
      <c r="I385" s="137">
        <v>1.0002599999999999</v>
      </c>
    </row>
    <row r="386" spans="1:9" ht="15.75" hidden="1" thickBot="1">
      <c r="A386" s="22">
        <v>331</v>
      </c>
      <c r="B386" s="16" t="s">
        <v>122</v>
      </c>
      <c r="C386" s="17">
        <v>4</v>
      </c>
      <c r="D386" s="17">
        <v>48</v>
      </c>
      <c r="E386" s="17">
        <v>1</v>
      </c>
      <c r="F386" s="17">
        <v>7</v>
      </c>
      <c r="G386" s="17">
        <v>3</v>
      </c>
      <c r="H386" s="170">
        <f t="shared" si="5"/>
        <v>10</v>
      </c>
      <c r="I386" s="138">
        <v>2.4569999999999999</v>
      </c>
    </row>
    <row r="387" spans="1:9" ht="15.75" hidden="1" thickBot="1">
      <c r="A387" s="24">
        <v>312</v>
      </c>
      <c r="B387" s="18" t="s">
        <v>122</v>
      </c>
      <c r="C387" s="19">
        <v>4</v>
      </c>
      <c r="D387" s="19">
        <v>49</v>
      </c>
      <c r="E387" s="19">
        <v>1</v>
      </c>
      <c r="F387" s="19">
        <v>5</v>
      </c>
      <c r="G387" s="19">
        <v>2</v>
      </c>
      <c r="H387" s="163">
        <f t="shared" ref="H387:H450" si="6">+F387+G387</f>
        <v>7</v>
      </c>
      <c r="I387" s="131">
        <v>2.617</v>
      </c>
    </row>
    <row r="388" spans="1:9" ht="15.75" hidden="1" thickBot="1">
      <c r="A388" s="26">
        <v>293</v>
      </c>
      <c r="B388" s="20" t="s">
        <v>122</v>
      </c>
      <c r="C388" s="21">
        <v>4</v>
      </c>
      <c r="D388" s="21">
        <v>50</v>
      </c>
      <c r="E388" s="21">
        <v>1</v>
      </c>
      <c r="F388" s="21">
        <v>8</v>
      </c>
      <c r="G388" s="21">
        <v>2</v>
      </c>
      <c r="H388" s="171">
        <f t="shared" si="6"/>
        <v>10</v>
      </c>
      <c r="I388" s="139">
        <v>4.9170000000000007</v>
      </c>
    </row>
    <row r="389" spans="1:9" ht="15.75" hidden="1" thickBot="1">
      <c r="A389" s="22">
        <v>274</v>
      </c>
      <c r="B389" s="30" t="s">
        <v>122</v>
      </c>
      <c r="C389" s="31">
        <v>8</v>
      </c>
      <c r="D389" s="31">
        <v>36</v>
      </c>
      <c r="E389" s="31">
        <v>2</v>
      </c>
      <c r="F389" s="31">
        <v>4</v>
      </c>
      <c r="G389" s="31">
        <v>0</v>
      </c>
      <c r="H389" s="165">
        <f t="shared" si="6"/>
        <v>4</v>
      </c>
      <c r="I389" s="133">
        <v>0.91091000000000011</v>
      </c>
    </row>
    <row r="390" spans="1:9" ht="15.75" hidden="1" thickBot="1">
      <c r="A390" s="24">
        <v>256</v>
      </c>
      <c r="B390" s="32" t="s">
        <v>122</v>
      </c>
      <c r="C390" s="33">
        <v>8</v>
      </c>
      <c r="D390" s="33">
        <v>37</v>
      </c>
      <c r="E390" s="33">
        <v>2</v>
      </c>
      <c r="F390" s="33">
        <v>9</v>
      </c>
      <c r="G390" s="33">
        <v>2</v>
      </c>
      <c r="H390" s="159">
        <f t="shared" si="6"/>
        <v>11</v>
      </c>
      <c r="I390" s="127">
        <v>3.2509100000000002</v>
      </c>
    </row>
    <row r="391" spans="1:9" ht="15.75" hidden="1" thickBot="1">
      <c r="A391" s="26">
        <v>238</v>
      </c>
      <c r="B391" s="63" t="s">
        <v>122</v>
      </c>
      <c r="C391" s="48">
        <v>8</v>
      </c>
      <c r="D391" s="48">
        <v>38</v>
      </c>
      <c r="E391" s="48">
        <v>2</v>
      </c>
      <c r="F391" s="48">
        <v>6</v>
      </c>
      <c r="G391" s="48">
        <v>3</v>
      </c>
      <c r="H391" s="160">
        <f t="shared" si="6"/>
        <v>9</v>
      </c>
      <c r="I391" s="128">
        <v>1.7309099999999999</v>
      </c>
    </row>
    <row r="392" spans="1:9" ht="15.75" hidden="1" thickBot="1">
      <c r="A392" s="22">
        <v>221</v>
      </c>
      <c r="B392" s="36" t="s">
        <v>122</v>
      </c>
      <c r="C392" s="37">
        <v>18</v>
      </c>
      <c r="D392" s="37">
        <v>24</v>
      </c>
      <c r="E392" s="37">
        <v>3</v>
      </c>
      <c r="F392" s="37">
        <v>10</v>
      </c>
      <c r="G392" s="37">
        <v>1</v>
      </c>
      <c r="H392" s="161">
        <f t="shared" si="6"/>
        <v>11</v>
      </c>
      <c r="I392" s="129">
        <v>4.536483333333333</v>
      </c>
    </row>
    <row r="393" spans="1:9" ht="15.75" hidden="1" thickBot="1">
      <c r="A393" s="24">
        <v>204</v>
      </c>
      <c r="B393" s="38" t="s">
        <v>122</v>
      </c>
      <c r="C393" s="39">
        <v>18</v>
      </c>
      <c r="D393" s="39">
        <v>25</v>
      </c>
      <c r="E393" s="39">
        <v>3</v>
      </c>
      <c r="F393" s="39">
        <v>12</v>
      </c>
      <c r="G393" s="39">
        <v>0</v>
      </c>
      <c r="H393" s="166">
        <f t="shared" si="6"/>
        <v>12</v>
      </c>
      <c r="I393" s="134">
        <v>3.7564833333333332</v>
      </c>
    </row>
    <row r="394" spans="1:9" ht="15.75" hidden="1" thickBot="1">
      <c r="A394" s="26">
        <v>187</v>
      </c>
      <c r="B394" s="68" t="s">
        <v>122</v>
      </c>
      <c r="C394" s="47">
        <v>18</v>
      </c>
      <c r="D394" s="47">
        <v>26</v>
      </c>
      <c r="E394" s="47">
        <v>3</v>
      </c>
      <c r="F394" s="47">
        <v>11</v>
      </c>
      <c r="G394" s="47">
        <v>0</v>
      </c>
      <c r="H394" s="162">
        <f t="shared" si="6"/>
        <v>11</v>
      </c>
      <c r="I394" s="130">
        <v>2.9764833333333334</v>
      </c>
    </row>
    <row r="395" spans="1:9" ht="15.75" hidden="1" thickBot="1">
      <c r="A395" s="22">
        <v>170</v>
      </c>
      <c r="B395" s="22" t="s">
        <v>122</v>
      </c>
      <c r="C395" s="23">
        <v>6</v>
      </c>
      <c r="D395" s="23">
        <v>78</v>
      </c>
      <c r="E395" s="23">
        <v>4</v>
      </c>
      <c r="F395" s="23"/>
      <c r="G395" s="23"/>
      <c r="H395" s="167"/>
      <c r="I395" s="135"/>
    </row>
    <row r="396" spans="1:9" ht="15.75" hidden="1" thickBot="1">
      <c r="A396" s="24">
        <v>153</v>
      </c>
      <c r="B396" s="24" t="s">
        <v>122</v>
      </c>
      <c r="C396" s="25">
        <v>6</v>
      </c>
      <c r="D396" s="25">
        <v>79</v>
      </c>
      <c r="E396" s="25">
        <v>4</v>
      </c>
      <c r="F396" s="25">
        <v>3</v>
      </c>
      <c r="G396" s="25">
        <v>0</v>
      </c>
      <c r="H396" s="168">
        <f t="shared" si="6"/>
        <v>3</v>
      </c>
      <c r="I396" s="136">
        <v>0.51</v>
      </c>
    </row>
    <row r="397" spans="1:9" ht="15.75" hidden="1" thickBot="1">
      <c r="A397" s="26">
        <v>137</v>
      </c>
      <c r="B397" s="26" t="s">
        <v>122</v>
      </c>
      <c r="C397" s="27">
        <v>6</v>
      </c>
      <c r="D397" s="27">
        <v>80</v>
      </c>
      <c r="E397" s="27">
        <v>4</v>
      </c>
      <c r="F397" s="27"/>
      <c r="G397" s="27"/>
      <c r="H397" s="169"/>
      <c r="I397" s="137"/>
    </row>
    <row r="398" spans="1:9" ht="15.75" hidden="1" thickBot="1">
      <c r="A398" s="24">
        <v>64</v>
      </c>
      <c r="B398" s="16" t="s">
        <v>78</v>
      </c>
      <c r="C398" s="17">
        <v>5</v>
      </c>
      <c r="D398" s="17">
        <v>24</v>
      </c>
      <c r="E398" s="17">
        <v>1</v>
      </c>
      <c r="F398" s="17">
        <v>5.5</v>
      </c>
      <c r="G398" s="17">
        <v>0</v>
      </c>
      <c r="H398" s="170">
        <f t="shared" si="6"/>
        <v>5.5</v>
      </c>
      <c r="I398" s="138">
        <v>2.9462349999999997</v>
      </c>
    </row>
    <row r="399" spans="1:9" ht="15.75" hidden="1" thickBot="1">
      <c r="A399" s="26">
        <v>52</v>
      </c>
      <c r="B399" s="18" t="s">
        <v>78</v>
      </c>
      <c r="C399" s="19">
        <v>5</v>
      </c>
      <c r="D399" s="19">
        <v>25</v>
      </c>
      <c r="E399" s="19">
        <v>1</v>
      </c>
      <c r="F399" s="19">
        <v>4.5</v>
      </c>
      <c r="G399" s="19">
        <v>0</v>
      </c>
      <c r="H399" s="163">
        <f t="shared" si="6"/>
        <v>4.5</v>
      </c>
      <c r="I399" s="131">
        <v>0.94623499999999994</v>
      </c>
    </row>
    <row r="400" spans="1:9" ht="15.75" hidden="1" thickBot="1">
      <c r="A400" s="22">
        <v>41</v>
      </c>
      <c r="B400" s="60" t="s">
        <v>78</v>
      </c>
      <c r="C400" s="49">
        <v>5</v>
      </c>
      <c r="D400" s="49">
        <v>26</v>
      </c>
      <c r="E400" s="49">
        <v>1</v>
      </c>
      <c r="F400" s="49"/>
      <c r="G400" s="49"/>
      <c r="H400" s="164"/>
      <c r="I400" s="132"/>
    </row>
    <row r="401" spans="1:9" ht="15.75" hidden="1" thickBot="1">
      <c r="A401" s="24">
        <v>30</v>
      </c>
      <c r="B401" s="30" t="s">
        <v>78</v>
      </c>
      <c r="C401" s="31">
        <v>13</v>
      </c>
      <c r="D401" s="31">
        <v>12</v>
      </c>
      <c r="E401" s="31">
        <v>2</v>
      </c>
      <c r="F401" s="31">
        <v>8</v>
      </c>
      <c r="G401" s="31">
        <v>0</v>
      </c>
      <c r="H401" s="165">
        <f t="shared" si="6"/>
        <v>8</v>
      </c>
      <c r="I401" s="133">
        <v>2.9572733333333332</v>
      </c>
    </row>
    <row r="402" spans="1:9" ht="15.75" hidden="1" thickBot="1">
      <c r="A402" s="26">
        <v>20</v>
      </c>
      <c r="B402" s="32" t="s">
        <v>78</v>
      </c>
      <c r="C402" s="33">
        <v>13</v>
      </c>
      <c r="D402" s="33">
        <v>13</v>
      </c>
      <c r="E402" s="33">
        <v>2</v>
      </c>
      <c r="F402" s="33"/>
      <c r="G402" s="33"/>
      <c r="H402" s="159"/>
      <c r="I402" s="127"/>
    </row>
    <row r="403" spans="1:9" ht="15.75" hidden="1" thickBot="1">
      <c r="A403" s="2">
        <v>12</v>
      </c>
      <c r="B403" s="63" t="s">
        <v>78</v>
      </c>
      <c r="C403" s="48">
        <v>13</v>
      </c>
      <c r="D403" s="48">
        <v>14</v>
      </c>
      <c r="E403" s="48">
        <v>2</v>
      </c>
      <c r="F403" s="48">
        <v>13</v>
      </c>
      <c r="G403" s="48">
        <v>0</v>
      </c>
      <c r="H403" s="160">
        <f t="shared" si="6"/>
        <v>13</v>
      </c>
      <c r="I403" s="128">
        <v>4.8145466666666668</v>
      </c>
    </row>
    <row r="404" spans="1:9" ht="15.75" hidden="1" thickBot="1">
      <c r="A404" s="4">
        <v>5</v>
      </c>
      <c r="B404" s="36" t="s">
        <v>78</v>
      </c>
      <c r="C404" s="37">
        <v>16</v>
      </c>
      <c r="D404" s="37">
        <v>54</v>
      </c>
      <c r="E404" s="37">
        <v>3</v>
      </c>
      <c r="F404" s="37">
        <v>12</v>
      </c>
      <c r="G404" s="37">
        <v>2</v>
      </c>
      <c r="H404" s="161">
        <f t="shared" si="6"/>
        <v>14</v>
      </c>
      <c r="I404" s="129">
        <v>4.8574800000000007</v>
      </c>
    </row>
    <row r="405" spans="1:9" ht="15.75" hidden="1" thickBot="1">
      <c r="A405" s="10">
        <v>2</v>
      </c>
      <c r="B405" s="38" t="s">
        <v>78</v>
      </c>
      <c r="C405" s="39">
        <v>16</v>
      </c>
      <c r="D405" s="39">
        <v>55</v>
      </c>
      <c r="E405" s="39">
        <v>3</v>
      </c>
      <c r="F405" s="39">
        <v>9</v>
      </c>
      <c r="G405" s="39">
        <v>2</v>
      </c>
      <c r="H405" s="166">
        <f t="shared" si="6"/>
        <v>11</v>
      </c>
      <c r="I405" s="134">
        <v>4.5774800000000004</v>
      </c>
    </row>
    <row r="406" spans="1:9" ht="15.75" hidden="1" thickBot="1">
      <c r="A406" s="12">
        <v>1389</v>
      </c>
      <c r="B406" s="68" t="s">
        <v>78</v>
      </c>
      <c r="C406" s="47">
        <v>16</v>
      </c>
      <c r="D406" s="47">
        <v>56</v>
      </c>
      <c r="E406" s="47">
        <v>3</v>
      </c>
      <c r="F406" s="47">
        <v>7</v>
      </c>
      <c r="G406" s="47">
        <v>4</v>
      </c>
      <c r="H406" s="162">
        <f t="shared" si="6"/>
        <v>11</v>
      </c>
      <c r="I406" s="130">
        <v>3.7374799999999997</v>
      </c>
    </row>
    <row r="407" spans="1:9" ht="15.75" hidden="1" thickBot="1">
      <c r="A407" s="12">
        <v>1378</v>
      </c>
      <c r="B407" s="22" t="s">
        <v>78</v>
      </c>
      <c r="C407" s="23">
        <v>2</v>
      </c>
      <c r="D407" s="23">
        <v>75</v>
      </c>
      <c r="E407" s="23">
        <v>4</v>
      </c>
      <c r="F407" s="23">
        <v>7.5</v>
      </c>
      <c r="G407" s="23">
        <v>1</v>
      </c>
      <c r="H407" s="167">
        <f t="shared" si="6"/>
        <v>8.5</v>
      </c>
      <c r="I407" s="135">
        <v>3.8940600000000005</v>
      </c>
    </row>
    <row r="408" spans="1:9" ht="15.75" hidden="1" thickBot="1">
      <c r="A408" s="12">
        <v>1391</v>
      </c>
      <c r="B408" s="24" t="s">
        <v>78</v>
      </c>
      <c r="C408" s="25">
        <v>2</v>
      </c>
      <c r="D408" s="25">
        <v>76</v>
      </c>
      <c r="E408" s="25">
        <v>4</v>
      </c>
      <c r="F408" s="25">
        <v>7.5</v>
      </c>
      <c r="G408" s="25">
        <v>1</v>
      </c>
      <c r="H408" s="168">
        <f t="shared" si="6"/>
        <v>8.5</v>
      </c>
      <c r="I408" s="136">
        <v>4.1340599999999998</v>
      </c>
    </row>
    <row r="409" spans="1:9" ht="15.75" hidden="1" thickBot="1">
      <c r="A409" s="12">
        <v>1394</v>
      </c>
      <c r="B409" s="26" t="s">
        <v>78</v>
      </c>
      <c r="C409" s="27">
        <v>2</v>
      </c>
      <c r="D409" s="27">
        <v>77</v>
      </c>
      <c r="E409" s="27">
        <v>4</v>
      </c>
      <c r="F409" s="27"/>
      <c r="G409" s="27"/>
      <c r="H409" s="169"/>
      <c r="I409" s="137"/>
    </row>
    <row r="410" spans="1:9" ht="15.75" hidden="1" thickBot="1">
      <c r="A410" s="14">
        <v>1365</v>
      </c>
      <c r="B410" s="16" t="s">
        <v>79</v>
      </c>
      <c r="C410" s="17">
        <v>5</v>
      </c>
      <c r="D410" s="17">
        <v>27</v>
      </c>
      <c r="E410" s="17">
        <v>1</v>
      </c>
      <c r="F410" s="17">
        <v>6</v>
      </c>
      <c r="G410" s="17">
        <v>1</v>
      </c>
      <c r="H410" s="170">
        <f t="shared" si="6"/>
        <v>7</v>
      </c>
      <c r="I410" s="138">
        <v>2.4387000000000003</v>
      </c>
    </row>
    <row r="411" spans="1:9" ht="15.75" hidden="1" thickBot="1">
      <c r="A411" s="16">
        <v>1356</v>
      </c>
      <c r="B411" s="18" t="s">
        <v>79</v>
      </c>
      <c r="C411" s="19">
        <v>5</v>
      </c>
      <c r="D411" s="19">
        <v>28</v>
      </c>
      <c r="E411" s="19">
        <v>1</v>
      </c>
      <c r="F411" s="19">
        <v>16</v>
      </c>
      <c r="G411" s="19">
        <v>1</v>
      </c>
      <c r="H411" s="163">
        <f t="shared" si="6"/>
        <v>17</v>
      </c>
      <c r="I411" s="131">
        <v>4.5587</v>
      </c>
    </row>
    <row r="412" spans="1:9" ht="15.75" hidden="1" thickBot="1">
      <c r="A412" s="18">
        <v>1344</v>
      </c>
      <c r="B412" s="60" t="s">
        <v>79</v>
      </c>
      <c r="C412" s="49">
        <v>5</v>
      </c>
      <c r="D412" s="49">
        <v>29</v>
      </c>
      <c r="E412" s="49">
        <v>1</v>
      </c>
      <c r="F412" s="49">
        <v>6</v>
      </c>
      <c r="G412" s="49">
        <v>0</v>
      </c>
      <c r="H412" s="164">
        <f t="shared" si="6"/>
        <v>6</v>
      </c>
      <c r="I412" s="132">
        <v>1.7586999999999999</v>
      </c>
    </row>
    <row r="413" spans="1:9" ht="15.75" hidden="1" thickBot="1">
      <c r="A413" s="20">
        <v>1331</v>
      </c>
      <c r="B413" s="30" t="s">
        <v>79</v>
      </c>
      <c r="C413" s="31">
        <v>13</v>
      </c>
      <c r="D413" s="31">
        <v>15</v>
      </c>
      <c r="E413" s="31">
        <v>2</v>
      </c>
      <c r="F413" s="31">
        <v>12</v>
      </c>
      <c r="G413" s="31">
        <v>0</v>
      </c>
      <c r="H413" s="165">
        <f t="shared" si="6"/>
        <v>12</v>
      </c>
      <c r="I413" s="133">
        <v>4.9175500000000003</v>
      </c>
    </row>
    <row r="414" spans="1:9" ht="15.75" hidden="1" thickBot="1">
      <c r="A414" s="16">
        <v>1316</v>
      </c>
      <c r="B414" s="32" t="s">
        <v>79</v>
      </c>
      <c r="C414" s="33">
        <v>13</v>
      </c>
      <c r="D414" s="33">
        <v>16</v>
      </c>
      <c r="E414" s="33">
        <v>2</v>
      </c>
      <c r="F414" s="33">
        <v>5</v>
      </c>
      <c r="G414" s="33">
        <v>0</v>
      </c>
      <c r="H414" s="159">
        <f t="shared" si="6"/>
        <v>5</v>
      </c>
      <c r="I414" s="127">
        <v>1.3775500000000001</v>
      </c>
    </row>
    <row r="415" spans="1:9" ht="15.75" hidden="1" thickBot="1">
      <c r="A415" s="18">
        <v>1300</v>
      </c>
      <c r="B415" s="63" t="s">
        <v>79</v>
      </c>
      <c r="C415" s="48">
        <v>13</v>
      </c>
      <c r="D415" s="48">
        <v>17</v>
      </c>
      <c r="E415" s="48">
        <v>2</v>
      </c>
      <c r="F415" s="48">
        <v>9</v>
      </c>
      <c r="G415" s="48">
        <v>0</v>
      </c>
      <c r="H415" s="160">
        <f t="shared" si="6"/>
        <v>9</v>
      </c>
      <c r="I415" s="128">
        <v>2.8575499999999998</v>
      </c>
    </row>
    <row r="416" spans="1:9" ht="15.75" hidden="1" thickBot="1">
      <c r="A416" s="20">
        <v>1283</v>
      </c>
      <c r="B416" s="36" t="s">
        <v>79</v>
      </c>
      <c r="C416" s="37">
        <v>16</v>
      </c>
      <c r="D416" s="37">
        <v>57</v>
      </c>
      <c r="E416" s="37">
        <v>3</v>
      </c>
      <c r="F416" s="37">
        <v>6</v>
      </c>
      <c r="G416" s="37">
        <v>1</v>
      </c>
      <c r="H416" s="161">
        <f t="shared" si="6"/>
        <v>7</v>
      </c>
      <c r="I416" s="129">
        <v>2.6015466666666667</v>
      </c>
    </row>
    <row r="417" spans="1:9" ht="15.75" hidden="1" thickBot="1">
      <c r="A417" s="16">
        <v>1265</v>
      </c>
      <c r="B417" s="38" t="s">
        <v>79</v>
      </c>
      <c r="C417" s="39">
        <v>16</v>
      </c>
      <c r="D417" s="39">
        <v>58</v>
      </c>
      <c r="E417" s="39">
        <v>3</v>
      </c>
      <c r="F417" s="39">
        <v>6</v>
      </c>
      <c r="G417" s="39">
        <v>1</v>
      </c>
      <c r="H417" s="166">
        <f t="shared" si="6"/>
        <v>7</v>
      </c>
      <c r="I417" s="134">
        <v>2.3907733333333332</v>
      </c>
    </row>
    <row r="418" spans="1:9" ht="15.75" hidden="1" thickBot="1">
      <c r="A418" s="18">
        <v>1248</v>
      </c>
      <c r="B418" s="68" t="s">
        <v>79</v>
      </c>
      <c r="C418" s="47">
        <v>16</v>
      </c>
      <c r="D418" s="47">
        <v>59</v>
      </c>
      <c r="E418" s="47">
        <v>3</v>
      </c>
      <c r="F418" s="47"/>
      <c r="G418" s="47"/>
      <c r="H418" s="162"/>
      <c r="I418" s="130"/>
    </row>
    <row r="419" spans="1:9" ht="15.75" hidden="1" thickBot="1">
      <c r="A419" s="20">
        <v>1231</v>
      </c>
      <c r="B419" s="22" t="s">
        <v>79</v>
      </c>
      <c r="C419" s="23">
        <v>2</v>
      </c>
      <c r="D419" s="23">
        <v>78</v>
      </c>
      <c r="E419" s="23">
        <v>4</v>
      </c>
      <c r="F419" s="23" t="s">
        <v>226</v>
      </c>
      <c r="G419" s="23">
        <v>3</v>
      </c>
      <c r="H419" s="167" t="e">
        <f t="shared" si="6"/>
        <v>#VALUE!</v>
      </c>
      <c r="I419" s="135">
        <v>4.2747999999999999</v>
      </c>
    </row>
    <row r="420" spans="1:9" ht="15.75" hidden="1" thickBot="1">
      <c r="A420" s="16">
        <v>1213</v>
      </c>
      <c r="B420" s="24" t="s">
        <v>79</v>
      </c>
      <c r="C420" s="25">
        <v>2</v>
      </c>
      <c r="D420" s="25">
        <v>79</v>
      </c>
      <c r="E420" s="25">
        <v>4</v>
      </c>
      <c r="F420" s="25" t="s">
        <v>45</v>
      </c>
      <c r="G420" s="25">
        <v>2</v>
      </c>
      <c r="H420" s="168" t="e">
        <f t="shared" si="6"/>
        <v>#VALUE!</v>
      </c>
      <c r="I420" s="136">
        <v>2.7948000000000004</v>
      </c>
    </row>
    <row r="421" spans="1:9" ht="15.75" hidden="1" thickBot="1">
      <c r="A421" s="18">
        <v>1194</v>
      </c>
      <c r="B421" s="26" t="s">
        <v>79</v>
      </c>
      <c r="C421" s="27">
        <v>2</v>
      </c>
      <c r="D421" s="27">
        <v>80</v>
      </c>
      <c r="E421" s="27">
        <v>4</v>
      </c>
      <c r="F421" s="27"/>
      <c r="G421" s="27"/>
      <c r="H421" s="169"/>
      <c r="I421" s="137"/>
    </row>
    <row r="422" spans="1:9" ht="15.75" hidden="1" thickBot="1">
      <c r="A422" s="20">
        <v>1175</v>
      </c>
      <c r="B422" s="16" t="s">
        <v>145</v>
      </c>
      <c r="C422" s="17">
        <v>6</v>
      </c>
      <c r="D422" s="17">
        <v>12</v>
      </c>
      <c r="E422" s="17">
        <v>1</v>
      </c>
      <c r="F422" s="17"/>
      <c r="G422" s="17"/>
      <c r="H422" s="170"/>
      <c r="I422" s="138"/>
    </row>
    <row r="423" spans="1:9" ht="15.75" hidden="1" thickBot="1">
      <c r="A423" s="16">
        <v>1156</v>
      </c>
      <c r="B423" s="18" t="s">
        <v>145</v>
      </c>
      <c r="C423" s="19">
        <v>6</v>
      </c>
      <c r="D423" s="19">
        <v>13</v>
      </c>
      <c r="E423" s="19">
        <v>1</v>
      </c>
      <c r="F423" s="19"/>
      <c r="G423" s="19"/>
      <c r="H423" s="163"/>
      <c r="I423" s="131"/>
    </row>
    <row r="424" spans="1:9" ht="15.75" hidden="1" thickBot="1">
      <c r="A424" s="18">
        <v>1137</v>
      </c>
      <c r="B424" s="60" t="s">
        <v>145</v>
      </c>
      <c r="C424" s="49">
        <v>6</v>
      </c>
      <c r="D424" s="49">
        <v>14</v>
      </c>
      <c r="E424" s="49">
        <v>1</v>
      </c>
      <c r="F424" s="49"/>
      <c r="G424" s="49"/>
      <c r="H424" s="164"/>
      <c r="I424" s="132"/>
    </row>
    <row r="425" spans="1:9" ht="15.75" hidden="1" thickBot="1">
      <c r="A425" s="20">
        <v>1118</v>
      </c>
      <c r="B425" s="30" t="s">
        <v>145</v>
      </c>
      <c r="C425" s="31">
        <v>9</v>
      </c>
      <c r="D425" s="31">
        <v>24</v>
      </c>
      <c r="E425" s="31">
        <v>2</v>
      </c>
      <c r="F425" s="31">
        <v>8</v>
      </c>
      <c r="G425" s="31">
        <v>4</v>
      </c>
      <c r="H425" s="165">
        <f t="shared" si="6"/>
        <v>12</v>
      </c>
      <c r="I425" s="133">
        <v>2.2459600000000002</v>
      </c>
    </row>
    <row r="426" spans="1:9" ht="15.75" hidden="1" thickBot="1">
      <c r="A426" s="16">
        <v>1098</v>
      </c>
      <c r="B426" s="32" t="s">
        <v>145</v>
      </c>
      <c r="C426" s="33">
        <v>9</v>
      </c>
      <c r="D426" s="33">
        <v>25</v>
      </c>
      <c r="E426" s="33">
        <v>2</v>
      </c>
      <c r="F426" s="33">
        <v>7</v>
      </c>
      <c r="G426" s="33">
        <v>2</v>
      </c>
      <c r="H426" s="159">
        <f t="shared" si="6"/>
        <v>9</v>
      </c>
      <c r="I426" s="127">
        <v>2.58596</v>
      </c>
    </row>
    <row r="427" spans="1:9" ht="15.75" hidden="1" thickBot="1">
      <c r="A427" s="18">
        <v>1078</v>
      </c>
      <c r="B427" s="63" t="s">
        <v>145</v>
      </c>
      <c r="C427" s="48">
        <v>9</v>
      </c>
      <c r="D427" s="48">
        <v>26</v>
      </c>
      <c r="E427" s="48">
        <v>2</v>
      </c>
      <c r="F427" s="48">
        <v>1</v>
      </c>
      <c r="G427" s="48">
        <v>0</v>
      </c>
      <c r="H427" s="160">
        <f t="shared" si="6"/>
        <v>1</v>
      </c>
      <c r="I427" s="128">
        <v>0.34596000000000005</v>
      </c>
    </row>
    <row r="428" spans="1:9" ht="15.75" hidden="1" thickBot="1">
      <c r="A428" s="20">
        <v>1058</v>
      </c>
      <c r="B428" s="36" t="s">
        <v>145</v>
      </c>
      <c r="C428" s="37">
        <v>19</v>
      </c>
      <c r="D428" s="37">
        <v>33</v>
      </c>
      <c r="E428" s="37">
        <v>3</v>
      </c>
      <c r="F428" s="37">
        <v>6</v>
      </c>
      <c r="G428" s="37">
        <v>0</v>
      </c>
      <c r="H428" s="161">
        <f t="shared" si="6"/>
        <v>6</v>
      </c>
      <c r="I428" s="129">
        <v>1.3373366666666668</v>
      </c>
    </row>
    <row r="429" spans="1:9" ht="15.75" hidden="1" thickBot="1">
      <c r="A429" s="16">
        <v>1039</v>
      </c>
      <c r="B429" s="38" t="s">
        <v>145</v>
      </c>
      <c r="C429" s="39">
        <v>19</v>
      </c>
      <c r="D429" s="39">
        <v>34</v>
      </c>
      <c r="E429" s="39">
        <v>3</v>
      </c>
      <c r="F429" s="39">
        <v>9</v>
      </c>
      <c r="G429" s="39">
        <v>0</v>
      </c>
      <c r="H429" s="166">
        <f t="shared" si="6"/>
        <v>9</v>
      </c>
      <c r="I429" s="134">
        <v>1.8773366666666669</v>
      </c>
    </row>
    <row r="430" spans="1:9" ht="15.75" hidden="1" thickBot="1">
      <c r="A430" s="18">
        <v>1019</v>
      </c>
      <c r="B430" s="68" t="s">
        <v>145</v>
      </c>
      <c r="C430" s="47">
        <v>19</v>
      </c>
      <c r="D430" s="47">
        <v>35</v>
      </c>
      <c r="E430" s="47">
        <v>3</v>
      </c>
      <c r="F430" s="47">
        <v>7</v>
      </c>
      <c r="G430" s="47">
        <v>0</v>
      </c>
      <c r="H430" s="162">
        <f t="shared" si="6"/>
        <v>7</v>
      </c>
      <c r="I430" s="130">
        <v>1.2173366666666667</v>
      </c>
    </row>
    <row r="431" spans="1:9" ht="15.75" hidden="1" thickBot="1">
      <c r="A431" s="20">
        <v>999</v>
      </c>
      <c r="B431" s="22" t="s">
        <v>145</v>
      </c>
      <c r="C431" s="23">
        <v>7</v>
      </c>
      <c r="D431" s="23">
        <v>72</v>
      </c>
      <c r="E431" s="23">
        <v>4</v>
      </c>
      <c r="F431" s="23"/>
      <c r="G431" s="23"/>
      <c r="H431" s="167"/>
      <c r="I431" s="135"/>
    </row>
    <row r="432" spans="1:9" ht="15.75" hidden="1" thickBot="1">
      <c r="A432" s="16">
        <v>979</v>
      </c>
      <c r="B432" s="24" t="s">
        <v>145</v>
      </c>
      <c r="C432" s="25">
        <v>7</v>
      </c>
      <c r="D432" s="25">
        <v>73</v>
      </c>
      <c r="E432" s="25">
        <v>4</v>
      </c>
      <c r="F432" s="25"/>
      <c r="G432" s="25"/>
      <c r="H432" s="168"/>
      <c r="I432" s="136"/>
    </row>
    <row r="433" spans="1:9" ht="15.75" hidden="1" thickBot="1">
      <c r="A433" s="18">
        <v>959</v>
      </c>
      <c r="B433" s="26" t="s">
        <v>145</v>
      </c>
      <c r="C433" s="27">
        <v>7</v>
      </c>
      <c r="D433" s="27">
        <v>74</v>
      </c>
      <c r="E433" s="27">
        <v>4</v>
      </c>
      <c r="F433" s="27">
        <v>6</v>
      </c>
      <c r="G433" s="27">
        <v>2</v>
      </c>
      <c r="H433" s="169">
        <f t="shared" si="6"/>
        <v>8</v>
      </c>
      <c r="I433" s="137">
        <v>2.45939</v>
      </c>
    </row>
    <row r="434" spans="1:9" ht="15.75" hidden="1" thickBot="1">
      <c r="A434" s="18">
        <v>899</v>
      </c>
      <c r="B434" s="16" t="s">
        <v>146</v>
      </c>
      <c r="C434" s="17">
        <v>6</v>
      </c>
      <c r="D434" s="17">
        <v>15</v>
      </c>
      <c r="E434" s="17">
        <v>1</v>
      </c>
      <c r="F434" s="17">
        <v>10</v>
      </c>
      <c r="G434" s="17">
        <v>3</v>
      </c>
      <c r="H434" s="170">
        <f t="shared" si="6"/>
        <v>13</v>
      </c>
      <c r="I434" s="138">
        <v>3.0532866666666667</v>
      </c>
    </row>
    <row r="435" spans="1:9" ht="15.75" hidden="1" thickBot="1">
      <c r="A435" s="20">
        <v>879</v>
      </c>
      <c r="B435" s="18" t="s">
        <v>146</v>
      </c>
      <c r="C435" s="19">
        <v>6</v>
      </c>
      <c r="D435" s="19">
        <v>16</v>
      </c>
      <c r="E435" s="19">
        <v>1</v>
      </c>
      <c r="F435" s="19">
        <v>8</v>
      </c>
      <c r="G435" s="19">
        <v>3</v>
      </c>
      <c r="H435" s="163">
        <f t="shared" si="6"/>
        <v>11</v>
      </c>
      <c r="I435" s="131">
        <v>2.853286666666667</v>
      </c>
    </row>
    <row r="436" spans="1:9" ht="15.75" hidden="1" thickBot="1">
      <c r="A436" s="16">
        <v>859</v>
      </c>
      <c r="B436" s="60" t="s">
        <v>146</v>
      </c>
      <c r="C436" s="49">
        <v>6</v>
      </c>
      <c r="D436" s="49">
        <v>17</v>
      </c>
      <c r="E436" s="49">
        <v>1</v>
      </c>
      <c r="F436" s="49">
        <v>4</v>
      </c>
      <c r="G436" s="49">
        <v>2</v>
      </c>
      <c r="H436" s="164">
        <f t="shared" si="6"/>
        <v>6</v>
      </c>
      <c r="I436" s="132">
        <v>1.6532866666666666</v>
      </c>
    </row>
    <row r="437" spans="1:9" ht="15.75" hidden="1" thickBot="1">
      <c r="A437" s="18">
        <v>839</v>
      </c>
      <c r="B437" s="30" t="s">
        <v>146</v>
      </c>
      <c r="C437" s="31">
        <v>9</v>
      </c>
      <c r="D437" s="31">
        <v>27</v>
      </c>
      <c r="E437" s="31">
        <v>2</v>
      </c>
      <c r="F437" s="31"/>
      <c r="G437" s="31"/>
      <c r="H437" s="165"/>
      <c r="I437" s="133"/>
    </row>
    <row r="438" spans="1:9" ht="15.75" hidden="1" thickBot="1">
      <c r="A438" s="20">
        <v>819</v>
      </c>
      <c r="B438" s="32" t="s">
        <v>146</v>
      </c>
      <c r="C438" s="33">
        <v>9</v>
      </c>
      <c r="D438" s="33">
        <v>28</v>
      </c>
      <c r="E438" s="33">
        <v>2</v>
      </c>
      <c r="F438" s="33">
        <v>6</v>
      </c>
      <c r="G438" s="33">
        <v>1</v>
      </c>
      <c r="H438" s="159">
        <f t="shared" si="6"/>
        <v>7</v>
      </c>
      <c r="I438" s="127">
        <v>1.8194599999999999</v>
      </c>
    </row>
    <row r="439" spans="1:9" ht="15.75" hidden="1" thickBot="1">
      <c r="A439" s="16">
        <v>799</v>
      </c>
      <c r="B439" s="63" t="s">
        <v>146</v>
      </c>
      <c r="C439" s="48">
        <v>9</v>
      </c>
      <c r="D439" s="48">
        <v>29</v>
      </c>
      <c r="E439" s="48">
        <v>2</v>
      </c>
      <c r="F439" s="48">
        <v>8</v>
      </c>
      <c r="G439" s="48">
        <v>2</v>
      </c>
      <c r="H439" s="160">
        <f t="shared" si="6"/>
        <v>10</v>
      </c>
      <c r="I439" s="128">
        <v>2.6597300000000001</v>
      </c>
    </row>
    <row r="440" spans="1:9" ht="15.75" hidden="1" thickBot="1">
      <c r="A440" s="18">
        <v>779</v>
      </c>
      <c r="B440" s="36" t="s">
        <v>146</v>
      </c>
      <c r="C440" s="37">
        <v>19</v>
      </c>
      <c r="D440" s="37">
        <v>36</v>
      </c>
      <c r="E440" s="37">
        <v>3</v>
      </c>
      <c r="F440" s="37">
        <v>6</v>
      </c>
      <c r="G440" s="37">
        <v>0</v>
      </c>
      <c r="H440" s="161">
        <f t="shared" si="6"/>
        <v>6</v>
      </c>
      <c r="I440" s="129">
        <v>1.2264566666666665</v>
      </c>
    </row>
    <row r="441" spans="1:9" ht="15.75" hidden="1" thickBot="1">
      <c r="A441" s="20">
        <v>759</v>
      </c>
      <c r="B441" s="38" t="s">
        <v>146</v>
      </c>
      <c r="C441" s="39">
        <v>19</v>
      </c>
      <c r="D441" s="39">
        <v>37</v>
      </c>
      <c r="E441" s="39">
        <v>3</v>
      </c>
      <c r="F441" s="39">
        <v>6</v>
      </c>
      <c r="G441" s="39">
        <v>1</v>
      </c>
      <c r="H441" s="166">
        <f t="shared" si="6"/>
        <v>7</v>
      </c>
      <c r="I441" s="134">
        <v>1.6664566666666665</v>
      </c>
    </row>
    <row r="442" spans="1:9" ht="15.75" hidden="1" thickBot="1">
      <c r="A442" s="16">
        <v>739</v>
      </c>
      <c r="B442" s="68" t="s">
        <v>146</v>
      </c>
      <c r="C442" s="47">
        <v>19</v>
      </c>
      <c r="D442" s="47">
        <v>38</v>
      </c>
      <c r="E442" s="47">
        <v>3</v>
      </c>
      <c r="F442" s="47">
        <v>3</v>
      </c>
      <c r="G442" s="47">
        <v>1</v>
      </c>
      <c r="H442" s="162">
        <f t="shared" si="6"/>
        <v>4</v>
      </c>
      <c r="I442" s="130">
        <v>0.56645666666666661</v>
      </c>
    </row>
    <row r="443" spans="1:9" ht="15.75" hidden="1" thickBot="1">
      <c r="A443" s="18">
        <v>719</v>
      </c>
      <c r="B443" s="22" t="s">
        <v>146</v>
      </c>
      <c r="C443" s="23">
        <v>7</v>
      </c>
      <c r="D443" s="23">
        <v>75</v>
      </c>
      <c r="E443" s="23">
        <v>4</v>
      </c>
      <c r="F443" s="23"/>
      <c r="G443" s="23"/>
      <c r="H443" s="167"/>
      <c r="I443" s="135"/>
    </row>
    <row r="444" spans="1:9" ht="15.75" hidden="1" thickBot="1">
      <c r="A444" s="20">
        <v>699</v>
      </c>
      <c r="B444" s="24" t="s">
        <v>146</v>
      </c>
      <c r="C444" s="25">
        <v>7</v>
      </c>
      <c r="D444" s="25">
        <v>76</v>
      </c>
      <c r="E444" s="25">
        <v>4</v>
      </c>
      <c r="F444" s="25">
        <v>9</v>
      </c>
      <c r="G444" s="25">
        <v>3</v>
      </c>
      <c r="H444" s="168">
        <f t="shared" si="6"/>
        <v>12</v>
      </c>
      <c r="I444" s="136">
        <v>2.6221933333333336</v>
      </c>
    </row>
    <row r="445" spans="1:9" ht="15.75" hidden="1" thickBot="1">
      <c r="A445" s="16">
        <v>679</v>
      </c>
      <c r="B445" s="26" t="s">
        <v>146</v>
      </c>
      <c r="C445" s="27">
        <v>7</v>
      </c>
      <c r="D445" s="27">
        <v>77</v>
      </c>
      <c r="E445" s="27">
        <v>4</v>
      </c>
      <c r="F445" s="27">
        <v>4</v>
      </c>
      <c r="G445" s="27">
        <v>1</v>
      </c>
      <c r="H445" s="169">
        <f t="shared" si="6"/>
        <v>5</v>
      </c>
      <c r="I445" s="137">
        <v>1.4010966666666667</v>
      </c>
    </row>
    <row r="446" spans="1:9" ht="15.75" hidden="1" thickBot="1">
      <c r="A446" s="18">
        <v>541</v>
      </c>
      <c r="B446" s="16" t="s">
        <v>59</v>
      </c>
      <c r="C446" s="17">
        <v>2</v>
      </c>
      <c r="D446" s="17">
        <v>18</v>
      </c>
      <c r="E446" s="17">
        <v>1</v>
      </c>
      <c r="F446" s="17"/>
      <c r="G446" s="17"/>
      <c r="H446" s="170"/>
      <c r="I446" s="138"/>
    </row>
    <row r="447" spans="1:9" ht="15.75" hidden="1" thickBot="1">
      <c r="A447" s="20">
        <v>522</v>
      </c>
      <c r="B447" s="18" t="s">
        <v>59</v>
      </c>
      <c r="C447" s="19">
        <v>2</v>
      </c>
      <c r="D447" s="19">
        <v>19</v>
      </c>
      <c r="E447" s="19">
        <v>1</v>
      </c>
      <c r="F447" s="19">
        <v>8.5</v>
      </c>
      <c r="G447" s="19">
        <v>2</v>
      </c>
      <c r="H447" s="163">
        <f t="shared" si="6"/>
        <v>10.5</v>
      </c>
      <c r="I447" s="131">
        <f>3.56+1.2583/2</f>
        <v>4.1891499999999997</v>
      </c>
    </row>
    <row r="448" spans="1:9" ht="15.75" hidden="1" thickBot="1">
      <c r="A448" s="16">
        <v>503</v>
      </c>
      <c r="B448" s="60" t="s">
        <v>59</v>
      </c>
      <c r="C448" s="49">
        <v>2</v>
      </c>
      <c r="D448" s="49">
        <v>20</v>
      </c>
      <c r="E448" s="49">
        <v>1</v>
      </c>
      <c r="F448" s="49">
        <v>10.5</v>
      </c>
      <c r="G448" s="49">
        <v>0</v>
      </c>
      <c r="H448" s="164">
        <f t="shared" si="6"/>
        <v>10.5</v>
      </c>
      <c r="I448" s="132">
        <f>3.7+1.2583/2</f>
        <v>4.3291500000000003</v>
      </c>
    </row>
    <row r="449" spans="1:9" ht="15.75" hidden="1" thickBot="1">
      <c r="A449" s="18">
        <v>484</v>
      </c>
      <c r="B449" s="30" t="s">
        <v>59</v>
      </c>
      <c r="C449" s="31">
        <v>13</v>
      </c>
      <c r="D449" s="31">
        <v>45</v>
      </c>
      <c r="E449" s="31">
        <v>2</v>
      </c>
      <c r="F449" s="31">
        <v>10</v>
      </c>
      <c r="G449" s="31">
        <v>0</v>
      </c>
      <c r="H449" s="165">
        <f t="shared" si="6"/>
        <v>10</v>
      </c>
      <c r="I449" s="133">
        <v>4.5631000000000004</v>
      </c>
    </row>
    <row r="450" spans="1:9" ht="15.75" hidden="1" thickBot="1">
      <c r="A450" s="20">
        <v>465</v>
      </c>
      <c r="B450" s="32" t="s">
        <v>59</v>
      </c>
      <c r="C450" s="33">
        <v>13</v>
      </c>
      <c r="D450" s="33">
        <v>46</v>
      </c>
      <c r="E450" s="33">
        <v>2</v>
      </c>
      <c r="F450" s="33">
        <v>9</v>
      </c>
      <c r="G450" s="33">
        <v>1</v>
      </c>
      <c r="H450" s="159">
        <f t="shared" si="6"/>
        <v>10</v>
      </c>
      <c r="I450" s="127">
        <v>3.8630999999999998</v>
      </c>
    </row>
    <row r="451" spans="1:9" ht="15.75" hidden="1" thickBot="1">
      <c r="A451" s="16">
        <v>446</v>
      </c>
      <c r="B451" s="63" t="s">
        <v>59</v>
      </c>
      <c r="C451" s="48">
        <v>13</v>
      </c>
      <c r="D451" s="48">
        <v>47</v>
      </c>
      <c r="E451" s="48">
        <v>2</v>
      </c>
      <c r="F451" s="48">
        <v>10</v>
      </c>
      <c r="G451" s="48">
        <v>1</v>
      </c>
      <c r="H451" s="160">
        <f t="shared" ref="H451:H514" si="7">+F451+G451</f>
        <v>11</v>
      </c>
      <c r="I451" s="128">
        <v>3.1231</v>
      </c>
    </row>
    <row r="452" spans="1:9" ht="15.75" hidden="1" thickBot="1">
      <c r="A452" s="18">
        <v>427</v>
      </c>
      <c r="B452" s="36" t="s">
        <v>59</v>
      </c>
      <c r="C452" s="37">
        <v>17</v>
      </c>
      <c r="D452" s="37">
        <v>57</v>
      </c>
      <c r="E452" s="37">
        <v>3</v>
      </c>
      <c r="F452" s="37">
        <v>12</v>
      </c>
      <c r="G452" s="37">
        <v>4</v>
      </c>
      <c r="H452" s="161">
        <f t="shared" si="7"/>
        <v>16</v>
      </c>
      <c r="I452" s="129">
        <v>4.4229866666666666</v>
      </c>
    </row>
    <row r="453" spans="1:9" ht="15.75" hidden="1" thickBot="1">
      <c r="A453" s="20">
        <v>408</v>
      </c>
      <c r="B453" s="38" t="s">
        <v>59</v>
      </c>
      <c r="C453" s="39">
        <v>17</v>
      </c>
      <c r="D453" s="39">
        <v>58</v>
      </c>
      <c r="E453" s="39">
        <v>3</v>
      </c>
      <c r="F453" s="39">
        <v>14</v>
      </c>
      <c r="G453" s="39">
        <v>2</v>
      </c>
      <c r="H453" s="166">
        <f t="shared" si="7"/>
        <v>16</v>
      </c>
      <c r="I453" s="134">
        <v>4.822986666666667</v>
      </c>
    </row>
    <row r="454" spans="1:9" ht="15.75" hidden="1" thickBot="1">
      <c r="A454" s="16">
        <v>389</v>
      </c>
      <c r="B454" s="68" t="s">
        <v>59</v>
      </c>
      <c r="C454" s="47">
        <v>17</v>
      </c>
      <c r="D454" s="47">
        <v>59</v>
      </c>
      <c r="E454" s="47">
        <v>3</v>
      </c>
      <c r="F454" s="47">
        <v>6</v>
      </c>
      <c r="G454" s="47">
        <v>0</v>
      </c>
      <c r="H454" s="162">
        <f t="shared" si="7"/>
        <v>6</v>
      </c>
      <c r="I454" s="130">
        <v>1.9229866666666666</v>
      </c>
    </row>
    <row r="455" spans="1:9" ht="15.75" hidden="1" thickBot="1">
      <c r="A455" s="18">
        <v>370</v>
      </c>
      <c r="B455" s="22" t="s">
        <v>59</v>
      </c>
      <c r="C455" s="23">
        <v>4</v>
      </c>
      <c r="D455" s="23">
        <v>66</v>
      </c>
      <c r="E455" s="23">
        <v>4</v>
      </c>
      <c r="F455" s="23">
        <v>9.5</v>
      </c>
      <c r="G455" s="23">
        <v>1</v>
      </c>
      <c r="H455" s="167">
        <f t="shared" si="7"/>
        <v>10.5</v>
      </c>
      <c r="I455" s="135">
        <v>4.5395000000000003</v>
      </c>
    </row>
    <row r="456" spans="1:9" ht="15.75" hidden="1" thickBot="1">
      <c r="A456" s="20">
        <v>351</v>
      </c>
      <c r="B456" s="24" t="s">
        <v>59</v>
      </c>
      <c r="C456" s="25">
        <v>4</v>
      </c>
      <c r="D456" s="25">
        <v>67</v>
      </c>
      <c r="E456" s="25">
        <v>4</v>
      </c>
      <c r="F456" s="25"/>
      <c r="G456" s="25"/>
      <c r="H456" s="168"/>
      <c r="I456" s="136"/>
    </row>
    <row r="457" spans="1:9" ht="15.75" hidden="1" thickBot="1">
      <c r="A457" s="22">
        <v>332</v>
      </c>
      <c r="B457" s="26" t="s">
        <v>59</v>
      </c>
      <c r="C457" s="27">
        <v>4</v>
      </c>
      <c r="D457" s="27">
        <v>68</v>
      </c>
      <c r="E457" s="27">
        <v>4</v>
      </c>
      <c r="F457" s="27">
        <v>4.5</v>
      </c>
      <c r="G457" s="27">
        <v>1</v>
      </c>
      <c r="H457" s="169">
        <f t="shared" si="7"/>
        <v>5.5</v>
      </c>
      <c r="I457" s="137">
        <v>2.0594999999999999</v>
      </c>
    </row>
    <row r="458" spans="1:9" ht="15.75" hidden="1" thickBot="1">
      <c r="A458" s="22">
        <v>275</v>
      </c>
      <c r="B458" s="16" t="s">
        <v>68</v>
      </c>
      <c r="C458" s="17">
        <v>2</v>
      </c>
      <c r="D458" s="17">
        <v>45</v>
      </c>
      <c r="E458" s="17">
        <v>1</v>
      </c>
      <c r="F458" s="17"/>
      <c r="G458" s="17"/>
      <c r="H458" s="170"/>
      <c r="I458" s="138"/>
    </row>
    <row r="459" spans="1:9" ht="15.75" hidden="1" thickBot="1">
      <c r="A459" s="24">
        <v>257</v>
      </c>
      <c r="B459" s="18" t="s">
        <v>68</v>
      </c>
      <c r="C459" s="19">
        <v>2</v>
      </c>
      <c r="D459" s="19">
        <v>46</v>
      </c>
      <c r="E459" s="19">
        <v>1</v>
      </c>
      <c r="F459" s="19"/>
      <c r="G459" s="19"/>
      <c r="H459" s="163"/>
      <c r="I459" s="131"/>
    </row>
    <row r="460" spans="1:9" ht="15.75" hidden="1" thickBot="1">
      <c r="A460" s="26">
        <v>239</v>
      </c>
      <c r="B460" s="60" t="s">
        <v>68</v>
      </c>
      <c r="C460" s="49">
        <v>2</v>
      </c>
      <c r="D460" s="49">
        <v>47</v>
      </c>
      <c r="E460" s="49">
        <v>1</v>
      </c>
      <c r="F460" s="49"/>
      <c r="G460" s="49"/>
      <c r="H460" s="164"/>
      <c r="I460" s="132"/>
    </row>
    <row r="461" spans="1:9" ht="15.75" hidden="1" thickBot="1">
      <c r="A461" s="22">
        <v>222</v>
      </c>
      <c r="B461" s="30" t="s">
        <v>68</v>
      </c>
      <c r="C461" s="31">
        <v>11</v>
      </c>
      <c r="D461" s="31">
        <v>6</v>
      </c>
      <c r="E461" s="31">
        <v>2</v>
      </c>
      <c r="F461" s="31">
        <v>3</v>
      </c>
      <c r="G461" s="31">
        <v>0</v>
      </c>
      <c r="H461" s="165">
        <f t="shared" si="7"/>
        <v>3</v>
      </c>
      <c r="I461" s="133">
        <v>0.8551333333333333</v>
      </c>
    </row>
    <row r="462" spans="1:9" ht="15.75" hidden="1" thickBot="1">
      <c r="A462" s="24">
        <v>205</v>
      </c>
      <c r="B462" s="32" t="s">
        <v>68</v>
      </c>
      <c r="C462" s="33">
        <v>11</v>
      </c>
      <c r="D462" s="33">
        <v>7</v>
      </c>
      <c r="E462" s="33">
        <v>2</v>
      </c>
      <c r="F462" s="33">
        <v>6</v>
      </c>
      <c r="G462" s="33">
        <v>0</v>
      </c>
      <c r="H462" s="159">
        <f t="shared" si="7"/>
        <v>6</v>
      </c>
      <c r="I462" s="127">
        <v>1.4302666666666668</v>
      </c>
    </row>
    <row r="463" spans="1:9" ht="15.75" hidden="1" thickBot="1">
      <c r="A463" s="26">
        <v>188</v>
      </c>
      <c r="B463" s="63" t="s">
        <v>68</v>
      </c>
      <c r="C463" s="48">
        <v>11</v>
      </c>
      <c r="D463" s="48">
        <v>8</v>
      </c>
      <c r="E463" s="48">
        <v>2</v>
      </c>
      <c r="F463" s="48"/>
      <c r="G463" s="48"/>
      <c r="H463" s="160"/>
      <c r="I463" s="128"/>
    </row>
    <row r="464" spans="1:9" ht="15.75" hidden="1" thickBot="1">
      <c r="A464" s="22">
        <v>171</v>
      </c>
      <c r="B464" s="36" t="s">
        <v>68</v>
      </c>
      <c r="C464" s="37">
        <v>17</v>
      </c>
      <c r="D464" s="37">
        <v>39</v>
      </c>
      <c r="E464" s="37">
        <v>3</v>
      </c>
      <c r="F464" s="37">
        <v>6</v>
      </c>
      <c r="G464" s="37">
        <v>1</v>
      </c>
      <c r="H464" s="161">
        <f t="shared" si="7"/>
        <v>7</v>
      </c>
      <c r="I464" s="129">
        <v>1.5087600000000001</v>
      </c>
    </row>
    <row r="465" spans="1:9" ht="15.75" hidden="1" thickBot="1">
      <c r="A465" s="24">
        <v>154</v>
      </c>
      <c r="B465" s="38" t="s">
        <v>68</v>
      </c>
      <c r="C465" s="39">
        <v>17</v>
      </c>
      <c r="D465" s="39">
        <v>40</v>
      </c>
      <c r="E465" s="39">
        <v>3</v>
      </c>
      <c r="F465" s="39"/>
      <c r="G465" s="39"/>
      <c r="H465" s="166"/>
      <c r="I465" s="134"/>
    </row>
    <row r="466" spans="1:9" ht="15.75" hidden="1" thickBot="1">
      <c r="A466" s="26">
        <v>138</v>
      </c>
      <c r="B466" s="68" t="s">
        <v>68</v>
      </c>
      <c r="C466" s="47">
        <v>17</v>
      </c>
      <c r="D466" s="47">
        <v>41</v>
      </c>
      <c r="E466" s="47">
        <v>3</v>
      </c>
      <c r="F466" s="47">
        <v>9</v>
      </c>
      <c r="G466" s="47">
        <v>0</v>
      </c>
      <c r="H466" s="162">
        <f t="shared" si="7"/>
        <v>9</v>
      </c>
      <c r="I466" s="130">
        <v>2.4243800000000002</v>
      </c>
    </row>
    <row r="467" spans="1:9" ht="15.75" hidden="1" thickBot="1">
      <c r="A467" s="22">
        <v>122</v>
      </c>
      <c r="B467" s="22" t="s">
        <v>68</v>
      </c>
      <c r="C467" s="23">
        <v>6</v>
      </c>
      <c r="D467" s="23">
        <v>60</v>
      </c>
      <c r="E467" s="23">
        <v>4</v>
      </c>
      <c r="F467" s="23">
        <v>3</v>
      </c>
      <c r="G467" s="23">
        <v>2</v>
      </c>
      <c r="H467" s="167">
        <f t="shared" si="7"/>
        <v>5</v>
      </c>
      <c r="I467" s="135">
        <v>1.6586099999999999</v>
      </c>
    </row>
    <row r="468" spans="1:9" ht="15.75" hidden="1" thickBot="1">
      <c r="A468" s="24">
        <v>107</v>
      </c>
      <c r="B468" s="24" t="s">
        <v>68</v>
      </c>
      <c r="C468" s="25">
        <v>6</v>
      </c>
      <c r="D468" s="25">
        <v>61</v>
      </c>
      <c r="E468" s="25">
        <v>4</v>
      </c>
      <c r="F468" s="25">
        <v>8</v>
      </c>
      <c r="G468" s="25">
        <v>1</v>
      </c>
      <c r="H468" s="168">
        <f t="shared" si="7"/>
        <v>9</v>
      </c>
      <c r="I468" s="136">
        <v>2.8386100000000001</v>
      </c>
    </row>
    <row r="469" spans="1:9" ht="15.75" hidden="1" thickBot="1">
      <c r="A469" s="26">
        <v>92</v>
      </c>
      <c r="B469" s="26" t="s">
        <v>68</v>
      </c>
      <c r="C469" s="27">
        <v>6</v>
      </c>
      <c r="D469" s="27">
        <v>62</v>
      </c>
      <c r="E469" s="27">
        <v>4</v>
      </c>
      <c r="F469" s="27">
        <v>2</v>
      </c>
      <c r="G469" s="27">
        <v>1</v>
      </c>
      <c r="H469" s="169">
        <f t="shared" si="7"/>
        <v>3</v>
      </c>
      <c r="I469" s="137">
        <v>0.49861</v>
      </c>
    </row>
    <row r="470" spans="1:9" ht="15.75" hidden="1" thickBot="1">
      <c r="A470" s="20">
        <v>1176</v>
      </c>
      <c r="B470" s="16" t="s">
        <v>73</v>
      </c>
      <c r="C470" s="17">
        <v>6</v>
      </c>
      <c r="D470" s="17">
        <v>6</v>
      </c>
      <c r="E470" s="17">
        <v>1</v>
      </c>
      <c r="F470" s="17">
        <v>4</v>
      </c>
      <c r="G470" s="17">
        <v>0</v>
      </c>
      <c r="H470" s="170">
        <f t="shared" si="7"/>
        <v>4</v>
      </c>
      <c r="I470" s="138">
        <v>1.8988733333333334</v>
      </c>
    </row>
    <row r="471" spans="1:9" ht="15.75" hidden="1" thickBot="1">
      <c r="A471" s="16">
        <v>1157</v>
      </c>
      <c r="B471" s="18" t="s">
        <v>73</v>
      </c>
      <c r="C471" s="19">
        <v>6</v>
      </c>
      <c r="D471" s="19">
        <v>7</v>
      </c>
      <c r="E471" s="19">
        <v>1</v>
      </c>
      <c r="F471" s="19">
        <v>3</v>
      </c>
      <c r="G471" s="19">
        <v>0</v>
      </c>
      <c r="H471" s="163">
        <f t="shared" si="7"/>
        <v>3</v>
      </c>
      <c r="I471" s="131">
        <v>1.6994366666666667</v>
      </c>
    </row>
    <row r="472" spans="1:9" ht="15.75" hidden="1" thickBot="1">
      <c r="A472" s="18">
        <v>1138</v>
      </c>
      <c r="B472" s="60" t="s">
        <v>73</v>
      </c>
      <c r="C472" s="49">
        <v>6</v>
      </c>
      <c r="D472" s="49">
        <v>8</v>
      </c>
      <c r="E472" s="49">
        <v>1</v>
      </c>
      <c r="F472" s="49"/>
      <c r="G472" s="49"/>
      <c r="H472" s="164"/>
      <c r="I472" s="132"/>
    </row>
    <row r="473" spans="1:9" ht="15.75" hidden="1" thickBot="1">
      <c r="A473" s="20">
        <v>1119</v>
      </c>
      <c r="B473" s="30" t="s">
        <v>73</v>
      </c>
      <c r="C473" s="31">
        <v>8</v>
      </c>
      <c r="D473" s="31">
        <v>18</v>
      </c>
      <c r="E473" s="31">
        <v>2</v>
      </c>
      <c r="F473" s="31">
        <v>9</v>
      </c>
      <c r="G473" s="31">
        <v>0</v>
      </c>
      <c r="H473" s="165">
        <f t="shared" si="7"/>
        <v>9</v>
      </c>
      <c r="I473" s="133">
        <v>3.9052600000000002</v>
      </c>
    </row>
    <row r="474" spans="1:9" ht="15.75" hidden="1" thickBot="1">
      <c r="A474" s="16">
        <v>1099</v>
      </c>
      <c r="B474" s="32" t="s">
        <v>73</v>
      </c>
      <c r="C474" s="33">
        <v>8</v>
      </c>
      <c r="D474" s="33">
        <v>19</v>
      </c>
      <c r="E474" s="33">
        <v>2</v>
      </c>
      <c r="F474" s="33">
        <v>5</v>
      </c>
      <c r="G474" s="33">
        <v>1</v>
      </c>
      <c r="H474" s="159">
        <f t="shared" si="7"/>
        <v>6</v>
      </c>
      <c r="I474" s="127">
        <v>2.0105200000000001</v>
      </c>
    </row>
    <row r="475" spans="1:9" ht="15.75" hidden="1" thickBot="1">
      <c r="A475" s="18">
        <v>1079</v>
      </c>
      <c r="B475" s="63" t="s">
        <v>73</v>
      </c>
      <c r="C475" s="48">
        <v>8</v>
      </c>
      <c r="D475" s="48">
        <v>20</v>
      </c>
      <c r="E475" s="48">
        <v>2</v>
      </c>
      <c r="F475" s="48"/>
      <c r="G475" s="48"/>
      <c r="H475" s="160"/>
      <c r="I475" s="128"/>
    </row>
    <row r="476" spans="1:9" ht="15.75" hidden="1" thickBot="1">
      <c r="A476" s="20">
        <v>1059</v>
      </c>
      <c r="B476" s="36" t="s">
        <v>73</v>
      </c>
      <c r="C476" s="37">
        <v>19</v>
      </c>
      <c r="D476" s="37">
        <v>18</v>
      </c>
      <c r="E476" s="37">
        <v>3</v>
      </c>
      <c r="F476" s="37"/>
      <c r="G476" s="37"/>
      <c r="H476" s="161"/>
      <c r="I476" s="129"/>
    </row>
    <row r="477" spans="1:9" ht="15.75" hidden="1" thickBot="1">
      <c r="A477" s="16">
        <v>1040</v>
      </c>
      <c r="B477" s="38" t="s">
        <v>73</v>
      </c>
      <c r="C477" s="39">
        <v>19</v>
      </c>
      <c r="D477" s="39">
        <v>19</v>
      </c>
      <c r="E477" s="39">
        <v>3</v>
      </c>
      <c r="F477" s="39">
        <v>13</v>
      </c>
      <c r="G477" s="39">
        <v>0</v>
      </c>
      <c r="H477" s="166">
        <f t="shared" si="7"/>
        <v>13</v>
      </c>
      <c r="I477" s="134">
        <v>6.2407000000000004</v>
      </c>
    </row>
    <row r="478" spans="1:9" ht="15.75" hidden="1" thickBot="1">
      <c r="A478" s="18">
        <v>1020</v>
      </c>
      <c r="B478" s="68" t="s">
        <v>73</v>
      </c>
      <c r="C478" s="47">
        <v>19</v>
      </c>
      <c r="D478" s="47">
        <v>20</v>
      </c>
      <c r="E478" s="47">
        <v>3</v>
      </c>
      <c r="F478" s="47"/>
      <c r="G478" s="47"/>
      <c r="H478" s="162"/>
      <c r="I478" s="130"/>
    </row>
    <row r="479" spans="1:9" ht="15.75" hidden="1" thickBot="1">
      <c r="A479" s="20">
        <v>1000</v>
      </c>
      <c r="B479" s="22" t="s">
        <v>73</v>
      </c>
      <c r="C479" s="23">
        <v>2</v>
      </c>
      <c r="D479" s="23">
        <v>60</v>
      </c>
      <c r="E479" s="23">
        <v>4</v>
      </c>
      <c r="F479" s="23">
        <v>10.5</v>
      </c>
      <c r="G479" s="23">
        <v>1</v>
      </c>
      <c r="H479" s="167">
        <f t="shared" si="7"/>
        <v>11.5</v>
      </c>
      <c r="I479" s="135">
        <v>5.6301699999999997</v>
      </c>
    </row>
    <row r="480" spans="1:9" ht="15.75" hidden="1" thickBot="1">
      <c r="A480" s="16">
        <v>980</v>
      </c>
      <c r="B480" s="24" t="s">
        <v>73</v>
      </c>
      <c r="C480" s="25">
        <v>2</v>
      </c>
      <c r="D480" s="25">
        <v>61</v>
      </c>
      <c r="E480" s="25">
        <v>4</v>
      </c>
      <c r="F480" s="25">
        <v>5.5</v>
      </c>
      <c r="G480" s="25">
        <v>0</v>
      </c>
      <c r="H480" s="168">
        <f t="shared" si="7"/>
        <v>5.5</v>
      </c>
      <c r="I480" s="136">
        <v>3.5101700000000005</v>
      </c>
    </row>
    <row r="481" spans="1:9" ht="15.75" hidden="1" thickBot="1">
      <c r="A481" s="18">
        <v>960</v>
      </c>
      <c r="B481" s="26" t="s">
        <v>73</v>
      </c>
      <c r="C481" s="27">
        <v>2</v>
      </c>
      <c r="D481" s="27">
        <v>62</v>
      </c>
      <c r="E481" s="27">
        <v>4</v>
      </c>
      <c r="F481" s="27"/>
      <c r="G481" s="27"/>
      <c r="H481" s="169"/>
      <c r="I481" s="137"/>
    </row>
    <row r="482" spans="1:9" ht="15.75" hidden="1" thickBot="1">
      <c r="A482" s="20">
        <v>580</v>
      </c>
      <c r="B482" s="16" t="s">
        <v>76</v>
      </c>
      <c r="C482" s="17">
        <v>6</v>
      </c>
      <c r="D482" s="17">
        <v>36</v>
      </c>
      <c r="E482" s="17">
        <v>1</v>
      </c>
      <c r="F482" s="17">
        <v>11</v>
      </c>
      <c r="G482" s="17">
        <v>3</v>
      </c>
      <c r="H482" s="170">
        <f t="shared" si="7"/>
        <v>14</v>
      </c>
      <c r="I482" s="138">
        <v>2.3959466666666667</v>
      </c>
    </row>
    <row r="483" spans="1:9" ht="15.75" hidden="1" thickBot="1">
      <c r="A483" s="16">
        <v>561</v>
      </c>
      <c r="B483" s="18" t="s">
        <v>76</v>
      </c>
      <c r="C483" s="19">
        <v>6</v>
      </c>
      <c r="D483" s="19">
        <v>37</v>
      </c>
      <c r="E483" s="19">
        <v>1</v>
      </c>
      <c r="F483" s="19"/>
      <c r="G483" s="19"/>
      <c r="H483" s="163"/>
      <c r="I483" s="131"/>
    </row>
    <row r="484" spans="1:9" ht="15.75" hidden="1" thickBot="1">
      <c r="A484" s="18">
        <v>542</v>
      </c>
      <c r="B484" s="60" t="s">
        <v>76</v>
      </c>
      <c r="C484" s="49">
        <v>6</v>
      </c>
      <c r="D484" s="49">
        <v>38</v>
      </c>
      <c r="E484" s="49">
        <v>1</v>
      </c>
      <c r="F484" s="49">
        <v>5</v>
      </c>
      <c r="G484" s="49">
        <v>1</v>
      </c>
      <c r="H484" s="164">
        <f t="shared" si="7"/>
        <v>6</v>
      </c>
      <c r="I484" s="132">
        <v>1.8379733333333335</v>
      </c>
    </row>
    <row r="485" spans="1:9" ht="15.75" hidden="1" thickBot="1">
      <c r="A485" s="20">
        <v>523</v>
      </c>
      <c r="B485" s="30" t="s">
        <v>76</v>
      </c>
      <c r="C485" s="31">
        <v>12</v>
      </c>
      <c r="D485" s="31">
        <v>48</v>
      </c>
      <c r="E485" s="31">
        <v>2</v>
      </c>
      <c r="F485" s="31"/>
      <c r="G485" s="31"/>
      <c r="H485" s="165"/>
      <c r="I485" s="133"/>
    </row>
    <row r="486" spans="1:9" ht="15.75" hidden="1" thickBot="1">
      <c r="A486" s="16">
        <v>504</v>
      </c>
      <c r="B486" s="32" t="s">
        <v>76</v>
      </c>
      <c r="C486" s="33">
        <v>12</v>
      </c>
      <c r="D486" s="33">
        <v>49</v>
      </c>
      <c r="E486" s="33">
        <v>2</v>
      </c>
      <c r="F486" s="33">
        <v>4</v>
      </c>
      <c r="G486" s="33">
        <v>4</v>
      </c>
      <c r="H486" s="159">
        <f t="shared" si="7"/>
        <v>8</v>
      </c>
      <c r="I486" s="127">
        <v>2.0675066666666666</v>
      </c>
    </row>
    <row r="487" spans="1:9" ht="15.75" hidden="1" thickBot="1">
      <c r="A487" s="18">
        <v>485</v>
      </c>
      <c r="B487" s="63" t="s">
        <v>76</v>
      </c>
      <c r="C487" s="48">
        <v>12</v>
      </c>
      <c r="D487" s="48">
        <v>50</v>
      </c>
      <c r="E487" s="48">
        <v>2</v>
      </c>
      <c r="F487" s="48">
        <v>10</v>
      </c>
      <c r="G487" s="48">
        <v>2</v>
      </c>
      <c r="H487" s="160">
        <f t="shared" si="7"/>
        <v>12</v>
      </c>
      <c r="I487" s="128">
        <v>4.3037533333333338</v>
      </c>
    </row>
    <row r="488" spans="1:9" ht="15.75" hidden="1" thickBot="1">
      <c r="A488" s="20">
        <v>466</v>
      </c>
      <c r="B488" s="36" t="s">
        <v>76</v>
      </c>
      <c r="C488" s="37">
        <v>18</v>
      </c>
      <c r="D488" s="37">
        <v>45</v>
      </c>
      <c r="E488" s="37">
        <v>3</v>
      </c>
      <c r="F488" s="37">
        <v>10</v>
      </c>
      <c r="G488" s="37">
        <v>0</v>
      </c>
      <c r="H488" s="161">
        <f t="shared" si="7"/>
        <v>10</v>
      </c>
      <c r="I488" s="129">
        <v>4.0118799999999997</v>
      </c>
    </row>
    <row r="489" spans="1:9" ht="15.75" hidden="1" thickBot="1">
      <c r="A489" s="16">
        <v>447</v>
      </c>
      <c r="B489" s="38" t="s">
        <v>76</v>
      </c>
      <c r="C489" s="39">
        <v>18</v>
      </c>
      <c r="D489" s="39">
        <v>46</v>
      </c>
      <c r="E489" s="39">
        <v>3</v>
      </c>
      <c r="F489" s="39">
        <v>9</v>
      </c>
      <c r="G489" s="39">
        <v>0</v>
      </c>
      <c r="H489" s="166">
        <f t="shared" si="7"/>
        <v>9</v>
      </c>
      <c r="I489" s="134">
        <v>3.0918799999999997</v>
      </c>
    </row>
    <row r="490" spans="1:9" ht="15.75" hidden="1" thickBot="1">
      <c r="A490" s="18">
        <v>428</v>
      </c>
      <c r="B490" s="68" t="s">
        <v>76</v>
      </c>
      <c r="C490" s="47">
        <v>18</v>
      </c>
      <c r="D490" s="47">
        <v>47</v>
      </c>
      <c r="E490" s="47">
        <v>3</v>
      </c>
      <c r="F490" s="47">
        <v>17</v>
      </c>
      <c r="G490" s="47">
        <v>0</v>
      </c>
      <c r="H490" s="162">
        <f t="shared" si="7"/>
        <v>17</v>
      </c>
      <c r="I490" s="130">
        <v>5.7318799999999994</v>
      </c>
    </row>
    <row r="491" spans="1:9" ht="15.75" hidden="1" thickBot="1">
      <c r="A491" s="20">
        <v>409</v>
      </c>
      <c r="B491" s="22" t="s">
        <v>76</v>
      </c>
      <c r="C491" s="23">
        <v>2</v>
      </c>
      <c r="D491" s="23">
        <v>69</v>
      </c>
      <c r="E491" s="23">
        <v>4</v>
      </c>
      <c r="F491" s="23"/>
      <c r="G491" s="23"/>
      <c r="H491" s="167"/>
      <c r="I491" s="135"/>
    </row>
    <row r="492" spans="1:9" ht="15.75" hidden="1" thickBot="1">
      <c r="A492" s="16">
        <v>390</v>
      </c>
      <c r="B492" s="24" t="s">
        <v>76</v>
      </c>
      <c r="C492" s="25">
        <v>2</v>
      </c>
      <c r="D492" s="25">
        <v>70</v>
      </c>
      <c r="E492" s="25">
        <v>4</v>
      </c>
      <c r="F492" s="25">
        <v>6</v>
      </c>
      <c r="G492" s="25">
        <v>1</v>
      </c>
      <c r="H492" s="168">
        <f t="shared" si="7"/>
        <v>7</v>
      </c>
      <c r="I492" s="136">
        <v>2.42415</v>
      </c>
    </row>
    <row r="493" spans="1:9" ht="15.75" hidden="1" thickBot="1">
      <c r="A493" s="18">
        <v>371</v>
      </c>
      <c r="B493" s="26" t="s">
        <v>76</v>
      </c>
      <c r="C493" s="27">
        <v>2</v>
      </c>
      <c r="D493" s="27">
        <v>71</v>
      </c>
      <c r="E493" s="27">
        <v>4</v>
      </c>
      <c r="F493" s="27"/>
      <c r="G493" s="27"/>
      <c r="H493" s="169"/>
      <c r="I493" s="137"/>
    </row>
    <row r="494" spans="1:9" ht="15.75" hidden="1" thickBot="1">
      <c r="A494" s="24">
        <v>314</v>
      </c>
      <c r="B494" s="16" t="s">
        <v>85</v>
      </c>
      <c r="C494" s="17">
        <v>3</v>
      </c>
      <c r="D494" s="17">
        <v>15</v>
      </c>
      <c r="E494" s="17">
        <v>1</v>
      </c>
      <c r="F494" s="17">
        <v>8</v>
      </c>
      <c r="G494" s="17">
        <v>1</v>
      </c>
      <c r="H494" s="170">
        <f t="shared" si="7"/>
        <v>9</v>
      </c>
      <c r="I494" s="138">
        <v>3.4137733333333333</v>
      </c>
    </row>
    <row r="495" spans="1:9" ht="15.75" hidden="1" thickBot="1">
      <c r="A495" s="26">
        <v>295</v>
      </c>
      <c r="B495" s="18" t="s">
        <v>85</v>
      </c>
      <c r="C495" s="19">
        <v>3</v>
      </c>
      <c r="D495" s="19">
        <v>16</v>
      </c>
      <c r="E495" s="19">
        <v>1</v>
      </c>
      <c r="F495" s="19">
        <v>7</v>
      </c>
      <c r="G495" s="19">
        <v>1</v>
      </c>
      <c r="H495" s="163">
        <f t="shared" si="7"/>
        <v>8</v>
      </c>
      <c r="I495" s="131">
        <v>3.4137733333333333</v>
      </c>
    </row>
    <row r="496" spans="1:9" ht="15.75" hidden="1" thickBot="1">
      <c r="A496" s="22">
        <v>276</v>
      </c>
      <c r="B496" s="60" t="s">
        <v>85</v>
      </c>
      <c r="C496" s="49">
        <v>3</v>
      </c>
      <c r="D496" s="49">
        <v>17</v>
      </c>
      <c r="E496" s="49">
        <v>1</v>
      </c>
      <c r="F496" s="49">
        <v>6</v>
      </c>
      <c r="G496" s="49">
        <v>0</v>
      </c>
      <c r="H496" s="164">
        <f t="shared" si="7"/>
        <v>6</v>
      </c>
      <c r="I496" s="132">
        <v>3.0537733333333335</v>
      </c>
    </row>
    <row r="497" spans="1:9" ht="15.75" hidden="1" thickBot="1">
      <c r="A497" s="24">
        <v>258</v>
      </c>
      <c r="B497" s="30" t="s">
        <v>85</v>
      </c>
      <c r="C497" s="31">
        <v>12</v>
      </c>
      <c r="D497" s="31">
        <v>54</v>
      </c>
      <c r="E497" s="31">
        <v>2</v>
      </c>
      <c r="F497" s="31">
        <v>5</v>
      </c>
      <c r="G497" s="31">
        <v>4</v>
      </c>
      <c r="H497" s="165">
        <f t="shared" si="7"/>
        <v>9</v>
      </c>
      <c r="I497" s="133">
        <v>3.7333933333333333</v>
      </c>
    </row>
    <row r="498" spans="1:9" ht="15.75" hidden="1" thickBot="1">
      <c r="A498" s="26">
        <v>240</v>
      </c>
      <c r="B498" s="32" t="s">
        <v>85</v>
      </c>
      <c r="C498" s="33">
        <v>12</v>
      </c>
      <c r="D498" s="33">
        <v>55</v>
      </c>
      <c r="E498" s="33">
        <v>2</v>
      </c>
      <c r="F498" s="33">
        <v>9</v>
      </c>
      <c r="G498" s="33">
        <v>2</v>
      </c>
      <c r="H498" s="159">
        <f t="shared" si="7"/>
        <v>11</v>
      </c>
      <c r="I498" s="127">
        <v>3.7933933333333334</v>
      </c>
    </row>
    <row r="499" spans="1:9" ht="15.75" hidden="1" thickBot="1">
      <c r="A499" s="22">
        <v>223</v>
      </c>
      <c r="B499" s="63" t="s">
        <v>85</v>
      </c>
      <c r="C499" s="48">
        <v>12</v>
      </c>
      <c r="D499" s="48">
        <v>56</v>
      </c>
      <c r="E499" s="48">
        <v>2</v>
      </c>
      <c r="F499" s="48">
        <v>11</v>
      </c>
      <c r="G499" s="48">
        <v>1</v>
      </c>
      <c r="H499" s="160">
        <f t="shared" si="7"/>
        <v>12</v>
      </c>
      <c r="I499" s="128">
        <v>6.0133933333333331</v>
      </c>
    </row>
    <row r="500" spans="1:9" ht="15.75" hidden="1" thickBot="1">
      <c r="A500" s="24">
        <v>206</v>
      </c>
      <c r="B500" s="36" t="s">
        <v>85</v>
      </c>
      <c r="C500" s="37">
        <v>16</v>
      </c>
      <c r="D500" s="37">
        <v>42</v>
      </c>
      <c r="E500" s="37">
        <v>3</v>
      </c>
      <c r="F500" s="37">
        <v>5</v>
      </c>
      <c r="G500" s="37">
        <v>1</v>
      </c>
      <c r="H500" s="161">
        <f t="shared" si="7"/>
        <v>6</v>
      </c>
      <c r="I500" s="129">
        <v>1.4258766666666667</v>
      </c>
    </row>
    <row r="501" spans="1:9" ht="15.75" hidden="1" thickBot="1">
      <c r="A501" s="26">
        <v>189</v>
      </c>
      <c r="B501" s="38" t="s">
        <v>85</v>
      </c>
      <c r="C501" s="39">
        <v>16</v>
      </c>
      <c r="D501" s="39">
        <v>43</v>
      </c>
      <c r="E501" s="39">
        <v>3</v>
      </c>
      <c r="F501" s="39">
        <v>8</v>
      </c>
      <c r="G501" s="39">
        <v>10</v>
      </c>
      <c r="H501" s="166">
        <f t="shared" si="7"/>
        <v>18</v>
      </c>
      <c r="I501" s="134">
        <v>4.9258766666666665</v>
      </c>
    </row>
    <row r="502" spans="1:9" ht="15.75" hidden="1" thickBot="1">
      <c r="A502" s="22">
        <v>172</v>
      </c>
      <c r="B502" s="68" t="s">
        <v>85</v>
      </c>
      <c r="C502" s="47">
        <v>16</v>
      </c>
      <c r="D502" s="47">
        <v>44</v>
      </c>
      <c r="E502" s="47">
        <v>3</v>
      </c>
      <c r="F502" s="47">
        <v>11</v>
      </c>
      <c r="G502" s="47">
        <v>0</v>
      </c>
      <c r="H502" s="162">
        <f t="shared" si="7"/>
        <v>11</v>
      </c>
      <c r="I502" s="130">
        <v>3.3658766666666668</v>
      </c>
    </row>
    <row r="503" spans="1:9" ht="15.75" hidden="1" thickBot="1">
      <c r="A503" s="24">
        <v>155</v>
      </c>
      <c r="B503" s="22" t="s">
        <v>85</v>
      </c>
      <c r="C503" s="23">
        <v>12</v>
      </c>
      <c r="D503" s="23">
        <v>60</v>
      </c>
      <c r="E503" s="23">
        <v>4</v>
      </c>
      <c r="F503" s="23">
        <v>8</v>
      </c>
      <c r="G503" s="23">
        <v>1</v>
      </c>
      <c r="H503" s="167">
        <f t="shared" si="7"/>
        <v>9</v>
      </c>
      <c r="I503" s="135">
        <v>3.3161233333333335</v>
      </c>
    </row>
    <row r="504" spans="1:9" ht="15.75" hidden="1" thickBot="1">
      <c r="A504" s="26">
        <v>139</v>
      </c>
      <c r="B504" s="24" t="s">
        <v>85</v>
      </c>
      <c r="C504" s="25">
        <v>12</v>
      </c>
      <c r="D504" s="25">
        <v>61</v>
      </c>
      <c r="E504" s="25">
        <v>4</v>
      </c>
      <c r="F504" s="25">
        <v>7</v>
      </c>
      <c r="G504" s="25">
        <v>5</v>
      </c>
      <c r="H504" s="168">
        <f t="shared" si="7"/>
        <v>12</v>
      </c>
      <c r="I504" s="136">
        <v>4.6161233333333334</v>
      </c>
    </row>
    <row r="505" spans="1:9" ht="15.75" hidden="1" thickBot="1">
      <c r="A505" s="22">
        <v>123</v>
      </c>
      <c r="B505" s="26" t="s">
        <v>85</v>
      </c>
      <c r="C505" s="27">
        <v>12</v>
      </c>
      <c r="D505" s="27">
        <v>62</v>
      </c>
      <c r="E505" s="27">
        <v>4</v>
      </c>
      <c r="F505" s="27">
        <v>8</v>
      </c>
      <c r="G505" s="27">
        <v>1</v>
      </c>
      <c r="H505" s="169">
        <f t="shared" si="7"/>
        <v>9</v>
      </c>
      <c r="I505" s="137">
        <v>3.3561233333333336</v>
      </c>
    </row>
    <row r="506" spans="1:9" ht="15.75" hidden="1" thickBot="1">
      <c r="A506" s="16">
        <v>860</v>
      </c>
      <c r="B506" s="16" t="s">
        <v>86</v>
      </c>
      <c r="C506" s="17">
        <v>3</v>
      </c>
      <c r="D506" s="17">
        <v>18</v>
      </c>
      <c r="E506" s="17">
        <v>1</v>
      </c>
      <c r="F506" s="17">
        <v>8</v>
      </c>
      <c r="G506" s="17">
        <v>0</v>
      </c>
      <c r="H506" s="170">
        <f t="shared" si="7"/>
        <v>8</v>
      </c>
      <c r="I506" s="138">
        <v>2.2202866666666665</v>
      </c>
    </row>
    <row r="507" spans="1:9" ht="15.75" hidden="1" thickBot="1">
      <c r="A507" s="18">
        <v>840</v>
      </c>
      <c r="B507" s="18" t="s">
        <v>86</v>
      </c>
      <c r="C507" s="19">
        <v>3</v>
      </c>
      <c r="D507" s="19">
        <v>19</v>
      </c>
      <c r="E507" s="19">
        <v>1</v>
      </c>
      <c r="F507" s="19">
        <v>6</v>
      </c>
      <c r="G507" s="19">
        <v>0</v>
      </c>
      <c r="H507" s="163">
        <f t="shared" si="7"/>
        <v>6</v>
      </c>
      <c r="I507" s="131">
        <v>2.6202866666666669</v>
      </c>
    </row>
    <row r="508" spans="1:9" ht="15.75" hidden="1" thickBot="1">
      <c r="A508" s="20">
        <v>820</v>
      </c>
      <c r="B508" s="60" t="s">
        <v>86</v>
      </c>
      <c r="C508" s="49">
        <v>3</v>
      </c>
      <c r="D508" s="49">
        <v>20</v>
      </c>
      <c r="E508" s="49">
        <v>1</v>
      </c>
      <c r="F508" s="49">
        <v>3</v>
      </c>
      <c r="G508" s="49">
        <v>0</v>
      </c>
      <c r="H508" s="164">
        <f t="shared" si="7"/>
        <v>3</v>
      </c>
      <c r="I508" s="132">
        <v>0.88028666666666666</v>
      </c>
    </row>
    <row r="509" spans="1:9" ht="15.75" hidden="1" thickBot="1">
      <c r="A509" s="16">
        <v>800</v>
      </c>
      <c r="B509" s="30" t="s">
        <v>86</v>
      </c>
      <c r="C509" s="31">
        <v>12</v>
      </c>
      <c r="D509" s="31">
        <v>57</v>
      </c>
      <c r="E509" s="31">
        <v>2</v>
      </c>
      <c r="F509" s="31">
        <v>4</v>
      </c>
      <c r="G509" s="31">
        <v>0</v>
      </c>
      <c r="H509" s="165">
        <f t="shared" si="7"/>
        <v>4</v>
      </c>
      <c r="I509" s="133">
        <v>1.3310966666666668</v>
      </c>
    </row>
    <row r="510" spans="1:9" ht="15.75" hidden="1" thickBot="1">
      <c r="A510" s="18">
        <v>780</v>
      </c>
      <c r="B510" s="32" t="s">
        <v>86</v>
      </c>
      <c r="C510" s="33">
        <v>12</v>
      </c>
      <c r="D510" s="33">
        <v>58</v>
      </c>
      <c r="E510" s="33">
        <v>2</v>
      </c>
      <c r="F510" s="33">
        <v>7</v>
      </c>
      <c r="G510" s="33">
        <v>3</v>
      </c>
      <c r="H510" s="159">
        <f t="shared" si="7"/>
        <v>10</v>
      </c>
      <c r="I510" s="127">
        <v>2.8510966666666664</v>
      </c>
    </row>
    <row r="511" spans="1:9" ht="15.75" hidden="1" thickBot="1">
      <c r="A511" s="20">
        <v>760</v>
      </c>
      <c r="B511" s="63" t="s">
        <v>86</v>
      </c>
      <c r="C511" s="48">
        <v>12</v>
      </c>
      <c r="D511" s="48">
        <v>59</v>
      </c>
      <c r="E511" s="48">
        <v>2</v>
      </c>
      <c r="F511" s="48">
        <v>5</v>
      </c>
      <c r="G511" s="48">
        <v>4</v>
      </c>
      <c r="H511" s="160">
        <f t="shared" si="7"/>
        <v>9</v>
      </c>
      <c r="I511" s="128">
        <v>2.6910966666666667</v>
      </c>
    </row>
    <row r="512" spans="1:9" ht="15.75" hidden="1" thickBot="1">
      <c r="A512" s="16">
        <v>740</v>
      </c>
      <c r="B512" s="36" t="s">
        <v>86</v>
      </c>
      <c r="C512" s="37">
        <v>16</v>
      </c>
      <c r="D512" s="37">
        <v>45</v>
      </c>
      <c r="E512" s="37">
        <v>3</v>
      </c>
      <c r="F512" s="37">
        <v>5</v>
      </c>
      <c r="G512" s="37">
        <v>2</v>
      </c>
      <c r="H512" s="161">
        <f t="shared" si="7"/>
        <v>7</v>
      </c>
      <c r="I512" s="129">
        <v>2.0740166666666666</v>
      </c>
    </row>
    <row r="513" spans="1:9" ht="15.75" hidden="1" thickBot="1">
      <c r="A513" s="18">
        <v>720</v>
      </c>
      <c r="B513" s="38" t="s">
        <v>86</v>
      </c>
      <c r="C513" s="39">
        <v>16</v>
      </c>
      <c r="D513" s="39">
        <v>46</v>
      </c>
      <c r="E513" s="39">
        <v>3</v>
      </c>
      <c r="F513" s="39">
        <v>5</v>
      </c>
      <c r="G513" s="39">
        <v>0</v>
      </c>
      <c r="H513" s="166">
        <f t="shared" si="7"/>
        <v>5</v>
      </c>
      <c r="I513" s="134">
        <v>1.8140166666666666</v>
      </c>
    </row>
    <row r="514" spans="1:9" ht="15.75" hidden="1" thickBot="1">
      <c r="A514" s="20">
        <v>700</v>
      </c>
      <c r="B514" s="68" t="s">
        <v>86</v>
      </c>
      <c r="C514" s="47">
        <v>16</v>
      </c>
      <c r="D514" s="47">
        <v>47</v>
      </c>
      <c r="E514" s="47">
        <v>3</v>
      </c>
      <c r="F514" s="47">
        <v>4</v>
      </c>
      <c r="G514" s="47">
        <v>1</v>
      </c>
      <c r="H514" s="162">
        <f t="shared" si="7"/>
        <v>5</v>
      </c>
      <c r="I514" s="130">
        <v>1.3740166666666667</v>
      </c>
    </row>
    <row r="515" spans="1:9" ht="15.75" hidden="1" thickBot="1">
      <c r="A515" s="16">
        <v>680</v>
      </c>
      <c r="B515" s="22" t="s">
        <v>86</v>
      </c>
      <c r="C515" s="23">
        <v>12</v>
      </c>
      <c r="D515" s="23">
        <v>63</v>
      </c>
      <c r="E515" s="23">
        <v>4</v>
      </c>
      <c r="F515" s="23">
        <v>6</v>
      </c>
      <c r="G515" s="23">
        <v>0</v>
      </c>
      <c r="H515" s="167">
        <f t="shared" ref="H515:H578" si="8">+F515+G515</f>
        <v>6</v>
      </c>
      <c r="I515" s="135">
        <v>2.4142866666666665</v>
      </c>
    </row>
    <row r="516" spans="1:9" ht="15.75" hidden="1" thickBot="1">
      <c r="A516" s="18">
        <v>660</v>
      </c>
      <c r="B516" s="24" t="s">
        <v>86</v>
      </c>
      <c r="C516" s="25">
        <v>12</v>
      </c>
      <c r="D516" s="25">
        <v>64</v>
      </c>
      <c r="E516" s="25">
        <v>4</v>
      </c>
      <c r="F516" s="25">
        <v>4</v>
      </c>
      <c r="G516" s="25">
        <v>0</v>
      </c>
      <c r="H516" s="168">
        <f t="shared" si="8"/>
        <v>4</v>
      </c>
      <c r="I516" s="136">
        <v>0.76</v>
      </c>
    </row>
    <row r="517" spans="1:9" ht="15.75" hidden="1" thickBot="1">
      <c r="A517" s="20">
        <v>640</v>
      </c>
      <c r="B517" s="26" t="s">
        <v>86</v>
      </c>
      <c r="C517" s="27">
        <v>12</v>
      </c>
      <c r="D517" s="27">
        <v>65</v>
      </c>
      <c r="E517" s="27">
        <v>4</v>
      </c>
      <c r="F517" s="27">
        <v>10</v>
      </c>
      <c r="G517" s="27">
        <v>0</v>
      </c>
      <c r="H517" s="169">
        <f t="shared" si="8"/>
        <v>10</v>
      </c>
      <c r="I517" s="137">
        <v>3.2885733333333333</v>
      </c>
    </row>
    <row r="518" spans="1:9" ht="15.75" hidden="1" thickBot="1">
      <c r="A518" s="22">
        <v>79</v>
      </c>
      <c r="B518" s="16" t="s">
        <v>134</v>
      </c>
      <c r="C518" s="17">
        <v>5</v>
      </c>
      <c r="D518" s="17">
        <v>39</v>
      </c>
      <c r="E518" s="17">
        <v>1</v>
      </c>
      <c r="F518" s="17">
        <v>10</v>
      </c>
      <c r="G518" s="17">
        <v>2</v>
      </c>
      <c r="H518" s="170">
        <f t="shared" si="8"/>
        <v>12</v>
      </c>
      <c r="I518" s="138">
        <v>3.5797333333333334</v>
      </c>
    </row>
    <row r="519" spans="1:9" ht="15.75" hidden="1" thickBot="1">
      <c r="A519" s="24">
        <v>66</v>
      </c>
      <c r="B519" s="18" t="s">
        <v>134</v>
      </c>
      <c r="C519" s="19">
        <v>5</v>
      </c>
      <c r="D519" s="19">
        <v>40</v>
      </c>
      <c r="E519" s="19">
        <v>1</v>
      </c>
      <c r="F519" s="19">
        <v>9</v>
      </c>
      <c r="G519" s="19">
        <v>3</v>
      </c>
      <c r="H519" s="163">
        <f t="shared" si="8"/>
        <v>12</v>
      </c>
      <c r="I519" s="131">
        <v>3.5797333333333334</v>
      </c>
    </row>
    <row r="520" spans="1:9" ht="15.75" hidden="1" thickBot="1">
      <c r="A520" s="26">
        <v>54</v>
      </c>
      <c r="B520" s="60" t="s">
        <v>134</v>
      </c>
      <c r="C520" s="49">
        <v>5</v>
      </c>
      <c r="D520" s="49">
        <v>41</v>
      </c>
      <c r="E520" s="49">
        <v>1</v>
      </c>
      <c r="F520" s="49">
        <v>6</v>
      </c>
      <c r="G520" s="49">
        <v>4</v>
      </c>
      <c r="H520" s="164">
        <f t="shared" si="8"/>
        <v>10</v>
      </c>
      <c r="I520" s="132">
        <v>2.0197333333333334</v>
      </c>
    </row>
    <row r="521" spans="1:9" ht="15.75" hidden="1" thickBot="1">
      <c r="A521" s="22">
        <v>43</v>
      </c>
      <c r="B521" s="30" t="s">
        <v>134</v>
      </c>
      <c r="C521" s="31">
        <v>10</v>
      </c>
      <c r="D521" s="31">
        <v>36</v>
      </c>
      <c r="E521" s="31">
        <v>2</v>
      </c>
      <c r="F521" s="31">
        <v>9</v>
      </c>
      <c r="G521" s="31">
        <v>3</v>
      </c>
      <c r="H521" s="165">
        <f t="shared" si="8"/>
        <v>12</v>
      </c>
      <c r="I521" s="133">
        <v>5.2354600000000007</v>
      </c>
    </row>
    <row r="522" spans="1:9" ht="15.75" hidden="1" thickBot="1">
      <c r="A522" s="24">
        <v>32</v>
      </c>
      <c r="B522" s="32" t="s">
        <v>134</v>
      </c>
      <c r="C522" s="33">
        <v>10</v>
      </c>
      <c r="D522" s="33">
        <v>37</v>
      </c>
      <c r="E522" s="33">
        <v>2</v>
      </c>
      <c r="F522" s="33"/>
      <c r="G522" s="33"/>
      <c r="H522" s="159"/>
      <c r="I522" s="127"/>
    </row>
    <row r="523" spans="1:9" ht="15.75" hidden="1" thickBot="1">
      <c r="A523" s="26">
        <v>22</v>
      </c>
      <c r="B523" s="63" t="s">
        <v>134</v>
      </c>
      <c r="C523" s="48">
        <v>10</v>
      </c>
      <c r="D523" s="48">
        <v>38</v>
      </c>
      <c r="E523" s="48">
        <v>2</v>
      </c>
      <c r="F523" s="48">
        <v>9</v>
      </c>
      <c r="G523" s="48">
        <v>4</v>
      </c>
      <c r="H523" s="160">
        <f t="shared" si="8"/>
        <v>13</v>
      </c>
      <c r="I523" s="128">
        <v>5.3377299999999996</v>
      </c>
    </row>
    <row r="524" spans="1:9" ht="15.75" hidden="1" thickBot="1">
      <c r="A524" s="2">
        <v>14</v>
      </c>
      <c r="B524" s="36" t="s">
        <v>134</v>
      </c>
      <c r="C524" s="37">
        <v>19</v>
      </c>
      <c r="D524" s="37">
        <v>39</v>
      </c>
      <c r="E524" s="37">
        <v>3</v>
      </c>
      <c r="F524" s="37"/>
      <c r="G524" s="37"/>
      <c r="H524" s="161"/>
      <c r="I524" s="129"/>
    </row>
    <row r="525" spans="1:9" ht="15.75" hidden="1" thickBot="1">
      <c r="A525" s="4">
        <v>7</v>
      </c>
      <c r="B525" s="38" t="s">
        <v>134</v>
      </c>
      <c r="C525" s="39">
        <v>19</v>
      </c>
      <c r="D525" s="39">
        <v>40</v>
      </c>
      <c r="E525" s="39">
        <v>3</v>
      </c>
      <c r="F525" s="39"/>
      <c r="G525" s="39"/>
      <c r="H525" s="166"/>
      <c r="I525" s="134"/>
    </row>
    <row r="526" spans="1:9" ht="15.75" hidden="1" thickBot="1">
      <c r="A526" s="10">
        <v>1442</v>
      </c>
      <c r="B526" s="68" t="s">
        <v>134</v>
      </c>
      <c r="C526" s="47">
        <v>19</v>
      </c>
      <c r="D526" s="47">
        <v>41</v>
      </c>
      <c r="E526" s="47">
        <v>3</v>
      </c>
      <c r="F526" s="47">
        <v>4</v>
      </c>
      <c r="G526" s="47">
        <v>0</v>
      </c>
      <c r="H526" s="162">
        <f t="shared" si="8"/>
        <v>4</v>
      </c>
      <c r="I526" s="130">
        <v>0.50292999999999999</v>
      </c>
    </row>
    <row r="527" spans="1:9" ht="15.75" hidden="1" thickBot="1">
      <c r="A527" s="14">
        <v>1443</v>
      </c>
      <c r="B527" s="22" t="s">
        <v>134</v>
      </c>
      <c r="C527" s="23">
        <v>7</v>
      </c>
      <c r="D527" s="23">
        <v>60</v>
      </c>
      <c r="E527" s="23">
        <v>4</v>
      </c>
      <c r="F527" s="23">
        <v>7</v>
      </c>
      <c r="G527" s="23">
        <v>1</v>
      </c>
      <c r="H527" s="167">
        <f t="shared" si="8"/>
        <v>8</v>
      </c>
      <c r="I527" s="135">
        <v>3.7170500000000004</v>
      </c>
    </row>
    <row r="528" spans="1:9" ht="15.75" hidden="1" thickBot="1">
      <c r="A528" s="2">
        <v>1444</v>
      </c>
      <c r="B528" s="24" t="s">
        <v>134</v>
      </c>
      <c r="C528" s="25">
        <v>7</v>
      </c>
      <c r="D528" s="25">
        <v>61</v>
      </c>
      <c r="E528" s="25">
        <v>4</v>
      </c>
      <c r="F528" s="25">
        <v>10</v>
      </c>
      <c r="G528" s="25">
        <v>0</v>
      </c>
      <c r="H528" s="168">
        <f t="shared" si="8"/>
        <v>10</v>
      </c>
      <c r="I528" s="136">
        <v>3.77705</v>
      </c>
    </row>
    <row r="529" spans="1:9" ht="15.75" hidden="1" thickBot="1">
      <c r="A529" s="4">
        <v>1367</v>
      </c>
      <c r="B529" s="26" t="s">
        <v>134</v>
      </c>
      <c r="C529" s="27">
        <v>7</v>
      </c>
      <c r="D529" s="27">
        <v>62</v>
      </c>
      <c r="E529" s="27">
        <v>4</v>
      </c>
      <c r="F529" s="27">
        <v>4</v>
      </c>
      <c r="G529" s="27">
        <v>0</v>
      </c>
      <c r="H529" s="169">
        <f t="shared" si="8"/>
        <v>4</v>
      </c>
      <c r="I529" s="137">
        <v>2.3970500000000001</v>
      </c>
    </row>
    <row r="530" spans="1:9" ht="15.75" hidden="1" thickBot="1">
      <c r="A530" s="18">
        <v>1302</v>
      </c>
      <c r="B530" s="16" t="s">
        <v>135</v>
      </c>
      <c r="C530" s="17">
        <v>5</v>
      </c>
      <c r="D530" s="17">
        <v>42</v>
      </c>
      <c r="E530" s="17">
        <v>1</v>
      </c>
      <c r="F530" s="17">
        <v>7</v>
      </c>
      <c r="G530" s="17">
        <v>3</v>
      </c>
      <c r="H530" s="170">
        <f t="shared" si="8"/>
        <v>10</v>
      </c>
      <c r="I530" s="138">
        <v>4.5664999999999996</v>
      </c>
    </row>
    <row r="531" spans="1:9" ht="15.75" hidden="1" thickBot="1">
      <c r="A531" s="20">
        <v>1285</v>
      </c>
      <c r="B531" s="18" t="s">
        <v>135</v>
      </c>
      <c r="C531" s="19">
        <v>5</v>
      </c>
      <c r="D531" s="19">
        <v>43</v>
      </c>
      <c r="E531" s="19">
        <v>1</v>
      </c>
      <c r="F531" s="19">
        <v>7</v>
      </c>
      <c r="G531" s="19">
        <v>3</v>
      </c>
      <c r="H531" s="163">
        <f t="shared" si="8"/>
        <v>10</v>
      </c>
      <c r="I531" s="131">
        <v>2.4664999999999999</v>
      </c>
    </row>
    <row r="532" spans="1:9" ht="15.75" hidden="1" thickBot="1">
      <c r="A532" s="16">
        <v>1267</v>
      </c>
      <c r="B532" s="60" t="s">
        <v>135</v>
      </c>
      <c r="C532" s="49">
        <v>5</v>
      </c>
      <c r="D532" s="49">
        <v>44</v>
      </c>
      <c r="E532" s="49">
        <v>1</v>
      </c>
      <c r="F532" s="49">
        <v>4</v>
      </c>
      <c r="G532" s="49">
        <v>3</v>
      </c>
      <c r="H532" s="164">
        <f t="shared" si="8"/>
        <v>7</v>
      </c>
      <c r="I532" s="132">
        <v>2.1864999999999997</v>
      </c>
    </row>
    <row r="533" spans="1:9" ht="15.75" hidden="1" thickBot="1">
      <c r="A533" s="18">
        <v>1250</v>
      </c>
      <c r="B533" s="30" t="s">
        <v>135</v>
      </c>
      <c r="C533" s="31">
        <v>10</v>
      </c>
      <c r="D533" s="31">
        <v>39</v>
      </c>
      <c r="E533" s="31">
        <v>2</v>
      </c>
      <c r="F533" s="31">
        <v>8</v>
      </c>
      <c r="G533" s="31">
        <v>4</v>
      </c>
      <c r="H533" s="165">
        <f t="shared" si="8"/>
        <v>12</v>
      </c>
      <c r="I533" s="133">
        <v>4.4770033333333332</v>
      </c>
    </row>
    <row r="534" spans="1:9" ht="15.75" hidden="1" thickBot="1">
      <c r="A534" s="20">
        <v>1233</v>
      </c>
      <c r="B534" s="32" t="s">
        <v>135</v>
      </c>
      <c r="C534" s="33">
        <v>10</v>
      </c>
      <c r="D534" s="33">
        <v>40</v>
      </c>
      <c r="E534" s="33">
        <v>2</v>
      </c>
      <c r="F534" s="33">
        <v>6</v>
      </c>
      <c r="G534" s="33">
        <v>4</v>
      </c>
      <c r="H534" s="159">
        <f t="shared" si="8"/>
        <v>10</v>
      </c>
      <c r="I534" s="127">
        <v>3.6770033333333334</v>
      </c>
    </row>
    <row r="535" spans="1:9" ht="15.75" hidden="1" thickBot="1">
      <c r="A535" s="16">
        <v>1215</v>
      </c>
      <c r="B535" s="63" t="s">
        <v>135</v>
      </c>
      <c r="C535" s="48">
        <v>10</v>
      </c>
      <c r="D535" s="48">
        <v>41</v>
      </c>
      <c r="E535" s="48">
        <v>2</v>
      </c>
      <c r="F535" s="48">
        <v>4</v>
      </c>
      <c r="G535" s="48">
        <v>0</v>
      </c>
      <c r="H535" s="160">
        <f t="shared" si="8"/>
        <v>4</v>
      </c>
      <c r="I535" s="128">
        <v>1.7770033333333333</v>
      </c>
    </row>
    <row r="536" spans="1:9" ht="15.75" hidden="1" thickBot="1">
      <c r="A536" s="18">
        <v>1196</v>
      </c>
      <c r="B536" s="36" t="s">
        <v>135</v>
      </c>
      <c r="C536" s="37">
        <v>19</v>
      </c>
      <c r="D536" s="37">
        <v>42</v>
      </c>
      <c r="E536" s="37">
        <v>3</v>
      </c>
      <c r="F536" s="37">
        <v>8</v>
      </c>
      <c r="G536" s="37">
        <v>0</v>
      </c>
      <c r="H536" s="161">
        <f t="shared" si="8"/>
        <v>8</v>
      </c>
      <c r="I536" s="129">
        <v>1.9892000000000003</v>
      </c>
    </row>
    <row r="537" spans="1:9" ht="15.75" hidden="1" thickBot="1">
      <c r="A537" s="20">
        <v>1177</v>
      </c>
      <c r="B537" s="38" t="s">
        <v>135</v>
      </c>
      <c r="C537" s="39">
        <v>19</v>
      </c>
      <c r="D537" s="39">
        <v>43</v>
      </c>
      <c r="E537" s="39">
        <v>3</v>
      </c>
      <c r="F537" s="39">
        <v>8</v>
      </c>
      <c r="G537" s="39">
        <v>0</v>
      </c>
      <c r="H537" s="166">
        <f t="shared" si="8"/>
        <v>8</v>
      </c>
      <c r="I537" s="134">
        <v>2.0746000000000002</v>
      </c>
    </row>
    <row r="538" spans="1:9" ht="15.75" hidden="1" thickBot="1">
      <c r="A538" s="16">
        <v>1158</v>
      </c>
      <c r="B538" s="68" t="s">
        <v>135</v>
      </c>
      <c r="C538" s="47">
        <v>19</v>
      </c>
      <c r="D538" s="47">
        <v>44</v>
      </c>
      <c r="E538" s="47">
        <v>3</v>
      </c>
      <c r="F538" s="47"/>
      <c r="G538" s="47"/>
      <c r="H538" s="162"/>
      <c r="I538" s="130"/>
    </row>
    <row r="539" spans="1:9" ht="15.75" hidden="1" thickBot="1">
      <c r="A539" s="18">
        <v>1139</v>
      </c>
      <c r="B539" s="22" t="s">
        <v>135</v>
      </c>
      <c r="C539" s="23">
        <v>7</v>
      </c>
      <c r="D539" s="23">
        <v>63</v>
      </c>
      <c r="E539" s="23">
        <v>4</v>
      </c>
      <c r="F539" s="23">
        <v>11</v>
      </c>
      <c r="G539" s="23">
        <v>0</v>
      </c>
      <c r="H539" s="167">
        <f t="shared" si="8"/>
        <v>11</v>
      </c>
      <c r="I539" s="135">
        <v>6.1386966666666662</v>
      </c>
    </row>
    <row r="540" spans="1:9" ht="15.75" hidden="1" thickBot="1">
      <c r="A540" s="20">
        <v>1120</v>
      </c>
      <c r="B540" s="24" t="s">
        <v>135</v>
      </c>
      <c r="C540" s="25">
        <v>7</v>
      </c>
      <c r="D540" s="25">
        <v>64</v>
      </c>
      <c r="E540" s="25">
        <v>4</v>
      </c>
      <c r="F540" s="25">
        <v>3</v>
      </c>
      <c r="G540" s="25">
        <v>0</v>
      </c>
      <c r="H540" s="168">
        <f t="shared" si="8"/>
        <v>3</v>
      </c>
      <c r="I540" s="136">
        <v>1.5986966666666667</v>
      </c>
    </row>
    <row r="541" spans="1:9" ht="15.75" hidden="1" thickBot="1">
      <c r="A541" s="16">
        <v>1100</v>
      </c>
      <c r="B541" s="26" t="s">
        <v>135</v>
      </c>
      <c r="C541" s="27">
        <v>7</v>
      </c>
      <c r="D541" s="27">
        <v>65</v>
      </c>
      <c r="E541" s="27">
        <v>4</v>
      </c>
      <c r="F541" s="27">
        <v>9</v>
      </c>
      <c r="G541" s="27">
        <v>1</v>
      </c>
      <c r="H541" s="169">
        <f t="shared" si="8"/>
        <v>10</v>
      </c>
      <c r="I541" s="137">
        <v>4.1986966666666667</v>
      </c>
    </row>
    <row r="542" spans="1:9" ht="15.75" hidden="1" thickBot="1">
      <c r="A542" s="18">
        <v>1080</v>
      </c>
      <c r="B542" s="16" t="s">
        <v>136</v>
      </c>
      <c r="C542" s="17">
        <v>5</v>
      </c>
      <c r="D542" s="17">
        <v>45</v>
      </c>
      <c r="E542" s="17">
        <v>1</v>
      </c>
      <c r="F542" s="17">
        <v>5</v>
      </c>
      <c r="G542" s="17">
        <v>8</v>
      </c>
      <c r="H542" s="170">
        <f t="shared" si="8"/>
        <v>13</v>
      </c>
      <c r="I542" s="138">
        <v>3.06</v>
      </c>
    </row>
    <row r="543" spans="1:9" ht="15.75" hidden="1" thickBot="1">
      <c r="A543" s="20">
        <v>1060</v>
      </c>
      <c r="B543" s="18" t="s">
        <v>136</v>
      </c>
      <c r="C543" s="19">
        <v>5</v>
      </c>
      <c r="D543" s="19">
        <v>46</v>
      </c>
      <c r="E543" s="19">
        <v>1</v>
      </c>
      <c r="F543" s="19">
        <v>5</v>
      </c>
      <c r="G543" s="19">
        <v>0</v>
      </c>
      <c r="H543" s="163">
        <f t="shared" si="8"/>
        <v>5</v>
      </c>
      <c r="I543" s="131">
        <v>2.2000000000000002</v>
      </c>
    </row>
    <row r="544" spans="1:9" ht="15.75" hidden="1" thickBot="1">
      <c r="A544" s="16">
        <v>1041</v>
      </c>
      <c r="B544" s="60" t="s">
        <v>136</v>
      </c>
      <c r="C544" s="49">
        <v>5</v>
      </c>
      <c r="D544" s="49">
        <v>47</v>
      </c>
      <c r="E544" s="49">
        <v>1</v>
      </c>
      <c r="F544" s="49"/>
      <c r="G544" s="49"/>
      <c r="H544" s="164"/>
      <c r="I544" s="132"/>
    </row>
    <row r="545" spans="1:9" ht="15.75" hidden="1" thickBot="1">
      <c r="A545" s="18">
        <v>1021</v>
      </c>
      <c r="B545" s="30" t="s">
        <v>136</v>
      </c>
      <c r="C545" s="31">
        <v>10</v>
      </c>
      <c r="D545" s="31">
        <v>42</v>
      </c>
      <c r="E545" s="31">
        <v>2</v>
      </c>
      <c r="F545" s="31">
        <v>7</v>
      </c>
      <c r="G545" s="31">
        <v>2</v>
      </c>
      <c r="H545" s="165">
        <f t="shared" si="8"/>
        <v>9</v>
      </c>
      <c r="I545" s="133">
        <v>3.4575233333333335</v>
      </c>
    </row>
    <row r="546" spans="1:9" ht="15.75" hidden="1" thickBot="1">
      <c r="A546" s="20">
        <v>1001</v>
      </c>
      <c r="B546" s="32" t="s">
        <v>136</v>
      </c>
      <c r="C546" s="33">
        <v>10</v>
      </c>
      <c r="D546" s="33">
        <v>43</v>
      </c>
      <c r="E546" s="33">
        <v>2</v>
      </c>
      <c r="F546" s="33">
        <v>6</v>
      </c>
      <c r="G546" s="33">
        <v>1</v>
      </c>
      <c r="H546" s="159">
        <f t="shared" si="8"/>
        <v>7</v>
      </c>
      <c r="I546" s="127">
        <v>2.7550466666666669</v>
      </c>
    </row>
    <row r="547" spans="1:9" ht="15.75" hidden="1" thickBot="1">
      <c r="A547" s="16">
        <v>981</v>
      </c>
      <c r="B547" s="63" t="s">
        <v>136</v>
      </c>
      <c r="C547" s="48">
        <v>10</v>
      </c>
      <c r="D547" s="48">
        <v>44</v>
      </c>
      <c r="E547" s="48">
        <v>2</v>
      </c>
      <c r="F547" s="48"/>
      <c r="G547" s="48"/>
      <c r="H547" s="160"/>
      <c r="I547" s="128"/>
    </row>
    <row r="548" spans="1:9" ht="15.75" hidden="1" thickBot="1">
      <c r="A548" s="18">
        <v>961</v>
      </c>
      <c r="B548" s="36" t="s">
        <v>136</v>
      </c>
      <c r="C548" s="37">
        <v>19</v>
      </c>
      <c r="D548" s="37">
        <v>45</v>
      </c>
      <c r="E548" s="37">
        <v>3</v>
      </c>
      <c r="F548" s="37">
        <v>12</v>
      </c>
      <c r="G548" s="37">
        <v>0</v>
      </c>
      <c r="H548" s="161">
        <f t="shared" si="8"/>
        <v>12</v>
      </c>
      <c r="I548" s="129">
        <v>3.7564333333333333</v>
      </c>
    </row>
    <row r="549" spans="1:9" ht="15.75" hidden="1" thickBot="1">
      <c r="A549" s="20">
        <v>941</v>
      </c>
      <c r="B549" s="38" t="s">
        <v>136</v>
      </c>
      <c r="C549" s="39">
        <v>19</v>
      </c>
      <c r="D549" s="39">
        <v>46</v>
      </c>
      <c r="E549" s="39">
        <v>3</v>
      </c>
      <c r="F549" s="39"/>
      <c r="G549" s="39"/>
      <c r="H549" s="166"/>
      <c r="I549" s="134"/>
    </row>
    <row r="550" spans="1:9" ht="15.75" hidden="1" thickBot="1">
      <c r="A550" s="16">
        <v>921</v>
      </c>
      <c r="B550" s="68" t="s">
        <v>136</v>
      </c>
      <c r="C550" s="47">
        <v>19</v>
      </c>
      <c r="D550" s="47">
        <v>47</v>
      </c>
      <c r="E550" s="47">
        <v>3</v>
      </c>
      <c r="F550" s="47">
        <v>5</v>
      </c>
      <c r="G550" s="47">
        <v>0</v>
      </c>
      <c r="H550" s="162">
        <f t="shared" si="8"/>
        <v>5</v>
      </c>
      <c r="I550" s="130">
        <v>1.1082166666666666</v>
      </c>
    </row>
    <row r="551" spans="1:9" ht="15.75" hidden="1" thickBot="1">
      <c r="A551" s="18">
        <v>901</v>
      </c>
      <c r="B551" s="22" t="s">
        <v>136</v>
      </c>
      <c r="C551" s="23">
        <v>7</v>
      </c>
      <c r="D551" s="23">
        <v>66</v>
      </c>
      <c r="E551" s="23">
        <v>4</v>
      </c>
      <c r="F551" s="23"/>
      <c r="G551" s="23"/>
      <c r="H551" s="167"/>
      <c r="I551" s="135"/>
    </row>
    <row r="552" spans="1:9" ht="15.75" hidden="1" thickBot="1">
      <c r="A552" s="20">
        <v>881</v>
      </c>
      <c r="B552" s="24" t="s">
        <v>136</v>
      </c>
      <c r="C552" s="25">
        <v>7</v>
      </c>
      <c r="D552" s="25">
        <v>67</v>
      </c>
      <c r="E552" s="25">
        <v>4</v>
      </c>
      <c r="F552" s="25">
        <v>11</v>
      </c>
      <c r="G552" s="25">
        <v>1</v>
      </c>
      <c r="H552" s="168">
        <f t="shared" si="8"/>
        <v>12</v>
      </c>
      <c r="I552" s="136">
        <v>5.4750733333333335</v>
      </c>
    </row>
    <row r="553" spans="1:9" ht="15.75" hidden="1" thickBot="1">
      <c r="A553" s="16">
        <v>861</v>
      </c>
      <c r="B553" s="26" t="s">
        <v>136</v>
      </c>
      <c r="C553" s="27">
        <v>7</v>
      </c>
      <c r="D553" s="27">
        <v>68</v>
      </c>
      <c r="E553" s="27">
        <v>4</v>
      </c>
      <c r="F553" s="27">
        <v>9</v>
      </c>
      <c r="G553" s="27">
        <v>1</v>
      </c>
      <c r="H553" s="169">
        <f t="shared" si="8"/>
        <v>10</v>
      </c>
      <c r="I553" s="137">
        <v>3.4175366666666669</v>
      </c>
    </row>
    <row r="554" spans="1:9" ht="15.75" hidden="1" thickBot="1">
      <c r="A554" s="18">
        <v>841</v>
      </c>
      <c r="B554" s="16" t="s">
        <v>112</v>
      </c>
      <c r="C554" s="17">
        <v>4</v>
      </c>
      <c r="D554" s="17">
        <v>18</v>
      </c>
      <c r="E554" s="17">
        <v>1</v>
      </c>
      <c r="F554" s="17">
        <v>11</v>
      </c>
      <c r="G554" s="17">
        <v>2</v>
      </c>
      <c r="H554" s="170">
        <f t="shared" si="8"/>
        <v>13</v>
      </c>
      <c r="I554" s="138">
        <v>3.7458933333333331</v>
      </c>
    </row>
    <row r="555" spans="1:9" ht="15.75" hidden="1" thickBot="1">
      <c r="A555" s="20">
        <v>821</v>
      </c>
      <c r="B555" s="18" t="s">
        <v>112</v>
      </c>
      <c r="C555" s="19">
        <v>4</v>
      </c>
      <c r="D555" s="19">
        <v>19</v>
      </c>
      <c r="E555" s="19">
        <v>1</v>
      </c>
      <c r="F555" s="19">
        <v>7</v>
      </c>
      <c r="G555" s="19">
        <v>1</v>
      </c>
      <c r="H555" s="163">
        <f t="shared" si="8"/>
        <v>8</v>
      </c>
      <c r="I555" s="131">
        <v>3.8258933333333331</v>
      </c>
    </row>
    <row r="556" spans="1:9" ht="15.75" hidden="1" thickBot="1">
      <c r="A556" s="16">
        <v>801</v>
      </c>
      <c r="B556" s="60" t="s">
        <v>112</v>
      </c>
      <c r="C556" s="49">
        <v>4</v>
      </c>
      <c r="D556" s="49">
        <v>20</v>
      </c>
      <c r="E556" s="49">
        <v>1</v>
      </c>
      <c r="F556" s="49">
        <v>4</v>
      </c>
      <c r="G556" s="49">
        <v>0</v>
      </c>
      <c r="H556" s="164">
        <f t="shared" si="8"/>
        <v>4</v>
      </c>
      <c r="I556" s="132">
        <v>1.8258933333333334</v>
      </c>
    </row>
    <row r="557" spans="1:9" ht="15.75" hidden="1" thickBot="1">
      <c r="A557" s="18">
        <v>781</v>
      </c>
      <c r="B557" s="30" t="s">
        <v>112</v>
      </c>
      <c r="C557" s="31">
        <v>11</v>
      </c>
      <c r="D557" s="31">
        <v>51</v>
      </c>
      <c r="E557" s="31">
        <v>2</v>
      </c>
      <c r="F557" s="31">
        <v>9</v>
      </c>
      <c r="G557" s="31">
        <v>2</v>
      </c>
      <c r="H557" s="165">
        <f t="shared" si="8"/>
        <v>11</v>
      </c>
      <c r="I557" s="133">
        <v>3.5219</v>
      </c>
    </row>
    <row r="558" spans="1:9" ht="15.75" hidden="1" thickBot="1">
      <c r="A558" s="20">
        <v>761</v>
      </c>
      <c r="B558" s="32" t="s">
        <v>112</v>
      </c>
      <c r="C558" s="33">
        <v>11</v>
      </c>
      <c r="D558" s="33">
        <v>52</v>
      </c>
      <c r="E558" s="33">
        <v>2</v>
      </c>
      <c r="F558" s="33">
        <v>9</v>
      </c>
      <c r="G558" s="33">
        <v>1</v>
      </c>
      <c r="H558" s="159">
        <f t="shared" si="8"/>
        <v>10</v>
      </c>
      <c r="I558" s="127">
        <v>4.3818999999999999</v>
      </c>
    </row>
    <row r="559" spans="1:9" ht="15.75" hidden="1" thickBot="1">
      <c r="A559" s="16">
        <v>741</v>
      </c>
      <c r="B559" s="63" t="s">
        <v>112</v>
      </c>
      <c r="C559" s="48">
        <v>11</v>
      </c>
      <c r="D559" s="48">
        <v>53</v>
      </c>
      <c r="E559" s="48">
        <v>2</v>
      </c>
      <c r="F559" s="48">
        <v>7</v>
      </c>
      <c r="G559" s="48">
        <v>1</v>
      </c>
      <c r="H559" s="160">
        <f t="shared" si="8"/>
        <v>8</v>
      </c>
      <c r="I559" s="128">
        <v>2.3418999999999999</v>
      </c>
    </row>
    <row r="560" spans="1:9" ht="15.75" hidden="1" thickBot="1">
      <c r="A560" s="18">
        <v>721</v>
      </c>
      <c r="B560" s="36" t="s">
        <v>112</v>
      </c>
      <c r="C560" s="37">
        <v>14</v>
      </c>
      <c r="D560" s="37">
        <v>39</v>
      </c>
      <c r="E560" s="37">
        <v>3</v>
      </c>
      <c r="F560" s="37">
        <v>6</v>
      </c>
      <c r="G560" s="37">
        <v>1</v>
      </c>
      <c r="H560" s="161">
        <f t="shared" si="8"/>
        <v>7</v>
      </c>
      <c r="I560" s="129">
        <v>3.4093133333333334</v>
      </c>
    </row>
    <row r="561" spans="1:9" ht="15.75" hidden="1" thickBot="1">
      <c r="A561" s="20">
        <v>701</v>
      </c>
      <c r="B561" s="38" t="s">
        <v>112</v>
      </c>
      <c r="C561" s="39">
        <v>14</v>
      </c>
      <c r="D561" s="39">
        <v>40</v>
      </c>
      <c r="E561" s="39">
        <v>3</v>
      </c>
      <c r="F561" s="39">
        <v>6</v>
      </c>
      <c r="G561" s="39">
        <v>0</v>
      </c>
      <c r="H561" s="166">
        <f t="shared" si="8"/>
        <v>6</v>
      </c>
      <c r="I561" s="134">
        <v>2.3493133333333334</v>
      </c>
    </row>
    <row r="562" spans="1:9" ht="15.75" hidden="1" thickBot="1">
      <c r="A562" s="16">
        <v>681</v>
      </c>
      <c r="B562" s="68" t="s">
        <v>112</v>
      </c>
      <c r="C562" s="47">
        <v>14</v>
      </c>
      <c r="D562" s="47">
        <v>41</v>
      </c>
      <c r="E562" s="47">
        <v>3</v>
      </c>
      <c r="F562" s="47">
        <v>13</v>
      </c>
      <c r="G562" s="47">
        <v>2</v>
      </c>
      <c r="H562" s="162">
        <f t="shared" si="8"/>
        <v>15</v>
      </c>
      <c r="I562" s="130">
        <v>5.5693133333333327</v>
      </c>
    </row>
    <row r="563" spans="1:9" ht="15.75" hidden="1" thickBot="1">
      <c r="A563" s="18">
        <v>661</v>
      </c>
      <c r="B563" s="22" t="s">
        <v>112</v>
      </c>
      <c r="C563" s="23">
        <v>4</v>
      </c>
      <c r="D563" s="23">
        <v>60</v>
      </c>
      <c r="E563" s="23">
        <v>4</v>
      </c>
      <c r="F563" s="23"/>
      <c r="G563" s="23"/>
      <c r="H563" s="167"/>
      <c r="I563" s="135"/>
    </row>
    <row r="564" spans="1:9" ht="15.75" hidden="1" thickBot="1">
      <c r="A564" s="20">
        <v>641</v>
      </c>
      <c r="B564" s="24" t="s">
        <v>112</v>
      </c>
      <c r="C564" s="25">
        <v>4</v>
      </c>
      <c r="D564" s="25">
        <v>61</v>
      </c>
      <c r="E564" s="25">
        <v>4</v>
      </c>
      <c r="F564" s="25">
        <v>10.5</v>
      </c>
      <c r="G564" s="25">
        <v>1</v>
      </c>
      <c r="H564" s="168">
        <f t="shared" si="8"/>
        <v>11.5</v>
      </c>
      <c r="I564" s="136">
        <v>8.5374999999999996</v>
      </c>
    </row>
    <row r="565" spans="1:9" ht="15.75" hidden="1" thickBot="1">
      <c r="A565" s="16">
        <v>621</v>
      </c>
      <c r="B565" s="26" t="s">
        <v>112</v>
      </c>
      <c r="C565" s="27">
        <v>4</v>
      </c>
      <c r="D565" s="27">
        <v>62</v>
      </c>
      <c r="E565" s="27">
        <v>4</v>
      </c>
      <c r="F565" s="27">
        <v>8.5</v>
      </c>
      <c r="G565" s="27">
        <v>1</v>
      </c>
      <c r="H565" s="169">
        <f t="shared" si="8"/>
        <v>9.5</v>
      </c>
      <c r="I565" s="137">
        <v>5.0175000000000001</v>
      </c>
    </row>
    <row r="566" spans="1:9" ht="15.75" hidden="1" thickBot="1">
      <c r="A566" s="16">
        <v>562</v>
      </c>
      <c r="B566" s="16" t="s">
        <v>113</v>
      </c>
      <c r="C566" s="17">
        <v>4</v>
      </c>
      <c r="D566" s="17">
        <v>21</v>
      </c>
      <c r="E566" s="17">
        <v>1</v>
      </c>
      <c r="F566" s="17">
        <v>13.5</v>
      </c>
      <c r="G566" s="17">
        <v>0</v>
      </c>
      <c r="H566" s="170">
        <f t="shared" si="8"/>
        <v>13.5</v>
      </c>
      <c r="I566" s="138">
        <v>5.9032450000000001</v>
      </c>
    </row>
    <row r="567" spans="1:9" ht="15.75" hidden="1" thickBot="1">
      <c r="A567" s="18">
        <v>543</v>
      </c>
      <c r="B567" s="18" t="s">
        <v>113</v>
      </c>
      <c r="C567" s="19">
        <v>4</v>
      </c>
      <c r="D567" s="19">
        <v>22</v>
      </c>
      <c r="E567" s="19">
        <v>1</v>
      </c>
      <c r="F567" s="19"/>
      <c r="G567" s="19"/>
      <c r="H567" s="163"/>
      <c r="I567" s="131"/>
    </row>
    <row r="568" spans="1:9" ht="15.75" hidden="1" thickBot="1">
      <c r="A568" s="20">
        <v>524</v>
      </c>
      <c r="B568" s="60" t="s">
        <v>113</v>
      </c>
      <c r="C568" s="49">
        <v>4</v>
      </c>
      <c r="D568" s="49">
        <v>23</v>
      </c>
      <c r="E568" s="49">
        <v>1</v>
      </c>
      <c r="F568" s="49">
        <v>8.5</v>
      </c>
      <c r="G568" s="49">
        <v>3</v>
      </c>
      <c r="H568" s="164">
        <f t="shared" si="8"/>
        <v>11.5</v>
      </c>
      <c r="I568" s="132">
        <v>3.783245</v>
      </c>
    </row>
    <row r="569" spans="1:9" ht="15.75" hidden="1" thickBot="1">
      <c r="A569" s="16">
        <v>505</v>
      </c>
      <c r="B569" s="30" t="s">
        <v>113</v>
      </c>
      <c r="C569" s="31">
        <v>11</v>
      </c>
      <c r="D569" s="31">
        <v>54</v>
      </c>
      <c r="E569" s="31">
        <v>2</v>
      </c>
      <c r="F569" s="31">
        <v>10</v>
      </c>
      <c r="G569" s="31">
        <v>0</v>
      </c>
      <c r="H569" s="165">
        <f t="shared" si="8"/>
        <v>10</v>
      </c>
      <c r="I569" s="133">
        <v>4.0141866666666672</v>
      </c>
    </row>
    <row r="570" spans="1:9" ht="15.75" hidden="1" thickBot="1">
      <c r="A570" s="18">
        <v>486</v>
      </c>
      <c r="B570" s="32" t="s">
        <v>113</v>
      </c>
      <c r="C570" s="33">
        <v>11</v>
      </c>
      <c r="D570" s="33">
        <v>55</v>
      </c>
      <c r="E570" s="33">
        <v>2</v>
      </c>
      <c r="F570" s="33"/>
      <c r="G570" s="33"/>
      <c r="H570" s="159"/>
      <c r="I570" s="127"/>
    </row>
    <row r="571" spans="1:9" ht="15.75" hidden="1" thickBot="1">
      <c r="A571" s="20">
        <v>467</v>
      </c>
      <c r="B571" s="63" t="s">
        <v>113</v>
      </c>
      <c r="C571" s="48">
        <v>11</v>
      </c>
      <c r="D571" s="48">
        <v>56</v>
      </c>
      <c r="E571" s="48">
        <v>2</v>
      </c>
      <c r="F571" s="48">
        <v>4</v>
      </c>
      <c r="G571" s="48">
        <v>0</v>
      </c>
      <c r="H571" s="160">
        <f t="shared" si="8"/>
        <v>4</v>
      </c>
      <c r="I571" s="128">
        <v>0.62709333333333328</v>
      </c>
    </row>
    <row r="572" spans="1:9" ht="15.75" hidden="1" thickBot="1">
      <c r="A572" s="16">
        <v>448</v>
      </c>
      <c r="B572" s="36" t="s">
        <v>113</v>
      </c>
      <c r="C572" s="37">
        <v>14</v>
      </c>
      <c r="D572" s="37">
        <v>42</v>
      </c>
      <c r="E572" s="37">
        <v>3</v>
      </c>
      <c r="F572" s="37">
        <v>6</v>
      </c>
      <c r="G572" s="37">
        <v>0</v>
      </c>
      <c r="H572" s="161">
        <f t="shared" si="8"/>
        <v>6</v>
      </c>
      <c r="I572" s="129">
        <v>2.448</v>
      </c>
    </row>
    <row r="573" spans="1:9" ht="15.75" hidden="1" thickBot="1">
      <c r="A573" s="18">
        <v>429</v>
      </c>
      <c r="B573" s="38" t="s">
        <v>113</v>
      </c>
      <c r="C573" s="39">
        <v>14</v>
      </c>
      <c r="D573" s="39">
        <v>43</v>
      </c>
      <c r="E573" s="39">
        <v>3</v>
      </c>
      <c r="F573" s="39">
        <v>8</v>
      </c>
      <c r="G573" s="39">
        <v>0</v>
      </c>
      <c r="H573" s="166">
        <f t="shared" si="8"/>
        <v>8</v>
      </c>
      <c r="I573" s="134">
        <v>2</v>
      </c>
    </row>
    <row r="574" spans="1:9" ht="15.75" hidden="1" thickBot="1">
      <c r="A574" s="20">
        <v>410</v>
      </c>
      <c r="B574" s="68" t="s">
        <v>113</v>
      </c>
      <c r="C574" s="47">
        <v>14</v>
      </c>
      <c r="D574" s="47">
        <v>44</v>
      </c>
      <c r="E574" s="47">
        <v>3</v>
      </c>
      <c r="F574" s="47"/>
      <c r="G574" s="47"/>
      <c r="H574" s="162"/>
      <c r="I574" s="130"/>
    </row>
    <row r="575" spans="1:9" ht="15.75" hidden="1" thickBot="1">
      <c r="A575" s="16">
        <v>391</v>
      </c>
      <c r="B575" s="22" t="s">
        <v>113</v>
      </c>
      <c r="C575" s="23">
        <v>4</v>
      </c>
      <c r="D575" s="23">
        <v>63</v>
      </c>
      <c r="E575" s="23">
        <v>4</v>
      </c>
      <c r="F575" s="23">
        <v>3</v>
      </c>
      <c r="G575" s="23">
        <v>0</v>
      </c>
      <c r="H575" s="167">
        <f t="shared" si="8"/>
        <v>3</v>
      </c>
      <c r="I575" s="135">
        <v>1.48</v>
      </c>
    </row>
    <row r="576" spans="1:9" ht="15.75" hidden="1" thickBot="1">
      <c r="A576" s="18">
        <v>372</v>
      </c>
      <c r="B576" s="24" t="s">
        <v>113</v>
      </c>
      <c r="C576" s="25">
        <v>4</v>
      </c>
      <c r="D576" s="25">
        <v>64</v>
      </c>
      <c r="E576" s="25">
        <v>4</v>
      </c>
      <c r="F576" s="25">
        <v>4</v>
      </c>
      <c r="G576" s="25">
        <v>0</v>
      </c>
      <c r="H576" s="168">
        <f t="shared" si="8"/>
        <v>4</v>
      </c>
      <c r="I576" s="136">
        <v>1.9</v>
      </c>
    </row>
    <row r="577" spans="1:9" ht="15.75" hidden="1" thickBot="1">
      <c r="A577" s="20">
        <v>353</v>
      </c>
      <c r="B577" s="26" t="s">
        <v>113</v>
      </c>
      <c r="C577" s="27">
        <v>4</v>
      </c>
      <c r="D577" s="27">
        <v>65</v>
      </c>
      <c r="E577" s="27">
        <v>4</v>
      </c>
      <c r="F577" s="27">
        <v>6</v>
      </c>
      <c r="G577" s="27">
        <v>1</v>
      </c>
      <c r="H577" s="169">
        <f t="shared" si="8"/>
        <v>7</v>
      </c>
      <c r="I577" s="137">
        <v>2.2200000000000002</v>
      </c>
    </row>
    <row r="578" spans="1:9" ht="15.75" hidden="1" thickBot="1">
      <c r="A578" s="26">
        <v>296</v>
      </c>
      <c r="B578" s="16" t="s">
        <v>138</v>
      </c>
      <c r="C578" s="17">
        <v>5</v>
      </c>
      <c r="D578" s="17">
        <v>51</v>
      </c>
      <c r="E578" s="17">
        <v>1</v>
      </c>
      <c r="F578" s="17">
        <v>8</v>
      </c>
      <c r="G578" s="17">
        <v>0</v>
      </c>
      <c r="H578" s="170">
        <f t="shared" si="8"/>
        <v>8</v>
      </c>
      <c r="I578" s="138">
        <v>2.8337166666666667</v>
      </c>
    </row>
    <row r="579" spans="1:9" ht="15.75" hidden="1" thickBot="1">
      <c r="A579" s="22">
        <v>277</v>
      </c>
      <c r="B579" s="18" t="s">
        <v>138</v>
      </c>
      <c r="C579" s="19">
        <v>5</v>
      </c>
      <c r="D579" s="19">
        <v>52</v>
      </c>
      <c r="E579" s="19">
        <v>1</v>
      </c>
      <c r="F579" s="19">
        <v>2</v>
      </c>
      <c r="G579" s="19">
        <v>0</v>
      </c>
      <c r="H579" s="163">
        <f t="shared" ref="H579:H642" si="9">+F579+G579</f>
        <v>2</v>
      </c>
      <c r="I579" s="131">
        <v>0.69371666666666676</v>
      </c>
    </row>
    <row r="580" spans="1:9" ht="15.75" hidden="1" thickBot="1">
      <c r="A580" s="24">
        <v>259</v>
      </c>
      <c r="B580" s="60" t="s">
        <v>138</v>
      </c>
      <c r="C580" s="49">
        <v>5</v>
      </c>
      <c r="D580" s="49">
        <v>53</v>
      </c>
      <c r="E580" s="49">
        <v>1</v>
      </c>
      <c r="F580" s="49">
        <v>3</v>
      </c>
      <c r="G580" s="49">
        <v>0</v>
      </c>
      <c r="H580" s="164">
        <f t="shared" si="9"/>
        <v>3</v>
      </c>
      <c r="I580" s="132">
        <v>0.91371666666666673</v>
      </c>
    </row>
    <row r="581" spans="1:9" ht="15.75" hidden="1" thickBot="1">
      <c r="A581" s="26">
        <v>241</v>
      </c>
      <c r="B581" s="30" t="s">
        <v>138</v>
      </c>
      <c r="C581" s="31">
        <v>8</v>
      </c>
      <c r="D581" s="31">
        <v>39</v>
      </c>
      <c r="E581" s="31">
        <v>2</v>
      </c>
      <c r="F581" s="31">
        <v>4</v>
      </c>
      <c r="G581" s="31">
        <v>0</v>
      </c>
      <c r="H581" s="165">
        <f t="shared" si="9"/>
        <v>4</v>
      </c>
      <c r="I581" s="133">
        <v>1.2659899999999999</v>
      </c>
    </row>
    <row r="582" spans="1:9" ht="15.75" hidden="1" thickBot="1">
      <c r="A582" s="22">
        <v>224</v>
      </c>
      <c r="B582" s="32" t="s">
        <v>138</v>
      </c>
      <c r="C582" s="33">
        <v>8</v>
      </c>
      <c r="D582" s="33">
        <v>40</v>
      </c>
      <c r="E582" s="33">
        <v>2</v>
      </c>
      <c r="F582" s="33">
        <v>6</v>
      </c>
      <c r="G582" s="33">
        <v>0</v>
      </c>
      <c r="H582" s="159">
        <f t="shared" si="9"/>
        <v>6</v>
      </c>
      <c r="I582" s="127">
        <v>0.96599000000000002</v>
      </c>
    </row>
    <row r="583" spans="1:9" ht="15.75" hidden="1" thickBot="1">
      <c r="A583" s="24">
        <v>207</v>
      </c>
      <c r="B583" s="63" t="s">
        <v>138</v>
      </c>
      <c r="C583" s="48">
        <v>8</v>
      </c>
      <c r="D583" s="48">
        <v>41</v>
      </c>
      <c r="E583" s="48">
        <v>2</v>
      </c>
      <c r="F583" s="48">
        <v>9</v>
      </c>
      <c r="G583" s="48">
        <v>2</v>
      </c>
      <c r="H583" s="160">
        <f t="shared" si="9"/>
        <v>11</v>
      </c>
      <c r="I583" s="128">
        <v>4.0059899999999997</v>
      </c>
    </row>
    <row r="584" spans="1:9" ht="15.75" hidden="1" thickBot="1">
      <c r="A584" s="26">
        <v>190</v>
      </c>
      <c r="B584" s="36" t="s">
        <v>138</v>
      </c>
      <c r="C584" s="37">
        <v>15</v>
      </c>
      <c r="D584" s="37">
        <v>9</v>
      </c>
      <c r="E584" s="37">
        <v>3</v>
      </c>
      <c r="F584" s="37"/>
      <c r="G584" s="37"/>
      <c r="H584" s="161"/>
      <c r="I584" s="129"/>
    </row>
    <row r="585" spans="1:9" ht="15.75" hidden="1" thickBot="1">
      <c r="A585" s="22">
        <v>173</v>
      </c>
      <c r="B585" s="38" t="s">
        <v>138</v>
      </c>
      <c r="C585" s="39">
        <v>15</v>
      </c>
      <c r="D585" s="39">
        <v>10</v>
      </c>
      <c r="E585" s="39">
        <v>3</v>
      </c>
      <c r="F585" s="39">
        <v>10</v>
      </c>
      <c r="G585" s="39">
        <v>0</v>
      </c>
      <c r="H585" s="166">
        <f t="shared" si="9"/>
        <v>10</v>
      </c>
      <c r="I585" s="134">
        <v>3.8829266666666666</v>
      </c>
    </row>
    <row r="586" spans="1:9" ht="15.75" hidden="1" thickBot="1">
      <c r="A586" s="24">
        <v>156</v>
      </c>
      <c r="B586" s="68" t="s">
        <v>138</v>
      </c>
      <c r="C586" s="47">
        <v>15</v>
      </c>
      <c r="D586" s="47">
        <v>11</v>
      </c>
      <c r="E586" s="47">
        <v>3</v>
      </c>
      <c r="F586" s="47">
        <v>11</v>
      </c>
      <c r="G586" s="47">
        <v>3</v>
      </c>
      <c r="H586" s="162">
        <f t="shared" si="9"/>
        <v>14</v>
      </c>
      <c r="I586" s="130">
        <v>2.9714633333333333</v>
      </c>
    </row>
    <row r="587" spans="1:9" ht="15.75" hidden="1" thickBot="1">
      <c r="A587" s="26">
        <v>140</v>
      </c>
      <c r="B587" s="22" t="s">
        <v>138</v>
      </c>
      <c r="C587" s="23">
        <v>15</v>
      </c>
      <c r="D587" s="23">
        <v>66</v>
      </c>
      <c r="E587" s="23">
        <v>4</v>
      </c>
      <c r="F587" s="23">
        <v>6</v>
      </c>
      <c r="G587" s="23">
        <v>0</v>
      </c>
      <c r="H587" s="167">
        <f t="shared" si="9"/>
        <v>6</v>
      </c>
      <c r="I587" s="135">
        <v>1.31257</v>
      </c>
    </row>
    <row r="588" spans="1:9" ht="15.75" hidden="1" thickBot="1">
      <c r="A588" s="22">
        <v>124</v>
      </c>
      <c r="B588" s="24" t="s">
        <v>138</v>
      </c>
      <c r="C588" s="25">
        <v>15</v>
      </c>
      <c r="D588" s="25">
        <v>67</v>
      </c>
      <c r="E588" s="25">
        <v>4</v>
      </c>
      <c r="F588" s="25">
        <v>3</v>
      </c>
      <c r="G588" s="25">
        <v>1</v>
      </c>
      <c r="H588" s="168">
        <f t="shared" si="9"/>
        <v>4</v>
      </c>
      <c r="I588" s="136">
        <v>0.81257000000000001</v>
      </c>
    </row>
    <row r="589" spans="1:9" ht="15.75" hidden="1" thickBot="1">
      <c r="A589" s="24">
        <v>109</v>
      </c>
      <c r="B589" s="26" t="s">
        <v>138</v>
      </c>
      <c r="C589" s="27">
        <v>15</v>
      </c>
      <c r="D589" s="27">
        <v>68</v>
      </c>
      <c r="E589" s="27">
        <v>4</v>
      </c>
      <c r="F589" s="27">
        <v>11</v>
      </c>
      <c r="G589" s="27">
        <v>0</v>
      </c>
      <c r="H589" s="169">
        <f t="shared" si="9"/>
        <v>11</v>
      </c>
      <c r="I589" s="137">
        <v>2.1725699999999999</v>
      </c>
    </row>
    <row r="590" spans="1:9">
      <c r="A590" s="24">
        <v>67</v>
      </c>
      <c r="B590" s="16" t="s">
        <v>139</v>
      </c>
      <c r="C590" s="17">
        <v>5</v>
      </c>
      <c r="D590" s="17">
        <v>54</v>
      </c>
      <c r="E590" s="17">
        <v>1</v>
      </c>
      <c r="F590" s="17"/>
      <c r="G590" s="17"/>
      <c r="H590" s="170"/>
      <c r="I590" s="138"/>
    </row>
    <row r="591" spans="1:9" ht="15.75" thickBot="1">
      <c r="A591" s="26">
        <v>55</v>
      </c>
      <c r="B591" s="18" t="s">
        <v>139</v>
      </c>
      <c r="C591" s="19">
        <v>5</v>
      </c>
      <c r="D591" s="19">
        <v>55</v>
      </c>
      <c r="E591" s="19">
        <v>1</v>
      </c>
      <c r="F591" s="19"/>
      <c r="G591" s="19"/>
      <c r="H591" s="163"/>
      <c r="I591" s="131"/>
    </row>
    <row r="592" spans="1:9" ht="15.75" thickBot="1">
      <c r="A592" s="22">
        <v>44</v>
      </c>
      <c r="B592" s="60" t="s">
        <v>139</v>
      </c>
      <c r="C592" s="49">
        <v>5</v>
      </c>
      <c r="D592" s="49">
        <v>56</v>
      </c>
      <c r="E592" s="49">
        <v>1</v>
      </c>
      <c r="F592" s="49">
        <v>15</v>
      </c>
      <c r="G592" s="49">
        <v>4</v>
      </c>
      <c r="H592" s="164">
        <f t="shared" si="9"/>
        <v>19</v>
      </c>
      <c r="I592" s="132">
        <v>5.90564</v>
      </c>
    </row>
    <row r="593" spans="1:9">
      <c r="A593" s="24">
        <v>33</v>
      </c>
      <c r="B593" s="30" t="s">
        <v>139</v>
      </c>
      <c r="C593" s="31">
        <v>8</v>
      </c>
      <c r="D593" s="31">
        <v>42</v>
      </c>
      <c r="E593" s="31">
        <v>2</v>
      </c>
      <c r="F593" s="31"/>
      <c r="G593" s="31"/>
      <c r="H593" s="165"/>
      <c r="I593" s="133"/>
    </row>
    <row r="594" spans="1:9" ht="15.75" thickBot="1">
      <c r="A594" s="26">
        <v>23</v>
      </c>
      <c r="B594" s="32" t="s">
        <v>139</v>
      </c>
      <c r="C594" s="33">
        <v>8</v>
      </c>
      <c r="D594" s="33">
        <v>43</v>
      </c>
      <c r="E594" s="33">
        <v>2</v>
      </c>
      <c r="F594" s="33">
        <v>2</v>
      </c>
      <c r="G594" s="33">
        <v>2</v>
      </c>
      <c r="H594" s="159">
        <f t="shared" si="9"/>
        <v>4</v>
      </c>
      <c r="I594" s="127">
        <v>0.42058000000000001</v>
      </c>
    </row>
    <row r="595" spans="1:9" ht="15.75" thickBot="1">
      <c r="A595" s="2">
        <v>15</v>
      </c>
      <c r="B595" s="63" t="s">
        <v>139</v>
      </c>
      <c r="C595" s="48">
        <v>8</v>
      </c>
      <c r="D595" s="48">
        <v>44</v>
      </c>
      <c r="E595" s="48">
        <v>2</v>
      </c>
      <c r="F595" s="48">
        <v>6</v>
      </c>
      <c r="G595" s="48">
        <v>2</v>
      </c>
      <c r="H595" s="160">
        <f t="shared" si="9"/>
        <v>8</v>
      </c>
      <c r="I595" s="128">
        <v>1.85029</v>
      </c>
    </row>
    <row r="596" spans="1:9" ht="15.75" thickBot="1">
      <c r="A596" s="4">
        <v>8</v>
      </c>
      <c r="B596" s="36" t="s">
        <v>139</v>
      </c>
      <c r="C596" s="37">
        <v>15</v>
      </c>
      <c r="D596" s="37">
        <v>12</v>
      </c>
      <c r="E596" s="37">
        <v>3</v>
      </c>
      <c r="F596" s="37">
        <v>13</v>
      </c>
      <c r="G596" s="37">
        <v>2</v>
      </c>
      <c r="H596" s="161">
        <f t="shared" si="9"/>
        <v>15</v>
      </c>
      <c r="I596" s="129">
        <v>4.5098333333333329</v>
      </c>
    </row>
    <row r="597" spans="1:9" ht="15.75" thickBot="1">
      <c r="A597" s="28">
        <v>1380</v>
      </c>
      <c r="B597" s="38" t="s">
        <v>139</v>
      </c>
      <c r="C597" s="39">
        <v>15</v>
      </c>
      <c r="D597" s="39">
        <v>13</v>
      </c>
      <c r="E597" s="39">
        <v>3</v>
      </c>
      <c r="F597" s="39">
        <v>8</v>
      </c>
      <c r="G597" s="39">
        <v>0</v>
      </c>
      <c r="H597" s="166">
        <f t="shared" si="9"/>
        <v>8</v>
      </c>
      <c r="I597" s="134">
        <v>2.5098333333333329</v>
      </c>
    </row>
    <row r="598" spans="1:9" ht="15.75" thickBot="1">
      <c r="A598" s="2">
        <v>1374</v>
      </c>
      <c r="B598" s="68" t="s">
        <v>139</v>
      </c>
      <c r="C598" s="47">
        <v>15</v>
      </c>
      <c r="D598" s="47">
        <v>14</v>
      </c>
      <c r="E598" s="47">
        <v>3</v>
      </c>
      <c r="F598" s="47">
        <v>5</v>
      </c>
      <c r="G598" s="47">
        <v>0</v>
      </c>
      <c r="H598" s="162">
        <f t="shared" si="9"/>
        <v>5</v>
      </c>
      <c r="I598" s="130">
        <v>1.0698333333333334</v>
      </c>
    </row>
    <row r="599" spans="1:9" ht="15.75" thickBot="1">
      <c r="A599" s="4">
        <v>1368</v>
      </c>
      <c r="B599" s="22" t="s">
        <v>139</v>
      </c>
      <c r="C599" s="23">
        <v>15</v>
      </c>
      <c r="D599" s="23">
        <v>69</v>
      </c>
      <c r="E599" s="23">
        <v>4</v>
      </c>
      <c r="F599" s="23">
        <v>11</v>
      </c>
      <c r="G599" s="23">
        <v>0</v>
      </c>
      <c r="H599" s="167">
        <f t="shared" si="9"/>
        <v>11</v>
      </c>
      <c r="I599" s="135">
        <v>2.9334133333333337</v>
      </c>
    </row>
    <row r="600" spans="1:9">
      <c r="A600" s="30">
        <v>1359</v>
      </c>
      <c r="B600" s="24" t="s">
        <v>139</v>
      </c>
      <c r="C600" s="25">
        <v>15</v>
      </c>
      <c r="D600" s="25">
        <v>70</v>
      </c>
      <c r="E600" s="25">
        <v>4</v>
      </c>
      <c r="F600" s="25">
        <v>9</v>
      </c>
      <c r="G600" s="25">
        <v>1</v>
      </c>
      <c r="H600" s="168">
        <f t="shared" si="9"/>
        <v>10</v>
      </c>
      <c r="I600" s="136">
        <v>1.1167066666666667</v>
      </c>
    </row>
    <row r="601" spans="1:9" ht="15.75" thickBot="1">
      <c r="A601" s="32">
        <v>1347</v>
      </c>
      <c r="B601" s="26" t="s">
        <v>139</v>
      </c>
      <c r="C601" s="27">
        <v>15</v>
      </c>
      <c r="D601" s="27">
        <v>71</v>
      </c>
      <c r="E601" s="27">
        <v>4</v>
      </c>
      <c r="F601" s="27"/>
      <c r="G601" s="27"/>
      <c r="H601" s="169"/>
      <c r="I601" s="137"/>
    </row>
    <row r="602" spans="1:9" hidden="1">
      <c r="A602" s="30">
        <v>1268</v>
      </c>
      <c r="B602" s="16" t="s">
        <v>63</v>
      </c>
      <c r="C602" s="17">
        <v>2</v>
      </c>
      <c r="D602" s="17">
        <v>30</v>
      </c>
      <c r="E602" s="17">
        <v>1</v>
      </c>
      <c r="F602" s="17">
        <v>7.5</v>
      </c>
      <c r="G602" s="17">
        <v>2</v>
      </c>
      <c r="H602" s="170">
        <f t="shared" si="9"/>
        <v>9.5</v>
      </c>
      <c r="I602" s="138">
        <f>3.72+1.16/3</f>
        <v>4.1066666666666665</v>
      </c>
    </row>
    <row r="603" spans="1:9" hidden="1">
      <c r="A603" s="32">
        <v>1251</v>
      </c>
      <c r="B603" s="18" t="s">
        <v>63</v>
      </c>
      <c r="C603" s="19">
        <v>2</v>
      </c>
      <c r="D603" s="19">
        <v>31</v>
      </c>
      <c r="E603" s="19">
        <v>1</v>
      </c>
      <c r="F603" s="19"/>
      <c r="G603" s="19"/>
      <c r="H603" s="163"/>
      <c r="I603" s="131"/>
    </row>
    <row r="604" spans="1:9" ht="15.75" hidden="1" thickBot="1">
      <c r="A604" s="34">
        <v>1234</v>
      </c>
      <c r="B604" s="60" t="s">
        <v>63</v>
      </c>
      <c r="C604" s="49">
        <v>2</v>
      </c>
      <c r="D604" s="49">
        <v>32</v>
      </c>
      <c r="E604" s="49">
        <v>1</v>
      </c>
      <c r="F604" s="49">
        <v>10.5</v>
      </c>
      <c r="G604" s="49">
        <v>2</v>
      </c>
      <c r="H604" s="164">
        <f t="shared" si="9"/>
        <v>12.5</v>
      </c>
      <c r="I604" s="132">
        <f>5.2+1.16/3</f>
        <v>5.5866666666666669</v>
      </c>
    </row>
    <row r="605" spans="1:9" hidden="1">
      <c r="A605" s="30">
        <v>1216</v>
      </c>
      <c r="B605" s="30" t="s">
        <v>63</v>
      </c>
      <c r="C605" s="31">
        <v>13</v>
      </c>
      <c r="D605" s="31">
        <v>48</v>
      </c>
      <c r="E605" s="31">
        <v>2</v>
      </c>
      <c r="F605" s="31">
        <v>9</v>
      </c>
      <c r="G605" s="31">
        <v>3</v>
      </c>
      <c r="H605" s="165">
        <f t="shared" si="9"/>
        <v>12</v>
      </c>
      <c r="I605" s="133">
        <v>3.2162233333333332</v>
      </c>
    </row>
    <row r="606" spans="1:9" hidden="1">
      <c r="A606" s="32">
        <v>1197</v>
      </c>
      <c r="B606" s="32" t="s">
        <v>63</v>
      </c>
      <c r="C606" s="33">
        <v>13</v>
      </c>
      <c r="D606" s="33">
        <v>49</v>
      </c>
      <c r="E606" s="33">
        <v>2</v>
      </c>
      <c r="F606" s="33">
        <v>11</v>
      </c>
      <c r="G606" s="33">
        <v>2</v>
      </c>
      <c r="H606" s="159">
        <f t="shared" si="9"/>
        <v>13</v>
      </c>
      <c r="I606" s="127">
        <v>3.0362233333333335</v>
      </c>
    </row>
    <row r="607" spans="1:9" ht="15.75" hidden="1" thickBot="1">
      <c r="A607" s="34">
        <v>1178</v>
      </c>
      <c r="B607" s="63" t="s">
        <v>63</v>
      </c>
      <c r="C607" s="48">
        <v>13</v>
      </c>
      <c r="D607" s="48">
        <v>50</v>
      </c>
      <c r="E607" s="48">
        <v>2</v>
      </c>
      <c r="F607" s="48">
        <v>7</v>
      </c>
      <c r="G607" s="48">
        <v>2</v>
      </c>
      <c r="H607" s="160">
        <f t="shared" si="9"/>
        <v>9</v>
      </c>
      <c r="I607" s="128">
        <v>2.3362233333333333</v>
      </c>
    </row>
    <row r="608" spans="1:9" hidden="1">
      <c r="A608" s="30">
        <v>1159</v>
      </c>
      <c r="B608" s="36" t="s">
        <v>63</v>
      </c>
      <c r="C608" s="37">
        <v>19</v>
      </c>
      <c r="D608" s="37">
        <v>12</v>
      </c>
      <c r="E608" s="37">
        <v>3</v>
      </c>
      <c r="F608" s="37">
        <v>10</v>
      </c>
      <c r="G608" s="37">
        <v>0</v>
      </c>
      <c r="H608" s="161">
        <f t="shared" si="9"/>
        <v>10</v>
      </c>
      <c r="I608" s="129">
        <v>3.4939133333333334</v>
      </c>
    </row>
    <row r="609" spans="1:9" hidden="1">
      <c r="A609" s="32">
        <v>1140</v>
      </c>
      <c r="B609" s="38" t="s">
        <v>63</v>
      </c>
      <c r="C609" s="39">
        <v>19</v>
      </c>
      <c r="D609" s="39">
        <v>13</v>
      </c>
      <c r="E609" s="39">
        <v>3</v>
      </c>
      <c r="F609" s="39"/>
      <c r="G609" s="39"/>
      <c r="H609" s="166"/>
      <c r="I609" s="134"/>
    </row>
    <row r="610" spans="1:9" ht="15.75" hidden="1" thickBot="1">
      <c r="A610" s="34">
        <v>1121</v>
      </c>
      <c r="B610" s="68" t="s">
        <v>63</v>
      </c>
      <c r="C610" s="47">
        <v>19</v>
      </c>
      <c r="D610" s="47">
        <v>14</v>
      </c>
      <c r="E610" s="47">
        <v>3</v>
      </c>
      <c r="F610" s="47">
        <v>4</v>
      </c>
      <c r="G610" s="47">
        <v>0</v>
      </c>
      <c r="H610" s="162">
        <f t="shared" si="9"/>
        <v>4</v>
      </c>
      <c r="I610" s="130">
        <v>1.3569566666666666</v>
      </c>
    </row>
    <row r="611" spans="1:9" hidden="1">
      <c r="A611" s="30">
        <v>1101</v>
      </c>
      <c r="B611" s="22" t="s">
        <v>63</v>
      </c>
      <c r="C611" s="23">
        <v>4</v>
      </c>
      <c r="D611" s="23">
        <v>69</v>
      </c>
      <c r="E611" s="23">
        <v>4</v>
      </c>
      <c r="F611" s="23">
        <v>3.5</v>
      </c>
      <c r="G611" s="23">
        <v>1</v>
      </c>
      <c r="H611" s="167">
        <f t="shared" si="9"/>
        <v>4.5</v>
      </c>
      <c r="I611" s="135">
        <v>1.6864950000000001</v>
      </c>
    </row>
    <row r="612" spans="1:9" hidden="1">
      <c r="A612" s="32">
        <v>1081</v>
      </c>
      <c r="B612" s="24" t="s">
        <v>63</v>
      </c>
      <c r="C612" s="25">
        <v>4</v>
      </c>
      <c r="D612" s="25">
        <v>70</v>
      </c>
      <c r="E612" s="25">
        <v>4</v>
      </c>
      <c r="F612" s="25">
        <v>7.5</v>
      </c>
      <c r="G612" s="25">
        <v>1</v>
      </c>
      <c r="H612" s="168">
        <f t="shared" si="9"/>
        <v>8.5</v>
      </c>
      <c r="I612" s="136">
        <v>2.846495</v>
      </c>
    </row>
    <row r="613" spans="1:9" ht="15.75" hidden="1" thickBot="1">
      <c r="A613" s="34">
        <v>1061</v>
      </c>
      <c r="B613" s="26" t="s">
        <v>63</v>
      </c>
      <c r="C613" s="27">
        <v>4</v>
      </c>
      <c r="D613" s="27">
        <v>71</v>
      </c>
      <c r="E613" s="27">
        <v>4</v>
      </c>
      <c r="F613" s="27"/>
      <c r="G613" s="27"/>
      <c r="H613" s="169"/>
      <c r="I613" s="137"/>
    </row>
    <row r="614" spans="1:9" hidden="1">
      <c r="A614" s="30">
        <v>1042</v>
      </c>
      <c r="B614" s="16" t="s">
        <v>156</v>
      </c>
      <c r="C614" s="17">
        <v>6</v>
      </c>
      <c r="D614" s="17">
        <v>54</v>
      </c>
      <c r="E614" s="17">
        <v>1</v>
      </c>
      <c r="F614" s="17">
        <v>4</v>
      </c>
      <c r="G614" s="17">
        <v>2</v>
      </c>
      <c r="H614" s="170">
        <f t="shared" si="9"/>
        <v>6</v>
      </c>
      <c r="I614" s="138">
        <v>1.80823</v>
      </c>
    </row>
    <row r="615" spans="1:9" hidden="1">
      <c r="A615" s="32">
        <v>1022</v>
      </c>
      <c r="B615" s="18" t="s">
        <v>156</v>
      </c>
      <c r="C615" s="19">
        <v>6</v>
      </c>
      <c r="D615" s="19">
        <v>55</v>
      </c>
      <c r="E615" s="19">
        <v>1</v>
      </c>
      <c r="F615" s="19">
        <v>9</v>
      </c>
      <c r="G615" s="19">
        <v>1</v>
      </c>
      <c r="H615" s="163">
        <f t="shared" si="9"/>
        <v>10</v>
      </c>
      <c r="I615" s="131">
        <v>3.6282299999999998</v>
      </c>
    </row>
    <row r="616" spans="1:9" ht="15.75" hidden="1" thickBot="1">
      <c r="A616" s="34">
        <v>1002</v>
      </c>
      <c r="B616" s="60" t="s">
        <v>156</v>
      </c>
      <c r="C616" s="49">
        <v>6</v>
      </c>
      <c r="D616" s="49">
        <v>56</v>
      </c>
      <c r="E616" s="49">
        <v>1</v>
      </c>
      <c r="F616" s="49">
        <v>3</v>
      </c>
      <c r="G616" s="49">
        <v>4</v>
      </c>
      <c r="H616" s="164">
        <f t="shared" si="9"/>
        <v>7</v>
      </c>
      <c r="I616" s="132">
        <v>1.2282299999999999</v>
      </c>
    </row>
    <row r="617" spans="1:9" hidden="1">
      <c r="A617" s="30">
        <v>982</v>
      </c>
      <c r="B617" s="30" t="s">
        <v>156</v>
      </c>
      <c r="C617" s="31">
        <v>10</v>
      </c>
      <c r="D617" s="31">
        <v>24</v>
      </c>
      <c r="E617" s="31">
        <v>2</v>
      </c>
      <c r="F617" s="31">
        <v>6</v>
      </c>
      <c r="G617" s="31">
        <v>2</v>
      </c>
      <c r="H617" s="165">
        <f t="shared" si="9"/>
        <v>8</v>
      </c>
      <c r="I617" s="133">
        <v>2.3709466666666668</v>
      </c>
    </row>
    <row r="618" spans="1:9" hidden="1">
      <c r="A618" s="32">
        <v>962</v>
      </c>
      <c r="B618" s="32" t="s">
        <v>156</v>
      </c>
      <c r="C618" s="33">
        <v>10</v>
      </c>
      <c r="D618" s="33">
        <v>25</v>
      </c>
      <c r="E618" s="33">
        <v>2</v>
      </c>
      <c r="F618" s="33"/>
      <c r="G618" s="33"/>
      <c r="H618" s="159"/>
      <c r="I618" s="127"/>
    </row>
    <row r="619" spans="1:9" ht="15.75" hidden="1" thickBot="1">
      <c r="A619" s="34">
        <v>942</v>
      </c>
      <c r="B619" s="63" t="s">
        <v>156</v>
      </c>
      <c r="C619" s="48">
        <v>10</v>
      </c>
      <c r="D619" s="48">
        <v>26</v>
      </c>
      <c r="E619" s="48">
        <v>2</v>
      </c>
      <c r="F619" s="48">
        <v>7</v>
      </c>
      <c r="G619" s="48">
        <v>0</v>
      </c>
      <c r="H619" s="160">
        <f t="shared" si="9"/>
        <v>7</v>
      </c>
      <c r="I619" s="128">
        <v>2.9154733333333334</v>
      </c>
    </row>
    <row r="620" spans="1:9" hidden="1">
      <c r="A620" s="30">
        <v>922</v>
      </c>
      <c r="B620" s="36" t="s">
        <v>156</v>
      </c>
      <c r="C620" s="37">
        <v>17</v>
      </c>
      <c r="D620" s="37">
        <v>12</v>
      </c>
      <c r="E620" s="37">
        <v>3</v>
      </c>
      <c r="F620" s="37"/>
      <c r="G620" s="37"/>
      <c r="H620" s="161"/>
      <c r="I620" s="129"/>
    </row>
    <row r="621" spans="1:9" hidden="1">
      <c r="A621" s="32">
        <v>902</v>
      </c>
      <c r="B621" s="38" t="s">
        <v>156</v>
      </c>
      <c r="C621" s="39">
        <v>17</v>
      </c>
      <c r="D621" s="39">
        <v>13</v>
      </c>
      <c r="E621" s="39">
        <v>3</v>
      </c>
      <c r="F621" s="39"/>
      <c r="G621" s="39"/>
      <c r="H621" s="166"/>
      <c r="I621" s="134"/>
    </row>
    <row r="622" spans="1:9" ht="15.75" hidden="1" thickBot="1">
      <c r="A622" s="34">
        <v>882</v>
      </c>
      <c r="B622" s="68" t="s">
        <v>156</v>
      </c>
      <c r="C622" s="47">
        <v>17</v>
      </c>
      <c r="D622" s="47">
        <v>14</v>
      </c>
      <c r="E622" s="47">
        <v>3</v>
      </c>
      <c r="F622" s="47"/>
      <c r="G622" s="47"/>
      <c r="H622" s="162"/>
      <c r="I622" s="130"/>
    </row>
    <row r="623" spans="1:9" hidden="1">
      <c r="A623" s="30">
        <v>862</v>
      </c>
      <c r="B623" s="22" t="s">
        <v>156</v>
      </c>
      <c r="C623" s="23">
        <v>19</v>
      </c>
      <c r="D623" s="23">
        <v>60</v>
      </c>
      <c r="E623" s="23">
        <v>4</v>
      </c>
      <c r="F623" s="23">
        <v>8</v>
      </c>
      <c r="G623" s="23">
        <v>1</v>
      </c>
      <c r="H623" s="167">
        <f t="shared" si="9"/>
        <v>9</v>
      </c>
      <c r="I623" s="135">
        <v>2.0486066666666667</v>
      </c>
    </row>
    <row r="624" spans="1:9" hidden="1">
      <c r="A624" s="32">
        <v>842</v>
      </c>
      <c r="B624" s="24" t="s">
        <v>156</v>
      </c>
      <c r="C624" s="25">
        <v>19</v>
      </c>
      <c r="D624" s="25">
        <v>61</v>
      </c>
      <c r="E624" s="25">
        <v>4</v>
      </c>
      <c r="F624" s="25">
        <v>4</v>
      </c>
      <c r="G624" s="25">
        <v>1</v>
      </c>
      <c r="H624" s="168">
        <f t="shared" si="9"/>
        <v>5</v>
      </c>
      <c r="I624" s="136">
        <v>1.1886066666666668</v>
      </c>
    </row>
    <row r="625" spans="1:9" ht="15.75" hidden="1" thickBot="1">
      <c r="A625" s="34">
        <v>822</v>
      </c>
      <c r="B625" s="26" t="s">
        <v>156</v>
      </c>
      <c r="C625" s="27">
        <v>19</v>
      </c>
      <c r="D625" s="27">
        <v>62</v>
      </c>
      <c r="E625" s="27">
        <v>4</v>
      </c>
      <c r="F625" s="27">
        <v>8</v>
      </c>
      <c r="G625" s="27">
        <v>1</v>
      </c>
      <c r="H625" s="169">
        <f t="shared" si="9"/>
        <v>9</v>
      </c>
      <c r="I625" s="137">
        <v>2.848606666666667</v>
      </c>
    </row>
    <row r="626" spans="1:9" hidden="1">
      <c r="A626" s="22">
        <v>81</v>
      </c>
      <c r="B626" s="16" t="s">
        <v>157</v>
      </c>
      <c r="C626" s="17">
        <v>6</v>
      </c>
      <c r="D626" s="17">
        <v>57</v>
      </c>
      <c r="E626" s="17">
        <v>1</v>
      </c>
      <c r="F626" s="17">
        <v>5</v>
      </c>
      <c r="G626" s="17">
        <v>1</v>
      </c>
      <c r="H626" s="170">
        <f t="shared" si="9"/>
        <v>6</v>
      </c>
      <c r="I626" s="138">
        <v>3.9533333333333331</v>
      </c>
    </row>
    <row r="627" spans="1:9" hidden="1">
      <c r="A627" s="24">
        <v>68</v>
      </c>
      <c r="B627" s="18" t="s">
        <v>157</v>
      </c>
      <c r="C627" s="19">
        <v>6</v>
      </c>
      <c r="D627" s="19">
        <v>58</v>
      </c>
      <c r="E627" s="19">
        <v>1</v>
      </c>
      <c r="F627" s="19">
        <v>4</v>
      </c>
      <c r="G627" s="19">
        <v>1</v>
      </c>
      <c r="H627" s="163">
        <f t="shared" si="9"/>
        <v>5</v>
      </c>
      <c r="I627" s="131">
        <v>2.7266666666666666</v>
      </c>
    </row>
    <row r="628" spans="1:9" ht="15.75" hidden="1" thickBot="1">
      <c r="A628" s="26">
        <v>56</v>
      </c>
      <c r="B628" s="60" t="s">
        <v>157</v>
      </c>
      <c r="C628" s="49">
        <v>6</v>
      </c>
      <c r="D628" s="49">
        <v>59</v>
      </c>
      <c r="E628" s="49">
        <v>1</v>
      </c>
      <c r="F628" s="49"/>
      <c r="G628" s="49"/>
      <c r="H628" s="164"/>
      <c r="I628" s="132"/>
    </row>
    <row r="629" spans="1:9" hidden="1">
      <c r="A629" s="22">
        <v>45</v>
      </c>
      <c r="B629" s="30" t="s">
        <v>157</v>
      </c>
      <c r="C629" s="31">
        <v>12</v>
      </c>
      <c r="D629" s="31">
        <v>42</v>
      </c>
      <c r="E629" s="31">
        <v>2</v>
      </c>
      <c r="F629" s="31">
        <v>13</v>
      </c>
      <c r="G629" s="31">
        <v>2</v>
      </c>
      <c r="H629" s="165">
        <f t="shared" si="9"/>
        <v>15</v>
      </c>
      <c r="I629" s="133">
        <v>4.2534599999999996</v>
      </c>
    </row>
    <row r="630" spans="1:9" hidden="1">
      <c r="A630" s="24">
        <v>34</v>
      </c>
      <c r="B630" s="32" t="s">
        <v>157</v>
      </c>
      <c r="C630" s="33">
        <v>12</v>
      </c>
      <c r="D630" s="33">
        <v>43</v>
      </c>
      <c r="E630" s="33">
        <v>2</v>
      </c>
      <c r="F630" s="33">
        <v>10</v>
      </c>
      <c r="G630" s="33">
        <v>0</v>
      </c>
      <c r="H630" s="159">
        <f t="shared" si="9"/>
        <v>10</v>
      </c>
      <c r="I630" s="127">
        <v>3.9734600000000002</v>
      </c>
    </row>
    <row r="631" spans="1:9" ht="15.75" hidden="1" thickBot="1">
      <c r="A631" s="26">
        <v>24</v>
      </c>
      <c r="B631" s="63" t="s">
        <v>157</v>
      </c>
      <c r="C631" s="48">
        <v>12</v>
      </c>
      <c r="D631" s="48">
        <v>44</v>
      </c>
      <c r="E631" s="48">
        <v>2</v>
      </c>
      <c r="F631" s="48">
        <v>7</v>
      </c>
      <c r="G631" s="48">
        <v>1</v>
      </c>
      <c r="H631" s="160">
        <f t="shared" si="9"/>
        <v>8</v>
      </c>
      <c r="I631" s="128">
        <v>3.1134600000000003</v>
      </c>
    </row>
    <row r="632" spans="1:9" hidden="1">
      <c r="A632" s="12">
        <v>16</v>
      </c>
      <c r="B632" s="36" t="s">
        <v>157</v>
      </c>
      <c r="C632" s="37">
        <v>14</v>
      </c>
      <c r="D632" s="37">
        <v>57</v>
      </c>
      <c r="E632" s="37">
        <v>3</v>
      </c>
      <c r="F632" s="37">
        <v>5</v>
      </c>
      <c r="G632" s="37">
        <v>4</v>
      </c>
      <c r="H632" s="161">
        <f t="shared" si="9"/>
        <v>9</v>
      </c>
      <c r="I632" s="129">
        <v>2.279713333333333</v>
      </c>
    </row>
    <row r="633" spans="1:9" hidden="1">
      <c r="A633" s="14">
        <v>9</v>
      </c>
      <c r="B633" s="38" t="s">
        <v>157</v>
      </c>
      <c r="C633" s="39">
        <v>14</v>
      </c>
      <c r="D633" s="39">
        <v>58</v>
      </c>
      <c r="E633" s="39">
        <v>3</v>
      </c>
      <c r="F633" s="39">
        <v>8</v>
      </c>
      <c r="G633" s="39">
        <v>3</v>
      </c>
      <c r="H633" s="166">
        <f t="shared" si="9"/>
        <v>11</v>
      </c>
      <c r="I633" s="134">
        <v>2.3997133333333331</v>
      </c>
    </row>
    <row r="634" spans="1:9" hidden="1">
      <c r="A634" s="2">
        <v>1375</v>
      </c>
      <c r="B634" s="68" t="s">
        <v>157</v>
      </c>
      <c r="C634" s="47">
        <v>14</v>
      </c>
      <c r="D634" s="47">
        <v>59</v>
      </c>
      <c r="E634" s="47">
        <v>3</v>
      </c>
      <c r="F634" s="47">
        <v>6</v>
      </c>
      <c r="G634" s="47">
        <v>1</v>
      </c>
      <c r="H634" s="162">
        <f t="shared" si="9"/>
        <v>7</v>
      </c>
      <c r="I634" s="130">
        <v>1.8797133333333333</v>
      </c>
    </row>
    <row r="635" spans="1:9" ht="15.75" hidden="1" thickBot="1">
      <c r="A635" s="4">
        <v>1369</v>
      </c>
      <c r="B635" s="22" t="s">
        <v>157</v>
      </c>
      <c r="C635" s="23">
        <v>6</v>
      </c>
      <c r="D635" s="23">
        <v>63</v>
      </c>
      <c r="E635" s="23">
        <v>4</v>
      </c>
      <c r="F635" s="23">
        <v>6</v>
      </c>
      <c r="G635" s="23">
        <v>0</v>
      </c>
      <c r="H635" s="23">
        <f t="shared" si="9"/>
        <v>6</v>
      </c>
      <c r="I635" s="140">
        <v>1.7504999999999999</v>
      </c>
    </row>
    <row r="636" spans="1:9" hidden="1">
      <c r="A636" s="30">
        <v>1360</v>
      </c>
      <c r="B636" s="24" t="s">
        <v>157</v>
      </c>
      <c r="C636" s="25">
        <v>6</v>
      </c>
      <c r="D636" s="25">
        <v>64</v>
      </c>
      <c r="E636" s="25">
        <v>4</v>
      </c>
      <c r="F636" s="25">
        <v>10</v>
      </c>
      <c r="G636" s="25">
        <v>1</v>
      </c>
      <c r="H636" s="25">
        <f t="shared" si="9"/>
        <v>11</v>
      </c>
      <c r="I636" s="141">
        <v>5.0705</v>
      </c>
    </row>
    <row r="637" spans="1:9" ht="15.75" hidden="1" thickBot="1">
      <c r="A637" s="32">
        <v>1348</v>
      </c>
      <c r="B637" s="26" t="s">
        <v>157</v>
      </c>
      <c r="C637" s="27">
        <v>6</v>
      </c>
      <c r="D637" s="27">
        <v>65</v>
      </c>
      <c r="E637" s="27">
        <v>4</v>
      </c>
      <c r="F637" s="27"/>
      <c r="G637" s="27"/>
      <c r="H637" s="169"/>
      <c r="I637" s="137"/>
    </row>
    <row r="638" spans="1:9" ht="15.75" hidden="1" thickBot="1">
      <c r="A638" s="34">
        <v>1179</v>
      </c>
      <c r="B638" s="16" t="s">
        <v>65</v>
      </c>
      <c r="C638" s="17">
        <v>2</v>
      </c>
      <c r="D638" s="17">
        <v>36</v>
      </c>
      <c r="E638" s="17">
        <v>1</v>
      </c>
      <c r="F638" s="17">
        <v>12.5</v>
      </c>
      <c r="G638" s="17">
        <v>1</v>
      </c>
      <c r="H638" s="170">
        <f t="shared" si="9"/>
        <v>13.5</v>
      </c>
      <c r="I638" s="138">
        <f>5.58+1.025/2</f>
        <v>6.0925000000000002</v>
      </c>
    </row>
    <row r="639" spans="1:9" hidden="1">
      <c r="A639" s="30">
        <v>1160</v>
      </c>
      <c r="B639" s="18" t="s">
        <v>65</v>
      </c>
      <c r="C639" s="19">
        <v>2</v>
      </c>
      <c r="D639" s="19">
        <v>37</v>
      </c>
      <c r="E639" s="19">
        <v>1</v>
      </c>
      <c r="F639" s="19">
        <v>7.5</v>
      </c>
      <c r="G639" s="19">
        <v>1</v>
      </c>
      <c r="H639" s="163">
        <f t="shared" si="9"/>
        <v>8.5</v>
      </c>
      <c r="I639" s="131">
        <f>1.98+1.025/2</f>
        <v>2.4924999999999997</v>
      </c>
    </row>
    <row r="640" spans="1:9" hidden="1">
      <c r="A640" s="32">
        <v>1141</v>
      </c>
      <c r="B640" s="60" t="s">
        <v>65</v>
      </c>
      <c r="C640" s="49">
        <v>2</v>
      </c>
      <c r="D640" s="49">
        <v>38</v>
      </c>
      <c r="E640" s="49">
        <v>1</v>
      </c>
      <c r="F640" s="49"/>
      <c r="G640" s="49"/>
      <c r="H640" s="164"/>
      <c r="I640" s="132"/>
    </row>
    <row r="641" spans="1:9" ht="15.75" hidden="1" thickBot="1">
      <c r="A641" s="34">
        <v>1122</v>
      </c>
      <c r="B641" s="30" t="s">
        <v>65</v>
      </c>
      <c r="C641" s="31">
        <v>12</v>
      </c>
      <c r="D641" s="31">
        <v>6</v>
      </c>
      <c r="E641" s="31">
        <v>2</v>
      </c>
      <c r="F641" s="31">
        <v>8</v>
      </c>
      <c r="G641" s="31">
        <v>1</v>
      </c>
      <c r="H641" s="165">
        <f t="shared" si="9"/>
        <v>9</v>
      </c>
      <c r="I641" s="133">
        <v>2.7851533333333331</v>
      </c>
    </row>
    <row r="642" spans="1:9" hidden="1">
      <c r="A642" s="30">
        <v>1102</v>
      </c>
      <c r="B642" s="32" t="s">
        <v>65</v>
      </c>
      <c r="C642" s="33">
        <v>12</v>
      </c>
      <c r="D642" s="33">
        <v>7</v>
      </c>
      <c r="E642" s="33">
        <v>2</v>
      </c>
      <c r="F642" s="33">
        <v>7</v>
      </c>
      <c r="G642" s="33">
        <v>0</v>
      </c>
      <c r="H642" s="159">
        <f t="shared" si="9"/>
        <v>7</v>
      </c>
      <c r="I642" s="127">
        <v>3.1651533333333335</v>
      </c>
    </row>
    <row r="643" spans="1:9" hidden="1">
      <c r="A643" s="32">
        <v>1082</v>
      </c>
      <c r="B643" s="63" t="s">
        <v>65</v>
      </c>
      <c r="C643" s="48">
        <v>12</v>
      </c>
      <c r="D643" s="48">
        <v>8</v>
      </c>
      <c r="E643" s="48">
        <v>2</v>
      </c>
      <c r="F643" s="48">
        <v>7</v>
      </c>
      <c r="G643" s="48">
        <v>0</v>
      </c>
      <c r="H643" s="160">
        <f t="shared" ref="H643:H706" si="10">+F643+G643</f>
        <v>7</v>
      </c>
      <c r="I643" s="128">
        <v>4.1051533333333339</v>
      </c>
    </row>
    <row r="644" spans="1:9" ht="15.75" hidden="1" thickBot="1">
      <c r="A644" s="34">
        <v>1062</v>
      </c>
      <c r="B644" s="36" t="s">
        <v>65</v>
      </c>
      <c r="C644" s="37">
        <v>13</v>
      </c>
      <c r="D644" s="37">
        <v>51</v>
      </c>
      <c r="E644" s="37">
        <v>3</v>
      </c>
      <c r="F644" s="37">
        <v>5</v>
      </c>
      <c r="G644" s="37">
        <v>1</v>
      </c>
      <c r="H644" s="161">
        <f t="shared" si="10"/>
        <v>6</v>
      </c>
      <c r="I644" s="129">
        <v>1.6407833333333333</v>
      </c>
    </row>
    <row r="645" spans="1:9" hidden="1">
      <c r="A645" s="30">
        <v>1043</v>
      </c>
      <c r="B645" s="38" t="s">
        <v>65</v>
      </c>
      <c r="C645" s="39">
        <v>13</v>
      </c>
      <c r="D645" s="39">
        <v>52</v>
      </c>
      <c r="E645" s="39">
        <v>3</v>
      </c>
      <c r="F645" s="39">
        <v>5</v>
      </c>
      <c r="G645" s="39">
        <v>2</v>
      </c>
      <c r="H645" s="166">
        <f t="shared" si="10"/>
        <v>7</v>
      </c>
      <c r="I645" s="134">
        <v>2.5407833333333336</v>
      </c>
    </row>
    <row r="646" spans="1:9" hidden="1">
      <c r="A646" s="32">
        <v>1023</v>
      </c>
      <c r="B646" s="68" t="s">
        <v>65</v>
      </c>
      <c r="C646" s="47">
        <v>13</v>
      </c>
      <c r="D646" s="47">
        <v>53</v>
      </c>
      <c r="E646" s="47">
        <v>3</v>
      </c>
      <c r="F646" s="47">
        <v>9</v>
      </c>
      <c r="G646" s="47">
        <v>1</v>
      </c>
      <c r="H646" s="162">
        <f t="shared" si="10"/>
        <v>10</v>
      </c>
      <c r="I646" s="130">
        <v>2.2607833333333334</v>
      </c>
    </row>
    <row r="647" spans="1:9" ht="15.75" hidden="1" thickBot="1">
      <c r="A647" s="34">
        <v>1003</v>
      </c>
      <c r="B647" s="22" t="s">
        <v>65</v>
      </c>
      <c r="C647" s="23">
        <v>6</v>
      </c>
      <c r="D647" s="23">
        <v>66</v>
      </c>
      <c r="E647" s="23">
        <v>4</v>
      </c>
      <c r="F647" s="23"/>
      <c r="G647" s="23"/>
      <c r="H647" s="167"/>
      <c r="I647" s="135"/>
    </row>
    <row r="648" spans="1:9" hidden="1">
      <c r="A648" s="30">
        <v>983</v>
      </c>
      <c r="B648" s="24" t="s">
        <v>65</v>
      </c>
      <c r="C648" s="25">
        <v>6</v>
      </c>
      <c r="D648" s="25">
        <v>67</v>
      </c>
      <c r="E648" s="25">
        <v>4</v>
      </c>
      <c r="F648" s="25"/>
      <c r="G648" s="25"/>
      <c r="H648" s="168"/>
      <c r="I648" s="136"/>
    </row>
    <row r="649" spans="1:9" ht="15.75" hidden="1" thickBot="1">
      <c r="A649" s="32">
        <v>963</v>
      </c>
      <c r="B649" s="26" t="s">
        <v>65</v>
      </c>
      <c r="C649" s="27">
        <v>6</v>
      </c>
      <c r="D649" s="27">
        <v>68</v>
      </c>
      <c r="E649" s="27">
        <v>4</v>
      </c>
      <c r="F649" s="27">
        <v>8</v>
      </c>
      <c r="G649" s="27">
        <v>0</v>
      </c>
      <c r="H649" s="169">
        <f t="shared" si="10"/>
        <v>8</v>
      </c>
      <c r="I649" s="137">
        <v>2.74072</v>
      </c>
    </row>
    <row r="650" spans="1:9" hidden="1">
      <c r="A650" s="30">
        <v>863</v>
      </c>
      <c r="B650" s="16" t="s">
        <v>66</v>
      </c>
      <c r="C650" s="17">
        <v>2</v>
      </c>
      <c r="D650" s="17">
        <v>39</v>
      </c>
      <c r="E650" s="17">
        <v>1</v>
      </c>
      <c r="F650" s="17">
        <v>8</v>
      </c>
      <c r="G650" s="17">
        <v>0</v>
      </c>
      <c r="H650" s="170">
        <f t="shared" si="10"/>
        <v>8</v>
      </c>
      <c r="I650" s="138">
        <f>2.4+1.264/3</f>
        <v>2.8213333333333335</v>
      </c>
    </row>
    <row r="651" spans="1:9" hidden="1">
      <c r="A651" s="32">
        <v>843</v>
      </c>
      <c r="B651" s="18" t="s">
        <v>66</v>
      </c>
      <c r="C651" s="19">
        <v>2</v>
      </c>
      <c r="D651" s="19">
        <v>40</v>
      </c>
      <c r="E651" s="19">
        <v>1</v>
      </c>
      <c r="F651" s="19">
        <v>8</v>
      </c>
      <c r="G651" s="19">
        <v>1</v>
      </c>
      <c r="H651" s="163">
        <f t="shared" si="10"/>
        <v>9</v>
      </c>
      <c r="I651" s="131">
        <f>2.12+1.264/3</f>
        <v>2.5413333333333332</v>
      </c>
    </row>
    <row r="652" spans="1:9" ht="15.75" hidden="1" thickBot="1">
      <c r="A652" s="34">
        <v>823</v>
      </c>
      <c r="B652" s="60" t="s">
        <v>66</v>
      </c>
      <c r="C652" s="49">
        <v>2</v>
      </c>
      <c r="D652" s="49">
        <v>41</v>
      </c>
      <c r="E652" s="49">
        <v>1</v>
      </c>
      <c r="F652" s="49">
        <v>9</v>
      </c>
      <c r="G652" s="49">
        <v>0</v>
      </c>
      <c r="H652" s="164">
        <f t="shared" si="10"/>
        <v>9</v>
      </c>
      <c r="I652" s="132">
        <f>3.94+1.264/3</f>
        <v>4.3613333333333335</v>
      </c>
    </row>
    <row r="653" spans="1:9" hidden="1">
      <c r="A653" s="30">
        <v>803</v>
      </c>
      <c r="B653" s="30" t="s">
        <v>66</v>
      </c>
      <c r="C653" s="31">
        <v>12</v>
      </c>
      <c r="D653" s="31">
        <v>9</v>
      </c>
      <c r="E653" s="31">
        <v>2</v>
      </c>
      <c r="F653" s="31"/>
      <c r="G653" s="31"/>
      <c r="H653" s="165"/>
      <c r="I653" s="133"/>
    </row>
    <row r="654" spans="1:9" hidden="1">
      <c r="A654" s="32">
        <v>783</v>
      </c>
      <c r="B654" s="32" t="s">
        <v>66</v>
      </c>
      <c r="C654" s="33">
        <v>12</v>
      </c>
      <c r="D654" s="33">
        <v>10</v>
      </c>
      <c r="E654" s="33">
        <v>2</v>
      </c>
      <c r="F654" s="33"/>
      <c r="G654" s="33"/>
      <c r="H654" s="159"/>
      <c r="I654" s="127"/>
    </row>
    <row r="655" spans="1:9" ht="15.75" hidden="1" thickBot="1">
      <c r="A655" s="34">
        <v>763</v>
      </c>
      <c r="B655" s="63" t="s">
        <v>66</v>
      </c>
      <c r="C655" s="48">
        <v>12</v>
      </c>
      <c r="D655" s="48">
        <v>11</v>
      </c>
      <c r="E655" s="48">
        <v>2</v>
      </c>
      <c r="F655" s="48">
        <v>10</v>
      </c>
      <c r="G655" s="48">
        <v>0</v>
      </c>
      <c r="H655" s="160">
        <f t="shared" si="10"/>
        <v>10</v>
      </c>
      <c r="I655" s="128">
        <v>3.9420600000000001</v>
      </c>
    </row>
    <row r="656" spans="1:9" hidden="1">
      <c r="A656" s="30">
        <v>743</v>
      </c>
      <c r="B656" s="36" t="s">
        <v>66</v>
      </c>
      <c r="C656" s="37">
        <v>13</v>
      </c>
      <c r="D656" s="37">
        <v>54</v>
      </c>
      <c r="E656" s="37">
        <v>3</v>
      </c>
      <c r="F656" s="37"/>
      <c r="G656" s="37"/>
      <c r="H656" s="161"/>
      <c r="I656" s="129"/>
    </row>
    <row r="657" spans="1:9" hidden="1">
      <c r="A657" s="32">
        <v>723</v>
      </c>
      <c r="B657" s="38" t="s">
        <v>66</v>
      </c>
      <c r="C657" s="39">
        <v>13</v>
      </c>
      <c r="D657" s="39">
        <v>55</v>
      </c>
      <c r="E657" s="39">
        <v>3</v>
      </c>
      <c r="F657" s="39">
        <v>10</v>
      </c>
      <c r="G657" s="39">
        <v>1</v>
      </c>
      <c r="H657" s="166">
        <f t="shared" si="10"/>
        <v>11</v>
      </c>
      <c r="I657" s="134">
        <v>3.5201666666666664</v>
      </c>
    </row>
    <row r="658" spans="1:9" ht="15.75" hidden="1" thickBot="1">
      <c r="A658" s="34">
        <v>703</v>
      </c>
      <c r="B658" s="68" t="s">
        <v>66</v>
      </c>
      <c r="C658" s="47">
        <v>13</v>
      </c>
      <c r="D658" s="47">
        <v>56</v>
      </c>
      <c r="E658" s="47">
        <v>3</v>
      </c>
      <c r="F658" s="47">
        <v>8</v>
      </c>
      <c r="G658" s="47">
        <v>1</v>
      </c>
      <c r="H658" s="162">
        <f t="shared" si="10"/>
        <v>9</v>
      </c>
      <c r="I658" s="130">
        <v>3.3403333333333336</v>
      </c>
    </row>
    <row r="659" spans="1:9" hidden="1">
      <c r="A659" s="30">
        <v>683</v>
      </c>
      <c r="B659" s="22" t="s">
        <v>66</v>
      </c>
      <c r="C659" s="23">
        <v>6</v>
      </c>
      <c r="D659" s="23">
        <v>69</v>
      </c>
      <c r="E659" s="23">
        <v>4</v>
      </c>
      <c r="F659" s="23"/>
      <c r="G659" s="23"/>
      <c r="H659" s="167"/>
      <c r="I659" s="135"/>
    </row>
    <row r="660" spans="1:9" hidden="1">
      <c r="A660" s="32">
        <v>663</v>
      </c>
      <c r="B660" s="24" t="s">
        <v>66</v>
      </c>
      <c r="C660" s="25">
        <v>6</v>
      </c>
      <c r="D660" s="25">
        <v>70</v>
      </c>
      <c r="E660" s="25">
        <v>4</v>
      </c>
      <c r="F660" s="25"/>
      <c r="G660" s="25"/>
      <c r="H660" s="168"/>
      <c r="I660" s="136"/>
    </row>
    <row r="661" spans="1:9" ht="15.75" hidden="1" thickBot="1">
      <c r="A661" s="34">
        <v>643</v>
      </c>
      <c r="B661" s="26" t="s">
        <v>66</v>
      </c>
      <c r="C661" s="27">
        <v>6</v>
      </c>
      <c r="D661" s="27">
        <v>71</v>
      </c>
      <c r="E661" s="27">
        <v>4</v>
      </c>
      <c r="F661" s="27"/>
      <c r="G661" s="27"/>
      <c r="H661" s="169"/>
      <c r="I661" s="137"/>
    </row>
    <row r="662" spans="1:9" hidden="1">
      <c r="A662" s="30">
        <v>623</v>
      </c>
      <c r="B662" s="16" t="s">
        <v>67</v>
      </c>
      <c r="C662" s="17">
        <v>2</v>
      </c>
      <c r="D662" s="17">
        <v>42</v>
      </c>
      <c r="E662" s="17">
        <v>1</v>
      </c>
      <c r="F662" s="17">
        <v>6</v>
      </c>
      <c r="G662" s="17">
        <v>1</v>
      </c>
      <c r="H662" s="170">
        <f t="shared" si="10"/>
        <v>7</v>
      </c>
      <c r="I662" s="138">
        <v>1.04653</v>
      </c>
    </row>
    <row r="663" spans="1:9" hidden="1">
      <c r="A663" s="32">
        <v>603</v>
      </c>
      <c r="B663" s="18" t="s">
        <v>67</v>
      </c>
      <c r="C663" s="19">
        <v>2</v>
      </c>
      <c r="D663" s="19">
        <v>43</v>
      </c>
      <c r="E663" s="19">
        <v>1</v>
      </c>
      <c r="F663" s="19">
        <v>7</v>
      </c>
      <c r="G663" s="19">
        <v>0</v>
      </c>
      <c r="H663" s="163">
        <f t="shared" si="10"/>
        <v>7</v>
      </c>
      <c r="I663" s="131">
        <v>1.5265299999999999</v>
      </c>
    </row>
    <row r="664" spans="1:9" ht="15.75" hidden="1" thickBot="1">
      <c r="A664" s="34">
        <v>583</v>
      </c>
      <c r="B664" s="60" t="s">
        <v>67</v>
      </c>
      <c r="C664" s="49">
        <v>2</v>
      </c>
      <c r="D664" s="49">
        <v>44</v>
      </c>
      <c r="E664" s="49">
        <v>1</v>
      </c>
      <c r="F664" s="49">
        <v>7</v>
      </c>
      <c r="G664" s="49">
        <v>2</v>
      </c>
      <c r="H664" s="164">
        <f t="shared" si="10"/>
        <v>9</v>
      </c>
      <c r="I664" s="132">
        <v>1.80653</v>
      </c>
    </row>
    <row r="665" spans="1:9" hidden="1">
      <c r="A665" s="30">
        <v>564</v>
      </c>
      <c r="B665" s="30" t="s">
        <v>67</v>
      </c>
      <c r="C665" s="31">
        <v>12</v>
      </c>
      <c r="D665" s="31">
        <v>12</v>
      </c>
      <c r="E665" s="31">
        <v>2</v>
      </c>
      <c r="F665" s="31">
        <v>6</v>
      </c>
      <c r="G665" s="31">
        <v>0</v>
      </c>
      <c r="H665" s="165">
        <f t="shared" si="10"/>
        <v>6</v>
      </c>
      <c r="I665" s="133">
        <v>1.0160533333333335</v>
      </c>
    </row>
    <row r="666" spans="1:9" hidden="1">
      <c r="A666" s="32">
        <v>545</v>
      </c>
      <c r="B666" s="32" t="s">
        <v>67</v>
      </c>
      <c r="C666" s="33">
        <v>12</v>
      </c>
      <c r="D666" s="33">
        <v>13</v>
      </c>
      <c r="E666" s="33">
        <v>2</v>
      </c>
      <c r="F666" s="33">
        <v>7</v>
      </c>
      <c r="G666" s="33">
        <v>1</v>
      </c>
      <c r="H666" s="159">
        <f t="shared" si="10"/>
        <v>8</v>
      </c>
      <c r="I666" s="127">
        <v>1.7360533333333334</v>
      </c>
    </row>
    <row r="667" spans="1:9" ht="15.75" hidden="1" thickBot="1">
      <c r="A667" s="34">
        <v>526</v>
      </c>
      <c r="B667" s="63" t="s">
        <v>67</v>
      </c>
      <c r="C667" s="48">
        <v>12</v>
      </c>
      <c r="D667" s="48">
        <v>14</v>
      </c>
      <c r="E667" s="48">
        <v>2</v>
      </c>
      <c r="F667" s="48">
        <v>8</v>
      </c>
      <c r="G667" s="48">
        <v>0</v>
      </c>
      <c r="H667" s="160">
        <f t="shared" si="10"/>
        <v>8</v>
      </c>
      <c r="I667" s="128">
        <v>2.3160533333333335</v>
      </c>
    </row>
    <row r="668" spans="1:9" hidden="1">
      <c r="A668" s="30">
        <v>507</v>
      </c>
      <c r="B668" s="36" t="s">
        <v>67</v>
      </c>
      <c r="C668" s="37">
        <v>13</v>
      </c>
      <c r="D668" s="37">
        <v>57</v>
      </c>
      <c r="E668" s="37">
        <v>3</v>
      </c>
      <c r="F668" s="37">
        <v>3</v>
      </c>
      <c r="G668" s="37">
        <v>1</v>
      </c>
      <c r="H668" s="161">
        <f t="shared" si="10"/>
        <v>4</v>
      </c>
      <c r="I668" s="129">
        <v>0.4</v>
      </c>
    </row>
    <row r="669" spans="1:9" hidden="1">
      <c r="A669" s="32">
        <v>488</v>
      </c>
      <c r="B669" s="38" t="s">
        <v>67</v>
      </c>
      <c r="C669" s="39">
        <v>13</v>
      </c>
      <c r="D669" s="39">
        <v>58</v>
      </c>
      <c r="E669" s="39">
        <v>3</v>
      </c>
      <c r="F669" s="39">
        <v>4</v>
      </c>
      <c r="G669" s="39">
        <v>0</v>
      </c>
      <c r="H669" s="166">
        <f t="shared" si="10"/>
        <v>4</v>
      </c>
      <c r="I669" s="134">
        <v>0.85645666666666664</v>
      </c>
    </row>
    <row r="670" spans="1:9" ht="15.75" hidden="1" thickBot="1">
      <c r="A670" s="34">
        <v>469</v>
      </c>
      <c r="B670" s="68" t="s">
        <v>67</v>
      </c>
      <c r="C670" s="47">
        <v>13</v>
      </c>
      <c r="D670" s="47">
        <v>59</v>
      </c>
      <c r="E670" s="47">
        <v>3</v>
      </c>
      <c r="F670" s="47">
        <v>5</v>
      </c>
      <c r="G670" s="47">
        <v>0</v>
      </c>
      <c r="H670" s="162">
        <f t="shared" si="10"/>
        <v>5</v>
      </c>
      <c r="I670" s="130">
        <v>1.2329133333333333</v>
      </c>
    </row>
    <row r="671" spans="1:9" hidden="1">
      <c r="A671" s="30">
        <v>450</v>
      </c>
      <c r="B671" s="22" t="s">
        <v>67</v>
      </c>
      <c r="C671" s="23">
        <v>6</v>
      </c>
      <c r="D671" s="23">
        <v>72</v>
      </c>
      <c r="E671" s="23">
        <v>4</v>
      </c>
      <c r="F671" s="23">
        <v>5</v>
      </c>
      <c r="G671" s="23">
        <v>0</v>
      </c>
      <c r="H671" s="167">
        <f t="shared" si="10"/>
        <v>5</v>
      </c>
      <c r="I671" s="135">
        <v>1.7036033333333331</v>
      </c>
    </row>
    <row r="672" spans="1:9" hidden="1">
      <c r="A672" s="32">
        <v>431</v>
      </c>
      <c r="B672" s="24" t="s">
        <v>67</v>
      </c>
      <c r="C672" s="25">
        <v>6</v>
      </c>
      <c r="D672" s="25">
        <v>73</v>
      </c>
      <c r="E672" s="25">
        <v>4</v>
      </c>
      <c r="F672" s="25">
        <v>7</v>
      </c>
      <c r="G672" s="25">
        <v>0</v>
      </c>
      <c r="H672" s="168">
        <f t="shared" si="10"/>
        <v>7</v>
      </c>
      <c r="I672" s="136">
        <v>1.5236033333333332</v>
      </c>
    </row>
    <row r="673" spans="1:9" ht="15.75" hidden="1" thickBot="1">
      <c r="A673" s="34">
        <v>412</v>
      </c>
      <c r="B673" s="26" t="s">
        <v>67</v>
      </c>
      <c r="C673" s="27">
        <v>6</v>
      </c>
      <c r="D673" s="27">
        <v>74</v>
      </c>
      <c r="E673" s="27">
        <v>4</v>
      </c>
      <c r="F673" s="27">
        <v>1</v>
      </c>
      <c r="G673" s="27">
        <v>0</v>
      </c>
      <c r="H673" s="169">
        <f t="shared" si="10"/>
        <v>1</v>
      </c>
      <c r="I673" s="137">
        <v>0.30299999999999999</v>
      </c>
    </row>
    <row r="674" spans="1:9" hidden="1">
      <c r="A674" s="22">
        <v>279</v>
      </c>
      <c r="B674" s="16" t="s">
        <v>140</v>
      </c>
      <c r="C674" s="17">
        <v>5</v>
      </c>
      <c r="D674" s="17">
        <v>57</v>
      </c>
      <c r="E674" s="17">
        <v>1</v>
      </c>
      <c r="F674" s="17">
        <v>7</v>
      </c>
      <c r="G674" s="17">
        <v>0</v>
      </c>
      <c r="H674" s="170">
        <f t="shared" si="10"/>
        <v>7</v>
      </c>
      <c r="I674" s="138">
        <v>2.5221866666666668</v>
      </c>
    </row>
    <row r="675" spans="1:9" hidden="1">
      <c r="A675" s="24">
        <v>261</v>
      </c>
      <c r="B675" s="18" t="s">
        <v>140</v>
      </c>
      <c r="C675" s="19">
        <v>5</v>
      </c>
      <c r="D675" s="19">
        <v>58</v>
      </c>
      <c r="E675" s="19">
        <v>1</v>
      </c>
      <c r="F675" s="19">
        <v>6</v>
      </c>
      <c r="G675" s="19">
        <v>1</v>
      </c>
      <c r="H675" s="163">
        <f t="shared" si="10"/>
        <v>7</v>
      </c>
      <c r="I675" s="131">
        <v>3.0643733333333332</v>
      </c>
    </row>
    <row r="676" spans="1:9" ht="15.75" hidden="1" thickBot="1">
      <c r="A676" s="26">
        <v>243</v>
      </c>
      <c r="B676" s="60" t="s">
        <v>140</v>
      </c>
      <c r="C676" s="49">
        <v>5</v>
      </c>
      <c r="D676" s="49">
        <v>59</v>
      </c>
      <c r="E676" s="49">
        <v>1</v>
      </c>
      <c r="F676" s="49"/>
      <c r="G676" s="49"/>
      <c r="H676" s="164"/>
      <c r="I676" s="132"/>
    </row>
    <row r="677" spans="1:9" hidden="1">
      <c r="A677" s="22">
        <v>226</v>
      </c>
      <c r="B677" s="30" t="s">
        <v>140</v>
      </c>
      <c r="C677" s="31">
        <v>9</v>
      </c>
      <c r="D677" s="31">
        <v>39</v>
      </c>
      <c r="E677" s="31">
        <v>2</v>
      </c>
      <c r="F677" s="31">
        <v>5</v>
      </c>
      <c r="G677" s="31">
        <v>7</v>
      </c>
      <c r="H677" s="165">
        <f t="shared" si="10"/>
        <v>12</v>
      </c>
      <c r="I677" s="133">
        <v>2.9514633333333333</v>
      </c>
    </row>
    <row r="678" spans="1:9" hidden="1">
      <c r="A678" s="24">
        <v>209</v>
      </c>
      <c r="B678" s="32" t="s">
        <v>140</v>
      </c>
      <c r="C678" s="33">
        <v>9</v>
      </c>
      <c r="D678" s="33">
        <v>40</v>
      </c>
      <c r="E678" s="33">
        <v>2</v>
      </c>
      <c r="F678" s="33">
        <v>6</v>
      </c>
      <c r="G678" s="33">
        <v>1</v>
      </c>
      <c r="H678" s="159">
        <f t="shared" si="10"/>
        <v>7</v>
      </c>
      <c r="I678" s="127">
        <v>1.9714633333333336</v>
      </c>
    </row>
    <row r="679" spans="1:9" ht="15.75" hidden="1" thickBot="1">
      <c r="A679" s="26">
        <v>192</v>
      </c>
      <c r="B679" s="63" t="s">
        <v>140</v>
      </c>
      <c r="C679" s="48">
        <v>9</v>
      </c>
      <c r="D679" s="48">
        <v>41</v>
      </c>
      <c r="E679" s="48">
        <v>2</v>
      </c>
      <c r="F679" s="48">
        <v>9</v>
      </c>
      <c r="G679" s="48">
        <v>0</v>
      </c>
      <c r="H679" s="160">
        <f t="shared" si="10"/>
        <v>9</v>
      </c>
      <c r="I679" s="128">
        <v>2.5514633333333334</v>
      </c>
    </row>
    <row r="680" spans="1:9" hidden="1">
      <c r="A680" s="22">
        <v>175</v>
      </c>
      <c r="B680" s="36" t="s">
        <v>140</v>
      </c>
      <c r="C680" s="37">
        <v>18</v>
      </c>
      <c r="D680" s="37">
        <v>27</v>
      </c>
      <c r="E680" s="37">
        <v>3</v>
      </c>
      <c r="F680" s="37">
        <v>16</v>
      </c>
      <c r="G680" s="37">
        <v>0</v>
      </c>
      <c r="H680" s="161">
        <f t="shared" si="10"/>
        <v>16</v>
      </c>
      <c r="I680" s="129">
        <v>4.6818866666666663</v>
      </c>
    </row>
    <row r="681" spans="1:9" hidden="1">
      <c r="A681" s="24">
        <v>158</v>
      </c>
      <c r="B681" s="38" t="s">
        <v>140</v>
      </c>
      <c r="C681" s="39">
        <v>18</v>
      </c>
      <c r="D681" s="39">
        <v>28</v>
      </c>
      <c r="E681" s="39">
        <v>3</v>
      </c>
      <c r="F681" s="39"/>
      <c r="G681" s="39"/>
      <c r="H681" s="166"/>
      <c r="I681" s="134"/>
    </row>
    <row r="682" spans="1:9" ht="15.75" hidden="1" thickBot="1">
      <c r="A682" s="26">
        <v>142</v>
      </c>
      <c r="B682" s="68" t="s">
        <v>140</v>
      </c>
      <c r="C682" s="47">
        <v>18</v>
      </c>
      <c r="D682" s="47">
        <v>29</v>
      </c>
      <c r="E682" s="47">
        <v>3</v>
      </c>
      <c r="F682" s="47">
        <v>9</v>
      </c>
      <c r="G682" s="47">
        <v>0</v>
      </c>
      <c r="H682" s="162">
        <f t="shared" si="10"/>
        <v>9</v>
      </c>
      <c r="I682" s="130">
        <v>4.2209433333333335</v>
      </c>
    </row>
    <row r="683" spans="1:9" hidden="1">
      <c r="A683" s="22">
        <v>126</v>
      </c>
      <c r="B683" s="22" t="s">
        <v>140</v>
      </c>
      <c r="C683" s="23">
        <v>7</v>
      </c>
      <c r="D683" s="23">
        <v>69</v>
      </c>
      <c r="E683" s="23">
        <v>4</v>
      </c>
      <c r="F683" s="23">
        <v>7</v>
      </c>
      <c r="G683" s="23">
        <v>1</v>
      </c>
      <c r="H683" s="167">
        <f t="shared" si="10"/>
        <v>8</v>
      </c>
      <c r="I683" s="135">
        <v>3.4191199999999999</v>
      </c>
    </row>
    <row r="684" spans="1:9" hidden="1">
      <c r="A684" s="24">
        <v>111</v>
      </c>
      <c r="B684" s="24" t="s">
        <v>140</v>
      </c>
      <c r="C684" s="25">
        <v>7</v>
      </c>
      <c r="D684" s="25">
        <v>70</v>
      </c>
      <c r="E684" s="25">
        <v>4</v>
      </c>
      <c r="F684" s="25"/>
      <c r="G684" s="25"/>
      <c r="H684" s="168"/>
      <c r="I684" s="136"/>
    </row>
    <row r="685" spans="1:9" ht="15.75" hidden="1" thickBot="1">
      <c r="A685" s="26">
        <v>96</v>
      </c>
      <c r="B685" s="26" t="s">
        <v>140</v>
      </c>
      <c r="C685" s="27">
        <v>7</v>
      </c>
      <c r="D685" s="27">
        <v>71</v>
      </c>
      <c r="E685" s="27">
        <v>4</v>
      </c>
      <c r="F685" s="27">
        <v>10</v>
      </c>
      <c r="G685" s="27">
        <v>1</v>
      </c>
      <c r="H685" s="169">
        <f t="shared" si="10"/>
        <v>11</v>
      </c>
      <c r="I685" s="137">
        <v>4.2495600000000007</v>
      </c>
    </row>
    <row r="686" spans="1:9" hidden="1">
      <c r="A686" s="24">
        <v>35</v>
      </c>
      <c r="B686" s="16" t="s">
        <v>100</v>
      </c>
      <c r="C686" s="17">
        <v>4</v>
      </c>
      <c r="D686" s="17">
        <v>9</v>
      </c>
      <c r="E686" s="17">
        <v>1</v>
      </c>
      <c r="F686" s="17">
        <v>10.5</v>
      </c>
      <c r="G686" s="17">
        <v>2</v>
      </c>
      <c r="H686" s="170">
        <f t="shared" si="10"/>
        <v>12.5</v>
      </c>
      <c r="I686" s="138">
        <v>5.4516099999999996</v>
      </c>
    </row>
    <row r="687" spans="1:9" ht="15.75" hidden="1" thickBot="1">
      <c r="A687" s="26">
        <v>25</v>
      </c>
      <c r="B687" s="18" t="s">
        <v>100</v>
      </c>
      <c r="C687" s="19">
        <v>4</v>
      </c>
      <c r="D687" s="19">
        <v>10</v>
      </c>
      <c r="E687" s="19">
        <v>1</v>
      </c>
      <c r="F687" s="19">
        <v>8.5</v>
      </c>
      <c r="G687" s="19">
        <v>3</v>
      </c>
      <c r="H687" s="163">
        <f t="shared" si="10"/>
        <v>11.5</v>
      </c>
      <c r="I687" s="131">
        <v>5.0116100000000001</v>
      </c>
    </row>
    <row r="688" spans="1:9" hidden="1">
      <c r="A688" s="12">
        <v>17</v>
      </c>
      <c r="B688" s="60" t="s">
        <v>100</v>
      </c>
      <c r="C688" s="49">
        <v>4</v>
      </c>
      <c r="D688" s="49">
        <v>11</v>
      </c>
      <c r="E688" s="49">
        <v>1</v>
      </c>
      <c r="F688" s="49"/>
      <c r="G688" s="49"/>
      <c r="H688" s="164"/>
      <c r="I688" s="132"/>
    </row>
    <row r="689" spans="1:9" hidden="1">
      <c r="A689" s="12">
        <v>1376</v>
      </c>
      <c r="B689" s="30" t="s">
        <v>100</v>
      </c>
      <c r="C689" s="31">
        <v>13</v>
      </c>
      <c r="D689" s="31">
        <v>18</v>
      </c>
      <c r="E689" s="31">
        <v>2</v>
      </c>
      <c r="F689" s="31">
        <v>11</v>
      </c>
      <c r="G689" s="31">
        <v>0</v>
      </c>
      <c r="H689" s="165">
        <f t="shared" si="10"/>
        <v>11</v>
      </c>
      <c r="I689" s="133">
        <v>3.7845566666666666</v>
      </c>
    </row>
    <row r="690" spans="1:9" hidden="1">
      <c r="A690" s="14">
        <v>1370</v>
      </c>
      <c r="B690" s="32" t="s">
        <v>100</v>
      </c>
      <c r="C690" s="33">
        <v>13</v>
      </c>
      <c r="D690" s="33">
        <v>19</v>
      </c>
      <c r="E690" s="33">
        <v>2</v>
      </c>
      <c r="F690" s="33">
        <v>9</v>
      </c>
      <c r="G690" s="33">
        <v>0</v>
      </c>
      <c r="H690" s="159">
        <f t="shared" si="10"/>
        <v>9</v>
      </c>
      <c r="I690" s="127">
        <v>3.0645566666666668</v>
      </c>
    </row>
    <row r="691" spans="1:9" hidden="1">
      <c r="A691" s="30">
        <v>1361</v>
      </c>
      <c r="B691" s="63" t="s">
        <v>100</v>
      </c>
      <c r="C691" s="48">
        <v>13</v>
      </c>
      <c r="D691" s="48">
        <v>20</v>
      </c>
      <c r="E691" s="48">
        <v>2</v>
      </c>
      <c r="F691" s="48">
        <v>9</v>
      </c>
      <c r="G691" s="48">
        <v>0</v>
      </c>
      <c r="H691" s="160">
        <f t="shared" si="10"/>
        <v>9</v>
      </c>
      <c r="I691" s="128">
        <v>1.5445566666666666</v>
      </c>
    </row>
    <row r="692" spans="1:9" hidden="1">
      <c r="A692" s="32">
        <v>1349</v>
      </c>
      <c r="B692" s="36" t="s">
        <v>100</v>
      </c>
      <c r="C692" s="37">
        <v>18</v>
      </c>
      <c r="D692" s="37">
        <v>51</v>
      </c>
      <c r="E692" s="37">
        <v>3</v>
      </c>
      <c r="F692" s="37">
        <v>11</v>
      </c>
      <c r="G692" s="37">
        <v>0</v>
      </c>
      <c r="H692" s="161">
        <f t="shared" si="10"/>
        <v>11</v>
      </c>
      <c r="I692" s="129">
        <v>4.20566</v>
      </c>
    </row>
    <row r="693" spans="1:9" ht="15.75" hidden="1" thickBot="1">
      <c r="A693" s="34">
        <v>1336</v>
      </c>
      <c r="B693" s="38" t="s">
        <v>100</v>
      </c>
      <c r="C693" s="39">
        <v>18</v>
      </c>
      <c r="D693" s="39">
        <v>52</v>
      </c>
      <c r="E693" s="39">
        <v>3</v>
      </c>
      <c r="F693" s="39">
        <v>8</v>
      </c>
      <c r="G693" s="39">
        <v>3</v>
      </c>
      <c r="H693" s="166">
        <f t="shared" si="10"/>
        <v>11</v>
      </c>
      <c r="I693" s="134">
        <v>4.0556599999999996</v>
      </c>
    </row>
    <row r="694" spans="1:9" hidden="1">
      <c r="A694" s="30">
        <v>1321</v>
      </c>
      <c r="B694" s="68" t="s">
        <v>100</v>
      </c>
      <c r="C694" s="47">
        <v>18</v>
      </c>
      <c r="D694" s="47">
        <v>53</v>
      </c>
      <c r="E694" s="47">
        <v>3</v>
      </c>
      <c r="F694" s="47">
        <v>13</v>
      </c>
      <c r="G694" s="47">
        <v>1</v>
      </c>
      <c r="H694" s="162">
        <f t="shared" si="10"/>
        <v>14</v>
      </c>
      <c r="I694" s="130">
        <v>6.2756600000000002</v>
      </c>
    </row>
    <row r="695" spans="1:9" hidden="1">
      <c r="A695" s="32">
        <v>1305</v>
      </c>
      <c r="B695" s="22" t="s">
        <v>100</v>
      </c>
      <c r="C695" s="23">
        <v>3</v>
      </c>
      <c r="D695" s="23">
        <v>63</v>
      </c>
      <c r="E695" s="23">
        <v>4</v>
      </c>
      <c r="F695" s="23">
        <v>9.5</v>
      </c>
      <c r="G695" s="23">
        <v>2</v>
      </c>
      <c r="H695" s="167">
        <f t="shared" si="10"/>
        <v>11.5</v>
      </c>
      <c r="I695" s="135">
        <v>3.681435</v>
      </c>
    </row>
    <row r="696" spans="1:9" ht="15.75" hidden="1" thickBot="1">
      <c r="A696" s="34">
        <v>1288</v>
      </c>
      <c r="B696" s="24" t="s">
        <v>100</v>
      </c>
      <c r="C696" s="25">
        <v>3</v>
      </c>
      <c r="D696" s="25">
        <v>64</v>
      </c>
      <c r="E696" s="25">
        <v>4</v>
      </c>
      <c r="F696" s="25">
        <v>8.5</v>
      </c>
      <c r="G696" s="25">
        <v>0</v>
      </c>
      <c r="H696" s="168">
        <f t="shared" si="10"/>
        <v>8.5</v>
      </c>
      <c r="I696" s="136">
        <v>2.7614350000000001</v>
      </c>
    </row>
    <row r="697" spans="1:9" ht="15.75" hidden="1" thickBot="1">
      <c r="A697" s="30">
        <v>1270</v>
      </c>
      <c r="B697" s="26" t="s">
        <v>100</v>
      </c>
      <c r="C697" s="27">
        <v>3</v>
      </c>
      <c r="D697" s="27">
        <v>65</v>
      </c>
      <c r="E697" s="27">
        <v>4</v>
      </c>
      <c r="F697" s="27"/>
      <c r="G697" s="27"/>
      <c r="H697" s="169"/>
      <c r="I697" s="137"/>
    </row>
    <row r="698" spans="1:9" ht="15.75" hidden="1" thickBot="1">
      <c r="A698" s="34">
        <v>1180</v>
      </c>
      <c r="B698" s="16" t="s">
        <v>101</v>
      </c>
      <c r="C698" s="17">
        <v>4</v>
      </c>
      <c r="D698" s="17">
        <v>12</v>
      </c>
      <c r="E698" s="17">
        <v>1</v>
      </c>
      <c r="F698" s="17">
        <v>7</v>
      </c>
      <c r="G698" s="17">
        <v>3</v>
      </c>
      <c r="H698" s="170">
        <f t="shared" si="10"/>
        <v>10</v>
      </c>
      <c r="I698" s="138">
        <v>2.2527266666666668</v>
      </c>
    </row>
    <row r="699" spans="1:9" hidden="1">
      <c r="A699" s="30">
        <v>1161</v>
      </c>
      <c r="B699" s="18" t="s">
        <v>101</v>
      </c>
      <c r="C699" s="19">
        <v>4</v>
      </c>
      <c r="D699" s="19">
        <v>13</v>
      </c>
      <c r="E699" s="19">
        <v>1</v>
      </c>
      <c r="F699" s="19">
        <v>8</v>
      </c>
      <c r="G699" s="19">
        <v>0</v>
      </c>
      <c r="H699" s="163">
        <f t="shared" si="10"/>
        <v>8</v>
      </c>
      <c r="I699" s="131">
        <v>3.3927266666666664</v>
      </c>
    </row>
    <row r="700" spans="1:9" hidden="1">
      <c r="A700" s="32">
        <v>1142</v>
      </c>
      <c r="B700" s="60" t="s">
        <v>101</v>
      </c>
      <c r="C700" s="49">
        <v>4</v>
      </c>
      <c r="D700" s="49">
        <v>14</v>
      </c>
      <c r="E700" s="49">
        <v>1</v>
      </c>
      <c r="F700" s="49">
        <v>5</v>
      </c>
      <c r="G700" s="49">
        <v>0</v>
      </c>
      <c r="H700" s="164">
        <f t="shared" si="10"/>
        <v>5</v>
      </c>
      <c r="I700" s="132">
        <v>1.1127266666666666</v>
      </c>
    </row>
    <row r="701" spans="1:9" ht="15.75" hidden="1" thickBot="1">
      <c r="A701" s="34">
        <v>1123</v>
      </c>
      <c r="B701" s="30" t="s">
        <v>101</v>
      </c>
      <c r="C701" s="31">
        <v>13</v>
      </c>
      <c r="D701" s="31">
        <v>21</v>
      </c>
      <c r="E701" s="31">
        <v>2</v>
      </c>
      <c r="F701" s="31">
        <v>11</v>
      </c>
      <c r="G701" s="31">
        <v>0</v>
      </c>
      <c r="H701" s="165">
        <f t="shared" si="10"/>
        <v>11</v>
      </c>
      <c r="I701" s="133">
        <v>2.7446099999999998</v>
      </c>
    </row>
    <row r="702" spans="1:9" hidden="1">
      <c r="A702" s="30">
        <v>1103</v>
      </c>
      <c r="B702" s="32" t="s">
        <v>101</v>
      </c>
      <c r="C702" s="33">
        <v>13</v>
      </c>
      <c r="D702" s="33">
        <v>22</v>
      </c>
      <c r="E702" s="33">
        <v>2</v>
      </c>
      <c r="F702" s="33">
        <v>8</v>
      </c>
      <c r="G702" s="33">
        <v>0</v>
      </c>
      <c r="H702" s="159">
        <f t="shared" si="10"/>
        <v>8</v>
      </c>
      <c r="I702" s="127">
        <v>2.50461</v>
      </c>
    </row>
    <row r="703" spans="1:9" hidden="1">
      <c r="A703" s="32">
        <v>1083</v>
      </c>
      <c r="B703" s="63" t="s">
        <v>101</v>
      </c>
      <c r="C703" s="48">
        <v>13</v>
      </c>
      <c r="D703" s="48">
        <v>23</v>
      </c>
      <c r="E703" s="48">
        <v>2</v>
      </c>
      <c r="F703" s="48">
        <v>3</v>
      </c>
      <c r="G703" s="48">
        <v>0</v>
      </c>
      <c r="H703" s="160">
        <f t="shared" si="10"/>
        <v>3</v>
      </c>
      <c r="I703" s="128">
        <v>0.46460999999999997</v>
      </c>
    </row>
    <row r="704" spans="1:9" ht="15.75" hidden="1" thickBot="1">
      <c r="A704" s="34">
        <v>1063</v>
      </c>
      <c r="B704" s="36" t="s">
        <v>101</v>
      </c>
      <c r="C704" s="37">
        <v>18</v>
      </c>
      <c r="D704" s="37">
        <v>54</v>
      </c>
      <c r="E704" s="37">
        <v>3</v>
      </c>
      <c r="F704" s="37">
        <v>9</v>
      </c>
      <c r="G704" s="37">
        <v>0</v>
      </c>
      <c r="H704" s="161">
        <f t="shared" si="10"/>
        <v>9</v>
      </c>
      <c r="I704" s="129">
        <v>2.6448666666666663</v>
      </c>
    </row>
    <row r="705" spans="1:9" hidden="1">
      <c r="A705" s="30">
        <v>1044</v>
      </c>
      <c r="B705" s="38" t="s">
        <v>101</v>
      </c>
      <c r="C705" s="39">
        <v>18</v>
      </c>
      <c r="D705" s="39">
        <v>55</v>
      </c>
      <c r="E705" s="39">
        <v>3</v>
      </c>
      <c r="F705" s="39">
        <v>5</v>
      </c>
      <c r="G705" s="39">
        <v>1</v>
      </c>
      <c r="H705" s="166">
        <f t="shared" si="10"/>
        <v>6</v>
      </c>
      <c r="I705" s="134">
        <v>1.9248666666666667</v>
      </c>
    </row>
    <row r="706" spans="1:9" hidden="1">
      <c r="A706" s="32">
        <v>1024</v>
      </c>
      <c r="B706" s="68" t="s">
        <v>101</v>
      </c>
      <c r="C706" s="47">
        <v>18</v>
      </c>
      <c r="D706" s="47">
        <v>56</v>
      </c>
      <c r="E706" s="47">
        <v>3</v>
      </c>
      <c r="F706" s="47">
        <v>11</v>
      </c>
      <c r="G706" s="47">
        <v>1</v>
      </c>
      <c r="H706" s="162">
        <f t="shared" si="10"/>
        <v>12</v>
      </c>
      <c r="I706" s="130">
        <v>3.6648666666666663</v>
      </c>
    </row>
    <row r="707" spans="1:9" ht="15.75" hidden="1" thickBot="1">
      <c r="A707" s="34">
        <v>1004</v>
      </c>
      <c r="B707" s="22" t="s">
        <v>101</v>
      </c>
      <c r="C707" s="23">
        <v>3</v>
      </c>
      <c r="D707" s="23">
        <v>66</v>
      </c>
      <c r="E707" s="23">
        <v>4</v>
      </c>
      <c r="F707" s="23"/>
      <c r="G707" s="23"/>
      <c r="H707" s="167"/>
      <c r="I707" s="135"/>
    </row>
    <row r="708" spans="1:9" hidden="1">
      <c r="A708" s="30">
        <v>984</v>
      </c>
      <c r="B708" s="24" t="s">
        <v>101</v>
      </c>
      <c r="C708" s="25">
        <v>3</v>
      </c>
      <c r="D708" s="25">
        <v>67</v>
      </c>
      <c r="E708" s="25">
        <v>4</v>
      </c>
      <c r="F708" s="25">
        <v>2.5</v>
      </c>
      <c r="G708" s="25">
        <v>1</v>
      </c>
      <c r="H708" s="168">
        <f t="shared" ref="H708:H769" si="11">+F708+G708</f>
        <v>3.5</v>
      </c>
      <c r="I708" s="136">
        <v>0.73819000000000001</v>
      </c>
    </row>
    <row r="709" spans="1:9" ht="15.75" hidden="1" thickBot="1">
      <c r="A709" s="32">
        <v>964</v>
      </c>
      <c r="B709" s="26" t="s">
        <v>101</v>
      </c>
      <c r="C709" s="27">
        <v>3</v>
      </c>
      <c r="D709" s="27">
        <v>68</v>
      </c>
      <c r="E709" s="27">
        <v>4</v>
      </c>
      <c r="F709" s="27">
        <v>2.5</v>
      </c>
      <c r="G709" s="27">
        <v>0</v>
      </c>
      <c r="H709" s="169">
        <f t="shared" si="11"/>
        <v>2.5</v>
      </c>
      <c r="I709" s="137">
        <v>0.57818999999999998</v>
      </c>
    </row>
    <row r="710" spans="1:9" ht="15.75" hidden="1" thickBot="1">
      <c r="A710" s="34">
        <v>944</v>
      </c>
      <c r="B710" s="16" t="s">
        <v>102</v>
      </c>
      <c r="C710" s="17">
        <v>4</v>
      </c>
      <c r="D710" s="17">
        <v>15</v>
      </c>
      <c r="E710" s="17">
        <v>1</v>
      </c>
      <c r="F710" s="17">
        <v>4</v>
      </c>
      <c r="G710" s="17">
        <v>0</v>
      </c>
      <c r="H710" s="170">
        <f t="shared" si="11"/>
        <v>4</v>
      </c>
      <c r="I710" s="138">
        <v>1.6840966666666668</v>
      </c>
    </row>
    <row r="711" spans="1:9" hidden="1">
      <c r="A711" s="30">
        <v>924</v>
      </c>
      <c r="B711" s="18" t="s">
        <v>102</v>
      </c>
      <c r="C711" s="19">
        <v>4</v>
      </c>
      <c r="D711" s="19">
        <v>16</v>
      </c>
      <c r="E711" s="19">
        <v>1</v>
      </c>
      <c r="F711" s="19">
        <v>11</v>
      </c>
      <c r="G711" s="19">
        <v>1</v>
      </c>
      <c r="H711" s="163">
        <f t="shared" si="11"/>
        <v>12</v>
      </c>
      <c r="I711" s="131">
        <v>3.8640966666666667</v>
      </c>
    </row>
    <row r="712" spans="1:9" hidden="1">
      <c r="A712" s="32">
        <v>904</v>
      </c>
      <c r="B712" s="60" t="s">
        <v>102</v>
      </c>
      <c r="C712" s="49">
        <v>4</v>
      </c>
      <c r="D712" s="49">
        <v>17</v>
      </c>
      <c r="E712" s="49">
        <v>1</v>
      </c>
      <c r="F712" s="49">
        <v>4</v>
      </c>
      <c r="G712" s="49">
        <v>0</v>
      </c>
      <c r="H712" s="164">
        <f t="shared" si="11"/>
        <v>4</v>
      </c>
      <c r="I712" s="132">
        <v>1.6040966666666667</v>
      </c>
    </row>
    <row r="713" spans="1:9" ht="15.75" hidden="1" thickBot="1">
      <c r="A713" s="34">
        <v>884</v>
      </c>
      <c r="B713" s="30" t="s">
        <v>102</v>
      </c>
      <c r="C713" s="31">
        <v>13</v>
      </c>
      <c r="D713" s="31">
        <v>24</v>
      </c>
      <c r="E713" s="31">
        <v>2</v>
      </c>
      <c r="F713" s="31">
        <v>6</v>
      </c>
      <c r="G713" s="31">
        <v>1</v>
      </c>
      <c r="H713" s="165">
        <f t="shared" si="11"/>
        <v>7</v>
      </c>
      <c r="I713" s="133">
        <v>2.1533133333333332</v>
      </c>
    </row>
    <row r="714" spans="1:9" hidden="1">
      <c r="A714" s="30">
        <v>864</v>
      </c>
      <c r="B714" s="32" t="s">
        <v>102</v>
      </c>
      <c r="C714" s="33">
        <v>13</v>
      </c>
      <c r="D714" s="33">
        <v>25</v>
      </c>
      <c r="E714" s="33">
        <v>2</v>
      </c>
      <c r="F714" s="33">
        <v>12</v>
      </c>
      <c r="G714" s="33">
        <v>2</v>
      </c>
      <c r="H714" s="159">
        <f t="shared" si="11"/>
        <v>14</v>
      </c>
      <c r="I714" s="127">
        <v>4.0933133333333327</v>
      </c>
    </row>
    <row r="715" spans="1:9" hidden="1">
      <c r="A715" s="32">
        <v>844</v>
      </c>
      <c r="B715" s="63" t="s">
        <v>102</v>
      </c>
      <c r="C715" s="48">
        <v>13</v>
      </c>
      <c r="D715" s="48">
        <v>26</v>
      </c>
      <c r="E715" s="48">
        <v>2</v>
      </c>
      <c r="F715" s="48">
        <v>12</v>
      </c>
      <c r="G715" s="48">
        <v>0</v>
      </c>
      <c r="H715" s="160">
        <f t="shared" si="11"/>
        <v>12</v>
      </c>
      <c r="I715" s="128">
        <v>4.5133133333333326</v>
      </c>
    </row>
    <row r="716" spans="1:9" ht="15.75" hidden="1" thickBot="1">
      <c r="A716" s="34">
        <v>824</v>
      </c>
      <c r="B716" s="36" t="s">
        <v>102</v>
      </c>
      <c r="C716" s="37">
        <v>18</v>
      </c>
      <c r="D716" s="37">
        <v>57</v>
      </c>
      <c r="E716" s="37">
        <v>3</v>
      </c>
      <c r="F716" s="37">
        <v>7</v>
      </c>
      <c r="G716" s="37">
        <v>1</v>
      </c>
      <c r="H716" s="161">
        <f t="shared" si="11"/>
        <v>8</v>
      </c>
      <c r="I716" s="129">
        <v>2.1647166666666666</v>
      </c>
    </row>
    <row r="717" spans="1:9" hidden="1">
      <c r="A717" s="30">
        <v>804</v>
      </c>
      <c r="B717" s="38" t="s">
        <v>102</v>
      </c>
      <c r="C717" s="39">
        <v>18</v>
      </c>
      <c r="D717" s="39">
        <v>58</v>
      </c>
      <c r="E717" s="39">
        <v>3</v>
      </c>
      <c r="F717" s="39">
        <v>7</v>
      </c>
      <c r="G717" s="39">
        <v>0</v>
      </c>
      <c r="H717" s="166">
        <f t="shared" si="11"/>
        <v>7</v>
      </c>
      <c r="I717" s="134">
        <v>2.8247166666666668</v>
      </c>
    </row>
    <row r="718" spans="1:9" hidden="1">
      <c r="A718" s="32">
        <v>784</v>
      </c>
      <c r="B718" s="68" t="s">
        <v>102</v>
      </c>
      <c r="C718" s="47">
        <v>18</v>
      </c>
      <c r="D718" s="47">
        <v>59</v>
      </c>
      <c r="E718" s="47">
        <v>3</v>
      </c>
      <c r="F718" s="47">
        <v>11</v>
      </c>
      <c r="G718" s="47">
        <v>1</v>
      </c>
      <c r="H718" s="162">
        <f t="shared" si="11"/>
        <v>12</v>
      </c>
      <c r="I718" s="130">
        <v>3.4247166666666669</v>
      </c>
    </row>
    <row r="719" spans="1:9" ht="15.75" hidden="1" thickBot="1">
      <c r="A719" s="34">
        <v>764</v>
      </c>
      <c r="B719" s="22" t="s">
        <v>102</v>
      </c>
      <c r="C719" s="23">
        <v>3</v>
      </c>
      <c r="D719" s="23">
        <v>69</v>
      </c>
      <c r="E719" s="23">
        <v>4</v>
      </c>
      <c r="F719" s="23">
        <v>7</v>
      </c>
      <c r="G719" s="23">
        <v>1</v>
      </c>
      <c r="H719" s="167">
        <f t="shared" si="11"/>
        <v>8</v>
      </c>
      <c r="I719" s="135">
        <v>3.1812800000000001</v>
      </c>
    </row>
    <row r="720" spans="1:9" hidden="1">
      <c r="A720" s="30">
        <v>744</v>
      </c>
      <c r="B720" s="24" t="s">
        <v>102</v>
      </c>
      <c r="C720" s="25">
        <v>3</v>
      </c>
      <c r="D720" s="25">
        <v>70</v>
      </c>
      <c r="E720" s="25">
        <v>4</v>
      </c>
      <c r="F720" s="25">
        <v>3</v>
      </c>
      <c r="G720" s="25">
        <v>1</v>
      </c>
      <c r="H720" s="168">
        <f t="shared" si="11"/>
        <v>4</v>
      </c>
      <c r="I720" s="136">
        <v>0.70128000000000013</v>
      </c>
    </row>
    <row r="721" spans="1:9" ht="15.75" hidden="1" thickBot="1">
      <c r="A721" s="32">
        <v>724</v>
      </c>
      <c r="B721" s="26" t="s">
        <v>102</v>
      </c>
      <c r="C721" s="27">
        <v>3</v>
      </c>
      <c r="D721" s="27">
        <v>71</v>
      </c>
      <c r="E721" s="27">
        <v>4</v>
      </c>
      <c r="F721" s="27">
        <v>3</v>
      </c>
      <c r="G721" s="27">
        <v>0</v>
      </c>
      <c r="H721" s="169">
        <f t="shared" si="11"/>
        <v>3</v>
      </c>
      <c r="I721" s="137">
        <v>0.78128000000000009</v>
      </c>
    </row>
    <row r="722" spans="1:9" ht="15.75" hidden="1" thickBot="1">
      <c r="A722" s="34">
        <v>704</v>
      </c>
      <c r="B722" s="16" t="s">
        <v>131</v>
      </c>
      <c r="C722" s="17">
        <v>5</v>
      </c>
      <c r="D722" s="17">
        <v>30</v>
      </c>
      <c r="E722" s="17">
        <v>1</v>
      </c>
      <c r="F722" s="17">
        <v>4</v>
      </c>
      <c r="G722" s="17">
        <v>1</v>
      </c>
      <c r="H722" s="170">
        <f t="shared" si="11"/>
        <v>5</v>
      </c>
      <c r="I722" s="138">
        <v>1.4833000000000001</v>
      </c>
    </row>
    <row r="723" spans="1:9" hidden="1">
      <c r="A723" s="30">
        <v>684</v>
      </c>
      <c r="B723" s="18" t="s">
        <v>131</v>
      </c>
      <c r="C723" s="19">
        <v>5</v>
      </c>
      <c r="D723" s="19">
        <v>31</v>
      </c>
      <c r="E723" s="19">
        <v>1</v>
      </c>
      <c r="F723" s="19"/>
      <c r="G723" s="19"/>
      <c r="H723" s="163"/>
      <c r="I723" s="131"/>
    </row>
    <row r="724" spans="1:9" hidden="1">
      <c r="A724" s="32">
        <v>664</v>
      </c>
      <c r="B724" s="60" t="s">
        <v>131</v>
      </c>
      <c r="C724" s="49">
        <v>5</v>
      </c>
      <c r="D724" s="49">
        <v>32</v>
      </c>
      <c r="E724" s="49">
        <v>1</v>
      </c>
      <c r="F724" s="49">
        <v>9</v>
      </c>
      <c r="G724" s="49">
        <v>2</v>
      </c>
      <c r="H724" s="164">
        <f t="shared" si="11"/>
        <v>11</v>
      </c>
      <c r="I724" s="132">
        <v>3.3266</v>
      </c>
    </row>
    <row r="725" spans="1:9" ht="15.75" hidden="1" thickBot="1">
      <c r="A725" s="34">
        <v>644</v>
      </c>
      <c r="B725" s="30" t="s">
        <v>131</v>
      </c>
      <c r="C725" s="31">
        <v>9</v>
      </c>
      <c r="D725" s="31">
        <v>9</v>
      </c>
      <c r="E725" s="31">
        <v>2</v>
      </c>
      <c r="F725" s="31">
        <v>4</v>
      </c>
      <c r="G725" s="31">
        <v>2</v>
      </c>
      <c r="H725" s="165">
        <f t="shared" si="11"/>
        <v>6</v>
      </c>
      <c r="I725" s="133">
        <v>4.0687500000000005</v>
      </c>
    </row>
    <row r="726" spans="1:9" hidden="1">
      <c r="A726" s="30">
        <v>624</v>
      </c>
      <c r="B726" s="32" t="s">
        <v>131</v>
      </c>
      <c r="C726" s="33">
        <v>9</v>
      </c>
      <c r="D726" s="33">
        <v>10</v>
      </c>
      <c r="E726" s="33">
        <v>2</v>
      </c>
      <c r="F726" s="33">
        <v>5</v>
      </c>
      <c r="G726" s="33">
        <v>1</v>
      </c>
      <c r="H726" s="159">
        <f t="shared" si="11"/>
        <v>6</v>
      </c>
      <c r="I726" s="127">
        <v>2.1287500000000001</v>
      </c>
    </row>
    <row r="727" spans="1:9" hidden="1">
      <c r="A727" s="32">
        <v>604</v>
      </c>
      <c r="B727" s="63" t="s">
        <v>131</v>
      </c>
      <c r="C727" s="48">
        <v>9</v>
      </c>
      <c r="D727" s="48">
        <v>11</v>
      </c>
      <c r="E727" s="48">
        <v>2</v>
      </c>
      <c r="F727" s="48">
        <v>7</v>
      </c>
      <c r="G727" s="48">
        <v>2</v>
      </c>
      <c r="H727" s="160">
        <f t="shared" si="11"/>
        <v>9</v>
      </c>
      <c r="I727" s="128">
        <v>3.2087499999999998</v>
      </c>
    </row>
    <row r="728" spans="1:9" ht="15.75" hidden="1" thickBot="1">
      <c r="A728" s="34">
        <v>584</v>
      </c>
      <c r="B728" s="36" t="s">
        <v>131</v>
      </c>
      <c r="C728" s="37">
        <v>17</v>
      </c>
      <c r="D728" s="37">
        <v>30</v>
      </c>
      <c r="E728" s="37">
        <v>3</v>
      </c>
      <c r="F728" s="37">
        <v>2</v>
      </c>
      <c r="G728" s="37">
        <v>0</v>
      </c>
      <c r="H728" s="161">
        <f t="shared" si="11"/>
        <v>2</v>
      </c>
      <c r="I728" s="129">
        <v>0.80673666666666666</v>
      </c>
    </row>
    <row r="729" spans="1:9" hidden="1">
      <c r="A729" s="30">
        <v>565</v>
      </c>
      <c r="B729" s="38" t="s">
        <v>131</v>
      </c>
      <c r="C729" s="39">
        <v>17</v>
      </c>
      <c r="D729" s="39">
        <v>31</v>
      </c>
      <c r="E729" s="39">
        <v>3</v>
      </c>
      <c r="F729" s="39">
        <v>7</v>
      </c>
      <c r="G729" s="39">
        <v>0</v>
      </c>
      <c r="H729" s="166">
        <f t="shared" si="11"/>
        <v>7</v>
      </c>
      <c r="I729" s="134">
        <v>3.5267366666666669</v>
      </c>
    </row>
    <row r="730" spans="1:9" hidden="1">
      <c r="A730" s="32">
        <v>546</v>
      </c>
      <c r="B730" s="68" t="s">
        <v>131</v>
      </c>
      <c r="C730" s="47">
        <v>17</v>
      </c>
      <c r="D730" s="47">
        <v>32</v>
      </c>
      <c r="E730" s="47">
        <v>3</v>
      </c>
      <c r="F730" s="47">
        <v>6</v>
      </c>
      <c r="G730" s="47">
        <v>0</v>
      </c>
      <c r="H730" s="162">
        <f t="shared" si="11"/>
        <v>6</v>
      </c>
      <c r="I730" s="130">
        <v>3.5867366666666669</v>
      </c>
    </row>
    <row r="731" spans="1:9" ht="15.75" hidden="1" thickBot="1">
      <c r="A731" s="34">
        <v>527</v>
      </c>
      <c r="B731" s="22" t="s">
        <v>131</v>
      </c>
      <c r="C731" s="23">
        <v>16</v>
      </c>
      <c r="D731" s="23">
        <v>63</v>
      </c>
      <c r="E731" s="23">
        <v>4</v>
      </c>
      <c r="F731" s="23">
        <v>4</v>
      </c>
      <c r="G731" s="23">
        <v>0</v>
      </c>
      <c r="H731" s="167">
        <f t="shared" si="11"/>
        <v>4</v>
      </c>
      <c r="I731" s="135">
        <v>1.9167966666666667</v>
      </c>
    </row>
    <row r="732" spans="1:9" hidden="1">
      <c r="A732" s="30">
        <v>508</v>
      </c>
      <c r="B732" s="24" t="s">
        <v>131</v>
      </c>
      <c r="C732" s="25">
        <v>16</v>
      </c>
      <c r="D732" s="25">
        <v>64</v>
      </c>
      <c r="E732" s="25">
        <v>4</v>
      </c>
      <c r="F732" s="25">
        <v>4</v>
      </c>
      <c r="G732" s="25">
        <v>1</v>
      </c>
      <c r="H732" s="168">
        <f t="shared" si="11"/>
        <v>5</v>
      </c>
      <c r="I732" s="136">
        <v>1.7367966666666668</v>
      </c>
    </row>
    <row r="733" spans="1:9" ht="15.75" hidden="1" thickBot="1">
      <c r="A733" s="32">
        <v>489</v>
      </c>
      <c r="B733" s="26" t="s">
        <v>131</v>
      </c>
      <c r="C733" s="27">
        <v>16</v>
      </c>
      <c r="D733" s="27">
        <v>65</v>
      </c>
      <c r="E733" s="27">
        <v>4</v>
      </c>
      <c r="F733" s="27">
        <v>5</v>
      </c>
      <c r="G733" s="27">
        <v>0</v>
      </c>
      <c r="H733" s="169">
        <f t="shared" si="11"/>
        <v>5</v>
      </c>
      <c r="I733" s="137">
        <v>1.8567966666666667</v>
      </c>
    </row>
    <row r="734" spans="1:9" ht="15.75" hidden="1" thickBot="1">
      <c r="A734" s="34">
        <v>470</v>
      </c>
      <c r="B734" s="16" t="s">
        <v>132</v>
      </c>
      <c r="C734" s="17">
        <v>5</v>
      </c>
      <c r="D734" s="17">
        <v>33</v>
      </c>
      <c r="E734" s="17">
        <v>1</v>
      </c>
      <c r="F734" s="17">
        <v>2</v>
      </c>
      <c r="G734" s="17">
        <v>0</v>
      </c>
      <c r="H734" s="170">
        <f t="shared" si="11"/>
        <v>2</v>
      </c>
      <c r="I734" s="138">
        <v>0.64155000000000006</v>
      </c>
    </row>
    <row r="735" spans="1:9" hidden="1">
      <c r="A735" s="30">
        <v>451</v>
      </c>
      <c r="B735" s="18" t="s">
        <v>132</v>
      </c>
      <c r="C735" s="19">
        <v>5</v>
      </c>
      <c r="D735" s="19">
        <v>34</v>
      </c>
      <c r="E735" s="19">
        <v>1</v>
      </c>
      <c r="F735" s="19"/>
      <c r="G735" s="19"/>
      <c r="H735" s="163"/>
      <c r="I735" s="131"/>
    </row>
    <row r="736" spans="1:9" hidden="1">
      <c r="A736" s="32">
        <v>432</v>
      </c>
      <c r="B736" s="60" t="s">
        <v>132</v>
      </c>
      <c r="C736" s="49">
        <v>5</v>
      </c>
      <c r="D736" s="49">
        <v>35</v>
      </c>
      <c r="E736" s="49">
        <v>1</v>
      </c>
      <c r="F736" s="49">
        <v>5</v>
      </c>
      <c r="G736" s="49">
        <v>2</v>
      </c>
      <c r="H736" s="164">
        <f t="shared" si="11"/>
        <v>7</v>
      </c>
      <c r="I736" s="132">
        <v>2.7431000000000001</v>
      </c>
    </row>
    <row r="737" spans="1:9" ht="15.75" hidden="1" thickBot="1">
      <c r="A737" s="34">
        <v>413</v>
      </c>
      <c r="B737" s="30" t="s">
        <v>132</v>
      </c>
      <c r="C737" s="31">
        <v>9</v>
      </c>
      <c r="D737" s="31">
        <v>12</v>
      </c>
      <c r="E737" s="31">
        <v>2</v>
      </c>
      <c r="F737" s="31">
        <v>7</v>
      </c>
      <c r="G737" s="31">
        <v>2</v>
      </c>
      <c r="H737" s="165">
        <f t="shared" si="11"/>
        <v>9</v>
      </c>
      <c r="I737" s="133">
        <v>2.5616100000000004</v>
      </c>
    </row>
    <row r="738" spans="1:9" hidden="1">
      <c r="A738" s="30">
        <v>394</v>
      </c>
      <c r="B738" s="32" t="s">
        <v>132</v>
      </c>
      <c r="C738" s="33">
        <v>9</v>
      </c>
      <c r="D738" s="33">
        <v>13</v>
      </c>
      <c r="E738" s="33">
        <v>2</v>
      </c>
      <c r="F738" s="33">
        <v>6</v>
      </c>
      <c r="G738" s="33">
        <v>2</v>
      </c>
      <c r="H738" s="159">
        <f t="shared" si="11"/>
        <v>8</v>
      </c>
      <c r="I738" s="127">
        <v>2.62161</v>
      </c>
    </row>
    <row r="739" spans="1:9" hidden="1">
      <c r="A739" s="32">
        <v>375</v>
      </c>
      <c r="B739" s="63" t="s">
        <v>132</v>
      </c>
      <c r="C739" s="48">
        <v>9</v>
      </c>
      <c r="D739" s="48">
        <v>14</v>
      </c>
      <c r="E739" s="48">
        <v>2</v>
      </c>
      <c r="F739" s="48">
        <v>4</v>
      </c>
      <c r="G739" s="48">
        <v>0</v>
      </c>
      <c r="H739" s="160">
        <f t="shared" si="11"/>
        <v>4</v>
      </c>
      <c r="I739" s="128">
        <v>2.0016099999999999</v>
      </c>
    </row>
    <row r="740" spans="1:9" ht="15.75" hidden="1" thickBot="1">
      <c r="A740" s="34">
        <v>356</v>
      </c>
      <c r="B740" s="36" t="s">
        <v>132</v>
      </c>
      <c r="C740" s="37">
        <v>17</v>
      </c>
      <c r="D740" s="37">
        <v>33</v>
      </c>
      <c r="E740" s="37">
        <v>3</v>
      </c>
      <c r="F740" s="37">
        <v>9</v>
      </c>
      <c r="G740" s="37">
        <v>0</v>
      </c>
      <c r="H740" s="161">
        <f t="shared" si="11"/>
        <v>9</v>
      </c>
      <c r="I740" s="129">
        <v>5.0878199999999998</v>
      </c>
    </row>
    <row r="741" spans="1:9" hidden="1">
      <c r="A741" s="22">
        <v>337</v>
      </c>
      <c r="B741" s="38" t="s">
        <v>132</v>
      </c>
      <c r="C741" s="39">
        <v>17</v>
      </c>
      <c r="D741" s="39">
        <v>34</v>
      </c>
      <c r="E741" s="39">
        <v>3</v>
      </c>
      <c r="F741" s="39"/>
      <c r="G741" s="39"/>
      <c r="H741" s="166"/>
      <c r="I741" s="134"/>
    </row>
    <row r="742" spans="1:9" hidden="1">
      <c r="A742" s="24">
        <v>318</v>
      </c>
      <c r="B742" s="68" t="s">
        <v>132</v>
      </c>
      <c r="C742" s="47">
        <v>17</v>
      </c>
      <c r="D742" s="47">
        <v>35</v>
      </c>
      <c r="E742" s="47">
        <v>3</v>
      </c>
      <c r="F742" s="47"/>
      <c r="G742" s="47"/>
      <c r="H742" s="162"/>
      <c r="I742" s="130"/>
    </row>
    <row r="743" spans="1:9" ht="15.75" hidden="1" thickBot="1">
      <c r="A743" s="26">
        <v>299</v>
      </c>
      <c r="B743" s="22" t="s">
        <v>132</v>
      </c>
      <c r="C743" s="23">
        <v>16</v>
      </c>
      <c r="D743" s="23">
        <v>66</v>
      </c>
      <c r="E743" s="23">
        <v>4</v>
      </c>
      <c r="F743" s="23">
        <v>6</v>
      </c>
      <c r="G743" s="23">
        <v>1</v>
      </c>
      <c r="H743" s="167">
        <f t="shared" si="11"/>
        <v>7</v>
      </c>
      <c r="I743" s="135">
        <v>2.0627533333333332</v>
      </c>
    </row>
    <row r="744" spans="1:9" hidden="1">
      <c r="A744" s="22">
        <v>280</v>
      </c>
      <c r="B744" s="24" t="s">
        <v>132</v>
      </c>
      <c r="C744" s="25">
        <v>16</v>
      </c>
      <c r="D744" s="25">
        <v>67</v>
      </c>
      <c r="E744" s="25">
        <v>4</v>
      </c>
      <c r="F744" s="25">
        <v>3</v>
      </c>
      <c r="G744" s="25">
        <v>1</v>
      </c>
      <c r="H744" s="168">
        <f t="shared" si="11"/>
        <v>4</v>
      </c>
      <c r="I744" s="136">
        <v>0.76137666666666659</v>
      </c>
    </row>
    <row r="745" spans="1:9" ht="15.75" hidden="1" thickBot="1">
      <c r="A745" s="24">
        <v>262</v>
      </c>
      <c r="B745" s="26" t="s">
        <v>132</v>
      </c>
      <c r="C745" s="27">
        <v>16</v>
      </c>
      <c r="D745" s="27">
        <v>68</v>
      </c>
      <c r="E745" s="27">
        <v>4</v>
      </c>
      <c r="F745" s="27"/>
      <c r="G745" s="27"/>
      <c r="H745" s="169"/>
      <c r="I745" s="137"/>
    </row>
    <row r="746" spans="1:9" ht="15.75" hidden="1" thickBot="1">
      <c r="A746" s="26">
        <v>244</v>
      </c>
      <c r="B746" s="16" t="s">
        <v>133</v>
      </c>
      <c r="C746" s="17">
        <v>5</v>
      </c>
      <c r="D746" s="17">
        <v>36</v>
      </c>
      <c r="E746" s="17">
        <v>1</v>
      </c>
      <c r="F746" s="17">
        <v>7</v>
      </c>
      <c r="G746" s="17">
        <v>0</v>
      </c>
      <c r="H746" s="170">
        <f t="shared" si="11"/>
        <v>7</v>
      </c>
      <c r="I746" s="138">
        <v>2.9781133333333334</v>
      </c>
    </row>
    <row r="747" spans="1:9" hidden="1">
      <c r="A747" s="22">
        <v>227</v>
      </c>
      <c r="B747" s="18" t="s">
        <v>133</v>
      </c>
      <c r="C747" s="19">
        <v>5</v>
      </c>
      <c r="D747" s="19">
        <v>37</v>
      </c>
      <c r="E747" s="19">
        <v>1</v>
      </c>
      <c r="F747" s="19"/>
      <c r="G747" s="19"/>
      <c r="H747" s="163"/>
      <c r="I747" s="131"/>
    </row>
    <row r="748" spans="1:9" hidden="1">
      <c r="A748" s="24">
        <v>210</v>
      </c>
      <c r="B748" s="60" t="s">
        <v>133</v>
      </c>
      <c r="C748" s="49">
        <v>5</v>
      </c>
      <c r="D748" s="49">
        <v>38</v>
      </c>
      <c r="E748" s="49">
        <v>1</v>
      </c>
      <c r="F748" s="49">
        <v>6</v>
      </c>
      <c r="G748" s="49">
        <v>1</v>
      </c>
      <c r="H748" s="164">
        <f t="shared" si="11"/>
        <v>7</v>
      </c>
      <c r="I748" s="132">
        <v>3.656226666666667</v>
      </c>
    </row>
    <row r="749" spans="1:9" ht="15.75" hidden="1" thickBot="1">
      <c r="A749" s="26">
        <v>193</v>
      </c>
      <c r="B749" s="30" t="s">
        <v>133</v>
      </c>
      <c r="C749" s="31">
        <v>9</v>
      </c>
      <c r="D749" s="31">
        <v>15</v>
      </c>
      <c r="E749" s="31">
        <v>2</v>
      </c>
      <c r="F749" s="31">
        <v>9</v>
      </c>
      <c r="G749" s="31">
        <v>1</v>
      </c>
      <c r="H749" s="165">
        <f t="shared" si="11"/>
        <v>10</v>
      </c>
      <c r="I749" s="133">
        <v>2.6710833333333333</v>
      </c>
    </row>
    <row r="750" spans="1:9" hidden="1">
      <c r="A750" s="22">
        <v>176</v>
      </c>
      <c r="B750" s="32" t="s">
        <v>133</v>
      </c>
      <c r="C750" s="33">
        <v>9</v>
      </c>
      <c r="D750" s="33">
        <v>16</v>
      </c>
      <c r="E750" s="33">
        <v>2</v>
      </c>
      <c r="F750" s="33">
        <v>7</v>
      </c>
      <c r="G750" s="33">
        <v>2</v>
      </c>
      <c r="H750" s="159">
        <f t="shared" si="11"/>
        <v>9</v>
      </c>
      <c r="I750" s="127">
        <v>3.1110833333333332</v>
      </c>
    </row>
    <row r="751" spans="1:9" hidden="1">
      <c r="A751" s="24">
        <v>159</v>
      </c>
      <c r="B751" s="63" t="s">
        <v>133</v>
      </c>
      <c r="C751" s="48">
        <v>9</v>
      </c>
      <c r="D751" s="48">
        <v>17</v>
      </c>
      <c r="E751" s="48">
        <v>2</v>
      </c>
      <c r="F751" s="48">
        <v>3</v>
      </c>
      <c r="G751" s="48">
        <v>3</v>
      </c>
      <c r="H751" s="160">
        <f t="shared" si="11"/>
        <v>6</v>
      </c>
      <c r="I751" s="128">
        <v>1.3710833333333332</v>
      </c>
    </row>
    <row r="752" spans="1:9" ht="15.75" hidden="1" thickBot="1">
      <c r="A752" s="26">
        <v>143</v>
      </c>
      <c r="B752" s="36" t="s">
        <v>133</v>
      </c>
      <c r="C752" s="37">
        <v>17</v>
      </c>
      <c r="D752" s="37">
        <v>36</v>
      </c>
      <c r="E752" s="37">
        <v>3</v>
      </c>
      <c r="F752" s="37">
        <v>6</v>
      </c>
      <c r="G752" s="37">
        <v>0</v>
      </c>
      <c r="H752" s="161">
        <f t="shared" si="11"/>
        <v>6</v>
      </c>
      <c r="I752" s="129">
        <v>3.3573733333333333</v>
      </c>
    </row>
    <row r="753" spans="1:9" hidden="1">
      <c r="A753" s="22">
        <v>127</v>
      </c>
      <c r="B753" s="38" t="s">
        <v>133</v>
      </c>
      <c r="C753" s="39">
        <v>17</v>
      </c>
      <c r="D753" s="39">
        <v>37</v>
      </c>
      <c r="E753" s="39">
        <v>3</v>
      </c>
      <c r="F753" s="39">
        <v>5</v>
      </c>
      <c r="G753" s="39">
        <v>0</v>
      </c>
      <c r="H753" s="166">
        <f t="shared" si="11"/>
        <v>5</v>
      </c>
      <c r="I753" s="134">
        <v>1.8373733333333333</v>
      </c>
    </row>
    <row r="754" spans="1:9" hidden="1">
      <c r="A754" s="24">
        <v>112</v>
      </c>
      <c r="B754" s="68" t="s">
        <v>133</v>
      </c>
      <c r="C754" s="47">
        <v>17</v>
      </c>
      <c r="D754" s="47">
        <v>38</v>
      </c>
      <c r="E754" s="47">
        <v>3</v>
      </c>
      <c r="F754" s="47">
        <v>6</v>
      </c>
      <c r="G754" s="47">
        <v>0</v>
      </c>
      <c r="H754" s="162">
        <f t="shared" si="11"/>
        <v>6</v>
      </c>
      <c r="I754" s="130">
        <v>2.2373733333333332</v>
      </c>
    </row>
    <row r="755" spans="1:9" ht="15.75" hidden="1" thickBot="1">
      <c r="A755" s="26">
        <v>97</v>
      </c>
      <c r="B755" s="22" t="s">
        <v>133</v>
      </c>
      <c r="C755" s="23">
        <v>16</v>
      </c>
      <c r="D755" s="23">
        <v>69</v>
      </c>
      <c r="E755" s="23">
        <v>4</v>
      </c>
      <c r="F755" s="23"/>
      <c r="G755" s="23"/>
      <c r="H755" s="167"/>
      <c r="I755" s="135"/>
    </row>
    <row r="756" spans="1:9" hidden="1">
      <c r="A756" s="22">
        <v>83</v>
      </c>
      <c r="B756" s="24" t="s">
        <v>133</v>
      </c>
      <c r="C756" s="25">
        <v>16</v>
      </c>
      <c r="D756" s="25">
        <v>70</v>
      </c>
      <c r="E756" s="25">
        <v>4</v>
      </c>
      <c r="F756" s="25"/>
      <c r="G756" s="25"/>
      <c r="H756" s="168"/>
      <c r="I756" s="136"/>
    </row>
    <row r="757" spans="1:9" ht="15.75" hidden="1" thickBot="1">
      <c r="A757" s="24">
        <v>70</v>
      </c>
      <c r="B757" s="26" t="s">
        <v>133</v>
      </c>
      <c r="C757" s="27">
        <v>16</v>
      </c>
      <c r="D757" s="27">
        <v>71</v>
      </c>
      <c r="E757" s="27">
        <v>4</v>
      </c>
      <c r="F757" s="27">
        <v>9</v>
      </c>
      <c r="G757" s="27">
        <v>0</v>
      </c>
      <c r="H757" s="169">
        <f t="shared" si="11"/>
        <v>9</v>
      </c>
      <c r="I757" s="137">
        <v>1.86724</v>
      </c>
    </row>
    <row r="758" spans="1:9" ht="15.75" hidden="1" thickBot="1">
      <c r="A758" s="26">
        <v>58</v>
      </c>
      <c r="B758" s="16" t="s">
        <v>119</v>
      </c>
      <c r="C758" s="17">
        <v>4</v>
      </c>
      <c r="D758" s="17">
        <v>39</v>
      </c>
      <c r="E758" s="17">
        <v>1</v>
      </c>
      <c r="F758" s="17">
        <v>7</v>
      </c>
      <c r="G758" s="17">
        <v>0</v>
      </c>
      <c r="H758" s="170">
        <f t="shared" si="11"/>
        <v>7</v>
      </c>
      <c r="I758" s="138">
        <v>2.1117699999999999</v>
      </c>
    </row>
    <row r="759" spans="1:9" hidden="1">
      <c r="A759" s="12">
        <v>47</v>
      </c>
      <c r="B759" s="18" t="s">
        <v>119</v>
      </c>
      <c r="C759" s="19">
        <v>4</v>
      </c>
      <c r="D759" s="19">
        <v>40</v>
      </c>
      <c r="E759" s="19">
        <v>1</v>
      </c>
      <c r="F759" s="19"/>
      <c r="G759" s="19"/>
      <c r="H759" s="163"/>
      <c r="I759" s="131"/>
    </row>
    <row r="760" spans="1:9" hidden="1">
      <c r="A760" s="12">
        <v>36</v>
      </c>
      <c r="B760" s="60" t="s">
        <v>119</v>
      </c>
      <c r="C760" s="49">
        <v>4</v>
      </c>
      <c r="D760" s="49">
        <v>41</v>
      </c>
      <c r="E760" s="49">
        <v>1</v>
      </c>
      <c r="F760" s="49"/>
      <c r="G760" s="49"/>
      <c r="H760" s="164"/>
      <c r="I760" s="132"/>
    </row>
    <row r="761" spans="1:9" hidden="1">
      <c r="A761" s="12">
        <v>26</v>
      </c>
      <c r="B761" s="30" t="s">
        <v>119</v>
      </c>
      <c r="C761" s="31">
        <v>9</v>
      </c>
      <c r="D761" s="31">
        <v>30</v>
      </c>
      <c r="E761" s="31">
        <v>2</v>
      </c>
      <c r="F761" s="31">
        <v>8</v>
      </c>
      <c r="G761" s="31">
        <v>2</v>
      </c>
      <c r="H761" s="165">
        <f t="shared" si="11"/>
        <v>10</v>
      </c>
      <c r="I761" s="133">
        <v>3.4190666666666667</v>
      </c>
    </row>
    <row r="762" spans="1:9" hidden="1">
      <c r="A762" s="14">
        <v>1371</v>
      </c>
      <c r="B762" s="32" t="s">
        <v>119</v>
      </c>
      <c r="C762" s="33">
        <v>9</v>
      </c>
      <c r="D762" s="33">
        <v>31</v>
      </c>
      <c r="E762" s="33">
        <v>2</v>
      </c>
      <c r="F762" s="33">
        <v>7</v>
      </c>
      <c r="G762" s="33">
        <v>2</v>
      </c>
      <c r="H762" s="159">
        <f t="shared" si="11"/>
        <v>9</v>
      </c>
      <c r="I762" s="127">
        <v>3.6895333333333333</v>
      </c>
    </row>
    <row r="763" spans="1:9" hidden="1">
      <c r="A763" s="30">
        <v>1362</v>
      </c>
      <c r="B763" s="63" t="s">
        <v>119</v>
      </c>
      <c r="C763" s="48">
        <v>9</v>
      </c>
      <c r="D763" s="48">
        <v>32</v>
      </c>
      <c r="E763" s="48">
        <v>2</v>
      </c>
      <c r="F763" s="48"/>
      <c r="G763" s="48"/>
      <c r="H763" s="160"/>
      <c r="I763" s="128"/>
    </row>
    <row r="764" spans="1:9" hidden="1">
      <c r="A764" s="32">
        <v>1350</v>
      </c>
      <c r="B764" s="36" t="s">
        <v>119</v>
      </c>
      <c r="C764" s="37">
        <v>18</v>
      </c>
      <c r="D764" s="37">
        <v>15</v>
      </c>
      <c r="E764" s="37">
        <v>3</v>
      </c>
      <c r="F764" s="37">
        <v>9</v>
      </c>
      <c r="G764" s="37">
        <v>0</v>
      </c>
      <c r="H764" s="161">
        <f t="shared" si="11"/>
        <v>9</v>
      </c>
      <c r="I764" s="129">
        <v>3.3085199999999997</v>
      </c>
    </row>
    <row r="765" spans="1:9" ht="15.75" hidden="1" thickBot="1">
      <c r="A765" s="34">
        <v>1337</v>
      </c>
      <c r="B765" s="38" t="s">
        <v>119</v>
      </c>
      <c r="C765" s="39">
        <v>18</v>
      </c>
      <c r="D765" s="39">
        <v>16</v>
      </c>
      <c r="E765" s="39">
        <v>3</v>
      </c>
      <c r="F765" s="39">
        <v>10</v>
      </c>
      <c r="G765" s="39">
        <v>0</v>
      </c>
      <c r="H765" s="166">
        <f t="shared" si="11"/>
        <v>10</v>
      </c>
      <c r="I765" s="134">
        <v>4.70852</v>
      </c>
    </row>
    <row r="766" spans="1:9" hidden="1">
      <c r="A766" s="30">
        <v>1322</v>
      </c>
      <c r="B766" s="68" t="s">
        <v>119</v>
      </c>
      <c r="C766" s="47">
        <v>18</v>
      </c>
      <c r="D766" s="47">
        <v>17</v>
      </c>
      <c r="E766" s="47">
        <v>3</v>
      </c>
      <c r="F766" s="47">
        <v>8</v>
      </c>
      <c r="G766" s="47">
        <v>0</v>
      </c>
      <c r="H766" s="162">
        <f t="shared" si="11"/>
        <v>8</v>
      </c>
      <c r="I766" s="130">
        <v>3.4085199999999998</v>
      </c>
    </row>
    <row r="767" spans="1:9" hidden="1">
      <c r="A767" s="32">
        <v>1306</v>
      </c>
      <c r="B767" s="22" t="s">
        <v>119</v>
      </c>
      <c r="C767" s="23">
        <v>13</v>
      </c>
      <c r="D767" s="23">
        <v>69</v>
      </c>
      <c r="E767" s="23">
        <v>4</v>
      </c>
      <c r="F767" s="23">
        <v>11</v>
      </c>
      <c r="G767" s="23">
        <v>0</v>
      </c>
      <c r="H767" s="167">
        <f t="shared" si="11"/>
        <v>11</v>
      </c>
      <c r="I767" s="135">
        <v>2.6008</v>
      </c>
    </row>
    <row r="768" spans="1:9" ht="15.75" hidden="1" thickBot="1">
      <c r="A768" s="34">
        <v>1289</v>
      </c>
      <c r="B768" s="24" t="s">
        <v>119</v>
      </c>
      <c r="C768" s="25">
        <v>13</v>
      </c>
      <c r="D768" s="25">
        <v>70</v>
      </c>
      <c r="E768" s="25">
        <v>4</v>
      </c>
      <c r="F768" s="25"/>
      <c r="G768" s="25"/>
      <c r="H768" s="168"/>
      <c r="I768" s="136"/>
    </row>
    <row r="769" spans="1:9" ht="15.75" hidden="1" thickBot="1">
      <c r="A769" s="30">
        <v>1271</v>
      </c>
      <c r="B769" s="26" t="s">
        <v>119</v>
      </c>
      <c r="C769" s="27">
        <v>13</v>
      </c>
      <c r="D769" s="27">
        <v>71</v>
      </c>
      <c r="E769" s="27">
        <v>4</v>
      </c>
      <c r="F769" s="27">
        <v>5</v>
      </c>
      <c r="G769" s="27">
        <v>0</v>
      </c>
      <c r="H769" s="169">
        <f t="shared" si="11"/>
        <v>5</v>
      </c>
      <c r="I769" s="137">
        <v>1.2604</v>
      </c>
    </row>
    <row r="770" spans="1:9" hidden="1">
      <c r="A770" s="30">
        <v>1219</v>
      </c>
      <c r="B770" s="16" t="s">
        <v>120</v>
      </c>
      <c r="C770" s="17">
        <v>4</v>
      </c>
      <c r="D770" s="17">
        <v>42</v>
      </c>
      <c r="E770" s="17">
        <v>1</v>
      </c>
      <c r="F770" s="17"/>
      <c r="G770" s="17"/>
      <c r="H770" s="170"/>
      <c r="I770" s="138"/>
    </row>
    <row r="771" spans="1:9" hidden="1">
      <c r="A771" s="32">
        <v>1200</v>
      </c>
      <c r="B771" s="18" t="s">
        <v>120</v>
      </c>
      <c r="C771" s="19">
        <v>4</v>
      </c>
      <c r="D771" s="19">
        <v>43</v>
      </c>
      <c r="E771" s="19">
        <v>1</v>
      </c>
      <c r="F771" s="19">
        <v>9</v>
      </c>
      <c r="G771" s="19">
        <v>0</v>
      </c>
      <c r="H771" s="163">
        <f t="shared" ref="H771:H834" si="12">+F771+G771</f>
        <v>9</v>
      </c>
      <c r="I771" s="131">
        <v>2.109</v>
      </c>
    </row>
    <row r="772" spans="1:9" ht="15.75" hidden="1" thickBot="1">
      <c r="A772" s="34">
        <v>1181</v>
      </c>
      <c r="B772" s="60" t="s">
        <v>120</v>
      </c>
      <c r="C772" s="49">
        <v>4</v>
      </c>
      <c r="D772" s="49">
        <v>44</v>
      </c>
      <c r="E772" s="49">
        <v>1</v>
      </c>
      <c r="F772" s="49"/>
      <c r="G772" s="49"/>
      <c r="H772" s="164"/>
      <c r="I772" s="132"/>
    </row>
    <row r="773" spans="1:9" hidden="1">
      <c r="A773" s="30">
        <v>1162</v>
      </c>
      <c r="B773" s="30" t="s">
        <v>120</v>
      </c>
      <c r="C773" s="31">
        <v>9</v>
      </c>
      <c r="D773" s="31">
        <v>33</v>
      </c>
      <c r="E773" s="31">
        <v>2</v>
      </c>
      <c r="F773" s="31">
        <v>8</v>
      </c>
      <c r="G773" s="31">
        <v>0</v>
      </c>
      <c r="H773" s="165">
        <f t="shared" si="12"/>
        <v>8</v>
      </c>
      <c r="I773" s="133">
        <v>1.5934066666666666</v>
      </c>
    </row>
    <row r="774" spans="1:9" hidden="1">
      <c r="A774" s="32">
        <v>1143</v>
      </c>
      <c r="B774" s="32" t="s">
        <v>120</v>
      </c>
      <c r="C774" s="33">
        <v>9</v>
      </c>
      <c r="D774" s="33">
        <v>34</v>
      </c>
      <c r="E774" s="33">
        <v>2</v>
      </c>
      <c r="F774" s="33"/>
      <c r="G774" s="33"/>
      <c r="H774" s="159"/>
      <c r="I774" s="127"/>
    </row>
    <row r="775" spans="1:9" ht="15.75" hidden="1" thickBot="1">
      <c r="A775" s="34">
        <v>1124</v>
      </c>
      <c r="B775" s="63" t="s">
        <v>120</v>
      </c>
      <c r="C775" s="48">
        <v>9</v>
      </c>
      <c r="D775" s="48">
        <v>35</v>
      </c>
      <c r="E775" s="48">
        <v>2</v>
      </c>
      <c r="F775" s="48">
        <v>7</v>
      </c>
      <c r="G775" s="48">
        <v>2</v>
      </c>
      <c r="H775" s="160">
        <f t="shared" si="12"/>
        <v>9</v>
      </c>
      <c r="I775" s="128">
        <v>3.0867033333333334</v>
      </c>
    </row>
    <row r="776" spans="1:9" hidden="1">
      <c r="A776" s="30">
        <v>1104</v>
      </c>
      <c r="B776" s="36" t="s">
        <v>120</v>
      </c>
      <c r="C776" s="37">
        <v>18</v>
      </c>
      <c r="D776" s="37">
        <v>18</v>
      </c>
      <c r="E776" s="37">
        <v>3</v>
      </c>
      <c r="F776" s="37">
        <v>12</v>
      </c>
      <c r="G776" s="37">
        <v>0</v>
      </c>
      <c r="H776" s="161">
        <f t="shared" si="12"/>
        <v>12</v>
      </c>
      <c r="I776" s="129">
        <v>5.3109299999999999</v>
      </c>
    </row>
    <row r="777" spans="1:9" hidden="1">
      <c r="A777" s="32">
        <v>1084</v>
      </c>
      <c r="B777" s="38" t="s">
        <v>120</v>
      </c>
      <c r="C777" s="39">
        <v>18</v>
      </c>
      <c r="D777" s="39">
        <v>19</v>
      </c>
      <c r="E777" s="39">
        <v>3</v>
      </c>
      <c r="F777" s="39">
        <v>8</v>
      </c>
      <c r="G777" s="39">
        <v>0</v>
      </c>
      <c r="H777" s="166">
        <f t="shared" si="12"/>
        <v>8</v>
      </c>
      <c r="I777" s="134">
        <v>4.7109299999999994</v>
      </c>
    </row>
    <row r="778" spans="1:9" ht="15.75" hidden="1" thickBot="1">
      <c r="A778" s="34">
        <v>1064</v>
      </c>
      <c r="B778" s="68" t="s">
        <v>120</v>
      </c>
      <c r="C778" s="47">
        <v>18</v>
      </c>
      <c r="D778" s="47">
        <v>20</v>
      </c>
      <c r="E778" s="47">
        <v>3</v>
      </c>
      <c r="F778" s="47">
        <v>7</v>
      </c>
      <c r="G778" s="47">
        <v>0</v>
      </c>
      <c r="H778" s="162">
        <f t="shared" si="12"/>
        <v>7</v>
      </c>
      <c r="I778" s="130">
        <v>2.85093</v>
      </c>
    </row>
    <row r="779" spans="1:9" hidden="1">
      <c r="A779" s="30">
        <v>1045</v>
      </c>
      <c r="B779" s="22" t="s">
        <v>120</v>
      </c>
      <c r="C779" s="23">
        <v>13</v>
      </c>
      <c r="D779" s="23">
        <v>72</v>
      </c>
      <c r="E779" s="23">
        <v>4</v>
      </c>
      <c r="F779" s="23">
        <v>8</v>
      </c>
      <c r="G779" s="23">
        <v>1</v>
      </c>
      <c r="H779" s="167">
        <f t="shared" si="12"/>
        <v>9</v>
      </c>
      <c r="I779" s="135">
        <v>2.8882933333333334</v>
      </c>
    </row>
    <row r="780" spans="1:9" hidden="1">
      <c r="A780" s="32">
        <v>1025</v>
      </c>
      <c r="B780" s="24" t="s">
        <v>120</v>
      </c>
      <c r="C780" s="25">
        <v>13</v>
      </c>
      <c r="D780" s="25">
        <v>73</v>
      </c>
      <c r="E780" s="25">
        <v>4</v>
      </c>
      <c r="F780" s="25">
        <v>3</v>
      </c>
      <c r="G780" s="25">
        <v>1</v>
      </c>
      <c r="H780" s="168">
        <f t="shared" si="12"/>
        <v>4</v>
      </c>
      <c r="I780" s="136">
        <v>0.72829333333333335</v>
      </c>
    </row>
    <row r="781" spans="1:9" ht="15.75" hidden="1" thickBot="1">
      <c r="A781" s="34">
        <v>1005</v>
      </c>
      <c r="B781" s="26" t="s">
        <v>120</v>
      </c>
      <c r="C781" s="27">
        <v>13</v>
      </c>
      <c r="D781" s="27">
        <v>74</v>
      </c>
      <c r="E781" s="27">
        <v>4</v>
      </c>
      <c r="F781" s="27">
        <v>7</v>
      </c>
      <c r="G781" s="27">
        <v>0</v>
      </c>
      <c r="H781" s="169">
        <f t="shared" si="12"/>
        <v>7</v>
      </c>
      <c r="I781" s="137">
        <v>1.4082933333333334</v>
      </c>
    </row>
    <row r="782" spans="1:9" hidden="1">
      <c r="A782" s="22">
        <v>177</v>
      </c>
      <c r="B782" s="16" t="s">
        <v>137</v>
      </c>
      <c r="C782" s="17">
        <v>5</v>
      </c>
      <c r="D782" s="17">
        <v>48</v>
      </c>
      <c r="E782" s="17">
        <v>1</v>
      </c>
      <c r="F782" s="17">
        <v>12</v>
      </c>
      <c r="G782" s="17">
        <v>3</v>
      </c>
      <c r="H782" s="170">
        <f t="shared" si="12"/>
        <v>15</v>
      </c>
      <c r="I782" s="138">
        <v>4.8677866666666674</v>
      </c>
    </row>
    <row r="783" spans="1:9" hidden="1">
      <c r="A783" s="24">
        <v>160</v>
      </c>
      <c r="B783" s="18" t="s">
        <v>137</v>
      </c>
      <c r="C783" s="19">
        <v>5</v>
      </c>
      <c r="D783" s="19">
        <v>49</v>
      </c>
      <c r="E783" s="19">
        <v>1</v>
      </c>
      <c r="F783" s="19">
        <v>8</v>
      </c>
      <c r="G783" s="19">
        <v>2</v>
      </c>
      <c r="H783" s="163">
        <f t="shared" si="12"/>
        <v>10</v>
      </c>
      <c r="I783" s="131">
        <v>3.0877866666666667</v>
      </c>
    </row>
    <row r="784" spans="1:9" ht="15.75" hidden="1" thickBot="1">
      <c r="A784" s="26">
        <v>144</v>
      </c>
      <c r="B784" s="60" t="s">
        <v>137</v>
      </c>
      <c r="C784" s="49">
        <v>5</v>
      </c>
      <c r="D784" s="49">
        <v>50</v>
      </c>
      <c r="E784" s="49">
        <v>1</v>
      </c>
      <c r="F784" s="49">
        <v>6</v>
      </c>
      <c r="G784" s="49">
        <v>1</v>
      </c>
      <c r="H784" s="164">
        <f t="shared" si="12"/>
        <v>7</v>
      </c>
      <c r="I784" s="132">
        <v>2.1877866666666668</v>
      </c>
    </row>
    <row r="785" spans="1:9" hidden="1">
      <c r="A785" s="22">
        <v>128</v>
      </c>
      <c r="B785" s="30" t="s">
        <v>137</v>
      </c>
      <c r="C785" s="31">
        <v>9</v>
      </c>
      <c r="D785" s="31">
        <v>36</v>
      </c>
      <c r="E785" s="31">
        <v>2</v>
      </c>
      <c r="F785" s="31">
        <v>8</v>
      </c>
      <c r="G785" s="31">
        <v>2</v>
      </c>
      <c r="H785" s="165">
        <f t="shared" si="12"/>
        <v>10</v>
      </c>
      <c r="I785" s="133">
        <v>2.826386666666667</v>
      </c>
    </row>
    <row r="786" spans="1:9" hidden="1">
      <c r="A786" s="24">
        <v>113</v>
      </c>
      <c r="B786" s="32" t="s">
        <v>137</v>
      </c>
      <c r="C786" s="33">
        <v>9</v>
      </c>
      <c r="D786" s="33">
        <v>37</v>
      </c>
      <c r="E786" s="33">
        <v>2</v>
      </c>
      <c r="F786" s="33">
        <v>9</v>
      </c>
      <c r="G786" s="33">
        <v>6</v>
      </c>
      <c r="H786" s="159">
        <f t="shared" si="12"/>
        <v>15</v>
      </c>
      <c r="I786" s="127">
        <v>2.4663866666666667</v>
      </c>
    </row>
    <row r="787" spans="1:9" ht="15.75" hidden="1" thickBot="1">
      <c r="A787" s="26">
        <v>98</v>
      </c>
      <c r="B787" s="63" t="s">
        <v>137</v>
      </c>
      <c r="C787" s="48">
        <v>9</v>
      </c>
      <c r="D787" s="48">
        <v>38</v>
      </c>
      <c r="E787" s="48">
        <v>2</v>
      </c>
      <c r="F787" s="48">
        <v>1</v>
      </c>
      <c r="G787" s="48">
        <v>4</v>
      </c>
      <c r="H787" s="160">
        <f t="shared" si="12"/>
        <v>5</v>
      </c>
      <c r="I787" s="128">
        <v>0.34638666666666668</v>
      </c>
    </row>
    <row r="788" spans="1:9" hidden="1">
      <c r="A788" s="22">
        <v>84</v>
      </c>
      <c r="B788" s="36" t="s">
        <v>137</v>
      </c>
      <c r="C788" s="37">
        <v>14</v>
      </c>
      <c r="D788" s="37">
        <v>9</v>
      </c>
      <c r="E788" s="37">
        <v>3</v>
      </c>
      <c r="F788" s="37">
        <v>10</v>
      </c>
      <c r="G788" s="37">
        <v>0</v>
      </c>
      <c r="H788" s="161">
        <f t="shared" si="12"/>
        <v>10</v>
      </c>
      <c r="I788" s="129">
        <v>4.2681666666666667</v>
      </c>
    </row>
    <row r="789" spans="1:9" hidden="1">
      <c r="A789" s="24">
        <v>71</v>
      </c>
      <c r="B789" s="38" t="s">
        <v>137</v>
      </c>
      <c r="C789" s="39">
        <v>14</v>
      </c>
      <c r="D789" s="39">
        <v>10</v>
      </c>
      <c r="E789" s="39">
        <v>3</v>
      </c>
      <c r="F789" s="39">
        <v>5</v>
      </c>
      <c r="G789" s="39">
        <v>1</v>
      </c>
      <c r="H789" s="166">
        <f t="shared" si="12"/>
        <v>6</v>
      </c>
      <c r="I789" s="134">
        <v>2.2681666666666667</v>
      </c>
    </row>
    <row r="790" spans="1:9" ht="15.75" hidden="1" thickBot="1">
      <c r="A790" s="26">
        <v>59</v>
      </c>
      <c r="B790" s="68" t="s">
        <v>137</v>
      </c>
      <c r="C790" s="47">
        <v>14</v>
      </c>
      <c r="D790" s="47">
        <v>11</v>
      </c>
      <c r="E790" s="47">
        <v>3</v>
      </c>
      <c r="F790" s="47">
        <v>12</v>
      </c>
      <c r="G790" s="47">
        <v>0</v>
      </c>
      <c r="H790" s="162">
        <f t="shared" si="12"/>
        <v>12</v>
      </c>
      <c r="I790" s="130">
        <v>4.128166666666667</v>
      </c>
    </row>
    <row r="791" spans="1:9" hidden="1">
      <c r="A791" s="12">
        <v>48</v>
      </c>
      <c r="B791" s="22" t="s">
        <v>137</v>
      </c>
      <c r="C791" s="23">
        <v>7</v>
      </c>
      <c r="D791" s="23">
        <v>78</v>
      </c>
      <c r="E791" s="23">
        <v>4</v>
      </c>
      <c r="F791" s="23">
        <v>8</v>
      </c>
      <c r="G791" s="23">
        <v>1</v>
      </c>
      <c r="H791" s="167">
        <f t="shared" si="12"/>
        <v>9</v>
      </c>
      <c r="I791" s="135">
        <v>3.38862</v>
      </c>
    </row>
    <row r="792" spans="1:9" hidden="1">
      <c r="A792" s="12">
        <v>37</v>
      </c>
      <c r="B792" s="24" t="s">
        <v>137</v>
      </c>
      <c r="C792" s="25">
        <v>7</v>
      </c>
      <c r="D792" s="25">
        <v>79</v>
      </c>
      <c r="E792" s="25">
        <v>4</v>
      </c>
      <c r="F792" s="25"/>
      <c r="G792" s="25"/>
      <c r="H792" s="168"/>
      <c r="I792" s="136"/>
    </row>
    <row r="793" spans="1:9" ht="15.75" hidden="1" thickBot="1">
      <c r="A793" s="12">
        <v>27</v>
      </c>
      <c r="B793" s="26" t="s">
        <v>137</v>
      </c>
      <c r="C793" s="27">
        <v>7</v>
      </c>
      <c r="D793" s="27">
        <v>80</v>
      </c>
      <c r="E793" s="27">
        <v>4</v>
      </c>
      <c r="F793" s="27">
        <v>7</v>
      </c>
      <c r="G793" s="27">
        <v>0</v>
      </c>
      <c r="H793" s="169">
        <f t="shared" si="12"/>
        <v>7</v>
      </c>
      <c r="I793" s="137">
        <v>2.1443099999999999</v>
      </c>
    </row>
    <row r="794" spans="1:9" ht="15.75" hidden="1" thickBot="1">
      <c r="A794" s="34">
        <v>1238</v>
      </c>
      <c r="B794" s="16" t="s">
        <v>87</v>
      </c>
      <c r="C794" s="17">
        <v>3</v>
      </c>
      <c r="D794" s="17">
        <v>21</v>
      </c>
      <c r="E794" s="17">
        <v>1</v>
      </c>
      <c r="F794" s="17">
        <v>3</v>
      </c>
      <c r="G794" s="17">
        <v>0</v>
      </c>
      <c r="H794" s="170">
        <f t="shared" si="12"/>
        <v>3</v>
      </c>
      <c r="I794" s="138">
        <v>1.1509066666666667</v>
      </c>
    </row>
    <row r="795" spans="1:9" hidden="1">
      <c r="A795" s="30">
        <v>1220</v>
      </c>
      <c r="B795" s="18" t="s">
        <v>87</v>
      </c>
      <c r="C795" s="19">
        <v>3</v>
      </c>
      <c r="D795" s="19">
        <v>22</v>
      </c>
      <c r="E795" s="19">
        <v>1</v>
      </c>
      <c r="F795" s="19">
        <v>4</v>
      </c>
      <c r="G795" s="19">
        <v>0</v>
      </c>
      <c r="H795" s="163">
        <f t="shared" si="12"/>
        <v>4</v>
      </c>
      <c r="I795" s="131">
        <v>1.0309066666666666</v>
      </c>
    </row>
    <row r="796" spans="1:9" hidden="1">
      <c r="A796" s="32">
        <v>1201</v>
      </c>
      <c r="B796" s="60" t="s">
        <v>87</v>
      </c>
      <c r="C796" s="49">
        <v>3</v>
      </c>
      <c r="D796" s="49">
        <v>23</v>
      </c>
      <c r="E796" s="49">
        <v>1</v>
      </c>
      <c r="F796" s="49">
        <v>7</v>
      </c>
      <c r="G796" s="49">
        <v>1</v>
      </c>
      <c r="H796" s="164">
        <f t="shared" si="12"/>
        <v>8</v>
      </c>
      <c r="I796" s="132">
        <v>1.7909066666666666</v>
      </c>
    </row>
    <row r="797" spans="1:9" ht="15.75" hidden="1" thickBot="1">
      <c r="A797" s="34">
        <v>1182</v>
      </c>
      <c r="B797" s="30" t="s">
        <v>87</v>
      </c>
      <c r="C797" s="31">
        <v>9</v>
      </c>
      <c r="D797" s="31">
        <v>42</v>
      </c>
      <c r="E797" s="31">
        <v>2</v>
      </c>
      <c r="F797" s="31">
        <v>2</v>
      </c>
      <c r="G797" s="31">
        <v>0</v>
      </c>
      <c r="H797" s="165">
        <f t="shared" si="12"/>
        <v>2</v>
      </c>
      <c r="I797" s="133">
        <v>0.40764999999999996</v>
      </c>
    </row>
    <row r="798" spans="1:9" hidden="1">
      <c r="A798" s="30">
        <v>1163</v>
      </c>
      <c r="B798" s="32" t="s">
        <v>87</v>
      </c>
      <c r="C798" s="33">
        <v>9</v>
      </c>
      <c r="D798" s="33">
        <v>43</v>
      </c>
      <c r="E798" s="33">
        <v>2</v>
      </c>
      <c r="F798" s="33">
        <v>11</v>
      </c>
      <c r="G798" s="33">
        <v>4</v>
      </c>
      <c r="H798" s="159">
        <f t="shared" si="12"/>
        <v>15</v>
      </c>
      <c r="I798" s="127">
        <v>3.3153000000000001</v>
      </c>
    </row>
    <row r="799" spans="1:9" hidden="1">
      <c r="A799" s="32">
        <v>1144</v>
      </c>
      <c r="B799" s="63" t="s">
        <v>87</v>
      </c>
      <c r="C799" s="48">
        <v>9</v>
      </c>
      <c r="D799" s="48">
        <v>44</v>
      </c>
      <c r="E799" s="48">
        <v>2</v>
      </c>
      <c r="F799" s="48">
        <v>1</v>
      </c>
      <c r="G799" s="48">
        <v>0</v>
      </c>
      <c r="H799" s="160">
        <f t="shared" si="12"/>
        <v>1</v>
      </c>
      <c r="I799" s="128">
        <v>0.1</v>
      </c>
    </row>
    <row r="800" spans="1:9" ht="15.75" hidden="1" thickBot="1">
      <c r="A800" s="34">
        <v>1125</v>
      </c>
      <c r="B800" s="36" t="s">
        <v>87</v>
      </c>
      <c r="C800" s="37">
        <v>15</v>
      </c>
      <c r="D800" s="37">
        <v>15</v>
      </c>
      <c r="E800" s="37">
        <v>3</v>
      </c>
      <c r="F800" s="37">
        <v>6</v>
      </c>
      <c r="G800" s="37">
        <v>0</v>
      </c>
      <c r="H800" s="161">
        <f t="shared" si="12"/>
        <v>6</v>
      </c>
      <c r="I800" s="129">
        <v>2.8880533333333331</v>
      </c>
    </row>
    <row r="801" spans="1:9" hidden="1">
      <c r="A801" s="30">
        <v>1105</v>
      </c>
      <c r="B801" s="38" t="s">
        <v>87</v>
      </c>
      <c r="C801" s="39">
        <v>15</v>
      </c>
      <c r="D801" s="39">
        <v>16</v>
      </c>
      <c r="E801" s="39">
        <v>3</v>
      </c>
      <c r="F801" s="39">
        <v>8</v>
      </c>
      <c r="G801" s="39">
        <v>1</v>
      </c>
      <c r="H801" s="166">
        <f t="shared" si="12"/>
        <v>9</v>
      </c>
      <c r="I801" s="134">
        <v>2.6840266666666666</v>
      </c>
    </row>
    <row r="802" spans="1:9" hidden="1">
      <c r="A802" s="32">
        <v>1085</v>
      </c>
      <c r="B802" s="68" t="s">
        <v>87</v>
      </c>
      <c r="C802" s="47">
        <v>15</v>
      </c>
      <c r="D802" s="47">
        <v>17</v>
      </c>
      <c r="E802" s="47">
        <v>3</v>
      </c>
      <c r="F802" s="47"/>
      <c r="G802" s="47"/>
      <c r="H802" s="162"/>
      <c r="I802" s="130"/>
    </row>
    <row r="803" spans="1:9" ht="15.75" hidden="1" thickBot="1">
      <c r="A803" s="34">
        <v>1065</v>
      </c>
      <c r="B803" s="22" t="s">
        <v>87</v>
      </c>
      <c r="C803" s="23">
        <v>3</v>
      </c>
      <c r="D803" s="23">
        <v>60</v>
      </c>
      <c r="E803" s="23">
        <v>4</v>
      </c>
      <c r="F803" s="23"/>
      <c r="G803" s="23"/>
      <c r="H803" s="167"/>
      <c r="I803" s="135"/>
    </row>
    <row r="804" spans="1:9" hidden="1">
      <c r="A804" s="30">
        <v>1046</v>
      </c>
      <c r="B804" s="24" t="s">
        <v>87</v>
      </c>
      <c r="C804" s="25">
        <v>3</v>
      </c>
      <c r="D804" s="25">
        <v>61</v>
      </c>
      <c r="E804" s="25">
        <v>4</v>
      </c>
      <c r="F804" s="25">
        <v>4.5</v>
      </c>
      <c r="G804" s="25">
        <v>0</v>
      </c>
      <c r="H804" s="168">
        <f t="shared" si="12"/>
        <v>4.5</v>
      </c>
      <c r="I804" s="136">
        <v>1.756945</v>
      </c>
    </row>
    <row r="805" spans="1:9" ht="15.75" hidden="1" thickBot="1">
      <c r="A805" s="32">
        <v>1026</v>
      </c>
      <c r="B805" s="26" t="s">
        <v>87</v>
      </c>
      <c r="C805" s="27">
        <v>3</v>
      </c>
      <c r="D805" s="27">
        <v>62</v>
      </c>
      <c r="E805" s="27">
        <v>4</v>
      </c>
      <c r="F805" s="27">
        <v>6.5</v>
      </c>
      <c r="G805" s="27">
        <v>2</v>
      </c>
      <c r="H805" s="169">
        <f t="shared" si="12"/>
        <v>8.5</v>
      </c>
      <c r="I805" s="137">
        <v>2.9169450000000001</v>
      </c>
    </row>
    <row r="806" spans="1:9" ht="15.75" hidden="1" thickBot="1">
      <c r="A806" s="34">
        <v>886</v>
      </c>
      <c r="B806" s="16" t="s">
        <v>125</v>
      </c>
      <c r="C806" s="17">
        <v>5</v>
      </c>
      <c r="D806" s="17">
        <v>6</v>
      </c>
      <c r="E806" s="17">
        <v>1</v>
      </c>
      <c r="F806" s="17">
        <v>9</v>
      </c>
      <c r="G806" s="17">
        <v>0</v>
      </c>
      <c r="H806" s="170">
        <f t="shared" si="12"/>
        <v>9</v>
      </c>
      <c r="I806" s="138">
        <v>1.4930699999999999</v>
      </c>
    </row>
    <row r="807" spans="1:9" hidden="1">
      <c r="A807" s="30">
        <v>866</v>
      </c>
      <c r="B807" s="18" t="s">
        <v>125</v>
      </c>
      <c r="C807" s="19">
        <v>5</v>
      </c>
      <c r="D807" s="19">
        <v>7</v>
      </c>
      <c r="E807" s="19">
        <v>1</v>
      </c>
      <c r="F807" s="19">
        <v>12</v>
      </c>
      <c r="G807" s="19">
        <v>0</v>
      </c>
      <c r="H807" s="163">
        <f t="shared" si="12"/>
        <v>12</v>
      </c>
      <c r="I807" s="131">
        <v>4.1130699999999996</v>
      </c>
    </row>
    <row r="808" spans="1:9" hidden="1">
      <c r="A808" s="32">
        <v>846</v>
      </c>
      <c r="B808" s="60" t="s">
        <v>125</v>
      </c>
      <c r="C808" s="49">
        <v>5</v>
      </c>
      <c r="D808" s="49">
        <v>8</v>
      </c>
      <c r="E808" s="49">
        <v>1</v>
      </c>
      <c r="F808" s="49">
        <v>7</v>
      </c>
      <c r="G808" s="49">
        <v>5</v>
      </c>
      <c r="H808" s="164">
        <f t="shared" si="12"/>
        <v>12</v>
      </c>
      <c r="I808" s="132">
        <v>3.7730699999999997</v>
      </c>
    </row>
    <row r="809" spans="1:9" ht="15.75" hidden="1" thickBot="1">
      <c r="A809" s="34">
        <v>826</v>
      </c>
      <c r="B809" s="30" t="s">
        <v>125</v>
      </c>
      <c r="C809" s="31">
        <v>10</v>
      </c>
      <c r="D809" s="31">
        <v>6</v>
      </c>
      <c r="E809" s="31">
        <v>2</v>
      </c>
      <c r="F809" s="31">
        <v>7</v>
      </c>
      <c r="G809" s="31">
        <v>2</v>
      </c>
      <c r="H809" s="165">
        <f t="shared" si="12"/>
        <v>9</v>
      </c>
      <c r="I809" s="133">
        <v>4.1914766666666665</v>
      </c>
    </row>
    <row r="810" spans="1:9" hidden="1">
      <c r="A810" s="30">
        <v>806</v>
      </c>
      <c r="B810" s="32" t="s">
        <v>125</v>
      </c>
      <c r="C810" s="33">
        <v>10</v>
      </c>
      <c r="D810" s="33">
        <v>7</v>
      </c>
      <c r="E810" s="33">
        <v>2</v>
      </c>
      <c r="F810" s="33">
        <v>4</v>
      </c>
      <c r="G810" s="33">
        <v>0</v>
      </c>
      <c r="H810" s="159">
        <f t="shared" si="12"/>
        <v>4</v>
      </c>
      <c r="I810" s="127">
        <v>2.5514766666666668</v>
      </c>
    </row>
    <row r="811" spans="1:9" hidden="1">
      <c r="A811" s="32">
        <v>786</v>
      </c>
      <c r="B811" s="63" t="s">
        <v>125</v>
      </c>
      <c r="C811" s="48">
        <v>10</v>
      </c>
      <c r="D811" s="48">
        <v>8</v>
      </c>
      <c r="E811" s="48">
        <v>2</v>
      </c>
      <c r="F811" s="48">
        <v>10</v>
      </c>
      <c r="G811" s="48">
        <v>2</v>
      </c>
      <c r="H811" s="160">
        <f t="shared" si="12"/>
        <v>12</v>
      </c>
      <c r="I811" s="128">
        <v>3.751476666666667</v>
      </c>
    </row>
    <row r="812" spans="1:9" ht="15.75" hidden="1" thickBot="1">
      <c r="A812" s="34">
        <v>766</v>
      </c>
      <c r="B812" s="36" t="s">
        <v>125</v>
      </c>
      <c r="C812" s="37">
        <v>14</v>
      </c>
      <c r="D812" s="37">
        <v>21</v>
      </c>
      <c r="E812" s="37">
        <v>3</v>
      </c>
      <c r="F812" s="37">
        <v>10</v>
      </c>
      <c r="G812" s="37">
        <v>3</v>
      </c>
      <c r="H812" s="161">
        <f t="shared" si="12"/>
        <v>13</v>
      </c>
      <c r="I812" s="129">
        <v>3.0368633333333332</v>
      </c>
    </row>
    <row r="813" spans="1:9" hidden="1">
      <c r="A813" s="30">
        <v>746</v>
      </c>
      <c r="B813" s="38" t="s">
        <v>125</v>
      </c>
      <c r="C813" s="39">
        <v>14</v>
      </c>
      <c r="D813" s="39">
        <v>22</v>
      </c>
      <c r="E813" s="39">
        <v>3</v>
      </c>
      <c r="F813" s="39">
        <v>8</v>
      </c>
      <c r="G813" s="39">
        <v>1</v>
      </c>
      <c r="H813" s="166">
        <f t="shared" si="12"/>
        <v>9</v>
      </c>
      <c r="I813" s="134">
        <v>2.9768633333333336</v>
      </c>
    </row>
    <row r="814" spans="1:9" hidden="1">
      <c r="A814" s="32">
        <v>726</v>
      </c>
      <c r="B814" s="68" t="s">
        <v>125</v>
      </c>
      <c r="C814" s="47">
        <v>14</v>
      </c>
      <c r="D814" s="47">
        <v>23</v>
      </c>
      <c r="E814" s="47">
        <v>3</v>
      </c>
      <c r="F814" s="47">
        <v>10</v>
      </c>
      <c r="G814" s="47">
        <v>0</v>
      </c>
      <c r="H814" s="162">
        <f t="shared" si="12"/>
        <v>10</v>
      </c>
      <c r="I814" s="130">
        <v>4.9968633333333328</v>
      </c>
    </row>
    <row r="815" spans="1:9" ht="15.75" hidden="1" thickBot="1">
      <c r="A815" s="34">
        <v>706</v>
      </c>
      <c r="B815" s="22" t="s">
        <v>125</v>
      </c>
      <c r="C815" s="23">
        <v>11</v>
      </c>
      <c r="D815" s="23">
        <v>60</v>
      </c>
      <c r="E815" s="23">
        <v>4</v>
      </c>
      <c r="F815" s="23">
        <v>2</v>
      </c>
      <c r="G815" s="23">
        <v>2</v>
      </c>
      <c r="H815" s="167">
        <f t="shared" si="12"/>
        <v>4</v>
      </c>
      <c r="I815" s="135">
        <v>1.2160066666666667</v>
      </c>
    </row>
    <row r="816" spans="1:9" hidden="1">
      <c r="A816" s="30">
        <v>686</v>
      </c>
      <c r="B816" s="24" t="s">
        <v>125</v>
      </c>
      <c r="C816" s="25">
        <v>11</v>
      </c>
      <c r="D816" s="25">
        <v>61</v>
      </c>
      <c r="E816" s="25">
        <v>4</v>
      </c>
      <c r="F816" s="25">
        <v>8</v>
      </c>
      <c r="G816" s="25">
        <v>0</v>
      </c>
      <c r="H816" s="168">
        <f t="shared" si="12"/>
        <v>8</v>
      </c>
      <c r="I816" s="136">
        <v>2.3760066666666666</v>
      </c>
    </row>
    <row r="817" spans="1:9" ht="15.75" hidden="1" thickBot="1">
      <c r="A817" s="32">
        <v>666</v>
      </c>
      <c r="B817" s="26" t="s">
        <v>125</v>
      </c>
      <c r="C817" s="27">
        <v>11</v>
      </c>
      <c r="D817" s="27">
        <v>62</v>
      </c>
      <c r="E817" s="27">
        <v>4</v>
      </c>
      <c r="F817" s="27">
        <v>13</v>
      </c>
      <c r="G817" s="27">
        <v>1</v>
      </c>
      <c r="H817" s="169">
        <f t="shared" si="12"/>
        <v>14</v>
      </c>
      <c r="I817" s="137">
        <v>4.6760066666666669</v>
      </c>
    </row>
    <row r="818" spans="1:9" ht="15.75" hidden="1" thickBot="1">
      <c r="A818" s="34">
        <v>415</v>
      </c>
      <c r="B818" s="16" t="s">
        <v>126</v>
      </c>
      <c r="C818" s="17">
        <v>5</v>
      </c>
      <c r="D818" s="17">
        <v>9</v>
      </c>
      <c r="E818" s="17">
        <v>1</v>
      </c>
      <c r="F818" s="17">
        <v>4</v>
      </c>
      <c r="G818" s="17">
        <v>0</v>
      </c>
      <c r="H818" s="170">
        <f t="shared" si="12"/>
        <v>4</v>
      </c>
      <c r="I818" s="138">
        <v>1.6967699999999999</v>
      </c>
    </row>
    <row r="819" spans="1:9" hidden="1">
      <c r="A819" s="30">
        <v>396</v>
      </c>
      <c r="B819" s="18" t="s">
        <v>126</v>
      </c>
      <c r="C819" s="19">
        <v>5</v>
      </c>
      <c r="D819" s="19">
        <v>10</v>
      </c>
      <c r="E819" s="19">
        <v>1</v>
      </c>
      <c r="F819" s="19">
        <v>13</v>
      </c>
      <c r="G819" s="19">
        <v>3</v>
      </c>
      <c r="H819" s="163">
        <f t="shared" si="12"/>
        <v>16</v>
      </c>
      <c r="I819" s="131">
        <v>5.3967700000000001</v>
      </c>
    </row>
    <row r="820" spans="1:9" hidden="1">
      <c r="A820" s="32">
        <v>377</v>
      </c>
      <c r="B820" s="60" t="s">
        <v>126</v>
      </c>
      <c r="C820" s="49">
        <v>5</v>
      </c>
      <c r="D820" s="49">
        <v>11</v>
      </c>
      <c r="E820" s="49">
        <v>1</v>
      </c>
      <c r="F820" s="49">
        <v>10</v>
      </c>
      <c r="G820" s="49">
        <v>2</v>
      </c>
      <c r="H820" s="164">
        <f t="shared" si="12"/>
        <v>12</v>
      </c>
      <c r="I820" s="132">
        <v>4.4567699999999997</v>
      </c>
    </row>
    <row r="821" spans="1:9" ht="15.75" hidden="1" thickBot="1">
      <c r="A821" s="34">
        <v>358</v>
      </c>
      <c r="B821" s="30" t="s">
        <v>126</v>
      </c>
      <c r="C821" s="31">
        <v>10</v>
      </c>
      <c r="D821" s="31">
        <v>9</v>
      </c>
      <c r="E821" s="31">
        <v>2</v>
      </c>
      <c r="F821" s="31"/>
      <c r="G821" s="31"/>
      <c r="H821" s="165"/>
      <c r="I821" s="133"/>
    </row>
    <row r="822" spans="1:9" hidden="1">
      <c r="A822" s="22">
        <v>339</v>
      </c>
      <c r="B822" s="32" t="s">
        <v>126</v>
      </c>
      <c r="C822" s="33">
        <v>10</v>
      </c>
      <c r="D822" s="33">
        <v>10</v>
      </c>
      <c r="E822" s="33">
        <v>2</v>
      </c>
      <c r="F822" s="33">
        <v>7</v>
      </c>
      <c r="G822" s="33">
        <v>2</v>
      </c>
      <c r="H822" s="159">
        <f t="shared" si="12"/>
        <v>9</v>
      </c>
      <c r="I822" s="127">
        <v>1.7380433333333334</v>
      </c>
    </row>
    <row r="823" spans="1:9" hidden="1">
      <c r="A823" s="24">
        <v>320</v>
      </c>
      <c r="B823" s="63" t="s">
        <v>126</v>
      </c>
      <c r="C823" s="48">
        <v>10</v>
      </c>
      <c r="D823" s="48">
        <v>11</v>
      </c>
      <c r="E823" s="48">
        <v>2</v>
      </c>
      <c r="F823" s="48">
        <v>5</v>
      </c>
      <c r="G823" s="48">
        <v>0</v>
      </c>
      <c r="H823" s="160">
        <f t="shared" si="12"/>
        <v>5</v>
      </c>
      <c r="I823" s="128">
        <v>1.5980433333333335</v>
      </c>
    </row>
    <row r="824" spans="1:9" ht="15.75" hidden="1" thickBot="1">
      <c r="A824" s="26">
        <v>301</v>
      </c>
      <c r="B824" s="36" t="s">
        <v>126</v>
      </c>
      <c r="C824" s="37">
        <v>14</v>
      </c>
      <c r="D824" s="37">
        <v>24</v>
      </c>
      <c r="E824" s="37">
        <v>3</v>
      </c>
      <c r="F824" s="37">
        <v>9</v>
      </c>
      <c r="G824" s="37">
        <v>0</v>
      </c>
      <c r="H824" s="161">
        <f t="shared" si="12"/>
        <v>9</v>
      </c>
      <c r="I824" s="129">
        <v>3.3726433333333334</v>
      </c>
    </row>
    <row r="825" spans="1:9" hidden="1">
      <c r="A825" s="22">
        <v>282</v>
      </c>
      <c r="B825" s="38" t="s">
        <v>126</v>
      </c>
      <c r="C825" s="39">
        <v>14</v>
      </c>
      <c r="D825" s="39">
        <v>25</v>
      </c>
      <c r="E825" s="39">
        <v>3</v>
      </c>
      <c r="F825" s="39">
        <v>10</v>
      </c>
      <c r="G825" s="39">
        <v>0</v>
      </c>
      <c r="H825" s="166">
        <f t="shared" si="12"/>
        <v>10</v>
      </c>
      <c r="I825" s="134">
        <v>3.8526433333333334</v>
      </c>
    </row>
    <row r="826" spans="1:9" hidden="1">
      <c r="A826" s="24">
        <v>264</v>
      </c>
      <c r="B826" s="68" t="s">
        <v>126</v>
      </c>
      <c r="C826" s="47">
        <v>14</v>
      </c>
      <c r="D826" s="47">
        <v>26</v>
      </c>
      <c r="E826" s="47">
        <v>3</v>
      </c>
      <c r="F826" s="47">
        <v>6</v>
      </c>
      <c r="G826" s="47">
        <v>0</v>
      </c>
      <c r="H826" s="162">
        <f t="shared" si="12"/>
        <v>6</v>
      </c>
      <c r="I826" s="130">
        <v>2.4126433333333335</v>
      </c>
    </row>
    <row r="827" spans="1:9" ht="15.75" hidden="1" thickBot="1">
      <c r="A827" s="26">
        <v>246</v>
      </c>
      <c r="B827" s="22" t="s">
        <v>126</v>
      </c>
      <c r="C827" s="23">
        <v>11</v>
      </c>
      <c r="D827" s="23">
        <v>63</v>
      </c>
      <c r="E827" s="23">
        <v>4</v>
      </c>
      <c r="F827" s="23">
        <v>9</v>
      </c>
      <c r="G827" s="23">
        <v>0</v>
      </c>
      <c r="H827" s="167">
        <f t="shared" si="12"/>
        <v>9</v>
      </c>
      <c r="I827" s="135">
        <v>3.9829033333333337</v>
      </c>
    </row>
    <row r="828" spans="1:9" hidden="1">
      <c r="A828" s="22">
        <v>229</v>
      </c>
      <c r="B828" s="24" t="s">
        <v>126</v>
      </c>
      <c r="C828" s="25">
        <v>11</v>
      </c>
      <c r="D828" s="25">
        <v>64</v>
      </c>
      <c r="E828" s="25">
        <v>4</v>
      </c>
      <c r="F828" s="25">
        <v>9</v>
      </c>
      <c r="G828" s="25">
        <v>0</v>
      </c>
      <c r="H828" s="168">
        <f t="shared" si="12"/>
        <v>9</v>
      </c>
      <c r="I828" s="136">
        <v>3.9058066666666664</v>
      </c>
    </row>
    <row r="829" spans="1:9" ht="15.75" hidden="1" thickBot="1">
      <c r="A829" s="24">
        <v>212</v>
      </c>
      <c r="B829" s="26" t="s">
        <v>126</v>
      </c>
      <c r="C829" s="27">
        <v>11</v>
      </c>
      <c r="D829" s="27">
        <v>65</v>
      </c>
      <c r="E829" s="27">
        <v>4</v>
      </c>
      <c r="F829" s="27"/>
      <c r="G829" s="27"/>
      <c r="H829" s="169"/>
      <c r="I829" s="137"/>
    </row>
    <row r="830" spans="1:9" ht="15.75" hidden="1" thickBot="1">
      <c r="A830" s="26">
        <v>195</v>
      </c>
      <c r="B830" s="16" t="s">
        <v>127</v>
      </c>
      <c r="C830" s="17">
        <v>5</v>
      </c>
      <c r="D830" s="17">
        <v>12</v>
      </c>
      <c r="E830" s="17">
        <v>1</v>
      </c>
      <c r="F830" s="17">
        <v>9.5</v>
      </c>
      <c r="G830" s="17">
        <v>1</v>
      </c>
      <c r="H830" s="170">
        <f t="shared" si="12"/>
        <v>10.5</v>
      </c>
      <c r="I830" s="138">
        <v>3.0367999999999999</v>
      </c>
    </row>
    <row r="831" spans="1:9" hidden="1">
      <c r="A831" s="22">
        <v>178</v>
      </c>
      <c r="B831" s="18" t="s">
        <v>127</v>
      </c>
      <c r="C831" s="19">
        <v>5</v>
      </c>
      <c r="D831" s="19">
        <v>13</v>
      </c>
      <c r="E831" s="19">
        <v>1</v>
      </c>
      <c r="F831" s="19"/>
      <c r="G831" s="19"/>
      <c r="H831" s="163"/>
      <c r="I831" s="131"/>
    </row>
    <row r="832" spans="1:9" hidden="1">
      <c r="A832" s="24">
        <v>161</v>
      </c>
      <c r="B832" s="60" t="s">
        <v>127</v>
      </c>
      <c r="C832" s="49">
        <v>5</v>
      </c>
      <c r="D832" s="49">
        <v>14</v>
      </c>
      <c r="E832" s="49">
        <v>1</v>
      </c>
      <c r="F832" s="49">
        <v>4.5</v>
      </c>
      <c r="G832" s="49">
        <v>0</v>
      </c>
      <c r="H832" s="164">
        <f t="shared" si="12"/>
        <v>4.5</v>
      </c>
      <c r="I832" s="132">
        <v>1.9968000000000001</v>
      </c>
    </row>
    <row r="833" spans="1:9" ht="15.75" hidden="1" thickBot="1">
      <c r="A833" s="26">
        <v>145</v>
      </c>
      <c r="B833" s="30" t="s">
        <v>127</v>
      </c>
      <c r="C833" s="31">
        <v>10</v>
      </c>
      <c r="D833" s="31">
        <v>12</v>
      </c>
      <c r="E833" s="31">
        <v>2</v>
      </c>
      <c r="F833" s="31">
        <v>12</v>
      </c>
      <c r="G833" s="31">
        <v>3</v>
      </c>
      <c r="H833" s="165">
        <f t="shared" si="12"/>
        <v>15</v>
      </c>
      <c r="I833" s="133">
        <v>6.8072299999999997</v>
      </c>
    </row>
    <row r="834" spans="1:9" hidden="1">
      <c r="A834" s="22">
        <v>129</v>
      </c>
      <c r="B834" s="32" t="s">
        <v>127</v>
      </c>
      <c r="C834" s="33">
        <v>10</v>
      </c>
      <c r="D834" s="33">
        <v>13</v>
      </c>
      <c r="E834" s="33">
        <v>2</v>
      </c>
      <c r="F834" s="33">
        <v>10</v>
      </c>
      <c r="G834" s="33">
        <v>3</v>
      </c>
      <c r="H834" s="159">
        <f t="shared" si="12"/>
        <v>13</v>
      </c>
      <c r="I834" s="127">
        <v>5.6072299999999995</v>
      </c>
    </row>
    <row r="835" spans="1:9" hidden="1">
      <c r="A835" s="24">
        <v>114</v>
      </c>
      <c r="B835" s="63" t="s">
        <v>127</v>
      </c>
      <c r="C835" s="48">
        <v>10</v>
      </c>
      <c r="D835" s="48">
        <v>14</v>
      </c>
      <c r="E835" s="48">
        <v>2</v>
      </c>
      <c r="F835" s="48">
        <v>11</v>
      </c>
      <c r="G835" s="48">
        <v>0</v>
      </c>
      <c r="H835" s="160">
        <f t="shared" ref="H835:H898" si="13">+F835+G835</f>
        <v>11</v>
      </c>
      <c r="I835" s="128">
        <v>5.5272299999999994</v>
      </c>
    </row>
    <row r="836" spans="1:9" ht="15.75" hidden="1" thickBot="1">
      <c r="A836" s="26">
        <v>99</v>
      </c>
      <c r="B836" s="36" t="s">
        <v>127</v>
      </c>
      <c r="C836" s="37">
        <v>14</v>
      </c>
      <c r="D836" s="37">
        <v>27</v>
      </c>
      <c r="E836" s="37">
        <v>3</v>
      </c>
      <c r="F836" s="37">
        <v>12</v>
      </c>
      <c r="G836" s="37">
        <v>1</v>
      </c>
      <c r="H836" s="161">
        <f t="shared" si="13"/>
        <v>13</v>
      </c>
      <c r="I836" s="129">
        <v>4.9514766666666663</v>
      </c>
    </row>
    <row r="837" spans="1:9" hidden="1">
      <c r="A837" s="22">
        <v>85</v>
      </c>
      <c r="B837" s="38" t="s">
        <v>127</v>
      </c>
      <c r="C837" s="39">
        <v>14</v>
      </c>
      <c r="D837" s="39">
        <v>28</v>
      </c>
      <c r="E837" s="39">
        <v>3</v>
      </c>
      <c r="F837" s="39">
        <v>10</v>
      </c>
      <c r="G837" s="39">
        <v>0</v>
      </c>
      <c r="H837" s="166">
        <f t="shared" si="13"/>
        <v>10</v>
      </c>
      <c r="I837" s="134">
        <v>4.2914766666666662</v>
      </c>
    </row>
    <row r="838" spans="1:9" hidden="1">
      <c r="A838" s="24">
        <v>72</v>
      </c>
      <c r="B838" s="68" t="s">
        <v>127</v>
      </c>
      <c r="C838" s="47">
        <v>14</v>
      </c>
      <c r="D838" s="47">
        <v>29</v>
      </c>
      <c r="E838" s="47">
        <v>3</v>
      </c>
      <c r="F838" s="47">
        <v>8</v>
      </c>
      <c r="G838" s="47">
        <v>0</v>
      </c>
      <c r="H838" s="162">
        <f t="shared" si="13"/>
        <v>8</v>
      </c>
      <c r="I838" s="130">
        <v>2.8314766666666666</v>
      </c>
    </row>
    <row r="839" spans="1:9" ht="15.75" hidden="1" thickBot="1">
      <c r="A839" s="26">
        <v>60</v>
      </c>
      <c r="B839" s="22" t="s">
        <v>127</v>
      </c>
      <c r="C839" s="23">
        <v>11</v>
      </c>
      <c r="D839" s="23">
        <v>66</v>
      </c>
      <c r="E839" s="23">
        <v>4</v>
      </c>
      <c r="F839" s="23">
        <v>6</v>
      </c>
      <c r="G839" s="23">
        <v>1</v>
      </c>
      <c r="H839" s="167">
        <f t="shared" si="13"/>
        <v>7</v>
      </c>
      <c r="I839" s="135">
        <v>1.2392333333333334</v>
      </c>
    </row>
    <row r="840" spans="1:9" hidden="1">
      <c r="A840" s="12">
        <v>49</v>
      </c>
      <c r="B840" s="24" t="s">
        <v>127</v>
      </c>
      <c r="C840" s="25">
        <v>11</v>
      </c>
      <c r="D840" s="25">
        <v>67</v>
      </c>
      <c r="E840" s="25">
        <v>4</v>
      </c>
      <c r="F840" s="25">
        <v>6</v>
      </c>
      <c r="G840" s="25">
        <v>0</v>
      </c>
      <c r="H840" s="168">
        <f t="shared" si="13"/>
        <v>6</v>
      </c>
      <c r="I840" s="136">
        <v>1.8792333333333335</v>
      </c>
    </row>
    <row r="841" spans="1:9" ht="15.75" hidden="1" thickBot="1">
      <c r="A841" s="12">
        <v>38</v>
      </c>
      <c r="B841" s="26" t="s">
        <v>127</v>
      </c>
      <c r="C841" s="27">
        <v>11</v>
      </c>
      <c r="D841" s="27">
        <v>68</v>
      </c>
      <c r="E841" s="27">
        <v>4</v>
      </c>
      <c r="F841" s="27">
        <v>8</v>
      </c>
      <c r="G841" s="27">
        <v>1</v>
      </c>
      <c r="H841" s="169">
        <f t="shared" si="13"/>
        <v>9</v>
      </c>
      <c r="I841" s="137">
        <v>2.0592333333333332</v>
      </c>
    </row>
    <row r="842" spans="1:9" ht="15.75" hidden="1" thickBot="1">
      <c r="A842" s="4">
        <v>1339</v>
      </c>
      <c r="B842" s="16" t="s">
        <v>128</v>
      </c>
      <c r="C842" s="17">
        <v>5</v>
      </c>
      <c r="D842" s="17">
        <v>15</v>
      </c>
      <c r="E842" s="17">
        <v>1</v>
      </c>
      <c r="F842" s="17">
        <v>13</v>
      </c>
      <c r="G842" s="17">
        <v>0</v>
      </c>
      <c r="H842" s="170">
        <f t="shared" si="13"/>
        <v>13</v>
      </c>
      <c r="I842" s="138">
        <v>2.6935599999999997</v>
      </c>
    </row>
    <row r="843" spans="1:9" hidden="1">
      <c r="A843" s="30">
        <v>1324</v>
      </c>
      <c r="B843" s="18" t="s">
        <v>128</v>
      </c>
      <c r="C843" s="19">
        <v>5</v>
      </c>
      <c r="D843" s="19">
        <v>16</v>
      </c>
      <c r="E843" s="19">
        <v>1</v>
      </c>
      <c r="F843" s="19">
        <v>8</v>
      </c>
      <c r="G843" s="19">
        <v>1</v>
      </c>
      <c r="H843" s="163">
        <f t="shared" si="13"/>
        <v>9</v>
      </c>
      <c r="I843" s="131">
        <v>3.9135599999999999</v>
      </c>
    </row>
    <row r="844" spans="1:9" hidden="1">
      <c r="A844" s="32">
        <v>1308</v>
      </c>
      <c r="B844" s="60" t="s">
        <v>128</v>
      </c>
      <c r="C844" s="49">
        <v>5</v>
      </c>
      <c r="D844" s="49">
        <v>17</v>
      </c>
      <c r="E844" s="49">
        <v>1</v>
      </c>
      <c r="F844" s="49">
        <v>10</v>
      </c>
      <c r="G844" s="49">
        <v>3</v>
      </c>
      <c r="H844" s="164">
        <f t="shared" si="13"/>
        <v>13</v>
      </c>
      <c r="I844" s="132">
        <v>3.49356</v>
      </c>
    </row>
    <row r="845" spans="1:9" ht="15.75" hidden="1" thickBot="1">
      <c r="A845" s="34">
        <v>1291</v>
      </c>
      <c r="B845" s="30" t="s">
        <v>128</v>
      </c>
      <c r="C845" s="31">
        <v>10</v>
      </c>
      <c r="D845" s="31">
        <v>15</v>
      </c>
      <c r="E845" s="31">
        <v>2</v>
      </c>
      <c r="F845" s="31">
        <v>7</v>
      </c>
      <c r="G845" s="31">
        <v>1</v>
      </c>
      <c r="H845" s="165">
        <f t="shared" si="13"/>
        <v>8</v>
      </c>
      <c r="I845" s="133">
        <v>4.05098</v>
      </c>
    </row>
    <row r="846" spans="1:9" hidden="1">
      <c r="A846" s="30">
        <v>1273</v>
      </c>
      <c r="B846" s="32" t="s">
        <v>128</v>
      </c>
      <c r="C846" s="33">
        <v>10</v>
      </c>
      <c r="D846" s="33">
        <v>16</v>
      </c>
      <c r="E846" s="33">
        <v>2</v>
      </c>
      <c r="F846" s="33">
        <v>6</v>
      </c>
      <c r="G846" s="33">
        <v>0</v>
      </c>
      <c r="H846" s="159">
        <f t="shared" si="13"/>
        <v>6</v>
      </c>
      <c r="I846" s="127">
        <v>1.77098</v>
      </c>
    </row>
    <row r="847" spans="1:9" hidden="1">
      <c r="A847" s="32">
        <v>1256</v>
      </c>
      <c r="B847" s="63" t="s">
        <v>128</v>
      </c>
      <c r="C847" s="48">
        <v>10</v>
      </c>
      <c r="D847" s="48">
        <v>17</v>
      </c>
      <c r="E847" s="48">
        <v>2</v>
      </c>
      <c r="F847" s="48">
        <v>6</v>
      </c>
      <c r="G847" s="48">
        <v>1</v>
      </c>
      <c r="H847" s="160">
        <f t="shared" si="13"/>
        <v>7</v>
      </c>
      <c r="I847" s="128">
        <v>3.6109799999999996</v>
      </c>
    </row>
    <row r="848" spans="1:9" ht="15.75" hidden="1" thickBot="1">
      <c r="A848" s="34">
        <v>1239</v>
      </c>
      <c r="B848" s="36" t="s">
        <v>128</v>
      </c>
      <c r="C848" s="37">
        <v>14</v>
      </c>
      <c r="D848" s="37">
        <v>30</v>
      </c>
      <c r="E848" s="37">
        <v>3</v>
      </c>
      <c r="F848" s="37"/>
      <c r="G848" s="37"/>
      <c r="H848" s="161"/>
      <c r="I848" s="129"/>
    </row>
    <row r="849" spans="1:9" hidden="1">
      <c r="A849" s="30">
        <v>1221</v>
      </c>
      <c r="B849" s="38" t="s">
        <v>128</v>
      </c>
      <c r="C849" s="39">
        <v>14</v>
      </c>
      <c r="D849" s="39">
        <v>31</v>
      </c>
      <c r="E849" s="39">
        <v>3</v>
      </c>
      <c r="F849" s="39">
        <v>5</v>
      </c>
      <c r="G849" s="39">
        <v>1</v>
      </c>
      <c r="H849" s="166">
        <f t="shared" si="13"/>
        <v>6</v>
      </c>
      <c r="I849" s="134">
        <v>2.3385733333333332</v>
      </c>
    </row>
    <row r="850" spans="1:9" hidden="1">
      <c r="A850" s="32">
        <v>1202</v>
      </c>
      <c r="B850" s="68" t="s">
        <v>128</v>
      </c>
      <c r="C850" s="47">
        <v>14</v>
      </c>
      <c r="D850" s="47">
        <v>32</v>
      </c>
      <c r="E850" s="47">
        <v>3</v>
      </c>
      <c r="F850" s="47">
        <v>5</v>
      </c>
      <c r="G850" s="47">
        <v>0</v>
      </c>
      <c r="H850" s="162">
        <f t="shared" si="13"/>
        <v>5</v>
      </c>
      <c r="I850" s="130">
        <v>2.0892866666666667</v>
      </c>
    </row>
    <row r="851" spans="1:9" ht="15.75" hidden="1" thickBot="1">
      <c r="A851" s="34">
        <v>1183</v>
      </c>
      <c r="B851" s="22" t="s">
        <v>128</v>
      </c>
      <c r="C851" s="23">
        <v>11</v>
      </c>
      <c r="D851" s="23">
        <v>69</v>
      </c>
      <c r="E851" s="23">
        <v>4</v>
      </c>
      <c r="F851" s="23">
        <v>8</v>
      </c>
      <c r="G851" s="23">
        <v>0</v>
      </c>
      <c r="H851" s="23">
        <f t="shared" si="13"/>
        <v>8</v>
      </c>
      <c r="I851" s="140">
        <v>2.7061266666666666</v>
      </c>
    </row>
    <row r="852" spans="1:9" hidden="1">
      <c r="A852" s="30">
        <v>1164</v>
      </c>
      <c r="B852" s="24" t="s">
        <v>128</v>
      </c>
      <c r="C852" s="25">
        <v>11</v>
      </c>
      <c r="D852" s="25">
        <v>70</v>
      </c>
      <c r="E852" s="25">
        <v>4</v>
      </c>
      <c r="F852" s="25"/>
      <c r="G852" s="25"/>
      <c r="H852" s="25"/>
      <c r="I852" s="141"/>
    </row>
    <row r="853" spans="1:9" ht="15.75" hidden="1" thickBot="1">
      <c r="A853" s="32">
        <v>1145</v>
      </c>
      <c r="B853" s="26" t="s">
        <v>128</v>
      </c>
      <c r="C853" s="27">
        <v>11</v>
      </c>
      <c r="D853" s="27">
        <v>71</v>
      </c>
      <c r="E853" s="27">
        <v>4</v>
      </c>
      <c r="F853" s="27">
        <v>16</v>
      </c>
      <c r="G853" s="27">
        <v>0</v>
      </c>
      <c r="H853" s="27">
        <f t="shared" si="13"/>
        <v>16</v>
      </c>
      <c r="I853" s="142">
        <v>3.5930633333333333</v>
      </c>
    </row>
    <row r="854" spans="1:9" hidden="1">
      <c r="A854" s="32">
        <v>1086</v>
      </c>
      <c r="B854" s="16" t="s">
        <v>129</v>
      </c>
      <c r="C854" s="17">
        <v>5</v>
      </c>
      <c r="D854" s="17">
        <v>18</v>
      </c>
      <c r="E854" s="17">
        <v>1</v>
      </c>
      <c r="F854" s="17">
        <v>9</v>
      </c>
      <c r="G854" s="17">
        <v>4</v>
      </c>
      <c r="H854" s="170">
        <f t="shared" si="13"/>
        <v>13</v>
      </c>
      <c r="I854" s="138">
        <v>4.20533</v>
      </c>
    </row>
    <row r="855" spans="1:9" ht="15.75" hidden="1" thickBot="1">
      <c r="A855" s="34">
        <v>1066</v>
      </c>
      <c r="B855" s="18" t="s">
        <v>129</v>
      </c>
      <c r="C855" s="19">
        <v>5</v>
      </c>
      <c r="D855" s="19">
        <v>19</v>
      </c>
      <c r="E855" s="19">
        <v>1</v>
      </c>
      <c r="F855" s="19">
        <v>7</v>
      </c>
      <c r="G855" s="19">
        <v>2</v>
      </c>
      <c r="H855" s="163">
        <f t="shared" si="13"/>
        <v>9</v>
      </c>
      <c r="I855" s="131">
        <v>2.9253300000000002</v>
      </c>
    </row>
    <row r="856" spans="1:9" hidden="1">
      <c r="A856" s="30">
        <v>1047</v>
      </c>
      <c r="B856" s="60" t="s">
        <v>129</v>
      </c>
      <c r="C856" s="49">
        <v>5</v>
      </c>
      <c r="D856" s="49">
        <v>20</v>
      </c>
      <c r="E856" s="49">
        <v>1</v>
      </c>
      <c r="F856" s="49">
        <v>8</v>
      </c>
      <c r="G856" s="49">
        <v>1</v>
      </c>
      <c r="H856" s="164">
        <f t="shared" si="13"/>
        <v>9</v>
      </c>
      <c r="I856" s="132">
        <v>3.0653300000000003</v>
      </c>
    </row>
    <row r="857" spans="1:9" hidden="1">
      <c r="A857" s="32">
        <v>1027</v>
      </c>
      <c r="B857" s="30" t="s">
        <v>129</v>
      </c>
      <c r="C857" s="31">
        <v>10</v>
      </c>
      <c r="D857" s="31">
        <v>18</v>
      </c>
      <c r="E857" s="31">
        <v>2</v>
      </c>
      <c r="F857" s="31">
        <v>4</v>
      </c>
      <c r="G857" s="31">
        <v>1</v>
      </c>
      <c r="H857" s="165">
        <f t="shared" si="13"/>
        <v>5</v>
      </c>
      <c r="I857" s="133">
        <v>1.0924266666666667</v>
      </c>
    </row>
    <row r="858" spans="1:9" ht="15.75" hidden="1" thickBot="1">
      <c r="A858" s="34">
        <v>1007</v>
      </c>
      <c r="B858" s="32" t="s">
        <v>129</v>
      </c>
      <c r="C858" s="33">
        <v>10</v>
      </c>
      <c r="D858" s="33">
        <v>19</v>
      </c>
      <c r="E858" s="33">
        <v>2</v>
      </c>
      <c r="F858" s="33">
        <v>10</v>
      </c>
      <c r="G858" s="33">
        <v>2</v>
      </c>
      <c r="H858" s="159">
        <f t="shared" si="13"/>
        <v>12</v>
      </c>
      <c r="I858" s="127">
        <v>4.6724266666666665</v>
      </c>
    </row>
    <row r="859" spans="1:9" hidden="1">
      <c r="A859" s="30">
        <v>987</v>
      </c>
      <c r="B859" s="63" t="s">
        <v>129</v>
      </c>
      <c r="C859" s="48">
        <v>10</v>
      </c>
      <c r="D859" s="48">
        <v>20</v>
      </c>
      <c r="E859" s="48">
        <v>2</v>
      </c>
      <c r="F859" s="48">
        <v>8</v>
      </c>
      <c r="G859" s="48">
        <v>3</v>
      </c>
      <c r="H859" s="160">
        <f t="shared" si="13"/>
        <v>11</v>
      </c>
      <c r="I859" s="128">
        <v>4.3924266666666663</v>
      </c>
    </row>
    <row r="860" spans="1:9" hidden="1">
      <c r="A860" s="32">
        <v>967</v>
      </c>
      <c r="B860" s="36" t="s">
        <v>129</v>
      </c>
      <c r="C860" s="37">
        <v>14</v>
      </c>
      <c r="D860" s="37">
        <v>33</v>
      </c>
      <c r="E860" s="37">
        <v>3</v>
      </c>
      <c r="F860" s="37"/>
      <c r="G860" s="37"/>
      <c r="H860" s="161"/>
      <c r="I860" s="129"/>
    </row>
    <row r="861" spans="1:9" ht="15.75" hidden="1" thickBot="1">
      <c r="A861" s="34">
        <v>947</v>
      </c>
      <c r="B861" s="38" t="s">
        <v>129</v>
      </c>
      <c r="C861" s="39">
        <v>14</v>
      </c>
      <c r="D861" s="39">
        <v>34</v>
      </c>
      <c r="E861" s="39">
        <v>3</v>
      </c>
      <c r="F861" s="39"/>
      <c r="G861" s="39"/>
      <c r="H861" s="166"/>
      <c r="I861" s="134"/>
    </row>
    <row r="862" spans="1:9" hidden="1">
      <c r="A862" s="30">
        <v>927</v>
      </c>
      <c r="B862" s="68" t="s">
        <v>129</v>
      </c>
      <c r="C862" s="47">
        <v>14</v>
      </c>
      <c r="D862" s="47">
        <v>35</v>
      </c>
      <c r="E862" s="47">
        <v>3</v>
      </c>
      <c r="F862" s="47">
        <v>5</v>
      </c>
      <c r="G862" s="47">
        <v>1</v>
      </c>
      <c r="H862" s="162">
        <f t="shared" si="13"/>
        <v>6</v>
      </c>
      <c r="I862" s="130">
        <v>1.4499999999999997</v>
      </c>
    </row>
    <row r="863" spans="1:9" hidden="1">
      <c r="A863" s="32">
        <v>907</v>
      </c>
      <c r="B863" s="22" t="s">
        <v>129</v>
      </c>
      <c r="C863" s="23">
        <v>11</v>
      </c>
      <c r="D863" s="23">
        <v>72</v>
      </c>
      <c r="E863" s="23">
        <v>4</v>
      </c>
      <c r="F863" s="23">
        <v>8</v>
      </c>
      <c r="G863" s="23">
        <v>0</v>
      </c>
      <c r="H863" s="167">
        <f t="shared" si="13"/>
        <v>8</v>
      </c>
      <c r="I863" s="135">
        <v>1.5267666666666668</v>
      </c>
    </row>
    <row r="864" spans="1:9" ht="15.75" hidden="1" thickBot="1">
      <c r="A864" s="34">
        <v>887</v>
      </c>
      <c r="B864" s="24" t="s">
        <v>129</v>
      </c>
      <c r="C864" s="25">
        <v>11</v>
      </c>
      <c r="D864" s="25">
        <v>73</v>
      </c>
      <c r="E864" s="25">
        <v>4</v>
      </c>
      <c r="F864" s="25">
        <v>11</v>
      </c>
      <c r="G864" s="25">
        <v>1</v>
      </c>
      <c r="H864" s="168">
        <f t="shared" si="13"/>
        <v>12</v>
      </c>
      <c r="I864" s="136">
        <v>36.166766666666668</v>
      </c>
    </row>
    <row r="865" spans="1:9" ht="15.75" hidden="1" thickBot="1">
      <c r="A865" s="30">
        <v>867</v>
      </c>
      <c r="B865" s="26" t="s">
        <v>129</v>
      </c>
      <c r="C865" s="27">
        <v>11</v>
      </c>
      <c r="D865" s="27">
        <v>74</v>
      </c>
      <c r="E865" s="27">
        <v>4</v>
      </c>
      <c r="F865" s="27">
        <v>5</v>
      </c>
      <c r="G865" s="27">
        <v>1</v>
      </c>
      <c r="H865" s="169">
        <f t="shared" si="13"/>
        <v>6</v>
      </c>
      <c r="I865" s="137">
        <v>1.6667666666666667</v>
      </c>
    </row>
    <row r="866" spans="1:9" ht="15.75" hidden="1" thickBot="1">
      <c r="A866" s="34">
        <v>646</v>
      </c>
      <c r="B866" s="16" t="s">
        <v>130</v>
      </c>
      <c r="C866" s="17">
        <v>5</v>
      </c>
      <c r="D866" s="17">
        <v>21</v>
      </c>
      <c r="E866" s="17">
        <v>1</v>
      </c>
      <c r="F866" s="17"/>
      <c r="G866" s="17"/>
      <c r="H866" s="170"/>
      <c r="I866" s="138"/>
    </row>
    <row r="867" spans="1:9" hidden="1">
      <c r="A867" s="30">
        <v>626</v>
      </c>
      <c r="B867" s="18" t="s">
        <v>130</v>
      </c>
      <c r="C867" s="19">
        <v>5</v>
      </c>
      <c r="D867" s="19">
        <v>22</v>
      </c>
      <c r="E867" s="19">
        <v>1</v>
      </c>
      <c r="F867" s="19">
        <v>6</v>
      </c>
      <c r="G867" s="19">
        <v>4</v>
      </c>
      <c r="H867" s="163">
        <f t="shared" si="13"/>
        <v>10</v>
      </c>
      <c r="I867" s="131">
        <v>1.76125</v>
      </c>
    </row>
    <row r="868" spans="1:9" hidden="1">
      <c r="A868" s="32">
        <v>606</v>
      </c>
      <c r="B868" s="60" t="s">
        <v>130</v>
      </c>
      <c r="C868" s="49">
        <v>5</v>
      </c>
      <c r="D868" s="49">
        <v>23</v>
      </c>
      <c r="E868" s="49">
        <v>1</v>
      </c>
      <c r="F868" s="49"/>
      <c r="G868" s="49"/>
      <c r="H868" s="164"/>
      <c r="I868" s="132"/>
    </row>
    <row r="869" spans="1:9" ht="15.75" hidden="1" thickBot="1">
      <c r="A869" s="34">
        <v>586</v>
      </c>
      <c r="B869" s="30" t="s">
        <v>130</v>
      </c>
      <c r="C869" s="31">
        <v>10</v>
      </c>
      <c r="D869" s="31">
        <v>21</v>
      </c>
      <c r="E869" s="31">
        <v>2</v>
      </c>
      <c r="F869" s="31">
        <v>9</v>
      </c>
      <c r="G869" s="31">
        <v>1</v>
      </c>
      <c r="H869" s="165">
        <f t="shared" si="13"/>
        <v>10</v>
      </c>
      <c r="I869" s="133">
        <v>3.5430200000000003</v>
      </c>
    </row>
    <row r="870" spans="1:9" hidden="1">
      <c r="A870" s="30">
        <v>567</v>
      </c>
      <c r="B870" s="32" t="s">
        <v>130</v>
      </c>
      <c r="C870" s="33">
        <v>10</v>
      </c>
      <c r="D870" s="33">
        <v>22</v>
      </c>
      <c r="E870" s="33">
        <v>2</v>
      </c>
      <c r="F870" s="33">
        <v>6</v>
      </c>
      <c r="G870" s="33">
        <v>2</v>
      </c>
      <c r="H870" s="159">
        <f t="shared" si="13"/>
        <v>8</v>
      </c>
      <c r="I870" s="127">
        <v>2.9260399999999995</v>
      </c>
    </row>
    <row r="871" spans="1:9" hidden="1">
      <c r="A871" s="32">
        <v>548</v>
      </c>
      <c r="B871" s="63" t="s">
        <v>130</v>
      </c>
      <c r="C871" s="48">
        <v>10</v>
      </c>
      <c r="D871" s="48">
        <v>23</v>
      </c>
      <c r="E871" s="48">
        <v>2</v>
      </c>
      <c r="F871" s="48"/>
      <c r="G871" s="48"/>
      <c r="H871" s="160"/>
      <c r="I871" s="128"/>
    </row>
    <row r="872" spans="1:9" ht="15.75" hidden="1" thickBot="1">
      <c r="A872" s="34">
        <v>529</v>
      </c>
      <c r="B872" s="36" t="s">
        <v>130</v>
      </c>
      <c r="C872" s="37">
        <v>14</v>
      </c>
      <c r="D872" s="37">
        <v>36</v>
      </c>
      <c r="E872" s="37">
        <v>3</v>
      </c>
      <c r="F872" s="37">
        <v>9</v>
      </c>
      <c r="G872" s="37">
        <v>0</v>
      </c>
      <c r="H872" s="161">
        <f t="shared" si="13"/>
        <v>9</v>
      </c>
      <c r="I872" s="129">
        <v>3.0852200000000001</v>
      </c>
    </row>
    <row r="873" spans="1:9" hidden="1">
      <c r="A873" s="30">
        <v>510</v>
      </c>
      <c r="B873" s="38" t="s">
        <v>130</v>
      </c>
      <c r="C873" s="39">
        <v>14</v>
      </c>
      <c r="D873" s="39">
        <v>37</v>
      </c>
      <c r="E873" s="39">
        <v>3</v>
      </c>
      <c r="F873" s="39">
        <v>11</v>
      </c>
      <c r="G873" s="39">
        <v>2</v>
      </c>
      <c r="H873" s="166">
        <f t="shared" si="13"/>
        <v>13</v>
      </c>
      <c r="I873" s="134">
        <v>5.5052199999999996</v>
      </c>
    </row>
    <row r="874" spans="1:9" hidden="1">
      <c r="A874" s="32">
        <v>491</v>
      </c>
      <c r="B874" s="68" t="s">
        <v>130</v>
      </c>
      <c r="C874" s="47">
        <v>14</v>
      </c>
      <c r="D874" s="47">
        <v>38</v>
      </c>
      <c r="E874" s="47">
        <v>3</v>
      </c>
      <c r="F874" s="47">
        <v>11</v>
      </c>
      <c r="G874" s="47">
        <v>0</v>
      </c>
      <c r="H874" s="162">
        <f t="shared" si="13"/>
        <v>11</v>
      </c>
      <c r="I874" s="130">
        <v>4.7852199999999998</v>
      </c>
    </row>
    <row r="875" spans="1:9" ht="15.75" hidden="1" thickBot="1">
      <c r="A875" s="34">
        <v>472</v>
      </c>
      <c r="B875" s="22" t="s">
        <v>130</v>
      </c>
      <c r="C875" s="23">
        <v>11</v>
      </c>
      <c r="D875" s="23">
        <v>75</v>
      </c>
      <c r="E875" s="23">
        <v>4</v>
      </c>
      <c r="F875" s="23">
        <v>10</v>
      </c>
      <c r="G875" s="23">
        <v>1</v>
      </c>
      <c r="H875" s="167">
        <f t="shared" si="13"/>
        <v>11</v>
      </c>
      <c r="I875" s="135">
        <v>2.3673200000000003</v>
      </c>
    </row>
    <row r="876" spans="1:9" hidden="1">
      <c r="A876" s="30">
        <v>453</v>
      </c>
      <c r="B876" s="24" t="s">
        <v>130</v>
      </c>
      <c r="C876" s="25">
        <v>11</v>
      </c>
      <c r="D876" s="25">
        <v>76</v>
      </c>
      <c r="E876" s="25">
        <v>4</v>
      </c>
      <c r="F876" s="25"/>
      <c r="G876" s="25"/>
      <c r="H876" s="168"/>
      <c r="I876" s="136"/>
    </row>
    <row r="877" spans="1:9" ht="15.75" hidden="1" thickBot="1">
      <c r="A877" s="32">
        <v>434</v>
      </c>
      <c r="B877" s="26" t="s">
        <v>130</v>
      </c>
      <c r="C877" s="27">
        <v>11</v>
      </c>
      <c r="D877" s="27">
        <v>77</v>
      </c>
      <c r="E877" s="27">
        <v>4</v>
      </c>
      <c r="F877" s="27"/>
      <c r="G877" s="27"/>
      <c r="H877" s="169"/>
      <c r="I877" s="137"/>
    </row>
    <row r="878" spans="1:9" hidden="1">
      <c r="A878" s="30">
        <v>807</v>
      </c>
      <c r="B878" s="16" t="s">
        <v>84</v>
      </c>
      <c r="C878" s="17">
        <v>3</v>
      </c>
      <c r="D878" s="17">
        <v>12</v>
      </c>
      <c r="E878" s="17">
        <v>1</v>
      </c>
      <c r="F878" s="17"/>
      <c r="G878" s="17"/>
      <c r="H878" s="170"/>
      <c r="I878" s="138"/>
    </row>
    <row r="879" spans="1:9" hidden="1">
      <c r="A879" s="32">
        <v>787</v>
      </c>
      <c r="B879" s="18" t="s">
        <v>84</v>
      </c>
      <c r="C879" s="19">
        <v>3</v>
      </c>
      <c r="D879" s="19">
        <v>13</v>
      </c>
      <c r="E879" s="19">
        <v>1</v>
      </c>
      <c r="F879" s="19">
        <v>8.5</v>
      </c>
      <c r="G879" s="19">
        <v>0</v>
      </c>
      <c r="H879" s="163">
        <f t="shared" si="13"/>
        <v>8.5</v>
      </c>
      <c r="I879" s="131">
        <v>3.6164000000000001</v>
      </c>
    </row>
    <row r="880" spans="1:9" ht="15.75" hidden="1" thickBot="1">
      <c r="A880" s="34">
        <v>767</v>
      </c>
      <c r="B880" s="60" t="s">
        <v>84</v>
      </c>
      <c r="C880" s="49">
        <v>3</v>
      </c>
      <c r="D880" s="49">
        <v>14</v>
      </c>
      <c r="E880" s="49">
        <v>1</v>
      </c>
      <c r="F880" s="49">
        <v>11.5</v>
      </c>
      <c r="G880" s="49">
        <v>1</v>
      </c>
      <c r="H880" s="164">
        <f t="shared" si="13"/>
        <v>12.5</v>
      </c>
      <c r="I880" s="132">
        <v>3.9763999999999999</v>
      </c>
    </row>
    <row r="881" spans="1:9" hidden="1">
      <c r="A881" s="30">
        <v>747</v>
      </c>
      <c r="B881" s="30" t="s">
        <v>84</v>
      </c>
      <c r="C881" s="31">
        <v>13</v>
      </c>
      <c r="D881" s="31">
        <v>9</v>
      </c>
      <c r="E881" s="31">
        <v>2</v>
      </c>
      <c r="F881" s="31">
        <v>5</v>
      </c>
      <c r="G881" s="31">
        <v>0</v>
      </c>
      <c r="H881" s="165">
        <f t="shared" si="13"/>
        <v>5</v>
      </c>
      <c r="I881" s="133">
        <v>1.13859</v>
      </c>
    </row>
    <row r="882" spans="1:9" hidden="1">
      <c r="A882" s="32">
        <v>727</v>
      </c>
      <c r="B882" s="32" t="s">
        <v>84</v>
      </c>
      <c r="C882" s="33">
        <v>13</v>
      </c>
      <c r="D882" s="33">
        <v>10</v>
      </c>
      <c r="E882" s="33">
        <v>2</v>
      </c>
      <c r="F882" s="33">
        <v>5</v>
      </c>
      <c r="G882" s="33">
        <v>0</v>
      </c>
      <c r="H882" s="159">
        <f t="shared" si="13"/>
        <v>5</v>
      </c>
      <c r="I882" s="127">
        <v>1.7585900000000001</v>
      </c>
    </row>
    <row r="883" spans="1:9" ht="15.75" hidden="1" thickBot="1">
      <c r="A883" s="34">
        <v>707</v>
      </c>
      <c r="B883" s="63" t="s">
        <v>84</v>
      </c>
      <c r="C883" s="48">
        <v>13</v>
      </c>
      <c r="D883" s="48">
        <v>11</v>
      </c>
      <c r="E883" s="48">
        <v>2</v>
      </c>
      <c r="F883" s="48">
        <v>9</v>
      </c>
      <c r="G883" s="48">
        <v>0</v>
      </c>
      <c r="H883" s="160">
        <f t="shared" si="13"/>
        <v>9</v>
      </c>
      <c r="I883" s="128">
        <v>3.4585900000000001</v>
      </c>
    </row>
    <row r="884" spans="1:9" hidden="1">
      <c r="A884" s="30">
        <v>687</v>
      </c>
      <c r="B884" s="36" t="s">
        <v>84</v>
      </c>
      <c r="C884" s="37">
        <v>19</v>
      </c>
      <c r="D884" s="37">
        <v>30</v>
      </c>
      <c r="E884" s="37">
        <v>3</v>
      </c>
      <c r="F884" s="37"/>
      <c r="G884" s="37"/>
      <c r="H884" s="161"/>
      <c r="I884" s="129"/>
    </row>
    <row r="885" spans="1:9" hidden="1">
      <c r="A885" s="32">
        <v>667</v>
      </c>
      <c r="B885" s="38" t="s">
        <v>84</v>
      </c>
      <c r="C885" s="39">
        <v>19</v>
      </c>
      <c r="D885" s="39">
        <v>31</v>
      </c>
      <c r="E885" s="39">
        <v>3</v>
      </c>
      <c r="F885" s="39"/>
      <c r="G885" s="39"/>
      <c r="H885" s="166"/>
      <c r="I885" s="134"/>
    </row>
    <row r="886" spans="1:9" ht="15.75" hidden="1" thickBot="1">
      <c r="A886" s="34">
        <v>647</v>
      </c>
      <c r="B886" s="68" t="s">
        <v>84</v>
      </c>
      <c r="C886" s="47">
        <v>19</v>
      </c>
      <c r="D886" s="47">
        <v>32</v>
      </c>
      <c r="E886" s="47">
        <v>3</v>
      </c>
      <c r="F886" s="47"/>
      <c r="G886" s="47"/>
      <c r="H886" s="162"/>
      <c r="I886" s="130"/>
    </row>
    <row r="887" spans="1:9" hidden="1">
      <c r="A887" s="30">
        <v>627</v>
      </c>
      <c r="B887" s="22" t="s">
        <v>84</v>
      </c>
      <c r="C887" s="23">
        <v>10</v>
      </c>
      <c r="D887" s="23">
        <v>60</v>
      </c>
      <c r="E887" s="23">
        <v>4</v>
      </c>
      <c r="F887" s="23">
        <v>8</v>
      </c>
      <c r="G887" s="23">
        <v>5</v>
      </c>
      <c r="H887" s="167">
        <f t="shared" si="13"/>
        <v>13</v>
      </c>
      <c r="I887" s="135">
        <v>4.0858933333333329</v>
      </c>
    </row>
    <row r="888" spans="1:9" hidden="1">
      <c r="A888" s="32">
        <v>607</v>
      </c>
      <c r="B888" s="24" t="s">
        <v>84</v>
      </c>
      <c r="C888" s="25">
        <v>10</v>
      </c>
      <c r="D888" s="25">
        <v>61</v>
      </c>
      <c r="E888" s="25">
        <v>4</v>
      </c>
      <c r="F888" s="25"/>
      <c r="G888" s="25"/>
      <c r="H888" s="168"/>
      <c r="I888" s="136"/>
    </row>
    <row r="889" spans="1:9" ht="15.75" hidden="1" thickBot="1">
      <c r="A889" s="34">
        <v>587</v>
      </c>
      <c r="B889" s="26" t="s">
        <v>84</v>
      </c>
      <c r="C889" s="27">
        <v>10</v>
      </c>
      <c r="D889" s="27">
        <v>62</v>
      </c>
      <c r="E889" s="27">
        <v>4</v>
      </c>
      <c r="F889" s="27">
        <v>3</v>
      </c>
      <c r="G889" s="27">
        <v>2</v>
      </c>
      <c r="H889" s="169">
        <f t="shared" si="13"/>
        <v>5</v>
      </c>
      <c r="I889" s="137">
        <v>0.86294666666666653</v>
      </c>
    </row>
    <row r="890" spans="1:9" hidden="1">
      <c r="A890" s="36">
        <v>454</v>
      </c>
      <c r="B890" s="16" t="s">
        <v>61</v>
      </c>
      <c r="C890" s="17">
        <v>2</v>
      </c>
      <c r="D890" s="17">
        <v>24</v>
      </c>
      <c r="E890" s="17">
        <v>1</v>
      </c>
      <c r="F890" s="17">
        <v>5</v>
      </c>
      <c r="G890" s="17">
        <v>0</v>
      </c>
      <c r="H890" s="170">
        <f t="shared" si="13"/>
        <v>5</v>
      </c>
      <c r="I890" s="138">
        <f>1.12+0.878/3</f>
        <v>1.4126666666666667</v>
      </c>
    </row>
    <row r="891" spans="1:9" hidden="1">
      <c r="A891" s="38">
        <v>435</v>
      </c>
      <c r="B891" s="18" t="s">
        <v>61</v>
      </c>
      <c r="C891" s="19">
        <v>2</v>
      </c>
      <c r="D891" s="19">
        <v>25</v>
      </c>
      <c r="E891" s="19">
        <v>1</v>
      </c>
      <c r="F891" s="19">
        <v>7</v>
      </c>
      <c r="G891" s="19">
        <v>1</v>
      </c>
      <c r="H891" s="163">
        <f t="shared" si="13"/>
        <v>8</v>
      </c>
      <c r="I891" s="131">
        <f>2.52+0.878/3</f>
        <v>2.8126666666666669</v>
      </c>
    </row>
    <row r="892" spans="1:9" ht="15.75" hidden="1" thickBot="1">
      <c r="A892" s="40">
        <v>416</v>
      </c>
      <c r="B892" s="60" t="s">
        <v>61</v>
      </c>
      <c r="C892" s="49">
        <v>2</v>
      </c>
      <c r="D892" s="49">
        <v>26</v>
      </c>
      <c r="E892" s="49">
        <v>1</v>
      </c>
      <c r="F892" s="49">
        <v>5</v>
      </c>
      <c r="G892" s="49">
        <v>0</v>
      </c>
      <c r="H892" s="164">
        <f t="shared" si="13"/>
        <v>5</v>
      </c>
      <c r="I892" s="132">
        <f>1.34+0.878/3</f>
        <v>1.6326666666666667</v>
      </c>
    </row>
    <row r="893" spans="1:9" hidden="1">
      <c r="A893" s="36">
        <v>397</v>
      </c>
      <c r="B893" s="30" t="s">
        <v>61</v>
      </c>
      <c r="C893" s="31">
        <v>10</v>
      </c>
      <c r="D893" s="31">
        <v>51</v>
      </c>
      <c r="E893" s="31">
        <v>2</v>
      </c>
      <c r="F893" s="31">
        <v>7</v>
      </c>
      <c r="G893" s="31">
        <v>0</v>
      </c>
      <c r="H893" s="165">
        <f t="shared" si="13"/>
        <v>7</v>
      </c>
      <c r="I893" s="133">
        <v>2.2005133333333333</v>
      </c>
    </row>
    <row r="894" spans="1:9" hidden="1">
      <c r="A894" s="38">
        <v>378</v>
      </c>
      <c r="B894" s="32" t="s">
        <v>61</v>
      </c>
      <c r="C894" s="33">
        <v>10</v>
      </c>
      <c r="D894" s="33">
        <v>52</v>
      </c>
      <c r="E894" s="33">
        <v>2</v>
      </c>
      <c r="F894" s="33">
        <v>6</v>
      </c>
      <c r="G894" s="33">
        <v>0</v>
      </c>
      <c r="H894" s="159">
        <f t="shared" si="13"/>
        <v>6</v>
      </c>
      <c r="I894" s="127">
        <v>2.2405133333333334</v>
      </c>
    </row>
    <row r="895" spans="1:9" ht="15.75" hidden="1" thickBot="1">
      <c r="A895" s="40">
        <v>359</v>
      </c>
      <c r="B895" s="63" t="s">
        <v>61</v>
      </c>
      <c r="C895" s="48">
        <v>10</v>
      </c>
      <c r="D895" s="48">
        <v>53</v>
      </c>
      <c r="E895" s="48">
        <v>2</v>
      </c>
      <c r="F895" s="48">
        <v>9</v>
      </c>
      <c r="G895" s="48">
        <v>1</v>
      </c>
      <c r="H895" s="160">
        <f t="shared" si="13"/>
        <v>10</v>
      </c>
      <c r="I895" s="128">
        <v>2.8205133333333334</v>
      </c>
    </row>
    <row r="896" spans="1:9" hidden="1">
      <c r="A896" s="22">
        <v>340</v>
      </c>
      <c r="B896" s="36" t="s">
        <v>61</v>
      </c>
      <c r="C896" s="37">
        <v>17</v>
      </c>
      <c r="D896" s="37">
        <v>18</v>
      </c>
      <c r="E896" s="37">
        <v>3</v>
      </c>
      <c r="F896" s="37">
        <v>8</v>
      </c>
      <c r="G896" s="37">
        <v>0</v>
      </c>
      <c r="H896" s="161">
        <f t="shared" si="13"/>
        <v>8</v>
      </c>
      <c r="I896" s="129">
        <v>3.7805366666666664</v>
      </c>
    </row>
    <row r="897" spans="1:9" hidden="1">
      <c r="A897" s="24">
        <v>321</v>
      </c>
      <c r="B897" s="38" t="s">
        <v>61</v>
      </c>
      <c r="C897" s="39">
        <v>17</v>
      </c>
      <c r="D897" s="39">
        <v>19</v>
      </c>
      <c r="E897" s="39">
        <v>3</v>
      </c>
      <c r="F897" s="39">
        <v>8</v>
      </c>
      <c r="G897" s="39">
        <v>0</v>
      </c>
      <c r="H897" s="166">
        <f t="shared" si="13"/>
        <v>8</v>
      </c>
      <c r="I897" s="134">
        <v>2.6405366666666663</v>
      </c>
    </row>
    <row r="898" spans="1:9" ht="15.75" hidden="1" thickBot="1">
      <c r="A898" s="26">
        <v>302</v>
      </c>
      <c r="B898" s="68" t="s">
        <v>61</v>
      </c>
      <c r="C898" s="47">
        <v>17</v>
      </c>
      <c r="D898" s="47">
        <v>20</v>
      </c>
      <c r="E898" s="47">
        <v>3</v>
      </c>
      <c r="F898" s="47">
        <v>6</v>
      </c>
      <c r="G898" s="47">
        <v>0</v>
      </c>
      <c r="H898" s="162">
        <f t="shared" si="13"/>
        <v>6</v>
      </c>
      <c r="I898" s="130">
        <v>2.0205366666666666</v>
      </c>
    </row>
    <row r="899" spans="1:9" hidden="1">
      <c r="A899" s="22">
        <v>283</v>
      </c>
      <c r="B899" s="22" t="s">
        <v>61</v>
      </c>
      <c r="C899" s="23">
        <v>5</v>
      </c>
      <c r="D899" s="23">
        <v>72</v>
      </c>
      <c r="E899" s="23">
        <v>4</v>
      </c>
      <c r="F899" s="23"/>
      <c r="G899" s="23"/>
      <c r="H899" s="167"/>
      <c r="I899" s="135"/>
    </row>
    <row r="900" spans="1:9" hidden="1">
      <c r="A900" s="24">
        <v>265</v>
      </c>
      <c r="B900" s="24" t="s">
        <v>61</v>
      </c>
      <c r="C900" s="25">
        <v>5</v>
      </c>
      <c r="D900" s="25">
        <v>73</v>
      </c>
      <c r="E900" s="25">
        <v>4</v>
      </c>
      <c r="F900" s="25"/>
      <c r="G900" s="25"/>
      <c r="H900" s="168"/>
      <c r="I900" s="136"/>
    </row>
    <row r="901" spans="1:9" ht="15.75" hidden="1" thickBot="1">
      <c r="A901" s="26">
        <v>247</v>
      </c>
      <c r="B901" s="26" t="s">
        <v>61</v>
      </c>
      <c r="C901" s="27">
        <v>5</v>
      </c>
      <c r="D901" s="27">
        <v>74</v>
      </c>
      <c r="E901" s="27">
        <v>4</v>
      </c>
      <c r="F901" s="27">
        <v>3</v>
      </c>
      <c r="G901" s="27">
        <v>0</v>
      </c>
      <c r="H901" s="169">
        <f t="shared" ref="H901:H962" si="14">+F901+G901</f>
        <v>3</v>
      </c>
      <c r="I901" s="137">
        <v>0.51200000000000001</v>
      </c>
    </row>
    <row r="902" spans="1:9" ht="15.75" hidden="1" thickBot="1">
      <c r="A902" s="26">
        <v>146</v>
      </c>
      <c r="B902" s="16" t="s">
        <v>151</v>
      </c>
      <c r="C902" s="17">
        <v>6</v>
      </c>
      <c r="D902" s="17">
        <v>30</v>
      </c>
      <c r="E902" s="17">
        <v>1</v>
      </c>
      <c r="F902" s="17">
        <v>8</v>
      </c>
      <c r="G902" s="17">
        <v>0</v>
      </c>
      <c r="H902" s="170">
        <f t="shared" si="14"/>
        <v>8</v>
      </c>
      <c r="I902" s="138">
        <v>4.1380633333333332</v>
      </c>
    </row>
    <row r="903" spans="1:9" hidden="1">
      <c r="A903" s="22">
        <v>130</v>
      </c>
      <c r="B903" s="18" t="s">
        <v>151</v>
      </c>
      <c r="C903" s="19">
        <v>6</v>
      </c>
      <c r="D903" s="19">
        <v>31</v>
      </c>
      <c r="E903" s="19">
        <v>1</v>
      </c>
      <c r="F903" s="19">
        <v>3</v>
      </c>
      <c r="G903" s="19">
        <v>0</v>
      </c>
      <c r="H903" s="163">
        <f t="shared" si="14"/>
        <v>3</v>
      </c>
      <c r="I903" s="131">
        <v>1.0580633333333334</v>
      </c>
    </row>
    <row r="904" spans="1:9" hidden="1">
      <c r="A904" s="24">
        <v>115</v>
      </c>
      <c r="B904" s="60" t="s">
        <v>151</v>
      </c>
      <c r="C904" s="49">
        <v>6</v>
      </c>
      <c r="D904" s="49">
        <v>32</v>
      </c>
      <c r="E904" s="49">
        <v>1</v>
      </c>
      <c r="F904" s="49">
        <v>7</v>
      </c>
      <c r="G904" s="49">
        <v>1</v>
      </c>
      <c r="H904" s="164">
        <f t="shared" si="14"/>
        <v>8</v>
      </c>
      <c r="I904" s="132">
        <v>2.8380633333333334</v>
      </c>
    </row>
    <row r="905" spans="1:9" ht="15.75" hidden="1" thickBot="1">
      <c r="A905" s="26">
        <v>100</v>
      </c>
      <c r="B905" s="30" t="s">
        <v>151</v>
      </c>
      <c r="C905" s="31">
        <v>11</v>
      </c>
      <c r="D905" s="31">
        <v>48</v>
      </c>
      <c r="E905" s="31">
        <v>2</v>
      </c>
      <c r="F905" s="31"/>
      <c r="G905" s="31"/>
      <c r="H905" s="165"/>
      <c r="I905" s="133"/>
    </row>
    <row r="906" spans="1:9" hidden="1">
      <c r="A906" s="22">
        <v>86</v>
      </c>
      <c r="B906" s="32" t="s">
        <v>151</v>
      </c>
      <c r="C906" s="33">
        <v>11</v>
      </c>
      <c r="D906" s="33">
        <v>49</v>
      </c>
      <c r="E906" s="33">
        <v>2</v>
      </c>
      <c r="F906" s="33">
        <v>16</v>
      </c>
      <c r="G906" s="33">
        <v>2</v>
      </c>
      <c r="H906" s="159">
        <f t="shared" si="14"/>
        <v>18</v>
      </c>
      <c r="I906" s="127">
        <v>4.9004733333333332</v>
      </c>
    </row>
    <row r="907" spans="1:9" hidden="1">
      <c r="A907" s="24">
        <v>73</v>
      </c>
      <c r="B907" s="63" t="s">
        <v>151</v>
      </c>
      <c r="C907" s="48">
        <v>11</v>
      </c>
      <c r="D907" s="48">
        <v>50</v>
      </c>
      <c r="E907" s="48">
        <v>2</v>
      </c>
      <c r="F907" s="48">
        <v>6</v>
      </c>
      <c r="G907" s="48">
        <v>2</v>
      </c>
      <c r="H907" s="160">
        <f t="shared" si="14"/>
        <v>8</v>
      </c>
      <c r="I907" s="128">
        <v>2.4502366666666666</v>
      </c>
    </row>
    <row r="908" spans="1:9" ht="15.75" hidden="1" thickBot="1">
      <c r="A908" s="26">
        <v>61</v>
      </c>
      <c r="B908" s="36" t="s">
        <v>151</v>
      </c>
      <c r="C908" s="37">
        <v>19</v>
      </c>
      <c r="D908" s="37">
        <v>48</v>
      </c>
      <c r="E908" s="37">
        <v>3</v>
      </c>
      <c r="F908" s="37">
        <v>6</v>
      </c>
      <c r="G908" s="37">
        <v>0</v>
      </c>
      <c r="H908" s="161">
        <f t="shared" si="14"/>
        <v>6</v>
      </c>
      <c r="I908" s="129">
        <v>1.5019433333333334</v>
      </c>
    </row>
    <row r="909" spans="1:9" hidden="1">
      <c r="A909" s="14">
        <v>1388</v>
      </c>
      <c r="B909" s="38" t="s">
        <v>151</v>
      </c>
      <c r="C909" s="39">
        <v>19</v>
      </c>
      <c r="D909" s="39">
        <v>49</v>
      </c>
      <c r="E909" s="39">
        <v>3</v>
      </c>
      <c r="F909" s="39">
        <v>9</v>
      </c>
      <c r="G909" s="39">
        <v>0</v>
      </c>
      <c r="H909" s="166">
        <f t="shared" si="14"/>
        <v>9</v>
      </c>
      <c r="I909" s="134">
        <v>3.281943333333333</v>
      </c>
    </row>
    <row r="910" spans="1:9" hidden="1">
      <c r="A910" s="2">
        <v>1353</v>
      </c>
      <c r="B910" s="68" t="s">
        <v>151</v>
      </c>
      <c r="C910" s="47">
        <v>19</v>
      </c>
      <c r="D910" s="47">
        <v>50</v>
      </c>
      <c r="E910" s="47">
        <v>3</v>
      </c>
      <c r="F910" s="47">
        <v>8</v>
      </c>
      <c r="G910" s="47">
        <v>1</v>
      </c>
      <c r="H910" s="162">
        <f t="shared" si="14"/>
        <v>9</v>
      </c>
      <c r="I910" s="130">
        <v>4.2219433333333329</v>
      </c>
    </row>
    <row r="911" spans="1:9" ht="15.75" hidden="1" thickBot="1">
      <c r="A911" s="4">
        <v>1340</v>
      </c>
      <c r="B911" s="22" t="s">
        <v>151</v>
      </c>
      <c r="C911" s="23">
        <v>16</v>
      </c>
      <c r="D911" s="23">
        <v>60</v>
      </c>
      <c r="E911" s="23">
        <v>4</v>
      </c>
      <c r="F911" s="23">
        <v>8</v>
      </c>
      <c r="G911" s="23">
        <v>0</v>
      </c>
      <c r="H911" s="167">
        <f t="shared" si="14"/>
        <v>8</v>
      </c>
      <c r="I911" s="135">
        <v>3.6443599999999998</v>
      </c>
    </row>
    <row r="912" spans="1:9" hidden="1">
      <c r="A912" s="36">
        <v>1325</v>
      </c>
      <c r="B912" s="24" t="s">
        <v>151</v>
      </c>
      <c r="C912" s="25">
        <v>16</v>
      </c>
      <c r="D912" s="25">
        <v>61</v>
      </c>
      <c r="E912" s="25">
        <v>4</v>
      </c>
      <c r="F912" s="25">
        <v>5</v>
      </c>
      <c r="G912" s="25">
        <v>0</v>
      </c>
      <c r="H912" s="168">
        <f t="shared" si="14"/>
        <v>5</v>
      </c>
      <c r="I912" s="136">
        <v>1.10436</v>
      </c>
    </row>
    <row r="913" spans="1:9" ht="15.75" hidden="1" thickBot="1">
      <c r="A913" s="38">
        <v>1309</v>
      </c>
      <c r="B913" s="26" t="s">
        <v>151</v>
      </c>
      <c r="C913" s="27">
        <v>16</v>
      </c>
      <c r="D913" s="27">
        <v>62</v>
      </c>
      <c r="E913" s="27">
        <v>4</v>
      </c>
      <c r="F913" s="27">
        <v>8</v>
      </c>
      <c r="G913" s="27">
        <v>2</v>
      </c>
      <c r="H913" s="169">
        <f t="shared" si="14"/>
        <v>10</v>
      </c>
      <c r="I913" s="137">
        <v>2.6643599999999998</v>
      </c>
    </row>
    <row r="914" spans="1:9" ht="15.75" hidden="1" thickBot="1">
      <c r="A914" s="40">
        <v>1184</v>
      </c>
      <c r="B914" s="16" t="s">
        <v>70</v>
      </c>
      <c r="C914" s="17">
        <v>2</v>
      </c>
      <c r="D914" s="17">
        <v>51</v>
      </c>
      <c r="E914" s="17">
        <v>1</v>
      </c>
      <c r="F914" s="17">
        <v>6</v>
      </c>
      <c r="G914" s="17">
        <v>3</v>
      </c>
      <c r="H914" s="170">
        <f t="shared" si="14"/>
        <v>9</v>
      </c>
      <c r="I914" s="138">
        <v>3.8597766666666669</v>
      </c>
    </row>
    <row r="915" spans="1:9" hidden="1">
      <c r="A915" s="36">
        <v>1165</v>
      </c>
      <c r="B915" s="18" t="s">
        <v>70</v>
      </c>
      <c r="C915" s="19">
        <v>2</v>
      </c>
      <c r="D915" s="19">
        <v>52</v>
      </c>
      <c r="E915" s="19">
        <v>1</v>
      </c>
      <c r="F915" s="19">
        <v>9</v>
      </c>
      <c r="G915" s="19">
        <v>0</v>
      </c>
      <c r="H915" s="163">
        <f t="shared" si="14"/>
        <v>9</v>
      </c>
      <c r="I915" s="131">
        <v>4.5197766666666661</v>
      </c>
    </row>
    <row r="916" spans="1:9" hidden="1">
      <c r="A916" s="38">
        <v>1146</v>
      </c>
      <c r="B916" s="60" t="s">
        <v>70</v>
      </c>
      <c r="C916" s="49">
        <v>2</v>
      </c>
      <c r="D916" s="49">
        <v>53</v>
      </c>
      <c r="E916" s="49">
        <v>1</v>
      </c>
      <c r="F916" s="49">
        <v>5</v>
      </c>
      <c r="G916" s="49">
        <v>1</v>
      </c>
      <c r="H916" s="164">
        <f t="shared" si="14"/>
        <v>6</v>
      </c>
      <c r="I916" s="132">
        <v>2.6197766666666666</v>
      </c>
    </row>
    <row r="917" spans="1:9" ht="15.75" hidden="1" thickBot="1">
      <c r="A917" s="40">
        <v>1127</v>
      </c>
      <c r="B917" s="30" t="s">
        <v>70</v>
      </c>
      <c r="C917" s="31">
        <v>12</v>
      </c>
      <c r="D917" s="31">
        <v>33</v>
      </c>
      <c r="E917" s="31">
        <v>2</v>
      </c>
      <c r="F917" s="31">
        <v>8</v>
      </c>
      <c r="G917" s="31">
        <v>0</v>
      </c>
      <c r="H917" s="165">
        <f t="shared" si="14"/>
        <v>8</v>
      </c>
      <c r="I917" s="133">
        <v>2.1718766666666665</v>
      </c>
    </row>
    <row r="918" spans="1:9" hidden="1">
      <c r="A918" s="36">
        <v>1107</v>
      </c>
      <c r="B918" s="32" t="s">
        <v>70</v>
      </c>
      <c r="C918" s="33">
        <v>12</v>
      </c>
      <c r="D918" s="33">
        <v>34</v>
      </c>
      <c r="E918" s="33">
        <v>2</v>
      </c>
      <c r="F918" s="33">
        <v>10</v>
      </c>
      <c r="G918" s="33">
        <v>0</v>
      </c>
      <c r="H918" s="159">
        <f t="shared" si="14"/>
        <v>10</v>
      </c>
      <c r="I918" s="127">
        <v>4.631876666666666</v>
      </c>
    </row>
    <row r="919" spans="1:9" hidden="1">
      <c r="A919" s="38">
        <v>1087</v>
      </c>
      <c r="B919" s="63" t="s">
        <v>70</v>
      </c>
      <c r="C919" s="48">
        <v>12</v>
      </c>
      <c r="D919" s="48">
        <v>35</v>
      </c>
      <c r="E919" s="48">
        <v>2</v>
      </c>
      <c r="F919" s="48">
        <v>3</v>
      </c>
      <c r="G919" s="48">
        <v>0</v>
      </c>
      <c r="H919" s="160">
        <f t="shared" si="14"/>
        <v>3</v>
      </c>
      <c r="I919" s="128">
        <v>1.5318766666666668</v>
      </c>
    </row>
    <row r="920" spans="1:9" ht="15.75" hidden="1" thickBot="1">
      <c r="A920" s="40">
        <v>1067</v>
      </c>
      <c r="B920" s="36" t="s">
        <v>70</v>
      </c>
      <c r="C920" s="37">
        <v>14</v>
      </c>
      <c r="D920" s="37">
        <v>48</v>
      </c>
      <c r="E920" s="37">
        <v>3</v>
      </c>
      <c r="F920" s="37">
        <v>11</v>
      </c>
      <c r="G920" s="37">
        <v>1</v>
      </c>
      <c r="H920" s="161">
        <f t="shared" si="14"/>
        <v>12</v>
      </c>
      <c r="I920" s="129">
        <v>5.2597566666666671</v>
      </c>
    </row>
    <row r="921" spans="1:9" hidden="1">
      <c r="A921" s="36">
        <v>1048</v>
      </c>
      <c r="B921" s="38" t="s">
        <v>70</v>
      </c>
      <c r="C921" s="39">
        <v>14</v>
      </c>
      <c r="D921" s="39">
        <v>49</v>
      </c>
      <c r="E921" s="39">
        <v>3</v>
      </c>
      <c r="F921" s="39">
        <v>9</v>
      </c>
      <c r="G921" s="39">
        <v>1</v>
      </c>
      <c r="H921" s="166">
        <f t="shared" si="14"/>
        <v>10</v>
      </c>
      <c r="I921" s="134">
        <v>5.139756666666667</v>
      </c>
    </row>
    <row r="922" spans="1:9" hidden="1">
      <c r="A922" s="38">
        <v>1028</v>
      </c>
      <c r="B922" s="68" t="s">
        <v>70</v>
      </c>
      <c r="C922" s="47">
        <v>14</v>
      </c>
      <c r="D922" s="47">
        <v>50</v>
      </c>
      <c r="E922" s="47">
        <v>3</v>
      </c>
      <c r="F922" s="47">
        <v>7</v>
      </c>
      <c r="G922" s="47">
        <v>5</v>
      </c>
      <c r="H922" s="162">
        <f t="shared" si="14"/>
        <v>12</v>
      </c>
      <c r="I922" s="130">
        <v>4.1597566666666665</v>
      </c>
    </row>
    <row r="923" spans="1:9" ht="15.75" hidden="1" thickBot="1">
      <c r="A923" s="40">
        <v>1008</v>
      </c>
      <c r="B923" s="22" t="s">
        <v>70</v>
      </c>
      <c r="C923" s="23">
        <v>5</v>
      </c>
      <c r="D923" s="23">
        <v>63</v>
      </c>
      <c r="E923" s="23">
        <v>4</v>
      </c>
      <c r="F923" s="23">
        <v>5</v>
      </c>
      <c r="G923" s="23">
        <v>1</v>
      </c>
      <c r="H923" s="167">
        <f t="shared" si="14"/>
        <v>6</v>
      </c>
      <c r="I923" s="135">
        <v>2.56874</v>
      </c>
    </row>
    <row r="924" spans="1:9" hidden="1">
      <c r="A924" s="36">
        <v>988</v>
      </c>
      <c r="B924" s="24" t="s">
        <v>70</v>
      </c>
      <c r="C924" s="25">
        <v>5</v>
      </c>
      <c r="D924" s="25">
        <v>64</v>
      </c>
      <c r="E924" s="25">
        <v>4</v>
      </c>
      <c r="F924" s="25">
        <v>3</v>
      </c>
      <c r="G924" s="25">
        <v>5</v>
      </c>
      <c r="H924" s="168">
        <f t="shared" si="14"/>
        <v>8</v>
      </c>
      <c r="I924" s="136">
        <v>2.9487399999999999</v>
      </c>
    </row>
    <row r="925" spans="1:9" ht="15.75" hidden="1" thickBot="1">
      <c r="A925" s="38">
        <v>968</v>
      </c>
      <c r="B925" s="26" t="s">
        <v>70</v>
      </c>
      <c r="C925" s="27">
        <v>5</v>
      </c>
      <c r="D925" s="27">
        <v>65</v>
      </c>
      <c r="E925" s="27">
        <v>4</v>
      </c>
      <c r="F925" s="27">
        <v>4</v>
      </c>
      <c r="G925" s="27">
        <v>0</v>
      </c>
      <c r="H925" s="169">
        <f t="shared" si="14"/>
        <v>4</v>
      </c>
      <c r="I925" s="137">
        <v>1.78874</v>
      </c>
    </row>
    <row r="926" spans="1:9" ht="15.75" hidden="1" thickBot="1">
      <c r="A926" s="40">
        <v>948</v>
      </c>
      <c r="B926" s="16" t="s">
        <v>71</v>
      </c>
      <c r="C926" s="17">
        <v>2</v>
      </c>
      <c r="D926" s="17">
        <v>54</v>
      </c>
      <c r="E926" s="17">
        <v>1</v>
      </c>
      <c r="F926" s="17">
        <v>6.5</v>
      </c>
      <c r="G926" s="17">
        <v>2</v>
      </c>
      <c r="H926" s="170">
        <f t="shared" si="14"/>
        <v>8.5</v>
      </c>
      <c r="I926" s="138">
        <v>3.5961849999999997</v>
      </c>
    </row>
    <row r="927" spans="1:9" hidden="1">
      <c r="A927" s="36">
        <v>928</v>
      </c>
      <c r="B927" s="18" t="s">
        <v>71</v>
      </c>
      <c r="C927" s="19">
        <v>2</v>
      </c>
      <c r="D927" s="19">
        <v>55</v>
      </c>
      <c r="E927" s="19">
        <v>1</v>
      </c>
      <c r="F927" s="19">
        <v>4.5</v>
      </c>
      <c r="G927" s="19">
        <v>0</v>
      </c>
      <c r="H927" s="163">
        <f t="shared" si="14"/>
        <v>4.5</v>
      </c>
      <c r="I927" s="131">
        <v>1.936185</v>
      </c>
    </row>
    <row r="928" spans="1:9" hidden="1">
      <c r="A928" s="38">
        <v>908</v>
      </c>
      <c r="B928" s="60" t="s">
        <v>71</v>
      </c>
      <c r="C928" s="49">
        <v>2</v>
      </c>
      <c r="D928" s="49">
        <v>56</v>
      </c>
      <c r="E928" s="49">
        <v>1</v>
      </c>
      <c r="F928" s="49"/>
      <c r="G928" s="49"/>
      <c r="H928" s="164"/>
      <c r="I928" s="132"/>
    </row>
    <row r="929" spans="1:9" ht="15.75" hidden="1" thickBot="1">
      <c r="A929" s="40">
        <v>888</v>
      </c>
      <c r="B929" s="30" t="s">
        <v>71</v>
      </c>
      <c r="C929" s="31">
        <v>12</v>
      </c>
      <c r="D929" s="31">
        <v>36</v>
      </c>
      <c r="E929" s="31">
        <v>2</v>
      </c>
      <c r="F929" s="31">
        <v>5</v>
      </c>
      <c r="G929" s="31">
        <v>1</v>
      </c>
      <c r="H929" s="165">
        <f t="shared" si="14"/>
        <v>6</v>
      </c>
      <c r="I929" s="133">
        <v>1.4622233333333332</v>
      </c>
    </row>
    <row r="930" spans="1:9" hidden="1">
      <c r="A930" s="36">
        <v>868</v>
      </c>
      <c r="B930" s="32" t="s">
        <v>71</v>
      </c>
      <c r="C930" s="33">
        <v>12</v>
      </c>
      <c r="D930" s="33">
        <v>37</v>
      </c>
      <c r="E930" s="33">
        <v>2</v>
      </c>
      <c r="F930" s="33">
        <v>10</v>
      </c>
      <c r="G930" s="33">
        <v>0</v>
      </c>
      <c r="H930" s="159">
        <f t="shared" si="14"/>
        <v>10</v>
      </c>
      <c r="I930" s="127">
        <v>3.7622233333333335</v>
      </c>
    </row>
    <row r="931" spans="1:9" hidden="1">
      <c r="A931" s="38">
        <v>848</v>
      </c>
      <c r="B931" s="63" t="s">
        <v>71</v>
      </c>
      <c r="C931" s="48">
        <v>12</v>
      </c>
      <c r="D931" s="48">
        <v>38</v>
      </c>
      <c r="E931" s="48">
        <v>2</v>
      </c>
      <c r="F931" s="48">
        <v>10</v>
      </c>
      <c r="G931" s="48">
        <v>1</v>
      </c>
      <c r="H931" s="160">
        <f t="shared" si="14"/>
        <v>11</v>
      </c>
      <c r="I931" s="128">
        <v>3.3622233333333331</v>
      </c>
    </row>
    <row r="932" spans="1:9" ht="15.75" hidden="1" thickBot="1">
      <c r="A932" s="40">
        <v>828</v>
      </c>
      <c r="B932" s="36" t="s">
        <v>71</v>
      </c>
      <c r="C932" s="37">
        <v>14</v>
      </c>
      <c r="D932" s="37">
        <v>51</v>
      </c>
      <c r="E932" s="37">
        <v>3</v>
      </c>
      <c r="F932" s="37">
        <v>6</v>
      </c>
      <c r="G932" s="37">
        <v>2</v>
      </c>
      <c r="H932" s="161">
        <f t="shared" si="14"/>
        <v>8</v>
      </c>
      <c r="I932" s="129">
        <v>2.5873533333333336</v>
      </c>
    </row>
    <row r="933" spans="1:9" hidden="1">
      <c r="A933" s="36">
        <v>808</v>
      </c>
      <c r="B933" s="38" t="s">
        <v>71</v>
      </c>
      <c r="C933" s="39">
        <v>14</v>
      </c>
      <c r="D933" s="39">
        <v>52</v>
      </c>
      <c r="E933" s="39">
        <v>3</v>
      </c>
      <c r="F933" s="39">
        <v>9</v>
      </c>
      <c r="G933" s="39">
        <v>2</v>
      </c>
      <c r="H933" s="166">
        <f t="shared" si="14"/>
        <v>11</v>
      </c>
      <c r="I933" s="134">
        <v>4.9273533333333335</v>
      </c>
    </row>
    <row r="934" spans="1:9" hidden="1">
      <c r="A934" s="38">
        <v>788</v>
      </c>
      <c r="B934" s="68" t="s">
        <v>71</v>
      </c>
      <c r="C934" s="47">
        <v>14</v>
      </c>
      <c r="D934" s="47">
        <v>53</v>
      </c>
      <c r="E934" s="47">
        <v>3</v>
      </c>
      <c r="F934" s="47">
        <v>9</v>
      </c>
      <c r="G934" s="47">
        <v>2</v>
      </c>
      <c r="H934" s="162">
        <f t="shared" si="14"/>
        <v>11</v>
      </c>
      <c r="I934" s="130">
        <v>3.5673533333333336</v>
      </c>
    </row>
    <row r="935" spans="1:9" ht="15.75" hidden="1" thickBot="1">
      <c r="A935" s="40">
        <v>768</v>
      </c>
      <c r="B935" s="22" t="s">
        <v>71</v>
      </c>
      <c r="C935" s="23">
        <v>5</v>
      </c>
      <c r="D935" s="23">
        <v>66</v>
      </c>
      <c r="E935" s="23">
        <v>4</v>
      </c>
      <c r="F935" s="23">
        <v>5</v>
      </c>
      <c r="G935" s="23">
        <v>1</v>
      </c>
      <c r="H935" s="167">
        <f t="shared" si="14"/>
        <v>6</v>
      </c>
      <c r="I935" s="135">
        <v>2.5940566666666665</v>
      </c>
    </row>
    <row r="936" spans="1:9" hidden="1">
      <c r="A936" s="36">
        <v>748</v>
      </c>
      <c r="B936" s="24" t="s">
        <v>71</v>
      </c>
      <c r="C936" s="25">
        <v>5</v>
      </c>
      <c r="D936" s="25">
        <v>67</v>
      </c>
      <c r="E936" s="25">
        <v>4</v>
      </c>
      <c r="F936" s="25"/>
      <c r="G936" s="25"/>
      <c r="H936" s="168"/>
      <c r="I936" s="136"/>
    </row>
    <row r="937" spans="1:9" ht="15.75" hidden="1" thickBot="1">
      <c r="A937" s="38">
        <v>728</v>
      </c>
      <c r="B937" s="26" t="s">
        <v>71</v>
      </c>
      <c r="C937" s="27">
        <v>5</v>
      </c>
      <c r="D937" s="27">
        <v>68</v>
      </c>
      <c r="E937" s="27">
        <v>4</v>
      </c>
      <c r="F937" s="27">
        <v>12</v>
      </c>
      <c r="G937" s="27">
        <v>3</v>
      </c>
      <c r="H937" s="169">
        <f t="shared" si="14"/>
        <v>15</v>
      </c>
      <c r="I937" s="137">
        <v>5.1681133333333333</v>
      </c>
    </row>
    <row r="938" spans="1:9" ht="15.75" hidden="1" thickBot="1">
      <c r="A938" s="40">
        <v>708</v>
      </c>
      <c r="B938" s="16" t="s">
        <v>72</v>
      </c>
      <c r="C938" s="17">
        <v>2</v>
      </c>
      <c r="D938" s="17">
        <v>57</v>
      </c>
      <c r="E938" s="17">
        <v>1</v>
      </c>
      <c r="F938" s="17">
        <v>9</v>
      </c>
      <c r="G938" s="17">
        <v>2</v>
      </c>
      <c r="H938" s="170">
        <f t="shared" si="14"/>
        <v>11</v>
      </c>
      <c r="I938" s="138">
        <v>4.9953866666666666</v>
      </c>
    </row>
    <row r="939" spans="1:9" hidden="1">
      <c r="A939" s="36">
        <v>688</v>
      </c>
      <c r="B939" s="18" t="s">
        <v>72</v>
      </c>
      <c r="C939" s="19">
        <v>2</v>
      </c>
      <c r="D939" s="19">
        <v>58</v>
      </c>
      <c r="E939" s="19">
        <v>1</v>
      </c>
      <c r="F939" s="19">
        <v>11</v>
      </c>
      <c r="G939" s="19">
        <v>2</v>
      </c>
      <c r="H939" s="163">
        <f t="shared" si="14"/>
        <v>13</v>
      </c>
      <c r="I939" s="131">
        <v>4.4553866666666666</v>
      </c>
    </row>
    <row r="940" spans="1:9" hidden="1">
      <c r="A940" s="38">
        <v>668</v>
      </c>
      <c r="B940" s="60" t="s">
        <v>72</v>
      </c>
      <c r="C940" s="49">
        <v>2</v>
      </c>
      <c r="D940" s="49">
        <v>59</v>
      </c>
      <c r="E940" s="49">
        <v>1</v>
      </c>
      <c r="F940" s="49">
        <v>12</v>
      </c>
      <c r="G940" s="49">
        <v>0</v>
      </c>
      <c r="H940" s="164">
        <f t="shared" si="14"/>
        <v>12</v>
      </c>
      <c r="I940" s="132">
        <v>4.895386666666667</v>
      </c>
    </row>
    <row r="941" spans="1:9" ht="15.75" hidden="1" thickBot="1">
      <c r="A941" s="40">
        <v>648</v>
      </c>
      <c r="B941" s="30" t="s">
        <v>72</v>
      </c>
      <c r="C941" s="31">
        <v>12</v>
      </c>
      <c r="D941" s="31">
        <v>39</v>
      </c>
      <c r="E941" s="31">
        <v>2</v>
      </c>
      <c r="F941" s="31">
        <v>5</v>
      </c>
      <c r="G941" s="31">
        <v>5</v>
      </c>
      <c r="H941" s="165">
        <f t="shared" si="14"/>
        <v>10</v>
      </c>
      <c r="I941" s="133">
        <v>2.3079633333333334</v>
      </c>
    </row>
    <row r="942" spans="1:9" hidden="1">
      <c r="A942" s="36">
        <v>628</v>
      </c>
      <c r="B942" s="32" t="s">
        <v>72</v>
      </c>
      <c r="C942" s="33">
        <v>12</v>
      </c>
      <c r="D942" s="33">
        <v>40</v>
      </c>
      <c r="E942" s="33">
        <v>2</v>
      </c>
      <c r="F942" s="33">
        <v>8</v>
      </c>
      <c r="G942" s="33">
        <v>2</v>
      </c>
      <c r="H942" s="159">
        <f t="shared" si="14"/>
        <v>10</v>
      </c>
      <c r="I942" s="127">
        <v>4.1679633333333328</v>
      </c>
    </row>
    <row r="943" spans="1:9" hidden="1">
      <c r="A943" s="38">
        <v>608</v>
      </c>
      <c r="B943" s="63" t="s">
        <v>72</v>
      </c>
      <c r="C943" s="48">
        <v>12</v>
      </c>
      <c r="D943" s="48">
        <v>41</v>
      </c>
      <c r="E943" s="48">
        <v>2</v>
      </c>
      <c r="F943" s="48">
        <v>9</v>
      </c>
      <c r="G943" s="48">
        <v>0</v>
      </c>
      <c r="H943" s="160">
        <f t="shared" si="14"/>
        <v>9</v>
      </c>
      <c r="I943" s="128">
        <v>4.3879633333333334</v>
      </c>
    </row>
    <row r="944" spans="1:9" ht="15.75" hidden="1" thickBot="1">
      <c r="A944" s="40">
        <v>588</v>
      </c>
      <c r="B944" s="36" t="s">
        <v>72</v>
      </c>
      <c r="C944" s="37">
        <v>14</v>
      </c>
      <c r="D944" s="37">
        <v>54</v>
      </c>
      <c r="E944" s="37">
        <v>3</v>
      </c>
      <c r="F944" s="37">
        <v>2</v>
      </c>
      <c r="G944" s="37">
        <v>0</v>
      </c>
      <c r="H944" s="161">
        <f t="shared" si="14"/>
        <v>2</v>
      </c>
      <c r="I944" s="129">
        <v>0.40870000000000001</v>
      </c>
    </row>
    <row r="945" spans="1:9" hidden="1">
      <c r="A945" s="36">
        <v>569</v>
      </c>
      <c r="B945" s="38" t="s">
        <v>72</v>
      </c>
      <c r="C945" s="39">
        <v>14</v>
      </c>
      <c r="D945" s="39">
        <v>55</v>
      </c>
      <c r="E945" s="39">
        <v>3</v>
      </c>
      <c r="F945" s="39">
        <v>9</v>
      </c>
      <c r="G945" s="39">
        <v>2</v>
      </c>
      <c r="H945" s="166">
        <f t="shared" si="14"/>
        <v>11</v>
      </c>
      <c r="I945" s="134">
        <v>3.6286999999999998</v>
      </c>
    </row>
    <row r="946" spans="1:9" hidden="1">
      <c r="A946" s="38">
        <v>550</v>
      </c>
      <c r="B946" s="68" t="s">
        <v>72</v>
      </c>
      <c r="C946" s="47">
        <v>14</v>
      </c>
      <c r="D946" s="47">
        <v>56</v>
      </c>
      <c r="E946" s="47">
        <v>3</v>
      </c>
      <c r="F946" s="47">
        <v>8</v>
      </c>
      <c r="G946" s="47">
        <v>1</v>
      </c>
      <c r="H946" s="162">
        <f t="shared" si="14"/>
        <v>9</v>
      </c>
      <c r="I946" s="130">
        <v>2.9287000000000001</v>
      </c>
    </row>
    <row r="947" spans="1:9" ht="15.75" hidden="1" thickBot="1">
      <c r="A947" s="40">
        <v>531</v>
      </c>
      <c r="B947" s="22" t="s">
        <v>72</v>
      </c>
      <c r="C947" s="23">
        <v>5</v>
      </c>
      <c r="D947" s="23">
        <v>69</v>
      </c>
      <c r="E947" s="23">
        <v>4</v>
      </c>
      <c r="F947" s="23"/>
      <c r="G947" s="23"/>
      <c r="H947" s="167"/>
      <c r="I947" s="135"/>
    </row>
    <row r="948" spans="1:9" hidden="1">
      <c r="A948" s="36">
        <v>512</v>
      </c>
      <c r="B948" s="24" t="s">
        <v>72</v>
      </c>
      <c r="C948" s="25">
        <v>5</v>
      </c>
      <c r="D948" s="25">
        <v>70</v>
      </c>
      <c r="E948" s="25">
        <v>4</v>
      </c>
      <c r="F948" s="25"/>
      <c r="G948" s="25"/>
      <c r="H948" s="168"/>
      <c r="I948" s="136"/>
    </row>
    <row r="949" spans="1:9" ht="15.75" hidden="1" thickBot="1">
      <c r="A949" s="38">
        <v>493</v>
      </c>
      <c r="B949" s="26" t="s">
        <v>72</v>
      </c>
      <c r="C949" s="27">
        <v>5</v>
      </c>
      <c r="D949" s="27">
        <v>71</v>
      </c>
      <c r="E949" s="27">
        <v>4</v>
      </c>
      <c r="F949" s="27">
        <v>5</v>
      </c>
      <c r="G949" s="27">
        <v>0</v>
      </c>
      <c r="H949" s="169">
        <f t="shared" si="14"/>
        <v>5</v>
      </c>
      <c r="I949" s="137">
        <v>1.2979400000000001</v>
      </c>
    </row>
    <row r="950" spans="1:9" ht="15.75" hidden="1" thickBot="1">
      <c r="A950" s="40">
        <v>474</v>
      </c>
      <c r="B950" s="16" t="s">
        <v>69</v>
      </c>
      <c r="C950" s="17">
        <v>2</v>
      </c>
      <c r="D950" s="17">
        <v>48</v>
      </c>
      <c r="E950" s="17">
        <v>1</v>
      </c>
      <c r="F950" s="17">
        <v>4.5</v>
      </c>
      <c r="G950" s="17">
        <v>1</v>
      </c>
      <c r="H950" s="170">
        <f t="shared" si="14"/>
        <v>5.5</v>
      </c>
      <c r="I950" s="138">
        <v>3.01241</v>
      </c>
    </row>
    <row r="951" spans="1:9" hidden="1">
      <c r="A951" s="36">
        <v>455</v>
      </c>
      <c r="B951" s="18" t="s">
        <v>69</v>
      </c>
      <c r="C951" s="19">
        <v>2</v>
      </c>
      <c r="D951" s="19">
        <v>49</v>
      </c>
      <c r="E951" s="19">
        <v>1</v>
      </c>
      <c r="F951" s="19"/>
      <c r="G951" s="19"/>
      <c r="H951" s="163"/>
      <c r="I951" s="131"/>
    </row>
    <row r="952" spans="1:9" hidden="1">
      <c r="A952" s="38">
        <v>436</v>
      </c>
      <c r="B952" s="60" t="s">
        <v>69</v>
      </c>
      <c r="C952" s="49">
        <v>2</v>
      </c>
      <c r="D952" s="49">
        <v>50</v>
      </c>
      <c r="E952" s="49">
        <v>1</v>
      </c>
      <c r="F952" s="49">
        <v>10.5</v>
      </c>
      <c r="G952" s="49">
        <v>1</v>
      </c>
      <c r="H952" s="164">
        <f t="shared" si="14"/>
        <v>11.5</v>
      </c>
      <c r="I952" s="132">
        <v>5.3124100000000007</v>
      </c>
    </row>
    <row r="953" spans="1:9" ht="15.75" hidden="1" thickBot="1">
      <c r="A953" s="40">
        <v>417</v>
      </c>
      <c r="B953" s="30" t="s">
        <v>69</v>
      </c>
      <c r="C953" s="31">
        <v>12</v>
      </c>
      <c r="D953" s="31">
        <v>30</v>
      </c>
      <c r="E953" s="31">
        <v>2</v>
      </c>
      <c r="F953" s="31">
        <v>9</v>
      </c>
      <c r="G953" s="31">
        <v>1</v>
      </c>
      <c r="H953" s="165">
        <f t="shared" si="14"/>
        <v>10</v>
      </c>
      <c r="I953" s="133">
        <v>3.0025200000000001</v>
      </c>
    </row>
    <row r="954" spans="1:9" hidden="1">
      <c r="A954" s="36">
        <v>398</v>
      </c>
      <c r="B954" s="32" t="s">
        <v>69</v>
      </c>
      <c r="C954" s="33">
        <v>12</v>
      </c>
      <c r="D954" s="33">
        <v>31</v>
      </c>
      <c r="E954" s="33">
        <v>2</v>
      </c>
      <c r="F954" s="33">
        <v>3</v>
      </c>
      <c r="G954" s="33">
        <v>0</v>
      </c>
      <c r="H954" s="159">
        <f t="shared" si="14"/>
        <v>3</v>
      </c>
      <c r="I954" s="127">
        <v>0.88251999999999997</v>
      </c>
    </row>
    <row r="955" spans="1:9" hidden="1">
      <c r="A955" s="38">
        <v>379</v>
      </c>
      <c r="B955" s="63" t="s">
        <v>69</v>
      </c>
      <c r="C955" s="48">
        <v>12</v>
      </c>
      <c r="D955" s="48">
        <v>32</v>
      </c>
      <c r="E955" s="48">
        <v>2</v>
      </c>
      <c r="F955" s="48">
        <v>7</v>
      </c>
      <c r="G955" s="48">
        <v>1</v>
      </c>
      <c r="H955" s="160">
        <f t="shared" si="14"/>
        <v>8</v>
      </c>
      <c r="I955" s="128">
        <v>1.7625200000000001</v>
      </c>
    </row>
    <row r="956" spans="1:9" ht="15.75" hidden="1" thickBot="1">
      <c r="A956" s="40">
        <v>360</v>
      </c>
      <c r="B956" s="36" t="s">
        <v>69</v>
      </c>
      <c r="C956" s="37">
        <v>14</v>
      </c>
      <c r="D956" s="37">
        <v>45</v>
      </c>
      <c r="E956" s="37">
        <v>3</v>
      </c>
      <c r="F956" s="37">
        <v>8</v>
      </c>
      <c r="G956" s="37">
        <v>1</v>
      </c>
      <c r="H956" s="161">
        <f t="shared" si="14"/>
        <v>9</v>
      </c>
      <c r="I956" s="129">
        <v>2.2029800000000002</v>
      </c>
    </row>
    <row r="957" spans="1:9" hidden="1">
      <c r="A957" s="22">
        <v>341</v>
      </c>
      <c r="B957" s="38" t="s">
        <v>69</v>
      </c>
      <c r="C957" s="39">
        <v>14</v>
      </c>
      <c r="D957" s="39">
        <v>46</v>
      </c>
      <c r="E957" s="39">
        <v>3</v>
      </c>
      <c r="F957" s="39">
        <v>4</v>
      </c>
      <c r="G957" s="39">
        <v>0</v>
      </c>
      <c r="H957" s="166">
        <f t="shared" si="14"/>
        <v>4</v>
      </c>
      <c r="I957" s="134">
        <v>1.30298</v>
      </c>
    </row>
    <row r="958" spans="1:9" hidden="1">
      <c r="A958" s="24">
        <v>322</v>
      </c>
      <c r="B958" s="68" t="s">
        <v>69</v>
      </c>
      <c r="C958" s="47">
        <v>14</v>
      </c>
      <c r="D958" s="47">
        <v>47</v>
      </c>
      <c r="E958" s="47">
        <v>3</v>
      </c>
      <c r="F958" s="47">
        <v>6</v>
      </c>
      <c r="G958" s="47">
        <v>0</v>
      </c>
      <c r="H958" s="162">
        <f t="shared" si="14"/>
        <v>6</v>
      </c>
      <c r="I958" s="130">
        <v>2.04298</v>
      </c>
    </row>
    <row r="959" spans="1:9" ht="15.75" hidden="1" thickBot="1">
      <c r="A959" s="26">
        <v>303</v>
      </c>
      <c r="B959" s="22" t="s">
        <v>69</v>
      </c>
      <c r="C959" s="23">
        <v>5</v>
      </c>
      <c r="D959" s="23">
        <v>60</v>
      </c>
      <c r="E959" s="23">
        <v>4</v>
      </c>
      <c r="F959" s="23">
        <v>2</v>
      </c>
      <c r="G959" s="23">
        <v>1</v>
      </c>
      <c r="H959" s="167">
        <f t="shared" si="14"/>
        <v>3</v>
      </c>
      <c r="I959" s="135">
        <v>1.1105533333333333</v>
      </c>
    </row>
    <row r="960" spans="1:9" hidden="1">
      <c r="A960" s="22">
        <v>284</v>
      </c>
      <c r="B960" s="24" t="s">
        <v>69</v>
      </c>
      <c r="C960" s="25">
        <v>5</v>
      </c>
      <c r="D960" s="25">
        <v>61</v>
      </c>
      <c r="E960" s="25">
        <v>4</v>
      </c>
      <c r="F960" s="25">
        <v>5</v>
      </c>
      <c r="G960" s="25">
        <v>0</v>
      </c>
      <c r="H960" s="168">
        <f t="shared" si="14"/>
        <v>5</v>
      </c>
      <c r="I960" s="136">
        <v>1.6905533333333331</v>
      </c>
    </row>
    <row r="961" spans="1:9" ht="15.75" hidden="1" thickBot="1">
      <c r="A961" s="24">
        <v>266</v>
      </c>
      <c r="B961" s="26" t="s">
        <v>69</v>
      </c>
      <c r="C961" s="27">
        <v>5</v>
      </c>
      <c r="D961" s="27">
        <v>62</v>
      </c>
      <c r="E961" s="27">
        <v>4</v>
      </c>
      <c r="F961" s="27">
        <v>11</v>
      </c>
      <c r="G961" s="27">
        <v>0</v>
      </c>
      <c r="H961" s="169">
        <f t="shared" si="14"/>
        <v>11</v>
      </c>
      <c r="I961" s="137">
        <v>4.890553333333334</v>
      </c>
    </row>
    <row r="962" spans="1:9" hidden="1">
      <c r="A962" s="12">
        <v>1354</v>
      </c>
      <c r="B962" s="16" t="s">
        <v>88</v>
      </c>
      <c r="C962" s="17">
        <v>3</v>
      </c>
      <c r="D962" s="17">
        <v>24</v>
      </c>
      <c r="E962" s="17">
        <v>1</v>
      </c>
      <c r="F962" s="17">
        <v>10</v>
      </c>
      <c r="G962" s="17">
        <v>0</v>
      </c>
      <c r="H962" s="170">
        <f t="shared" si="14"/>
        <v>10</v>
      </c>
      <c r="I962" s="138">
        <v>3.2582966666666664</v>
      </c>
    </row>
    <row r="963" spans="1:9" hidden="1">
      <c r="A963" s="14">
        <v>1341</v>
      </c>
      <c r="B963" s="18" t="s">
        <v>88</v>
      </c>
      <c r="C963" s="19">
        <v>3</v>
      </c>
      <c r="D963" s="19">
        <v>25</v>
      </c>
      <c r="E963" s="19">
        <v>1</v>
      </c>
      <c r="F963" s="19">
        <v>7</v>
      </c>
      <c r="G963" s="19">
        <v>0</v>
      </c>
      <c r="H963" s="163">
        <f t="shared" ref="H963:H1026" si="15">+F963+G963</f>
        <v>7</v>
      </c>
      <c r="I963" s="131">
        <v>3.4182966666666665</v>
      </c>
    </row>
    <row r="964" spans="1:9" hidden="1">
      <c r="A964" s="36">
        <v>1326</v>
      </c>
      <c r="B964" s="60" t="s">
        <v>88</v>
      </c>
      <c r="C964" s="49">
        <v>3</v>
      </c>
      <c r="D964" s="49">
        <v>26</v>
      </c>
      <c r="E964" s="49">
        <v>1</v>
      </c>
      <c r="F964" s="49">
        <v>11</v>
      </c>
      <c r="G964" s="49">
        <v>1</v>
      </c>
      <c r="H964" s="164">
        <f t="shared" si="15"/>
        <v>12</v>
      </c>
      <c r="I964" s="132">
        <v>4.398296666666667</v>
      </c>
    </row>
    <row r="965" spans="1:9" hidden="1">
      <c r="A965" s="38">
        <v>1310</v>
      </c>
      <c r="B965" s="30" t="s">
        <v>88</v>
      </c>
      <c r="C965" s="31">
        <v>8</v>
      </c>
      <c r="D965" s="31">
        <v>9</v>
      </c>
      <c r="E965" s="31">
        <v>2</v>
      </c>
      <c r="F965" s="31">
        <v>8</v>
      </c>
      <c r="G965" s="31">
        <v>0</v>
      </c>
      <c r="H965" s="165">
        <f t="shared" si="15"/>
        <v>8</v>
      </c>
      <c r="I965" s="133">
        <v>3.8098800000000002</v>
      </c>
    </row>
    <row r="966" spans="1:9" ht="15.75" hidden="1" thickBot="1">
      <c r="A966" s="40">
        <v>1293</v>
      </c>
      <c r="B966" s="32" t="s">
        <v>88</v>
      </c>
      <c r="C966" s="33">
        <v>8</v>
      </c>
      <c r="D966" s="33">
        <v>10</v>
      </c>
      <c r="E966" s="33">
        <v>2</v>
      </c>
      <c r="F966" s="33">
        <v>3</v>
      </c>
      <c r="G966" s="33">
        <v>1</v>
      </c>
      <c r="H966" s="159">
        <f t="shared" si="15"/>
        <v>4</v>
      </c>
      <c r="I966" s="127">
        <v>1.3698800000000002</v>
      </c>
    </row>
    <row r="967" spans="1:9" hidden="1">
      <c r="A967" s="36">
        <v>1275</v>
      </c>
      <c r="B967" s="63" t="s">
        <v>88</v>
      </c>
      <c r="C967" s="48">
        <v>8</v>
      </c>
      <c r="D967" s="48">
        <v>11</v>
      </c>
      <c r="E967" s="48">
        <v>2</v>
      </c>
      <c r="F967" s="48">
        <v>7</v>
      </c>
      <c r="G967" s="48">
        <v>1</v>
      </c>
      <c r="H967" s="160">
        <f t="shared" si="15"/>
        <v>8</v>
      </c>
      <c r="I967" s="128">
        <v>3.18988</v>
      </c>
    </row>
    <row r="968" spans="1:9" hidden="1">
      <c r="A968" s="38">
        <v>1258</v>
      </c>
      <c r="B968" s="36" t="s">
        <v>88</v>
      </c>
      <c r="C968" s="37">
        <v>16</v>
      </c>
      <c r="D968" s="37">
        <v>21</v>
      </c>
      <c r="E968" s="37">
        <v>3</v>
      </c>
      <c r="F968" s="37">
        <v>13</v>
      </c>
      <c r="G968" s="37">
        <v>2</v>
      </c>
      <c r="H968" s="161">
        <f t="shared" si="15"/>
        <v>15</v>
      </c>
      <c r="I968" s="129">
        <v>6.8668733333333325</v>
      </c>
    </row>
    <row r="969" spans="1:9" ht="15.75" hidden="1" thickBot="1">
      <c r="A969" s="40">
        <v>1241</v>
      </c>
      <c r="B969" s="38" t="s">
        <v>88</v>
      </c>
      <c r="C969" s="39">
        <v>16</v>
      </c>
      <c r="D969" s="39">
        <v>22</v>
      </c>
      <c r="E969" s="39">
        <v>3</v>
      </c>
      <c r="F969" s="39"/>
      <c r="G969" s="39"/>
      <c r="H969" s="166"/>
      <c r="I969" s="134"/>
    </row>
    <row r="970" spans="1:9" hidden="1">
      <c r="A970" s="36">
        <v>1223</v>
      </c>
      <c r="B970" s="68" t="s">
        <v>88</v>
      </c>
      <c r="C970" s="47">
        <v>16</v>
      </c>
      <c r="D970" s="47">
        <v>23</v>
      </c>
      <c r="E970" s="47">
        <v>3</v>
      </c>
      <c r="F970" s="47">
        <v>9</v>
      </c>
      <c r="G970" s="47">
        <v>1</v>
      </c>
      <c r="H970" s="162">
        <f t="shared" si="15"/>
        <v>10</v>
      </c>
      <c r="I970" s="130">
        <v>4.7134366666666665</v>
      </c>
    </row>
    <row r="971" spans="1:9" hidden="1">
      <c r="A971" s="38">
        <v>1204</v>
      </c>
      <c r="B971" s="22" t="s">
        <v>88</v>
      </c>
      <c r="C971" s="23">
        <v>9</v>
      </c>
      <c r="D971" s="23">
        <v>72</v>
      </c>
      <c r="E971" s="23">
        <v>4</v>
      </c>
      <c r="F971" s="23">
        <v>6</v>
      </c>
      <c r="G971" s="23">
        <v>1</v>
      </c>
      <c r="H971" s="167">
        <f t="shared" si="15"/>
        <v>7</v>
      </c>
      <c r="I971" s="135">
        <v>3.1089933333333333</v>
      </c>
    </row>
    <row r="972" spans="1:9" ht="15.75" hidden="1" thickBot="1">
      <c r="A972" s="40">
        <v>1185</v>
      </c>
      <c r="B972" s="24" t="s">
        <v>88</v>
      </c>
      <c r="C972" s="25">
        <v>9</v>
      </c>
      <c r="D972" s="25">
        <v>73</v>
      </c>
      <c r="E972" s="25">
        <v>4</v>
      </c>
      <c r="F972" s="25">
        <v>8</v>
      </c>
      <c r="G972" s="25">
        <v>1</v>
      </c>
      <c r="H972" s="168">
        <f t="shared" si="15"/>
        <v>9</v>
      </c>
      <c r="I972" s="136">
        <v>4.6489933333333333</v>
      </c>
    </row>
    <row r="973" spans="1:9" ht="15.75" hidden="1" thickBot="1">
      <c r="A973" s="36">
        <v>1166</v>
      </c>
      <c r="B973" s="26" t="s">
        <v>88</v>
      </c>
      <c r="C973" s="27">
        <v>9</v>
      </c>
      <c r="D973" s="27">
        <v>74</v>
      </c>
      <c r="E973" s="27">
        <v>4</v>
      </c>
      <c r="F973" s="27">
        <v>5</v>
      </c>
      <c r="G973" s="27">
        <v>4</v>
      </c>
      <c r="H973" s="169">
        <f t="shared" si="15"/>
        <v>9</v>
      </c>
      <c r="I973" s="137">
        <v>0.92899333333333334</v>
      </c>
    </row>
    <row r="974" spans="1:9" hidden="1">
      <c r="A974" s="38">
        <v>1147</v>
      </c>
      <c r="B974" s="16" t="s">
        <v>89</v>
      </c>
      <c r="C974" s="17">
        <v>3</v>
      </c>
      <c r="D974" s="17">
        <v>27</v>
      </c>
      <c r="E974" s="17">
        <v>1</v>
      </c>
      <c r="F974" s="17">
        <v>10</v>
      </c>
      <c r="G974" s="17">
        <v>2</v>
      </c>
      <c r="H974" s="170">
        <f t="shared" si="15"/>
        <v>12</v>
      </c>
      <c r="I974" s="138">
        <v>4.2697400000000005</v>
      </c>
    </row>
    <row r="975" spans="1:9" ht="15.75" hidden="1" thickBot="1">
      <c r="A975" s="40">
        <v>1128</v>
      </c>
      <c r="B975" s="18" t="s">
        <v>89</v>
      </c>
      <c r="C975" s="19">
        <v>3</v>
      </c>
      <c r="D975" s="19">
        <v>28</v>
      </c>
      <c r="E975" s="19">
        <v>1</v>
      </c>
      <c r="F975" s="19">
        <v>3</v>
      </c>
      <c r="G975" s="19">
        <v>0</v>
      </c>
      <c r="H975" s="163">
        <f t="shared" si="15"/>
        <v>3</v>
      </c>
      <c r="I975" s="131">
        <v>1.40974</v>
      </c>
    </row>
    <row r="976" spans="1:9" hidden="1">
      <c r="A976" s="36">
        <v>1108</v>
      </c>
      <c r="B976" s="60" t="s">
        <v>89</v>
      </c>
      <c r="C976" s="49">
        <v>3</v>
      </c>
      <c r="D976" s="49">
        <v>29</v>
      </c>
      <c r="E976" s="49">
        <v>1</v>
      </c>
      <c r="F976" s="49">
        <v>6</v>
      </c>
      <c r="G976" s="49">
        <v>2</v>
      </c>
      <c r="H976" s="164">
        <f t="shared" si="15"/>
        <v>8</v>
      </c>
      <c r="I976" s="132">
        <v>2.0897399999999999</v>
      </c>
    </row>
    <row r="977" spans="1:9" hidden="1">
      <c r="A977" s="38">
        <v>1088</v>
      </c>
      <c r="B977" s="30" t="s">
        <v>89</v>
      </c>
      <c r="C977" s="31">
        <v>8</v>
      </c>
      <c r="D977" s="31">
        <v>12</v>
      </c>
      <c r="E977" s="31">
        <v>2</v>
      </c>
      <c r="F977" s="31"/>
      <c r="G977" s="31"/>
      <c r="H977" s="165"/>
      <c r="I977" s="133"/>
    </row>
    <row r="978" spans="1:9" ht="15.75" hidden="1" thickBot="1">
      <c r="A978" s="40">
        <v>1068</v>
      </c>
      <c r="B978" s="32" t="s">
        <v>89</v>
      </c>
      <c r="C978" s="33">
        <v>8</v>
      </c>
      <c r="D978" s="33">
        <v>13</v>
      </c>
      <c r="E978" s="33">
        <v>2</v>
      </c>
      <c r="F978" s="33">
        <v>9</v>
      </c>
      <c r="G978" s="33">
        <v>1</v>
      </c>
      <c r="H978" s="159">
        <f t="shared" si="15"/>
        <v>10</v>
      </c>
      <c r="I978" s="127">
        <v>4.3930933333333329</v>
      </c>
    </row>
    <row r="979" spans="1:9" hidden="1">
      <c r="A979" s="36">
        <v>1049</v>
      </c>
      <c r="B979" s="63" t="s">
        <v>89</v>
      </c>
      <c r="C979" s="48">
        <v>8</v>
      </c>
      <c r="D979" s="48">
        <v>14</v>
      </c>
      <c r="E979" s="48">
        <v>2</v>
      </c>
      <c r="F979" s="48">
        <v>8</v>
      </c>
      <c r="G979" s="48">
        <v>1</v>
      </c>
      <c r="H979" s="160">
        <f t="shared" si="15"/>
        <v>9</v>
      </c>
      <c r="I979" s="128">
        <v>3.5765466666666663</v>
      </c>
    </row>
    <row r="980" spans="1:9" hidden="1">
      <c r="A980" s="38">
        <v>1029</v>
      </c>
      <c r="B980" s="36" t="s">
        <v>89</v>
      </c>
      <c r="C980" s="37">
        <v>16</v>
      </c>
      <c r="D980" s="37">
        <v>24</v>
      </c>
      <c r="E980" s="37">
        <v>3</v>
      </c>
      <c r="F980" s="37">
        <v>3</v>
      </c>
      <c r="G980" s="37">
        <v>1</v>
      </c>
      <c r="H980" s="161">
        <f t="shared" si="15"/>
        <v>4</v>
      </c>
      <c r="I980" s="129">
        <v>1.9966200000000001</v>
      </c>
    </row>
    <row r="981" spans="1:9" ht="15.75" hidden="1" thickBot="1">
      <c r="A981" s="40">
        <v>1009</v>
      </c>
      <c r="B981" s="38" t="s">
        <v>89</v>
      </c>
      <c r="C981" s="39">
        <v>16</v>
      </c>
      <c r="D981" s="39">
        <v>25</v>
      </c>
      <c r="E981" s="39">
        <v>3</v>
      </c>
      <c r="F981" s="39">
        <v>9</v>
      </c>
      <c r="G981" s="39">
        <v>0</v>
      </c>
      <c r="H981" s="166">
        <f t="shared" si="15"/>
        <v>9</v>
      </c>
      <c r="I981" s="134">
        <v>4.6566199999999993</v>
      </c>
    </row>
    <row r="982" spans="1:9" hidden="1">
      <c r="A982" s="36">
        <v>989</v>
      </c>
      <c r="B982" s="68" t="s">
        <v>89</v>
      </c>
      <c r="C982" s="47">
        <v>16</v>
      </c>
      <c r="D982" s="47">
        <v>26</v>
      </c>
      <c r="E982" s="47">
        <v>3</v>
      </c>
      <c r="F982" s="47">
        <v>8</v>
      </c>
      <c r="G982" s="47">
        <v>2</v>
      </c>
      <c r="H982" s="162">
        <f t="shared" si="15"/>
        <v>10</v>
      </c>
      <c r="I982" s="130">
        <v>4.3166200000000003</v>
      </c>
    </row>
    <row r="983" spans="1:9" hidden="1">
      <c r="A983" s="38">
        <v>969</v>
      </c>
      <c r="B983" s="22" t="s">
        <v>89</v>
      </c>
      <c r="C983" s="23">
        <v>9</v>
      </c>
      <c r="D983" s="23">
        <v>75</v>
      </c>
      <c r="E983" s="23">
        <v>4</v>
      </c>
      <c r="F983" s="23">
        <v>11</v>
      </c>
      <c r="G983" s="23">
        <v>1</v>
      </c>
      <c r="H983" s="167">
        <f t="shared" si="15"/>
        <v>12</v>
      </c>
      <c r="I983" s="135">
        <v>3.9875799999999999</v>
      </c>
    </row>
    <row r="984" spans="1:9" ht="15.75" hidden="1" thickBot="1">
      <c r="A984" s="40">
        <v>949</v>
      </c>
      <c r="B984" s="24" t="s">
        <v>89</v>
      </c>
      <c r="C984" s="25">
        <v>9</v>
      </c>
      <c r="D984" s="25">
        <v>76</v>
      </c>
      <c r="E984" s="25">
        <v>4</v>
      </c>
      <c r="F984" s="25">
        <v>11</v>
      </c>
      <c r="G984" s="25">
        <v>7</v>
      </c>
      <c r="H984" s="168">
        <f t="shared" si="15"/>
        <v>18</v>
      </c>
      <c r="I984" s="136">
        <v>5.7475800000000001</v>
      </c>
    </row>
    <row r="985" spans="1:9" ht="15.75" hidden="1" thickBot="1">
      <c r="A985" s="36">
        <v>929</v>
      </c>
      <c r="B985" s="26" t="s">
        <v>89</v>
      </c>
      <c r="C985" s="27">
        <v>9</v>
      </c>
      <c r="D985" s="27">
        <v>77</v>
      </c>
      <c r="E985" s="27">
        <v>4</v>
      </c>
      <c r="F985" s="27">
        <v>7</v>
      </c>
      <c r="G985" s="27">
        <v>2</v>
      </c>
      <c r="H985" s="169">
        <f t="shared" si="15"/>
        <v>9</v>
      </c>
      <c r="I985" s="137">
        <v>2.62758</v>
      </c>
    </row>
    <row r="986" spans="1:9" hidden="1">
      <c r="A986" s="22">
        <v>231</v>
      </c>
      <c r="B986" s="16" t="s">
        <v>90</v>
      </c>
      <c r="C986" s="17">
        <v>3</v>
      </c>
      <c r="D986" s="17">
        <v>30</v>
      </c>
      <c r="E986" s="17">
        <v>1</v>
      </c>
      <c r="F986" s="17">
        <v>13.5</v>
      </c>
      <c r="G986" s="17">
        <v>3</v>
      </c>
      <c r="H986" s="170">
        <f t="shared" si="15"/>
        <v>16.5</v>
      </c>
      <c r="I986" s="138">
        <v>4.8194249999999998</v>
      </c>
    </row>
    <row r="987" spans="1:9" hidden="1">
      <c r="A987" s="24">
        <v>214</v>
      </c>
      <c r="B987" s="18" t="s">
        <v>90</v>
      </c>
      <c r="C987" s="19">
        <v>3</v>
      </c>
      <c r="D987" s="19">
        <v>31</v>
      </c>
      <c r="E987" s="19">
        <v>1</v>
      </c>
      <c r="F987" s="19">
        <v>4.5</v>
      </c>
      <c r="G987" s="19">
        <v>3</v>
      </c>
      <c r="H987" s="163">
        <f t="shared" si="15"/>
        <v>7.5</v>
      </c>
      <c r="I987" s="131">
        <v>2.0594250000000001</v>
      </c>
    </row>
    <row r="988" spans="1:9" ht="15.75" hidden="1" thickBot="1">
      <c r="A988" s="26">
        <v>197</v>
      </c>
      <c r="B988" s="60" t="s">
        <v>90</v>
      </c>
      <c r="C988" s="49">
        <v>3</v>
      </c>
      <c r="D988" s="49">
        <v>32</v>
      </c>
      <c r="E988" s="49">
        <v>1</v>
      </c>
      <c r="F988" s="49"/>
      <c r="G988" s="49"/>
      <c r="H988" s="164"/>
      <c r="I988" s="132"/>
    </row>
    <row r="989" spans="1:9" hidden="1">
      <c r="A989" s="22">
        <v>180</v>
      </c>
      <c r="B989" s="30" t="s">
        <v>90</v>
      </c>
      <c r="C989" s="31">
        <v>8</v>
      </c>
      <c r="D989" s="31">
        <v>15</v>
      </c>
      <c r="E989" s="31">
        <v>2</v>
      </c>
      <c r="F989" s="31">
        <v>11</v>
      </c>
      <c r="G989" s="31">
        <v>2</v>
      </c>
      <c r="H989" s="165">
        <f t="shared" si="15"/>
        <v>13</v>
      </c>
      <c r="I989" s="133">
        <v>4.5771600000000001</v>
      </c>
    </row>
    <row r="990" spans="1:9" hidden="1">
      <c r="A990" s="24">
        <v>163</v>
      </c>
      <c r="B990" s="32" t="s">
        <v>90</v>
      </c>
      <c r="C990" s="33">
        <v>8</v>
      </c>
      <c r="D990" s="33">
        <v>16</v>
      </c>
      <c r="E990" s="33">
        <v>2</v>
      </c>
      <c r="F990" s="33">
        <v>10</v>
      </c>
      <c r="G990" s="33">
        <v>1</v>
      </c>
      <c r="H990" s="159">
        <f t="shared" si="15"/>
        <v>11</v>
      </c>
      <c r="I990" s="127">
        <v>4.0771600000000001</v>
      </c>
    </row>
    <row r="991" spans="1:9" ht="15.75" hidden="1" thickBot="1">
      <c r="A991" s="26">
        <v>147</v>
      </c>
      <c r="B991" s="63" t="s">
        <v>90</v>
      </c>
      <c r="C991" s="48">
        <v>8</v>
      </c>
      <c r="D991" s="48">
        <v>17</v>
      </c>
      <c r="E991" s="48">
        <v>2</v>
      </c>
      <c r="F991" s="48">
        <v>12</v>
      </c>
      <c r="G991" s="48">
        <v>1</v>
      </c>
      <c r="H991" s="160">
        <f t="shared" si="15"/>
        <v>13</v>
      </c>
      <c r="I991" s="128">
        <v>4.6971600000000002</v>
      </c>
    </row>
    <row r="992" spans="1:9" hidden="1">
      <c r="A992" s="22">
        <v>131</v>
      </c>
      <c r="B992" s="36" t="s">
        <v>90</v>
      </c>
      <c r="C992" s="37">
        <v>16</v>
      </c>
      <c r="D992" s="37">
        <v>27</v>
      </c>
      <c r="E992" s="37">
        <v>3</v>
      </c>
      <c r="F992" s="37">
        <v>4</v>
      </c>
      <c r="G992" s="37">
        <v>1</v>
      </c>
      <c r="H992" s="161">
        <f t="shared" si="15"/>
        <v>5</v>
      </c>
      <c r="I992" s="129">
        <v>1.0750900000000001</v>
      </c>
    </row>
    <row r="993" spans="1:9" hidden="1">
      <c r="A993" s="24">
        <v>116</v>
      </c>
      <c r="B993" s="38" t="s">
        <v>90</v>
      </c>
      <c r="C993" s="39">
        <v>16</v>
      </c>
      <c r="D993" s="39">
        <v>28</v>
      </c>
      <c r="E993" s="39">
        <v>3</v>
      </c>
      <c r="F993" s="39">
        <v>4</v>
      </c>
      <c r="G993" s="39">
        <v>2</v>
      </c>
      <c r="H993" s="166">
        <f t="shared" si="15"/>
        <v>6</v>
      </c>
      <c r="I993" s="134">
        <v>1.95509</v>
      </c>
    </row>
    <row r="994" spans="1:9" ht="15.75" hidden="1" thickBot="1">
      <c r="A994" s="26">
        <v>101</v>
      </c>
      <c r="B994" s="68" t="s">
        <v>90</v>
      </c>
      <c r="C994" s="47">
        <v>16</v>
      </c>
      <c r="D994" s="47">
        <v>29</v>
      </c>
      <c r="E994" s="47">
        <v>3</v>
      </c>
      <c r="F994" s="47">
        <v>10</v>
      </c>
      <c r="G994" s="47">
        <v>0</v>
      </c>
      <c r="H994" s="162">
        <f t="shared" si="15"/>
        <v>10</v>
      </c>
      <c r="I994" s="130">
        <v>4.5350899999999994</v>
      </c>
    </row>
    <row r="995" spans="1:9" hidden="1">
      <c r="A995" s="12">
        <v>87</v>
      </c>
      <c r="B995" s="22" t="s">
        <v>90</v>
      </c>
      <c r="C995" s="23">
        <v>9</v>
      </c>
      <c r="D995" s="23">
        <v>78</v>
      </c>
      <c r="E995" s="23">
        <v>4</v>
      </c>
      <c r="F995" s="23">
        <v>4</v>
      </c>
      <c r="G995" s="23">
        <v>1</v>
      </c>
      <c r="H995" s="167">
        <f t="shared" si="15"/>
        <v>5</v>
      </c>
      <c r="I995" s="135">
        <v>0.45380000000000004</v>
      </c>
    </row>
    <row r="996" spans="1:9" hidden="1">
      <c r="A996" s="12">
        <v>1386</v>
      </c>
      <c r="B996" s="24" t="s">
        <v>90</v>
      </c>
      <c r="C996" s="25">
        <v>9</v>
      </c>
      <c r="D996" s="25">
        <v>79</v>
      </c>
      <c r="E996" s="25">
        <v>4</v>
      </c>
      <c r="F996" s="25"/>
      <c r="G996" s="25"/>
      <c r="H996" s="168"/>
      <c r="I996" s="136"/>
    </row>
    <row r="997" spans="1:9" ht="15.75" hidden="1" thickBot="1">
      <c r="A997" s="12">
        <v>1387</v>
      </c>
      <c r="B997" s="26" t="s">
        <v>90</v>
      </c>
      <c r="C997" s="27">
        <v>9</v>
      </c>
      <c r="D997" s="27">
        <v>80</v>
      </c>
      <c r="E997" s="27">
        <v>4</v>
      </c>
      <c r="F997" s="27">
        <v>4</v>
      </c>
      <c r="G997" s="27">
        <v>3</v>
      </c>
      <c r="H997" s="169">
        <f t="shared" si="15"/>
        <v>7</v>
      </c>
      <c r="I997" s="137">
        <v>0.7369</v>
      </c>
    </row>
    <row r="998" spans="1:9" ht="15.75" hidden="1" thickBot="1">
      <c r="A998" s="40">
        <v>829</v>
      </c>
      <c r="B998" s="16" t="s">
        <v>92</v>
      </c>
      <c r="C998" s="17">
        <v>3</v>
      </c>
      <c r="D998" s="17">
        <v>36</v>
      </c>
      <c r="E998" s="17">
        <v>1</v>
      </c>
      <c r="F998" s="17">
        <v>3</v>
      </c>
      <c r="G998" s="17">
        <v>0</v>
      </c>
      <c r="H998" s="170">
        <f t="shared" si="15"/>
        <v>3</v>
      </c>
      <c r="I998" s="138">
        <v>1.0777433333333333</v>
      </c>
    </row>
    <row r="999" spans="1:9" hidden="1">
      <c r="A999" s="36">
        <v>809</v>
      </c>
      <c r="B999" s="18" t="s">
        <v>92</v>
      </c>
      <c r="C999" s="19">
        <v>3</v>
      </c>
      <c r="D999" s="19">
        <v>37</v>
      </c>
      <c r="E999" s="19">
        <v>1</v>
      </c>
      <c r="F999" s="19">
        <v>5</v>
      </c>
      <c r="G999" s="19">
        <v>0</v>
      </c>
      <c r="H999" s="163">
        <f t="shared" si="15"/>
        <v>5</v>
      </c>
      <c r="I999" s="131">
        <v>1.5577433333333333</v>
      </c>
    </row>
    <row r="1000" spans="1:9" hidden="1">
      <c r="A1000" s="38">
        <v>789</v>
      </c>
      <c r="B1000" s="60" t="s">
        <v>92</v>
      </c>
      <c r="C1000" s="49">
        <v>3</v>
      </c>
      <c r="D1000" s="49">
        <v>38</v>
      </c>
      <c r="E1000" s="49">
        <v>1</v>
      </c>
      <c r="F1000" s="49">
        <v>6</v>
      </c>
      <c r="G1000" s="49">
        <v>0</v>
      </c>
      <c r="H1000" s="164">
        <f t="shared" si="15"/>
        <v>6</v>
      </c>
      <c r="I1000" s="132">
        <v>1.8177433333333333</v>
      </c>
    </row>
    <row r="1001" spans="1:9" ht="15.75" hidden="1" thickBot="1">
      <c r="A1001" s="40">
        <v>769</v>
      </c>
      <c r="B1001" s="30" t="s">
        <v>92</v>
      </c>
      <c r="C1001" s="31">
        <v>10</v>
      </c>
      <c r="D1001" s="31">
        <v>27</v>
      </c>
      <c r="E1001" s="31">
        <v>2</v>
      </c>
      <c r="F1001" s="31">
        <v>10</v>
      </c>
      <c r="G1001" s="31">
        <v>0</v>
      </c>
      <c r="H1001" s="165">
        <f t="shared" si="15"/>
        <v>10</v>
      </c>
      <c r="I1001" s="133">
        <v>6.4782833333333336</v>
      </c>
    </row>
    <row r="1002" spans="1:9" hidden="1">
      <c r="A1002" s="36">
        <v>749</v>
      </c>
      <c r="B1002" s="32" t="s">
        <v>92</v>
      </c>
      <c r="C1002" s="33">
        <v>10</v>
      </c>
      <c r="D1002" s="33">
        <v>28</v>
      </c>
      <c r="E1002" s="33">
        <v>2</v>
      </c>
      <c r="F1002" s="33">
        <v>7</v>
      </c>
      <c r="G1002" s="33">
        <v>1</v>
      </c>
      <c r="H1002" s="159">
        <f t="shared" si="15"/>
        <v>8</v>
      </c>
      <c r="I1002" s="127">
        <v>3.4182833333333331</v>
      </c>
    </row>
    <row r="1003" spans="1:9" hidden="1">
      <c r="A1003" s="38">
        <v>729</v>
      </c>
      <c r="B1003" s="63" t="s">
        <v>92</v>
      </c>
      <c r="C1003" s="48">
        <v>10</v>
      </c>
      <c r="D1003" s="48">
        <v>29</v>
      </c>
      <c r="E1003" s="48">
        <v>2</v>
      </c>
      <c r="F1003" s="48">
        <v>9</v>
      </c>
      <c r="G1003" s="48">
        <v>4</v>
      </c>
      <c r="H1003" s="160">
        <f t="shared" si="15"/>
        <v>13</v>
      </c>
      <c r="I1003" s="128">
        <v>6.6182833333333333</v>
      </c>
    </row>
    <row r="1004" spans="1:9" ht="15.75" hidden="1" thickBot="1">
      <c r="A1004" s="40">
        <v>709</v>
      </c>
      <c r="B1004" s="36" t="s">
        <v>92</v>
      </c>
      <c r="C1004" s="37">
        <v>16</v>
      </c>
      <c r="D1004" s="37">
        <v>33</v>
      </c>
      <c r="E1004" s="37">
        <v>3</v>
      </c>
      <c r="F1004" s="37">
        <v>6</v>
      </c>
      <c r="G1004" s="37">
        <v>1</v>
      </c>
      <c r="H1004" s="161">
        <f t="shared" si="15"/>
        <v>7</v>
      </c>
      <c r="I1004" s="129">
        <v>3.5860166666666666</v>
      </c>
    </row>
    <row r="1005" spans="1:9" hidden="1">
      <c r="A1005" s="36">
        <v>689</v>
      </c>
      <c r="B1005" s="38" t="s">
        <v>92</v>
      </c>
      <c r="C1005" s="39">
        <v>16</v>
      </c>
      <c r="D1005" s="39">
        <v>34</v>
      </c>
      <c r="E1005" s="39">
        <v>3</v>
      </c>
      <c r="F1005" s="39">
        <v>1</v>
      </c>
      <c r="G1005" s="39">
        <v>1</v>
      </c>
      <c r="H1005" s="166">
        <f t="shared" si="15"/>
        <v>2</v>
      </c>
      <c r="I1005" s="134">
        <v>0.70601666666666663</v>
      </c>
    </row>
    <row r="1006" spans="1:9" hidden="1">
      <c r="A1006" s="38">
        <v>669</v>
      </c>
      <c r="B1006" s="68" t="s">
        <v>92</v>
      </c>
      <c r="C1006" s="47">
        <v>16</v>
      </c>
      <c r="D1006" s="47">
        <v>35</v>
      </c>
      <c r="E1006" s="47">
        <v>3</v>
      </c>
      <c r="F1006" s="47">
        <v>6</v>
      </c>
      <c r="G1006" s="47">
        <v>0</v>
      </c>
      <c r="H1006" s="162">
        <f t="shared" si="15"/>
        <v>6</v>
      </c>
      <c r="I1006" s="130">
        <v>3.2460166666666668</v>
      </c>
    </row>
    <row r="1007" spans="1:9" ht="15.75" hidden="1" thickBot="1">
      <c r="A1007" s="40">
        <v>649</v>
      </c>
      <c r="B1007" s="22" t="s">
        <v>92</v>
      </c>
      <c r="C1007" s="23">
        <v>12</v>
      </c>
      <c r="D1007" s="23">
        <v>66</v>
      </c>
      <c r="E1007" s="23">
        <v>4</v>
      </c>
      <c r="F1007" s="23">
        <v>9</v>
      </c>
      <c r="G1007" s="23">
        <v>1</v>
      </c>
      <c r="H1007" s="167">
        <f t="shared" si="15"/>
        <v>10</v>
      </c>
      <c r="I1007" s="135">
        <v>4.2943600000000002</v>
      </c>
    </row>
    <row r="1008" spans="1:9" hidden="1">
      <c r="A1008" s="36">
        <v>629</v>
      </c>
      <c r="B1008" s="24" t="s">
        <v>92</v>
      </c>
      <c r="C1008" s="25">
        <v>12</v>
      </c>
      <c r="D1008" s="25">
        <v>67</v>
      </c>
      <c r="E1008" s="25">
        <v>4</v>
      </c>
      <c r="F1008" s="25">
        <v>7</v>
      </c>
      <c r="G1008" s="25">
        <v>2</v>
      </c>
      <c r="H1008" s="168">
        <f t="shared" si="15"/>
        <v>9</v>
      </c>
      <c r="I1008" s="136">
        <v>4.7343599999999997</v>
      </c>
    </row>
    <row r="1009" spans="1:9" ht="15.75" hidden="1" thickBot="1">
      <c r="A1009" s="38">
        <v>609</v>
      </c>
      <c r="B1009" s="26" t="s">
        <v>92</v>
      </c>
      <c r="C1009" s="27">
        <v>12</v>
      </c>
      <c r="D1009" s="27">
        <v>68</v>
      </c>
      <c r="E1009" s="27">
        <v>4</v>
      </c>
      <c r="F1009" s="27">
        <v>4</v>
      </c>
      <c r="G1009" s="27">
        <v>1</v>
      </c>
      <c r="H1009" s="169">
        <f t="shared" si="15"/>
        <v>5</v>
      </c>
      <c r="I1009" s="137">
        <v>1.9143599999999998</v>
      </c>
    </row>
    <row r="1010" spans="1:9" hidden="1">
      <c r="A1010" s="36">
        <v>456</v>
      </c>
      <c r="B1010" s="16" t="s">
        <v>93</v>
      </c>
      <c r="C1010" s="17">
        <v>3</v>
      </c>
      <c r="D1010" s="17">
        <v>39</v>
      </c>
      <c r="E1010" s="17">
        <v>1</v>
      </c>
      <c r="F1010" s="17">
        <v>7</v>
      </c>
      <c r="G1010" s="17">
        <v>3</v>
      </c>
      <c r="H1010" s="170">
        <f t="shared" si="15"/>
        <v>10</v>
      </c>
      <c r="I1010" s="138">
        <v>3.2441399999999998</v>
      </c>
    </row>
    <row r="1011" spans="1:9" hidden="1">
      <c r="A1011" s="38">
        <v>437</v>
      </c>
      <c r="B1011" s="18" t="s">
        <v>93</v>
      </c>
      <c r="C1011" s="19">
        <v>3</v>
      </c>
      <c r="D1011" s="19">
        <v>40</v>
      </c>
      <c r="E1011" s="19">
        <v>1</v>
      </c>
      <c r="F1011" s="19">
        <v>10</v>
      </c>
      <c r="G1011" s="19">
        <v>1</v>
      </c>
      <c r="H1011" s="163">
        <f t="shared" si="15"/>
        <v>11</v>
      </c>
      <c r="I1011" s="131">
        <v>4.5441400000000005</v>
      </c>
    </row>
    <row r="1012" spans="1:9" ht="15.75" hidden="1" thickBot="1">
      <c r="A1012" s="40">
        <v>418</v>
      </c>
      <c r="B1012" s="60" t="s">
        <v>93</v>
      </c>
      <c r="C1012" s="49">
        <v>3</v>
      </c>
      <c r="D1012" s="49">
        <v>41</v>
      </c>
      <c r="E1012" s="49">
        <v>1</v>
      </c>
      <c r="F1012" s="49">
        <v>5</v>
      </c>
      <c r="G1012" s="49">
        <v>3</v>
      </c>
      <c r="H1012" s="164">
        <f t="shared" si="15"/>
        <v>8</v>
      </c>
      <c r="I1012" s="132">
        <v>1.3041400000000001</v>
      </c>
    </row>
    <row r="1013" spans="1:9" hidden="1">
      <c r="A1013" s="36">
        <v>399</v>
      </c>
      <c r="B1013" s="30" t="s">
        <v>93</v>
      </c>
      <c r="C1013" s="31">
        <v>10</v>
      </c>
      <c r="D1013" s="31">
        <v>30</v>
      </c>
      <c r="E1013" s="31">
        <v>2</v>
      </c>
      <c r="F1013" s="31">
        <v>3</v>
      </c>
      <c r="G1013" s="31">
        <v>1</v>
      </c>
      <c r="H1013" s="165">
        <f t="shared" si="15"/>
        <v>4</v>
      </c>
      <c r="I1013" s="133">
        <v>1.1352066666666667</v>
      </c>
    </row>
    <row r="1014" spans="1:9" hidden="1">
      <c r="A1014" s="38">
        <v>380</v>
      </c>
      <c r="B1014" s="32" t="s">
        <v>93</v>
      </c>
      <c r="C1014" s="33">
        <v>10</v>
      </c>
      <c r="D1014" s="33">
        <v>31</v>
      </c>
      <c r="E1014" s="33">
        <v>2</v>
      </c>
      <c r="F1014" s="33">
        <v>7</v>
      </c>
      <c r="G1014" s="33">
        <v>7</v>
      </c>
      <c r="H1014" s="159">
        <f t="shared" si="15"/>
        <v>14</v>
      </c>
      <c r="I1014" s="127">
        <v>4.1752066666666661</v>
      </c>
    </row>
    <row r="1015" spans="1:9" ht="15.75" hidden="1" thickBot="1">
      <c r="A1015" s="40">
        <v>361</v>
      </c>
      <c r="B1015" s="63" t="s">
        <v>93</v>
      </c>
      <c r="C1015" s="48">
        <v>10</v>
      </c>
      <c r="D1015" s="48">
        <v>32</v>
      </c>
      <c r="E1015" s="48">
        <v>2</v>
      </c>
      <c r="F1015" s="48">
        <v>6</v>
      </c>
      <c r="G1015" s="48">
        <v>3</v>
      </c>
      <c r="H1015" s="160">
        <f t="shared" si="15"/>
        <v>9</v>
      </c>
      <c r="I1015" s="128">
        <v>1.8152066666666666</v>
      </c>
    </row>
    <row r="1016" spans="1:9" hidden="1">
      <c r="A1016" s="22">
        <v>342</v>
      </c>
      <c r="B1016" s="36" t="s">
        <v>93</v>
      </c>
      <c r="C1016" s="37">
        <v>16</v>
      </c>
      <c r="D1016" s="37">
        <v>36</v>
      </c>
      <c r="E1016" s="37">
        <v>3</v>
      </c>
      <c r="F1016" s="37">
        <v>7</v>
      </c>
      <c r="G1016" s="37">
        <v>0</v>
      </c>
      <c r="H1016" s="161">
        <f t="shared" si="15"/>
        <v>7</v>
      </c>
      <c r="I1016" s="129">
        <v>3.15272</v>
      </c>
    </row>
    <row r="1017" spans="1:9" hidden="1">
      <c r="A1017" s="24">
        <v>323</v>
      </c>
      <c r="B1017" s="38" t="s">
        <v>93</v>
      </c>
      <c r="C1017" s="39">
        <v>16</v>
      </c>
      <c r="D1017" s="39">
        <v>37</v>
      </c>
      <c r="E1017" s="39">
        <v>3</v>
      </c>
      <c r="F1017" s="39">
        <v>6</v>
      </c>
      <c r="G1017" s="39">
        <v>1</v>
      </c>
      <c r="H1017" s="166">
        <f t="shared" si="15"/>
        <v>7</v>
      </c>
      <c r="I1017" s="134">
        <v>3.4127199999999998</v>
      </c>
    </row>
    <row r="1018" spans="1:9" ht="15.75" hidden="1" thickBot="1">
      <c r="A1018" s="26">
        <v>304</v>
      </c>
      <c r="B1018" s="68" t="s">
        <v>93</v>
      </c>
      <c r="C1018" s="47">
        <v>16</v>
      </c>
      <c r="D1018" s="47">
        <v>38</v>
      </c>
      <c r="E1018" s="47">
        <v>3</v>
      </c>
      <c r="F1018" s="47">
        <v>5</v>
      </c>
      <c r="G1018" s="47">
        <v>1</v>
      </c>
      <c r="H1018" s="162">
        <f t="shared" si="15"/>
        <v>6</v>
      </c>
      <c r="I1018" s="130">
        <v>3.0727199999999999</v>
      </c>
    </row>
    <row r="1019" spans="1:9" hidden="1">
      <c r="A1019" s="22">
        <v>285</v>
      </c>
      <c r="B1019" s="22" t="s">
        <v>93</v>
      </c>
      <c r="C1019" s="23">
        <v>12</v>
      </c>
      <c r="D1019" s="23">
        <v>69</v>
      </c>
      <c r="E1019" s="23">
        <v>4</v>
      </c>
      <c r="F1019" s="23"/>
      <c r="G1019" s="23"/>
      <c r="H1019" s="167"/>
      <c r="I1019" s="135"/>
    </row>
    <row r="1020" spans="1:9" hidden="1">
      <c r="A1020" s="24">
        <v>267</v>
      </c>
      <c r="B1020" s="24" t="s">
        <v>93</v>
      </c>
      <c r="C1020" s="25">
        <v>12</v>
      </c>
      <c r="D1020" s="25">
        <v>70</v>
      </c>
      <c r="E1020" s="25">
        <v>4</v>
      </c>
      <c r="F1020" s="25">
        <v>9</v>
      </c>
      <c r="G1020" s="25">
        <v>1</v>
      </c>
      <c r="H1020" s="168">
        <f t="shared" si="15"/>
        <v>10</v>
      </c>
      <c r="I1020" s="136">
        <v>3.1589266666666664</v>
      </c>
    </row>
    <row r="1021" spans="1:9" ht="15.75" hidden="1" thickBot="1">
      <c r="A1021" s="26">
        <v>249</v>
      </c>
      <c r="B1021" s="26" t="s">
        <v>93</v>
      </c>
      <c r="C1021" s="27">
        <v>12</v>
      </c>
      <c r="D1021" s="27">
        <v>71</v>
      </c>
      <c r="E1021" s="27">
        <v>4</v>
      </c>
      <c r="F1021" s="27">
        <v>14</v>
      </c>
      <c r="G1021" s="27">
        <v>1</v>
      </c>
      <c r="H1021" s="169">
        <f t="shared" si="15"/>
        <v>15</v>
      </c>
      <c r="I1021" s="137">
        <v>5.7994633333333336</v>
      </c>
    </row>
    <row r="1022" spans="1:9" hidden="1">
      <c r="A1022" s="22">
        <v>232</v>
      </c>
      <c r="B1022" s="16" t="s">
        <v>94</v>
      </c>
      <c r="C1022" s="17">
        <v>3</v>
      </c>
      <c r="D1022" s="17">
        <v>42</v>
      </c>
      <c r="E1022" s="17">
        <v>1</v>
      </c>
      <c r="F1022" s="17">
        <v>3</v>
      </c>
      <c r="G1022" s="17">
        <v>0</v>
      </c>
      <c r="H1022" s="170">
        <f t="shared" si="15"/>
        <v>3</v>
      </c>
      <c r="I1022" s="138">
        <v>1.0555066666666666</v>
      </c>
    </row>
    <row r="1023" spans="1:9" hidden="1">
      <c r="A1023" s="24">
        <v>215</v>
      </c>
      <c r="B1023" s="18" t="s">
        <v>94</v>
      </c>
      <c r="C1023" s="19">
        <v>3</v>
      </c>
      <c r="D1023" s="19">
        <v>43</v>
      </c>
      <c r="E1023" s="19">
        <v>1</v>
      </c>
      <c r="F1023" s="19">
        <v>6</v>
      </c>
      <c r="G1023" s="19">
        <v>0</v>
      </c>
      <c r="H1023" s="163">
        <f t="shared" si="15"/>
        <v>6</v>
      </c>
      <c r="I1023" s="131">
        <v>1.9755066666666667</v>
      </c>
    </row>
    <row r="1024" spans="1:9" ht="15.75" hidden="1" thickBot="1">
      <c r="A1024" s="26">
        <v>198</v>
      </c>
      <c r="B1024" s="60" t="s">
        <v>94</v>
      </c>
      <c r="C1024" s="49">
        <v>3</v>
      </c>
      <c r="D1024" s="49">
        <v>44</v>
      </c>
      <c r="E1024" s="49">
        <v>1</v>
      </c>
      <c r="F1024" s="49">
        <v>5</v>
      </c>
      <c r="G1024" s="49">
        <v>0</v>
      </c>
      <c r="H1024" s="164">
        <f t="shared" si="15"/>
        <v>5</v>
      </c>
      <c r="I1024" s="132">
        <v>1.4555066666666667</v>
      </c>
    </row>
    <row r="1025" spans="1:9" hidden="1">
      <c r="A1025" s="22">
        <v>181</v>
      </c>
      <c r="B1025" s="30" t="s">
        <v>94</v>
      </c>
      <c r="C1025" s="31">
        <v>10</v>
      </c>
      <c r="D1025" s="31">
        <v>33</v>
      </c>
      <c r="E1025" s="31">
        <v>2</v>
      </c>
      <c r="F1025" s="31">
        <v>8</v>
      </c>
      <c r="G1025" s="31">
        <v>2</v>
      </c>
      <c r="H1025" s="165">
        <f t="shared" si="15"/>
        <v>10</v>
      </c>
      <c r="I1025" s="133">
        <v>2.9521166666666669</v>
      </c>
    </row>
    <row r="1026" spans="1:9" hidden="1">
      <c r="A1026" s="24">
        <v>164</v>
      </c>
      <c r="B1026" s="32" t="s">
        <v>94</v>
      </c>
      <c r="C1026" s="33">
        <v>10</v>
      </c>
      <c r="D1026" s="33">
        <v>34</v>
      </c>
      <c r="E1026" s="33">
        <v>2</v>
      </c>
      <c r="F1026" s="33">
        <v>7</v>
      </c>
      <c r="G1026" s="33">
        <v>0</v>
      </c>
      <c r="H1026" s="159">
        <f t="shared" si="15"/>
        <v>7</v>
      </c>
      <c r="I1026" s="127">
        <v>3.1321166666666667</v>
      </c>
    </row>
    <row r="1027" spans="1:9" ht="15.75" hidden="1" thickBot="1">
      <c r="A1027" s="26">
        <v>148</v>
      </c>
      <c r="B1027" s="63" t="s">
        <v>94</v>
      </c>
      <c r="C1027" s="48">
        <v>10</v>
      </c>
      <c r="D1027" s="48">
        <v>35</v>
      </c>
      <c r="E1027" s="48">
        <v>2</v>
      </c>
      <c r="F1027" s="48">
        <v>3</v>
      </c>
      <c r="G1027" s="48">
        <v>1</v>
      </c>
      <c r="H1027" s="160">
        <f t="shared" ref="H1027:H1090" si="16">+F1027+G1027</f>
        <v>4</v>
      </c>
      <c r="I1027" s="128">
        <v>1.5521166666666666</v>
      </c>
    </row>
    <row r="1028" spans="1:9" hidden="1">
      <c r="A1028" s="22">
        <v>132</v>
      </c>
      <c r="B1028" s="36" t="s">
        <v>94</v>
      </c>
      <c r="C1028" s="37">
        <v>16</v>
      </c>
      <c r="D1028" s="37">
        <v>39</v>
      </c>
      <c r="E1028" s="37">
        <v>3</v>
      </c>
      <c r="F1028" s="37">
        <v>5</v>
      </c>
      <c r="G1028" s="37">
        <v>0</v>
      </c>
      <c r="H1028" s="161">
        <f t="shared" si="16"/>
        <v>5</v>
      </c>
      <c r="I1028" s="129">
        <v>3.3165366666666665</v>
      </c>
    </row>
    <row r="1029" spans="1:9" hidden="1">
      <c r="A1029" s="24">
        <v>117</v>
      </c>
      <c r="B1029" s="38" t="s">
        <v>94</v>
      </c>
      <c r="C1029" s="39">
        <v>16</v>
      </c>
      <c r="D1029" s="39">
        <v>40</v>
      </c>
      <c r="E1029" s="39">
        <v>3</v>
      </c>
      <c r="F1029" s="39">
        <v>7</v>
      </c>
      <c r="G1029" s="39">
        <v>1</v>
      </c>
      <c r="H1029" s="166">
        <f t="shared" si="16"/>
        <v>8</v>
      </c>
      <c r="I1029" s="134">
        <v>3.1965366666666664</v>
      </c>
    </row>
    <row r="1030" spans="1:9" ht="15.75" hidden="1" thickBot="1">
      <c r="A1030" s="26">
        <v>102</v>
      </c>
      <c r="B1030" s="68" t="s">
        <v>94</v>
      </c>
      <c r="C1030" s="47">
        <v>16</v>
      </c>
      <c r="D1030" s="47">
        <v>41</v>
      </c>
      <c r="E1030" s="47">
        <v>3</v>
      </c>
      <c r="F1030" s="47">
        <v>9</v>
      </c>
      <c r="G1030" s="47">
        <v>4</v>
      </c>
      <c r="H1030" s="162">
        <f t="shared" si="16"/>
        <v>13</v>
      </c>
      <c r="I1030" s="130">
        <v>3.9565366666666666</v>
      </c>
    </row>
    <row r="1031" spans="1:9" hidden="1">
      <c r="A1031" s="12">
        <v>88</v>
      </c>
      <c r="B1031" s="22" t="s">
        <v>94</v>
      </c>
      <c r="C1031" s="23">
        <v>12</v>
      </c>
      <c r="D1031" s="23">
        <v>72</v>
      </c>
      <c r="E1031" s="23">
        <v>4</v>
      </c>
      <c r="F1031" s="23"/>
      <c r="G1031" s="23"/>
      <c r="H1031" s="167"/>
      <c r="I1031" s="135"/>
    </row>
    <row r="1032" spans="1:9" hidden="1">
      <c r="A1032" s="12">
        <v>74</v>
      </c>
      <c r="B1032" s="24" t="s">
        <v>94</v>
      </c>
      <c r="C1032" s="25">
        <v>12</v>
      </c>
      <c r="D1032" s="25">
        <v>73</v>
      </c>
      <c r="E1032" s="25">
        <v>4</v>
      </c>
      <c r="F1032" s="25"/>
      <c r="G1032" s="25"/>
      <c r="H1032" s="168"/>
      <c r="I1032" s="136"/>
    </row>
    <row r="1033" spans="1:9" ht="15.75" hidden="1" thickBot="1">
      <c r="A1033" s="14">
        <v>1342</v>
      </c>
      <c r="B1033" s="26" t="s">
        <v>94</v>
      </c>
      <c r="C1033" s="27">
        <v>12</v>
      </c>
      <c r="D1033" s="27">
        <v>74</v>
      </c>
      <c r="E1033" s="27">
        <v>4</v>
      </c>
      <c r="F1033" s="27">
        <v>11</v>
      </c>
      <c r="G1033" s="27">
        <v>1</v>
      </c>
      <c r="H1033" s="169">
        <f t="shared" si="16"/>
        <v>12</v>
      </c>
      <c r="I1033" s="137">
        <v>3.4218600000000001</v>
      </c>
    </row>
    <row r="1034" spans="1:9" hidden="1">
      <c r="A1034" s="38">
        <v>1030</v>
      </c>
      <c r="B1034" s="16" t="s">
        <v>154</v>
      </c>
      <c r="C1034" s="17">
        <v>6</v>
      </c>
      <c r="D1034" s="17">
        <v>48</v>
      </c>
      <c r="E1034" s="17">
        <v>1</v>
      </c>
      <c r="F1034" s="17">
        <v>7</v>
      </c>
      <c r="G1034" s="17">
        <v>2</v>
      </c>
      <c r="H1034" s="170">
        <f t="shared" si="16"/>
        <v>9</v>
      </c>
      <c r="I1034" s="138">
        <v>2.589093333333333</v>
      </c>
    </row>
    <row r="1035" spans="1:9" ht="15.75" hidden="1" thickBot="1">
      <c r="A1035" s="40">
        <v>1010</v>
      </c>
      <c r="B1035" s="18" t="s">
        <v>154</v>
      </c>
      <c r="C1035" s="19">
        <v>6</v>
      </c>
      <c r="D1035" s="19">
        <v>49</v>
      </c>
      <c r="E1035" s="19">
        <v>1</v>
      </c>
      <c r="F1035" s="19">
        <v>5</v>
      </c>
      <c r="G1035" s="19">
        <v>1</v>
      </c>
      <c r="H1035" s="163">
        <f t="shared" si="16"/>
        <v>6</v>
      </c>
      <c r="I1035" s="131">
        <v>1.2090933333333334</v>
      </c>
    </row>
    <row r="1036" spans="1:9" hidden="1">
      <c r="A1036" s="36">
        <v>990</v>
      </c>
      <c r="B1036" s="60" t="s">
        <v>154</v>
      </c>
      <c r="C1036" s="49">
        <v>6</v>
      </c>
      <c r="D1036" s="49">
        <v>50</v>
      </c>
      <c r="E1036" s="49">
        <v>1</v>
      </c>
      <c r="F1036" s="49">
        <v>3</v>
      </c>
      <c r="G1036" s="49">
        <v>0</v>
      </c>
      <c r="H1036" s="164">
        <f t="shared" si="16"/>
        <v>3</v>
      </c>
      <c r="I1036" s="132">
        <v>1.0290933333333334</v>
      </c>
    </row>
    <row r="1037" spans="1:9" hidden="1">
      <c r="A1037" s="38">
        <v>970</v>
      </c>
      <c r="B1037" s="30" t="s">
        <v>154</v>
      </c>
      <c r="C1037" s="31">
        <v>9</v>
      </c>
      <c r="D1037" s="31">
        <v>18</v>
      </c>
      <c r="E1037" s="31">
        <v>2</v>
      </c>
      <c r="F1037" s="31">
        <v>9</v>
      </c>
      <c r="G1037" s="31">
        <v>2</v>
      </c>
      <c r="H1037" s="165">
        <f t="shared" si="16"/>
        <v>11</v>
      </c>
      <c r="I1037" s="133">
        <v>2.0227899999999996</v>
      </c>
    </row>
    <row r="1038" spans="1:9" ht="15.75" hidden="1" thickBot="1">
      <c r="A1038" s="40">
        <v>950</v>
      </c>
      <c r="B1038" s="32" t="s">
        <v>154</v>
      </c>
      <c r="C1038" s="33">
        <v>9</v>
      </c>
      <c r="D1038" s="33">
        <v>19</v>
      </c>
      <c r="E1038" s="33">
        <v>2</v>
      </c>
      <c r="F1038" s="33"/>
      <c r="G1038" s="33"/>
      <c r="H1038" s="159"/>
      <c r="I1038" s="127"/>
    </row>
    <row r="1039" spans="1:9" hidden="1">
      <c r="A1039" s="36">
        <v>930</v>
      </c>
      <c r="B1039" s="63" t="s">
        <v>154</v>
      </c>
      <c r="C1039" s="48">
        <v>9</v>
      </c>
      <c r="D1039" s="48">
        <v>20</v>
      </c>
      <c r="E1039" s="48">
        <v>2</v>
      </c>
      <c r="F1039" s="48"/>
      <c r="G1039" s="48"/>
      <c r="H1039" s="160"/>
      <c r="I1039" s="128"/>
    </row>
    <row r="1040" spans="1:9" hidden="1">
      <c r="A1040" s="38">
        <v>910</v>
      </c>
      <c r="B1040" s="36" t="s">
        <v>154</v>
      </c>
      <c r="C1040" s="37">
        <v>19</v>
      </c>
      <c r="D1040" s="37">
        <v>24</v>
      </c>
      <c r="E1040" s="37">
        <v>3</v>
      </c>
      <c r="F1040" s="37">
        <v>12</v>
      </c>
      <c r="G1040" s="37">
        <v>0</v>
      </c>
      <c r="H1040" s="161">
        <f t="shared" si="16"/>
        <v>12</v>
      </c>
      <c r="I1040" s="129">
        <v>4.6264466666666673</v>
      </c>
    </row>
    <row r="1041" spans="1:9" ht="15.75" hidden="1" thickBot="1">
      <c r="A1041" s="40">
        <v>890</v>
      </c>
      <c r="B1041" s="38" t="s">
        <v>154</v>
      </c>
      <c r="C1041" s="39">
        <v>19</v>
      </c>
      <c r="D1041" s="39">
        <v>25</v>
      </c>
      <c r="E1041" s="39">
        <v>3</v>
      </c>
      <c r="F1041" s="39">
        <v>6</v>
      </c>
      <c r="G1041" s="39">
        <v>0</v>
      </c>
      <c r="H1041" s="166">
        <f t="shared" si="16"/>
        <v>6</v>
      </c>
      <c r="I1041" s="134">
        <v>1.6664466666666669</v>
      </c>
    </row>
    <row r="1042" spans="1:9" hidden="1">
      <c r="A1042" s="36">
        <v>870</v>
      </c>
      <c r="B1042" s="68" t="s">
        <v>154</v>
      </c>
      <c r="C1042" s="47">
        <v>19</v>
      </c>
      <c r="D1042" s="47">
        <v>26</v>
      </c>
      <c r="E1042" s="47">
        <v>3</v>
      </c>
      <c r="F1042" s="47">
        <v>9</v>
      </c>
      <c r="G1042" s="47">
        <v>0</v>
      </c>
      <c r="H1042" s="162">
        <f t="shared" si="16"/>
        <v>9</v>
      </c>
      <c r="I1042" s="130">
        <v>2.3464466666666666</v>
      </c>
    </row>
    <row r="1043" spans="1:9" hidden="1">
      <c r="A1043" s="38">
        <v>850</v>
      </c>
      <c r="B1043" s="22" t="s">
        <v>154</v>
      </c>
      <c r="C1043" s="23">
        <v>15</v>
      </c>
      <c r="D1043" s="23">
        <v>60</v>
      </c>
      <c r="E1043" s="23">
        <v>4</v>
      </c>
      <c r="F1043" s="23"/>
      <c r="G1043" s="23"/>
      <c r="H1043" s="167"/>
      <c r="I1043" s="135"/>
    </row>
    <row r="1044" spans="1:9" ht="15.75" hidden="1" thickBot="1">
      <c r="A1044" s="40">
        <v>830</v>
      </c>
      <c r="B1044" s="24" t="s">
        <v>154</v>
      </c>
      <c r="C1044" s="25">
        <v>15</v>
      </c>
      <c r="D1044" s="25">
        <v>61</v>
      </c>
      <c r="E1044" s="25">
        <v>4</v>
      </c>
      <c r="F1044" s="25">
        <v>6</v>
      </c>
      <c r="G1044" s="25">
        <v>1</v>
      </c>
      <c r="H1044" s="168">
        <f t="shared" si="16"/>
        <v>7</v>
      </c>
      <c r="I1044" s="136">
        <v>1.1710866666666666</v>
      </c>
    </row>
    <row r="1045" spans="1:9" ht="15.75" hidden="1" thickBot="1">
      <c r="A1045" s="36">
        <v>810</v>
      </c>
      <c r="B1045" s="26" t="s">
        <v>154</v>
      </c>
      <c r="C1045" s="27">
        <v>15</v>
      </c>
      <c r="D1045" s="27">
        <v>62</v>
      </c>
      <c r="E1045" s="27">
        <v>4</v>
      </c>
      <c r="F1045" s="27">
        <v>3</v>
      </c>
      <c r="G1045" s="27">
        <v>2</v>
      </c>
      <c r="H1045" s="169">
        <f t="shared" si="16"/>
        <v>5</v>
      </c>
      <c r="I1045" s="137">
        <v>0.68554333333333328</v>
      </c>
    </row>
    <row r="1046" spans="1:9" hidden="1">
      <c r="A1046" s="38">
        <v>730</v>
      </c>
      <c r="B1046" s="16" t="s">
        <v>74</v>
      </c>
      <c r="C1046" s="17">
        <v>6</v>
      </c>
      <c r="D1046" s="17">
        <v>9</v>
      </c>
      <c r="E1046" s="17">
        <v>1</v>
      </c>
      <c r="F1046" s="17">
        <v>3</v>
      </c>
      <c r="G1046" s="17">
        <v>0</v>
      </c>
      <c r="H1046" s="170">
        <f t="shared" si="16"/>
        <v>3</v>
      </c>
      <c r="I1046" s="138">
        <v>0.71799999999999997</v>
      </c>
    </row>
    <row r="1047" spans="1:9" ht="15.75" hidden="1" thickBot="1">
      <c r="A1047" s="40">
        <v>710</v>
      </c>
      <c r="B1047" s="18" t="s">
        <v>74</v>
      </c>
      <c r="C1047" s="19">
        <v>6</v>
      </c>
      <c r="D1047" s="19">
        <v>10</v>
      </c>
      <c r="E1047" s="19">
        <v>1</v>
      </c>
      <c r="F1047" s="19"/>
      <c r="G1047" s="19"/>
      <c r="H1047" s="163"/>
      <c r="I1047" s="131"/>
    </row>
    <row r="1048" spans="1:9" hidden="1">
      <c r="A1048" s="36">
        <v>690</v>
      </c>
      <c r="B1048" s="60" t="s">
        <v>74</v>
      </c>
      <c r="C1048" s="49">
        <v>6</v>
      </c>
      <c r="D1048" s="49">
        <v>11</v>
      </c>
      <c r="E1048" s="49">
        <v>1</v>
      </c>
      <c r="F1048" s="49"/>
      <c r="G1048" s="49"/>
      <c r="H1048" s="164"/>
      <c r="I1048" s="132"/>
    </row>
    <row r="1049" spans="1:9" hidden="1">
      <c r="A1049" s="38">
        <v>670</v>
      </c>
      <c r="B1049" s="30" t="s">
        <v>74</v>
      </c>
      <c r="C1049" s="31">
        <v>8</v>
      </c>
      <c r="D1049" s="31">
        <v>21</v>
      </c>
      <c r="E1049" s="31">
        <v>2</v>
      </c>
      <c r="F1049" s="31"/>
      <c r="G1049" s="31"/>
      <c r="H1049" s="165"/>
      <c r="I1049" s="133"/>
    </row>
    <row r="1050" spans="1:9" ht="15.75" hidden="1" thickBot="1">
      <c r="A1050" s="40">
        <v>650</v>
      </c>
      <c r="B1050" s="32" t="s">
        <v>74</v>
      </c>
      <c r="C1050" s="33">
        <v>8</v>
      </c>
      <c r="D1050" s="33">
        <v>22</v>
      </c>
      <c r="E1050" s="33">
        <v>2</v>
      </c>
      <c r="F1050" s="33"/>
      <c r="G1050" s="33"/>
      <c r="H1050" s="159"/>
      <c r="I1050" s="127"/>
    </row>
    <row r="1051" spans="1:9" hidden="1">
      <c r="A1051" s="36">
        <v>630</v>
      </c>
      <c r="B1051" s="63" t="s">
        <v>74</v>
      </c>
      <c r="C1051" s="48">
        <v>8</v>
      </c>
      <c r="D1051" s="48">
        <v>23</v>
      </c>
      <c r="E1051" s="48">
        <v>2</v>
      </c>
      <c r="F1051" s="48"/>
      <c r="G1051" s="48"/>
      <c r="H1051" s="160"/>
      <c r="I1051" s="128"/>
    </row>
    <row r="1052" spans="1:9" hidden="1">
      <c r="A1052" s="38">
        <v>610</v>
      </c>
      <c r="B1052" s="36" t="s">
        <v>74</v>
      </c>
      <c r="C1052" s="37">
        <v>19</v>
      </c>
      <c r="D1052" s="37">
        <v>21</v>
      </c>
      <c r="E1052" s="37">
        <v>3</v>
      </c>
      <c r="F1052" s="37">
        <v>9</v>
      </c>
      <c r="G1052" s="37">
        <v>1</v>
      </c>
      <c r="H1052" s="161">
        <f t="shared" si="16"/>
        <v>10</v>
      </c>
      <c r="I1052" s="129">
        <v>2.8558333333333334</v>
      </c>
    </row>
    <row r="1053" spans="1:9" ht="15.75" hidden="1" thickBot="1">
      <c r="A1053" s="40">
        <v>590</v>
      </c>
      <c r="B1053" s="38" t="s">
        <v>74</v>
      </c>
      <c r="C1053" s="39">
        <v>19</v>
      </c>
      <c r="D1053" s="39">
        <v>22</v>
      </c>
      <c r="E1053" s="39">
        <v>3</v>
      </c>
      <c r="F1053" s="39">
        <v>10</v>
      </c>
      <c r="G1053" s="39">
        <v>0</v>
      </c>
      <c r="H1053" s="166">
        <f t="shared" si="16"/>
        <v>10</v>
      </c>
      <c r="I1053" s="134">
        <v>5.7979166666666666</v>
      </c>
    </row>
    <row r="1054" spans="1:9" hidden="1">
      <c r="A1054" s="36">
        <v>571</v>
      </c>
      <c r="B1054" s="68" t="s">
        <v>74</v>
      </c>
      <c r="C1054" s="47">
        <v>19</v>
      </c>
      <c r="D1054" s="47">
        <v>23</v>
      </c>
      <c r="E1054" s="47">
        <v>3</v>
      </c>
      <c r="F1054" s="47"/>
      <c r="G1054" s="47"/>
      <c r="H1054" s="162"/>
      <c r="I1054" s="130"/>
    </row>
    <row r="1055" spans="1:9" hidden="1">
      <c r="A1055" s="38">
        <v>552</v>
      </c>
      <c r="B1055" s="22" t="s">
        <v>74</v>
      </c>
      <c r="C1055" s="23">
        <v>2</v>
      </c>
      <c r="D1055" s="23">
        <v>63</v>
      </c>
      <c r="E1055" s="23">
        <v>4</v>
      </c>
      <c r="F1055" s="23">
        <v>9</v>
      </c>
      <c r="G1055" s="23">
        <v>3</v>
      </c>
      <c r="H1055" s="167">
        <f t="shared" si="16"/>
        <v>12</v>
      </c>
      <c r="I1055" s="135">
        <v>3.5369766666666669</v>
      </c>
    </row>
    <row r="1056" spans="1:9" ht="15.75" hidden="1" thickBot="1">
      <c r="A1056" s="40">
        <v>533</v>
      </c>
      <c r="B1056" s="24" t="s">
        <v>74</v>
      </c>
      <c r="C1056" s="25">
        <v>2</v>
      </c>
      <c r="D1056" s="25">
        <v>64</v>
      </c>
      <c r="E1056" s="25">
        <v>4</v>
      </c>
      <c r="F1056" s="25">
        <v>8</v>
      </c>
      <c r="G1056" s="25">
        <v>2</v>
      </c>
      <c r="H1056" s="168">
        <f t="shared" si="16"/>
        <v>10</v>
      </c>
      <c r="I1056" s="136">
        <v>5.4969766666666668</v>
      </c>
    </row>
    <row r="1057" spans="1:9" ht="15.75" hidden="1" thickBot="1">
      <c r="A1057" s="36">
        <v>514</v>
      </c>
      <c r="B1057" s="26" t="s">
        <v>74</v>
      </c>
      <c r="C1057" s="27">
        <v>2</v>
      </c>
      <c r="D1057" s="27">
        <v>65</v>
      </c>
      <c r="E1057" s="27">
        <v>4</v>
      </c>
      <c r="F1057" s="27">
        <v>8</v>
      </c>
      <c r="G1057" s="27">
        <v>6</v>
      </c>
      <c r="H1057" s="169">
        <f t="shared" si="16"/>
        <v>14</v>
      </c>
      <c r="I1057" s="137">
        <v>3.9169766666666668</v>
      </c>
    </row>
    <row r="1058" spans="1:9" hidden="1">
      <c r="A1058" s="38">
        <v>495</v>
      </c>
      <c r="B1058" s="16" t="s">
        <v>155</v>
      </c>
      <c r="C1058" s="17">
        <v>6</v>
      </c>
      <c r="D1058" s="17">
        <v>51</v>
      </c>
      <c r="E1058" s="17">
        <v>1</v>
      </c>
      <c r="F1058" s="17"/>
      <c r="G1058" s="17"/>
      <c r="H1058" s="170"/>
      <c r="I1058" s="138"/>
    </row>
    <row r="1059" spans="1:9" ht="15.75" hidden="1" thickBot="1">
      <c r="A1059" s="40">
        <v>476</v>
      </c>
      <c r="B1059" s="18" t="s">
        <v>155</v>
      </c>
      <c r="C1059" s="19">
        <v>6</v>
      </c>
      <c r="D1059" s="19">
        <v>52</v>
      </c>
      <c r="E1059" s="19">
        <v>1</v>
      </c>
      <c r="F1059" s="19">
        <v>7</v>
      </c>
      <c r="G1059" s="19">
        <v>2</v>
      </c>
      <c r="H1059" s="163">
        <f t="shared" si="16"/>
        <v>9</v>
      </c>
      <c r="I1059" s="131">
        <v>2.4853533333333333</v>
      </c>
    </row>
    <row r="1060" spans="1:9" hidden="1">
      <c r="A1060" s="36">
        <v>457</v>
      </c>
      <c r="B1060" s="60" t="s">
        <v>155</v>
      </c>
      <c r="C1060" s="49">
        <v>6</v>
      </c>
      <c r="D1060" s="49">
        <v>53</v>
      </c>
      <c r="E1060" s="49">
        <v>1</v>
      </c>
      <c r="F1060" s="49">
        <v>4</v>
      </c>
      <c r="G1060" s="49">
        <v>1</v>
      </c>
      <c r="H1060" s="164">
        <f t="shared" si="16"/>
        <v>5</v>
      </c>
      <c r="I1060" s="132">
        <v>0.56267666666666671</v>
      </c>
    </row>
    <row r="1061" spans="1:9" hidden="1">
      <c r="A1061" s="38">
        <v>438</v>
      </c>
      <c r="B1061" s="30" t="s">
        <v>155</v>
      </c>
      <c r="C1061" s="31">
        <v>9</v>
      </c>
      <c r="D1061" s="31">
        <v>21</v>
      </c>
      <c r="E1061" s="31">
        <v>2</v>
      </c>
      <c r="F1061" s="31"/>
      <c r="G1061" s="31"/>
      <c r="H1061" s="165"/>
      <c r="I1061" s="133"/>
    </row>
    <row r="1062" spans="1:9" ht="15.75" hidden="1" thickBot="1">
      <c r="A1062" s="40">
        <v>419</v>
      </c>
      <c r="B1062" s="32" t="s">
        <v>155</v>
      </c>
      <c r="C1062" s="33">
        <v>9</v>
      </c>
      <c r="D1062" s="33">
        <v>22</v>
      </c>
      <c r="E1062" s="33">
        <v>2</v>
      </c>
      <c r="F1062" s="33">
        <v>4</v>
      </c>
      <c r="G1062" s="33">
        <v>1</v>
      </c>
      <c r="H1062" s="159">
        <f t="shared" si="16"/>
        <v>5</v>
      </c>
      <c r="I1062" s="127">
        <v>1.1910933333333333</v>
      </c>
    </row>
    <row r="1063" spans="1:9" hidden="1">
      <c r="A1063" s="36">
        <v>400</v>
      </c>
      <c r="B1063" s="63" t="s">
        <v>155</v>
      </c>
      <c r="C1063" s="48">
        <v>9</v>
      </c>
      <c r="D1063" s="48">
        <v>23</v>
      </c>
      <c r="E1063" s="48">
        <v>2</v>
      </c>
      <c r="F1063" s="48">
        <v>10</v>
      </c>
      <c r="G1063" s="48">
        <v>1</v>
      </c>
      <c r="H1063" s="160">
        <f t="shared" si="16"/>
        <v>11</v>
      </c>
      <c r="I1063" s="128">
        <v>4.4255466666666665</v>
      </c>
    </row>
    <row r="1064" spans="1:9" hidden="1">
      <c r="A1064" s="38">
        <v>381</v>
      </c>
      <c r="B1064" s="36" t="s">
        <v>155</v>
      </c>
      <c r="C1064" s="37">
        <v>19</v>
      </c>
      <c r="D1064" s="37">
        <v>27</v>
      </c>
      <c r="E1064" s="37">
        <v>3</v>
      </c>
      <c r="F1064" s="37">
        <v>5</v>
      </c>
      <c r="G1064" s="37">
        <v>0</v>
      </c>
      <c r="H1064" s="161">
        <f t="shared" si="16"/>
        <v>5</v>
      </c>
      <c r="I1064" s="129">
        <v>1.9385133333333333</v>
      </c>
    </row>
    <row r="1065" spans="1:9" ht="15.75" hidden="1" thickBot="1">
      <c r="A1065" s="40">
        <v>362</v>
      </c>
      <c r="B1065" s="38" t="s">
        <v>155</v>
      </c>
      <c r="C1065" s="39">
        <v>19</v>
      </c>
      <c r="D1065" s="39">
        <v>28</v>
      </c>
      <c r="E1065" s="39">
        <v>3</v>
      </c>
      <c r="F1065" s="39">
        <v>8</v>
      </c>
      <c r="G1065" s="39">
        <v>0</v>
      </c>
      <c r="H1065" s="166">
        <f t="shared" si="16"/>
        <v>8</v>
      </c>
      <c r="I1065" s="134">
        <v>2.9985133333333334</v>
      </c>
    </row>
    <row r="1066" spans="1:9" hidden="1">
      <c r="A1066" s="22">
        <v>343</v>
      </c>
      <c r="B1066" s="68" t="s">
        <v>155</v>
      </c>
      <c r="C1066" s="47">
        <v>19</v>
      </c>
      <c r="D1066" s="47">
        <v>29</v>
      </c>
      <c r="E1066" s="47">
        <v>3</v>
      </c>
      <c r="F1066" s="47">
        <v>7</v>
      </c>
      <c r="G1066" s="47">
        <v>0</v>
      </c>
      <c r="H1066" s="162">
        <f t="shared" si="16"/>
        <v>7</v>
      </c>
      <c r="I1066" s="130">
        <v>2.9985133333333334</v>
      </c>
    </row>
    <row r="1067" spans="1:9" hidden="1">
      <c r="A1067" s="24">
        <v>324</v>
      </c>
      <c r="B1067" s="22" t="s">
        <v>155</v>
      </c>
      <c r="C1067" s="23">
        <v>15</v>
      </c>
      <c r="D1067" s="23">
        <v>63</v>
      </c>
      <c r="E1067" s="23">
        <v>4</v>
      </c>
      <c r="F1067" s="23">
        <v>7</v>
      </c>
      <c r="G1067" s="23">
        <v>1</v>
      </c>
      <c r="H1067" s="167">
        <f t="shared" si="16"/>
        <v>8</v>
      </c>
      <c r="I1067" s="135">
        <v>1.5171999999999999</v>
      </c>
    </row>
    <row r="1068" spans="1:9" ht="15.75" hidden="1" thickBot="1">
      <c r="A1068" s="26">
        <v>305</v>
      </c>
      <c r="B1068" s="24" t="s">
        <v>155</v>
      </c>
      <c r="C1068" s="25">
        <v>15</v>
      </c>
      <c r="D1068" s="25">
        <v>64</v>
      </c>
      <c r="E1068" s="25">
        <v>4</v>
      </c>
      <c r="F1068" s="25">
        <v>3</v>
      </c>
      <c r="G1068" s="25">
        <v>0</v>
      </c>
      <c r="H1068" s="168">
        <f t="shared" si="16"/>
        <v>3</v>
      </c>
      <c r="I1068" s="136">
        <v>0.35860000000000003</v>
      </c>
    </row>
    <row r="1069" spans="1:9" ht="15.75" hidden="1" thickBot="1">
      <c r="A1069" s="22">
        <v>286</v>
      </c>
      <c r="B1069" s="26" t="s">
        <v>155</v>
      </c>
      <c r="C1069" s="27">
        <v>15</v>
      </c>
      <c r="D1069" s="27">
        <v>65</v>
      </c>
      <c r="E1069" s="27">
        <v>4</v>
      </c>
      <c r="F1069" s="27"/>
      <c r="G1069" s="27"/>
      <c r="H1069" s="169"/>
      <c r="I1069" s="137"/>
    </row>
    <row r="1070" spans="1:9" hidden="1">
      <c r="A1070" s="38">
        <v>1091</v>
      </c>
      <c r="B1070" s="16" t="s">
        <v>176</v>
      </c>
      <c r="C1070" s="17">
        <v>7</v>
      </c>
      <c r="D1070" s="17">
        <v>54</v>
      </c>
      <c r="E1070" s="17">
        <v>1</v>
      </c>
      <c r="F1070" s="17">
        <v>2</v>
      </c>
      <c r="G1070" s="17">
        <v>0</v>
      </c>
      <c r="H1070" s="170">
        <f t="shared" si="16"/>
        <v>2</v>
      </c>
      <c r="I1070" s="138">
        <v>0.38026333333333329</v>
      </c>
    </row>
    <row r="1071" spans="1:9" ht="15.75" hidden="1" thickBot="1">
      <c r="A1071" s="40">
        <v>1071</v>
      </c>
      <c r="B1071" s="18" t="s">
        <v>176</v>
      </c>
      <c r="C1071" s="19">
        <v>7</v>
      </c>
      <c r="D1071" s="19">
        <v>55</v>
      </c>
      <c r="E1071" s="19">
        <v>1</v>
      </c>
      <c r="F1071" s="19">
        <v>8</v>
      </c>
      <c r="G1071" s="19">
        <v>0</v>
      </c>
      <c r="H1071" s="163">
        <f t="shared" si="16"/>
        <v>8</v>
      </c>
      <c r="I1071" s="131">
        <v>2.5402633333333333</v>
      </c>
    </row>
    <row r="1072" spans="1:9" hidden="1">
      <c r="A1072" s="36">
        <v>1052</v>
      </c>
      <c r="B1072" s="60" t="s">
        <v>176</v>
      </c>
      <c r="C1072" s="49">
        <v>7</v>
      </c>
      <c r="D1072" s="49">
        <v>56</v>
      </c>
      <c r="E1072" s="49">
        <v>1</v>
      </c>
      <c r="F1072" s="49">
        <v>6</v>
      </c>
      <c r="G1072" s="49">
        <v>0</v>
      </c>
      <c r="H1072" s="164">
        <f t="shared" si="16"/>
        <v>6</v>
      </c>
      <c r="I1072" s="132">
        <v>1.2402633333333333</v>
      </c>
    </row>
    <row r="1073" spans="1:9" hidden="1">
      <c r="A1073" s="38">
        <v>1032</v>
      </c>
      <c r="B1073" s="30" t="s">
        <v>176</v>
      </c>
      <c r="C1073" s="31">
        <v>11</v>
      </c>
      <c r="D1073" s="31">
        <v>42</v>
      </c>
      <c r="E1073" s="31">
        <v>2</v>
      </c>
      <c r="F1073" s="31">
        <v>7</v>
      </c>
      <c r="G1073" s="31">
        <v>1</v>
      </c>
      <c r="H1073" s="165">
        <f t="shared" si="16"/>
        <v>8</v>
      </c>
      <c r="I1073" s="133">
        <v>1.6965566666666667</v>
      </c>
    </row>
    <row r="1074" spans="1:9" ht="15.75" hidden="1" thickBot="1">
      <c r="A1074" s="40">
        <v>1012</v>
      </c>
      <c r="B1074" s="32" t="s">
        <v>176</v>
      </c>
      <c r="C1074" s="33">
        <v>11</v>
      </c>
      <c r="D1074" s="33">
        <v>43</v>
      </c>
      <c r="E1074" s="33">
        <v>2</v>
      </c>
      <c r="F1074" s="33">
        <v>4</v>
      </c>
      <c r="G1074" s="33">
        <v>0</v>
      </c>
      <c r="H1074" s="159">
        <f t="shared" si="16"/>
        <v>4</v>
      </c>
      <c r="I1074" s="127">
        <v>0.33311333333333337</v>
      </c>
    </row>
    <row r="1075" spans="1:9" hidden="1">
      <c r="A1075" s="36">
        <v>992</v>
      </c>
      <c r="B1075" s="63" t="s">
        <v>176</v>
      </c>
      <c r="C1075" s="48">
        <v>11</v>
      </c>
      <c r="D1075" s="48">
        <v>44</v>
      </c>
      <c r="E1075" s="48">
        <v>2</v>
      </c>
      <c r="F1075" s="48"/>
      <c r="G1075" s="48"/>
      <c r="H1075" s="160"/>
      <c r="I1075" s="128"/>
    </row>
    <row r="1076" spans="1:9" hidden="1">
      <c r="A1076" s="38">
        <v>972</v>
      </c>
      <c r="B1076" s="36" t="s">
        <v>176</v>
      </c>
      <c r="C1076" s="37">
        <v>15</v>
      </c>
      <c r="D1076" s="37">
        <v>51</v>
      </c>
      <c r="E1076" s="37">
        <v>3</v>
      </c>
      <c r="F1076" s="37">
        <v>4</v>
      </c>
      <c r="G1076" s="37">
        <v>1</v>
      </c>
      <c r="H1076" s="161">
        <f t="shared" si="16"/>
        <v>5</v>
      </c>
      <c r="I1076" s="129">
        <v>0.87261999999999995</v>
      </c>
    </row>
    <row r="1077" spans="1:9" ht="15.75" hidden="1" thickBot="1">
      <c r="A1077" s="40">
        <v>952</v>
      </c>
      <c r="B1077" s="38" t="s">
        <v>176</v>
      </c>
      <c r="C1077" s="39">
        <v>15</v>
      </c>
      <c r="D1077" s="39">
        <v>52</v>
      </c>
      <c r="E1077" s="39">
        <v>3</v>
      </c>
      <c r="F1077" s="39"/>
      <c r="G1077" s="39"/>
      <c r="H1077" s="166"/>
      <c r="I1077" s="134"/>
    </row>
    <row r="1078" spans="1:9" hidden="1">
      <c r="A1078" s="36">
        <v>932</v>
      </c>
      <c r="B1078" s="68" t="s">
        <v>176</v>
      </c>
      <c r="C1078" s="47">
        <v>15</v>
      </c>
      <c r="D1078" s="47">
        <v>53</v>
      </c>
      <c r="E1078" s="47">
        <v>3</v>
      </c>
      <c r="F1078" s="47"/>
      <c r="G1078" s="47"/>
      <c r="H1078" s="162"/>
      <c r="I1078" s="130"/>
    </row>
    <row r="1079" spans="1:9" hidden="1">
      <c r="A1079" s="38">
        <v>912</v>
      </c>
      <c r="B1079" s="22" t="s">
        <v>176</v>
      </c>
      <c r="C1079" s="23">
        <v>9</v>
      </c>
      <c r="D1079" s="23">
        <v>66</v>
      </c>
      <c r="E1079" s="23">
        <v>4</v>
      </c>
      <c r="F1079" s="23">
        <v>3</v>
      </c>
      <c r="G1079" s="23">
        <v>2</v>
      </c>
      <c r="H1079" s="167">
        <f t="shared" si="16"/>
        <v>5</v>
      </c>
      <c r="I1079" s="135">
        <v>0.42805333333333329</v>
      </c>
    </row>
    <row r="1080" spans="1:9" ht="15.75" hidden="1" thickBot="1">
      <c r="A1080" s="40">
        <v>892</v>
      </c>
      <c r="B1080" s="24" t="s">
        <v>176</v>
      </c>
      <c r="C1080" s="25">
        <v>9</v>
      </c>
      <c r="D1080" s="25">
        <v>67</v>
      </c>
      <c r="E1080" s="25">
        <v>4</v>
      </c>
      <c r="F1080" s="25"/>
      <c r="G1080" s="25"/>
      <c r="H1080" s="168"/>
      <c r="I1080" s="136"/>
    </row>
    <row r="1081" spans="1:9" ht="15.75" hidden="1" thickBot="1">
      <c r="A1081" s="36">
        <v>872</v>
      </c>
      <c r="B1081" s="26" t="s">
        <v>176</v>
      </c>
      <c r="C1081" s="27">
        <v>9</v>
      </c>
      <c r="D1081" s="27">
        <v>68</v>
      </c>
      <c r="E1081" s="27">
        <v>4</v>
      </c>
      <c r="F1081" s="27">
        <v>3</v>
      </c>
      <c r="G1081" s="27">
        <v>2</v>
      </c>
      <c r="H1081" s="169">
        <f t="shared" si="16"/>
        <v>5</v>
      </c>
      <c r="I1081" s="137">
        <v>0.73610666666666669</v>
      </c>
    </row>
    <row r="1082" spans="1:9" hidden="1">
      <c r="A1082" s="38">
        <v>852</v>
      </c>
      <c r="B1082" s="16" t="s">
        <v>175</v>
      </c>
      <c r="C1082" s="17">
        <v>7</v>
      </c>
      <c r="D1082" s="17">
        <v>51</v>
      </c>
      <c r="E1082" s="17">
        <v>1</v>
      </c>
      <c r="F1082" s="17">
        <v>6</v>
      </c>
      <c r="G1082" s="17">
        <v>0</v>
      </c>
      <c r="H1082" s="170">
        <f t="shared" si="16"/>
        <v>6</v>
      </c>
      <c r="I1082" s="138">
        <v>1.0644266666666666</v>
      </c>
    </row>
    <row r="1083" spans="1:9" ht="15.75" hidden="1" thickBot="1">
      <c r="A1083" s="40">
        <v>832</v>
      </c>
      <c r="B1083" s="18" t="s">
        <v>175</v>
      </c>
      <c r="C1083" s="19">
        <v>7</v>
      </c>
      <c r="D1083" s="19">
        <v>52</v>
      </c>
      <c r="E1083" s="19">
        <v>1</v>
      </c>
      <c r="F1083" s="19">
        <v>8</v>
      </c>
      <c r="G1083" s="19">
        <v>1</v>
      </c>
      <c r="H1083" s="163">
        <f t="shared" si="16"/>
        <v>9</v>
      </c>
      <c r="I1083" s="131">
        <v>1.4244266666666667</v>
      </c>
    </row>
    <row r="1084" spans="1:9" hidden="1">
      <c r="A1084" s="36">
        <v>812</v>
      </c>
      <c r="B1084" s="60" t="s">
        <v>175</v>
      </c>
      <c r="C1084" s="49">
        <v>7</v>
      </c>
      <c r="D1084" s="49">
        <v>53</v>
      </c>
      <c r="E1084" s="49">
        <v>1</v>
      </c>
      <c r="F1084" s="49">
        <v>4</v>
      </c>
      <c r="G1084" s="49">
        <v>0</v>
      </c>
      <c r="H1084" s="164">
        <f t="shared" si="16"/>
        <v>4</v>
      </c>
      <c r="I1084" s="132">
        <v>1.1044266666666667</v>
      </c>
    </row>
    <row r="1085" spans="1:9" hidden="1">
      <c r="A1085" s="38">
        <v>792</v>
      </c>
      <c r="B1085" s="30" t="s">
        <v>175</v>
      </c>
      <c r="C1085" s="31">
        <v>11</v>
      </c>
      <c r="D1085" s="31">
        <v>39</v>
      </c>
      <c r="E1085" s="31">
        <v>2</v>
      </c>
      <c r="F1085" s="31">
        <v>7</v>
      </c>
      <c r="G1085" s="31">
        <v>1</v>
      </c>
      <c r="H1085" s="165">
        <f t="shared" si="16"/>
        <v>8</v>
      </c>
      <c r="I1085" s="133">
        <v>1.5577466666666666</v>
      </c>
    </row>
    <row r="1086" spans="1:9" ht="15.75" hidden="1" thickBot="1">
      <c r="A1086" s="40">
        <v>772</v>
      </c>
      <c r="B1086" s="32" t="s">
        <v>175</v>
      </c>
      <c r="C1086" s="33">
        <v>11</v>
      </c>
      <c r="D1086" s="33">
        <v>40</v>
      </c>
      <c r="E1086" s="33">
        <v>2</v>
      </c>
      <c r="F1086" s="33">
        <v>7</v>
      </c>
      <c r="G1086" s="33">
        <v>1</v>
      </c>
      <c r="H1086" s="159">
        <f t="shared" si="16"/>
        <v>8</v>
      </c>
      <c r="I1086" s="127">
        <v>1.5977466666666666</v>
      </c>
    </row>
    <row r="1087" spans="1:9" hidden="1">
      <c r="A1087" s="36">
        <v>752</v>
      </c>
      <c r="B1087" s="63" t="s">
        <v>175</v>
      </c>
      <c r="C1087" s="48">
        <v>11</v>
      </c>
      <c r="D1087" s="48">
        <v>41</v>
      </c>
      <c r="E1087" s="48">
        <v>2</v>
      </c>
      <c r="F1087" s="48">
        <v>6</v>
      </c>
      <c r="G1087" s="48">
        <v>0</v>
      </c>
      <c r="H1087" s="160">
        <f t="shared" si="16"/>
        <v>6</v>
      </c>
      <c r="I1087" s="128">
        <v>1.2177466666666668</v>
      </c>
    </row>
    <row r="1088" spans="1:9" hidden="1">
      <c r="A1088" s="38">
        <v>732</v>
      </c>
      <c r="B1088" s="36" t="s">
        <v>175</v>
      </c>
      <c r="C1088" s="37">
        <v>15</v>
      </c>
      <c r="D1088" s="37">
        <v>48</v>
      </c>
      <c r="E1088" s="37">
        <v>3</v>
      </c>
      <c r="F1088" s="37">
        <v>2</v>
      </c>
      <c r="G1088" s="37">
        <v>1</v>
      </c>
      <c r="H1088" s="161">
        <f t="shared" si="16"/>
        <v>3</v>
      </c>
      <c r="I1088" s="129">
        <v>0.26347333333333334</v>
      </c>
    </row>
    <row r="1089" spans="1:9" ht="15.75" hidden="1" thickBot="1">
      <c r="A1089" s="40">
        <v>712</v>
      </c>
      <c r="B1089" s="38" t="s">
        <v>175</v>
      </c>
      <c r="C1089" s="39">
        <v>15</v>
      </c>
      <c r="D1089" s="39">
        <v>49</v>
      </c>
      <c r="E1089" s="39">
        <v>3</v>
      </c>
      <c r="F1089" s="39">
        <v>6</v>
      </c>
      <c r="G1089" s="39">
        <v>2</v>
      </c>
      <c r="H1089" s="166">
        <f t="shared" si="16"/>
        <v>8</v>
      </c>
      <c r="I1089" s="134">
        <v>1.0834733333333333</v>
      </c>
    </row>
    <row r="1090" spans="1:9" hidden="1">
      <c r="A1090" s="36">
        <v>692</v>
      </c>
      <c r="B1090" s="68" t="s">
        <v>175</v>
      </c>
      <c r="C1090" s="47">
        <v>15</v>
      </c>
      <c r="D1090" s="47">
        <v>50</v>
      </c>
      <c r="E1090" s="47">
        <v>3</v>
      </c>
      <c r="F1090" s="47">
        <v>6</v>
      </c>
      <c r="G1090" s="47">
        <v>1</v>
      </c>
      <c r="H1090" s="162">
        <f t="shared" si="16"/>
        <v>7</v>
      </c>
      <c r="I1090" s="130">
        <v>1.0634733333333335</v>
      </c>
    </row>
    <row r="1091" spans="1:9" hidden="1">
      <c r="A1091" s="38">
        <v>672</v>
      </c>
      <c r="B1091" s="22" t="s">
        <v>175</v>
      </c>
      <c r="C1091" s="23">
        <v>9</v>
      </c>
      <c r="D1091" s="23">
        <v>63</v>
      </c>
      <c r="E1091" s="23">
        <v>4</v>
      </c>
      <c r="F1091" s="23">
        <v>3</v>
      </c>
      <c r="G1091" s="23">
        <v>1</v>
      </c>
      <c r="H1091" s="167">
        <f t="shared" ref="H1091:H1154" si="17">+F1091+G1091</f>
        <v>4</v>
      </c>
      <c r="I1091" s="135">
        <v>0.66172000000000009</v>
      </c>
    </row>
    <row r="1092" spans="1:9" ht="15.75" hidden="1" thickBot="1">
      <c r="A1092" s="40">
        <v>652</v>
      </c>
      <c r="B1092" s="24" t="s">
        <v>175</v>
      </c>
      <c r="C1092" s="25">
        <v>9</v>
      </c>
      <c r="D1092" s="25">
        <v>64</v>
      </c>
      <c r="E1092" s="25">
        <v>4</v>
      </c>
      <c r="F1092" s="25">
        <v>4</v>
      </c>
      <c r="G1092" s="25">
        <v>1</v>
      </c>
      <c r="H1092" s="168">
        <f t="shared" si="17"/>
        <v>5</v>
      </c>
      <c r="I1092" s="136">
        <v>0.72172000000000003</v>
      </c>
    </row>
    <row r="1093" spans="1:9" ht="15.75" hidden="1" thickBot="1">
      <c r="A1093" s="36">
        <v>632</v>
      </c>
      <c r="B1093" s="26" t="s">
        <v>175</v>
      </c>
      <c r="C1093" s="27">
        <v>9</v>
      </c>
      <c r="D1093" s="27">
        <v>65</v>
      </c>
      <c r="E1093" s="27">
        <v>4</v>
      </c>
      <c r="F1093" s="27">
        <v>5</v>
      </c>
      <c r="G1093" s="27">
        <v>4</v>
      </c>
      <c r="H1093" s="169">
        <f t="shared" si="17"/>
        <v>9</v>
      </c>
      <c r="I1093" s="137">
        <v>1.0017200000000002</v>
      </c>
    </row>
    <row r="1094" spans="1:9" hidden="1">
      <c r="A1094" s="38">
        <v>612</v>
      </c>
      <c r="B1094" s="16" t="s">
        <v>177</v>
      </c>
      <c r="C1094" s="17">
        <v>7</v>
      </c>
      <c r="D1094" s="17">
        <v>57</v>
      </c>
      <c r="E1094" s="17">
        <v>1</v>
      </c>
      <c r="F1094" s="17"/>
      <c r="G1094" s="17"/>
      <c r="H1094" s="170"/>
      <c r="I1094" s="138"/>
    </row>
    <row r="1095" spans="1:9" ht="15.75" hidden="1" thickBot="1">
      <c r="A1095" s="40">
        <v>592</v>
      </c>
      <c r="B1095" s="18" t="s">
        <v>177</v>
      </c>
      <c r="C1095" s="19">
        <v>7</v>
      </c>
      <c r="D1095" s="19">
        <v>58</v>
      </c>
      <c r="E1095" s="19">
        <v>1</v>
      </c>
      <c r="F1095" s="19">
        <v>9</v>
      </c>
      <c r="G1095" s="19">
        <v>0</v>
      </c>
      <c r="H1095" s="163">
        <f t="shared" si="17"/>
        <v>9</v>
      </c>
      <c r="I1095" s="131">
        <v>3.0314000000000001</v>
      </c>
    </row>
    <row r="1096" spans="1:9" hidden="1">
      <c r="A1096" s="36">
        <v>573</v>
      </c>
      <c r="B1096" s="60" t="s">
        <v>177</v>
      </c>
      <c r="C1096" s="49">
        <v>7</v>
      </c>
      <c r="D1096" s="49">
        <v>59</v>
      </c>
      <c r="E1096" s="49">
        <v>1</v>
      </c>
      <c r="F1096" s="49">
        <v>2</v>
      </c>
      <c r="G1096" s="49">
        <v>0</v>
      </c>
      <c r="H1096" s="164">
        <f t="shared" si="17"/>
        <v>2</v>
      </c>
      <c r="I1096" s="132">
        <v>0.31569999999999998</v>
      </c>
    </row>
    <row r="1097" spans="1:9" hidden="1">
      <c r="A1097" s="38">
        <v>554</v>
      </c>
      <c r="B1097" s="30" t="s">
        <v>177</v>
      </c>
      <c r="C1097" s="31">
        <v>11</v>
      </c>
      <c r="D1097" s="31">
        <v>45</v>
      </c>
      <c r="E1097" s="31">
        <v>2</v>
      </c>
      <c r="F1097" s="31"/>
      <c r="G1097" s="31"/>
      <c r="H1097" s="165"/>
      <c r="I1097" s="133"/>
    </row>
    <row r="1098" spans="1:9" ht="15.75" hidden="1" thickBot="1">
      <c r="A1098" s="40">
        <v>535</v>
      </c>
      <c r="B1098" s="32" t="s">
        <v>177</v>
      </c>
      <c r="C1098" s="33">
        <v>11</v>
      </c>
      <c r="D1098" s="33">
        <v>46</v>
      </c>
      <c r="E1098" s="33">
        <v>2</v>
      </c>
      <c r="F1098" s="33">
        <v>7</v>
      </c>
      <c r="G1098" s="33">
        <v>3</v>
      </c>
      <c r="H1098" s="159">
        <f t="shared" si="17"/>
        <v>10</v>
      </c>
      <c r="I1098" s="127">
        <v>2.990826666666667</v>
      </c>
    </row>
    <row r="1099" spans="1:9" hidden="1">
      <c r="A1099" s="36">
        <v>516</v>
      </c>
      <c r="B1099" s="63" t="s">
        <v>177</v>
      </c>
      <c r="C1099" s="48">
        <v>11</v>
      </c>
      <c r="D1099" s="48">
        <v>47</v>
      </c>
      <c r="E1099" s="48">
        <v>2</v>
      </c>
      <c r="F1099" s="48">
        <v>6</v>
      </c>
      <c r="G1099" s="48">
        <v>2</v>
      </c>
      <c r="H1099" s="160">
        <f t="shared" si="17"/>
        <v>8</v>
      </c>
      <c r="I1099" s="128">
        <v>2.0054133333333333</v>
      </c>
    </row>
    <row r="1100" spans="1:9" hidden="1">
      <c r="A1100" s="38">
        <v>497</v>
      </c>
      <c r="B1100" s="36" t="s">
        <v>177</v>
      </c>
      <c r="C1100" s="37">
        <v>15</v>
      </c>
      <c r="D1100" s="37">
        <v>54</v>
      </c>
      <c r="E1100" s="37">
        <v>3</v>
      </c>
      <c r="F1100" s="37">
        <v>9</v>
      </c>
      <c r="G1100" s="37">
        <v>2</v>
      </c>
      <c r="H1100" s="161">
        <f t="shared" si="17"/>
        <v>11</v>
      </c>
      <c r="I1100" s="129">
        <v>3.0039533333333335</v>
      </c>
    </row>
    <row r="1101" spans="1:9" ht="15.75" hidden="1" thickBot="1">
      <c r="A1101" s="40">
        <v>478</v>
      </c>
      <c r="B1101" s="38" t="s">
        <v>177</v>
      </c>
      <c r="C1101" s="39">
        <v>15</v>
      </c>
      <c r="D1101" s="39">
        <v>55</v>
      </c>
      <c r="E1101" s="39">
        <v>3</v>
      </c>
      <c r="F1101" s="39">
        <v>7</v>
      </c>
      <c r="G1101" s="39">
        <v>1</v>
      </c>
      <c r="H1101" s="166">
        <f t="shared" si="17"/>
        <v>8</v>
      </c>
      <c r="I1101" s="134">
        <v>1.0839533333333333</v>
      </c>
    </row>
    <row r="1102" spans="1:9" hidden="1">
      <c r="A1102" s="36">
        <v>459</v>
      </c>
      <c r="B1102" s="68" t="s">
        <v>177</v>
      </c>
      <c r="C1102" s="47">
        <v>15</v>
      </c>
      <c r="D1102" s="47">
        <v>56</v>
      </c>
      <c r="E1102" s="47">
        <v>3</v>
      </c>
      <c r="F1102" s="47">
        <v>10</v>
      </c>
      <c r="G1102" s="47">
        <v>1</v>
      </c>
      <c r="H1102" s="162">
        <f t="shared" si="17"/>
        <v>11</v>
      </c>
      <c r="I1102" s="130">
        <v>4.4039533333333338</v>
      </c>
    </row>
    <row r="1103" spans="1:9" hidden="1">
      <c r="A1103" s="38">
        <v>440</v>
      </c>
      <c r="B1103" s="22" t="s">
        <v>177</v>
      </c>
      <c r="C1103" s="23">
        <v>9</v>
      </c>
      <c r="D1103" s="23">
        <v>69</v>
      </c>
      <c r="E1103" s="23">
        <v>4</v>
      </c>
      <c r="F1103" s="23"/>
      <c r="G1103" s="23"/>
      <c r="H1103" s="167"/>
      <c r="I1103" s="135"/>
    </row>
    <row r="1104" spans="1:9" ht="15.75" hidden="1" thickBot="1">
      <c r="A1104" s="40">
        <v>421</v>
      </c>
      <c r="B1104" s="24" t="s">
        <v>177</v>
      </c>
      <c r="C1104" s="25">
        <v>9</v>
      </c>
      <c r="D1104" s="25">
        <v>70</v>
      </c>
      <c r="E1104" s="25">
        <v>4</v>
      </c>
      <c r="F1104" s="25">
        <v>5</v>
      </c>
      <c r="G1104" s="25">
        <v>0</v>
      </c>
      <c r="H1104" s="168">
        <f t="shared" si="17"/>
        <v>5</v>
      </c>
      <c r="I1104" s="136">
        <v>2.2078600000000002</v>
      </c>
    </row>
    <row r="1105" spans="1:9" ht="15.75" hidden="1" thickBot="1">
      <c r="A1105" s="36">
        <v>402</v>
      </c>
      <c r="B1105" s="26" t="s">
        <v>177</v>
      </c>
      <c r="C1105" s="27">
        <v>9</v>
      </c>
      <c r="D1105" s="27">
        <v>71</v>
      </c>
      <c r="E1105" s="27">
        <v>4</v>
      </c>
      <c r="F1105" s="27">
        <v>7</v>
      </c>
      <c r="G1105" s="27">
        <v>4</v>
      </c>
      <c r="H1105" s="169">
        <f t="shared" si="17"/>
        <v>11</v>
      </c>
      <c r="I1105" s="137">
        <v>2.8039299999999998</v>
      </c>
    </row>
    <row r="1106" spans="1:9" hidden="1">
      <c r="A1106" s="38">
        <v>383</v>
      </c>
      <c r="B1106" s="16" t="s">
        <v>165</v>
      </c>
      <c r="C1106" s="17">
        <v>7</v>
      </c>
      <c r="D1106" s="17">
        <v>21</v>
      </c>
      <c r="E1106" s="17">
        <v>1</v>
      </c>
      <c r="F1106" s="17">
        <v>11</v>
      </c>
      <c r="G1106" s="17">
        <v>0</v>
      </c>
      <c r="H1106" s="170">
        <f t="shared" si="17"/>
        <v>11</v>
      </c>
      <c r="I1106" s="138">
        <v>3.8870999999999998</v>
      </c>
    </row>
    <row r="1107" spans="1:9" ht="15.75" hidden="1" thickBot="1">
      <c r="A1107" s="40">
        <v>364</v>
      </c>
      <c r="B1107" s="18" t="s">
        <v>165</v>
      </c>
      <c r="C1107" s="19">
        <v>7</v>
      </c>
      <c r="D1107" s="19">
        <v>22</v>
      </c>
      <c r="E1107" s="19">
        <v>1</v>
      </c>
      <c r="F1107" s="19"/>
      <c r="G1107" s="19"/>
      <c r="H1107" s="163"/>
      <c r="I1107" s="131"/>
    </row>
    <row r="1108" spans="1:9" hidden="1">
      <c r="A1108" s="22">
        <v>345</v>
      </c>
      <c r="B1108" s="60" t="s">
        <v>165</v>
      </c>
      <c r="C1108" s="49">
        <v>7</v>
      </c>
      <c r="D1108" s="49">
        <v>23</v>
      </c>
      <c r="E1108" s="49">
        <v>1</v>
      </c>
      <c r="F1108" s="49">
        <v>12</v>
      </c>
      <c r="G1108" s="49">
        <v>0</v>
      </c>
      <c r="H1108" s="164">
        <f t="shared" si="17"/>
        <v>12</v>
      </c>
      <c r="I1108" s="132">
        <v>5.32355</v>
      </c>
    </row>
    <row r="1109" spans="1:9" hidden="1">
      <c r="A1109" s="24">
        <v>326</v>
      </c>
      <c r="B1109" s="30" t="s">
        <v>165</v>
      </c>
      <c r="C1109" s="31">
        <v>11</v>
      </c>
      <c r="D1109" s="31">
        <v>9</v>
      </c>
      <c r="E1109" s="31">
        <v>2</v>
      </c>
      <c r="F1109" s="31">
        <v>8</v>
      </c>
      <c r="G1109" s="31">
        <v>0</v>
      </c>
      <c r="H1109" s="165">
        <f t="shared" si="17"/>
        <v>8</v>
      </c>
      <c r="I1109" s="133">
        <v>3.7798166666666666</v>
      </c>
    </row>
    <row r="1110" spans="1:9" ht="15.75" hidden="1" thickBot="1">
      <c r="A1110" s="26">
        <v>307</v>
      </c>
      <c r="B1110" s="32" t="s">
        <v>165</v>
      </c>
      <c r="C1110" s="33">
        <v>11</v>
      </c>
      <c r="D1110" s="33">
        <v>10</v>
      </c>
      <c r="E1110" s="33">
        <v>2</v>
      </c>
      <c r="F1110" s="33">
        <v>8</v>
      </c>
      <c r="G1110" s="33">
        <v>0</v>
      </c>
      <c r="H1110" s="159">
        <f t="shared" si="17"/>
        <v>8</v>
      </c>
      <c r="I1110" s="127">
        <v>4.1398166666666665</v>
      </c>
    </row>
    <row r="1111" spans="1:9" hidden="1">
      <c r="A1111" s="22">
        <v>288</v>
      </c>
      <c r="B1111" s="63" t="s">
        <v>165</v>
      </c>
      <c r="C1111" s="48">
        <v>11</v>
      </c>
      <c r="D1111" s="48">
        <v>11</v>
      </c>
      <c r="E1111" s="48">
        <v>2</v>
      </c>
      <c r="F1111" s="48">
        <v>8</v>
      </c>
      <c r="G1111" s="48">
        <v>1</v>
      </c>
      <c r="H1111" s="160">
        <f t="shared" si="17"/>
        <v>9</v>
      </c>
      <c r="I1111" s="128">
        <v>2.7398166666666666</v>
      </c>
    </row>
    <row r="1112" spans="1:9" hidden="1">
      <c r="A1112" s="24">
        <v>270</v>
      </c>
      <c r="B1112" s="36" t="s">
        <v>165</v>
      </c>
      <c r="C1112" s="37">
        <v>15</v>
      </c>
      <c r="D1112" s="37">
        <v>18</v>
      </c>
      <c r="E1112" s="37">
        <v>3</v>
      </c>
      <c r="F1112" s="37"/>
      <c r="G1112" s="37"/>
      <c r="H1112" s="161"/>
      <c r="I1112" s="129"/>
    </row>
    <row r="1113" spans="1:9" ht="15.75" hidden="1" thickBot="1">
      <c r="A1113" s="26">
        <v>252</v>
      </c>
      <c r="B1113" s="38" t="s">
        <v>165</v>
      </c>
      <c r="C1113" s="39">
        <v>15</v>
      </c>
      <c r="D1113" s="39">
        <v>19</v>
      </c>
      <c r="E1113" s="39">
        <v>3</v>
      </c>
      <c r="F1113" s="39"/>
      <c r="G1113" s="39"/>
      <c r="H1113" s="166"/>
      <c r="I1113" s="134"/>
    </row>
    <row r="1114" spans="1:9" hidden="1">
      <c r="A1114" s="12">
        <v>235</v>
      </c>
      <c r="B1114" s="68" t="s">
        <v>165</v>
      </c>
      <c r="C1114" s="47">
        <v>15</v>
      </c>
      <c r="D1114" s="47">
        <v>20</v>
      </c>
      <c r="E1114" s="47">
        <v>3</v>
      </c>
      <c r="F1114" s="47">
        <v>6</v>
      </c>
      <c r="G1114" s="47">
        <v>0</v>
      </c>
      <c r="H1114" s="162">
        <f t="shared" si="17"/>
        <v>6</v>
      </c>
      <c r="I1114" s="130">
        <v>2.60406</v>
      </c>
    </row>
    <row r="1115" spans="1:9" hidden="1">
      <c r="A1115" s="14">
        <v>218</v>
      </c>
      <c r="B1115" s="22" t="s">
        <v>165</v>
      </c>
      <c r="C1115" s="23">
        <v>9</v>
      </c>
      <c r="D1115" s="23">
        <v>57</v>
      </c>
      <c r="E1115" s="23">
        <v>4</v>
      </c>
      <c r="F1115" s="23">
        <v>5</v>
      </c>
      <c r="G1115" s="23">
        <v>3</v>
      </c>
      <c r="H1115" s="167">
        <f t="shared" si="17"/>
        <v>8</v>
      </c>
      <c r="I1115" s="135">
        <v>2.5426133333333332</v>
      </c>
    </row>
    <row r="1116" spans="1:9" hidden="1">
      <c r="A1116" s="2">
        <v>201</v>
      </c>
      <c r="B1116" s="24" t="s">
        <v>165</v>
      </c>
      <c r="C1116" s="25">
        <v>9</v>
      </c>
      <c r="D1116" s="25">
        <v>58</v>
      </c>
      <c r="E1116" s="25">
        <v>4</v>
      </c>
      <c r="F1116" s="25">
        <v>10</v>
      </c>
      <c r="G1116" s="25">
        <v>7</v>
      </c>
      <c r="H1116" s="168">
        <f t="shared" si="17"/>
        <v>17</v>
      </c>
      <c r="I1116" s="136">
        <v>4.8852266666666671</v>
      </c>
    </row>
    <row r="1117" spans="1:9" ht="15.75" hidden="1" thickBot="1">
      <c r="A1117" s="4">
        <v>184</v>
      </c>
      <c r="B1117" s="26" t="s">
        <v>165</v>
      </c>
      <c r="C1117" s="27">
        <v>9</v>
      </c>
      <c r="D1117" s="27">
        <v>59</v>
      </c>
      <c r="E1117" s="27">
        <v>4</v>
      </c>
      <c r="F1117" s="27"/>
      <c r="G1117" s="27"/>
      <c r="H1117" s="169"/>
      <c r="I1117" s="137"/>
    </row>
    <row r="1118" spans="1:9" hidden="1">
      <c r="A1118" s="10">
        <v>167</v>
      </c>
      <c r="B1118" s="16" t="s">
        <v>167</v>
      </c>
      <c r="C1118" s="17">
        <v>7</v>
      </c>
      <c r="D1118" s="17">
        <v>27</v>
      </c>
      <c r="E1118" s="17">
        <v>1</v>
      </c>
      <c r="F1118" s="17">
        <v>6</v>
      </c>
      <c r="G1118" s="17">
        <v>2</v>
      </c>
      <c r="H1118" s="170">
        <f t="shared" si="17"/>
        <v>8</v>
      </c>
      <c r="I1118" s="138">
        <v>2.0678433333333333</v>
      </c>
    </row>
    <row r="1119" spans="1:9" hidden="1">
      <c r="A1119" s="14">
        <v>1297</v>
      </c>
      <c r="B1119" s="18" t="s">
        <v>167</v>
      </c>
      <c r="C1119" s="19">
        <v>7</v>
      </c>
      <c r="D1119" s="19">
        <v>28</v>
      </c>
      <c r="E1119" s="19">
        <v>1</v>
      </c>
      <c r="F1119" s="19">
        <v>5</v>
      </c>
      <c r="G1119" s="19">
        <v>0</v>
      </c>
      <c r="H1119" s="163">
        <f t="shared" si="17"/>
        <v>5</v>
      </c>
      <c r="I1119" s="131">
        <v>1.7278433333333332</v>
      </c>
    </row>
    <row r="1120" spans="1:9" hidden="1">
      <c r="A1120" s="36">
        <v>1279</v>
      </c>
      <c r="B1120" s="60" t="s">
        <v>167</v>
      </c>
      <c r="C1120" s="49">
        <v>7</v>
      </c>
      <c r="D1120" s="49">
        <v>29</v>
      </c>
      <c r="E1120" s="49">
        <v>1</v>
      </c>
      <c r="F1120" s="49">
        <v>9</v>
      </c>
      <c r="G1120" s="49">
        <v>0</v>
      </c>
      <c r="H1120" s="164">
        <f t="shared" si="17"/>
        <v>9</v>
      </c>
      <c r="I1120" s="132">
        <v>3.9078433333333336</v>
      </c>
    </row>
    <row r="1121" spans="1:9" hidden="1">
      <c r="A1121" s="38">
        <v>1262</v>
      </c>
      <c r="B1121" s="30" t="s">
        <v>167</v>
      </c>
      <c r="C1121" s="31">
        <v>11</v>
      </c>
      <c r="D1121" s="31">
        <v>15</v>
      </c>
      <c r="E1121" s="31">
        <v>2</v>
      </c>
      <c r="F1121" s="31"/>
      <c r="G1121" s="31"/>
      <c r="H1121" s="165"/>
      <c r="I1121" s="133"/>
    </row>
    <row r="1122" spans="1:9" ht="15.75" hidden="1" thickBot="1">
      <c r="A1122" s="40">
        <v>1245</v>
      </c>
      <c r="B1122" s="32" t="s">
        <v>167</v>
      </c>
      <c r="C1122" s="33">
        <v>11</v>
      </c>
      <c r="D1122" s="33">
        <v>16</v>
      </c>
      <c r="E1122" s="33">
        <v>2</v>
      </c>
      <c r="F1122" s="33">
        <v>6</v>
      </c>
      <c r="G1122" s="33">
        <v>0</v>
      </c>
      <c r="H1122" s="159">
        <f t="shared" si="17"/>
        <v>6</v>
      </c>
      <c r="I1122" s="127">
        <v>2.43682</v>
      </c>
    </row>
    <row r="1123" spans="1:9" hidden="1">
      <c r="A1123" s="36">
        <v>1227</v>
      </c>
      <c r="B1123" s="63" t="s">
        <v>167</v>
      </c>
      <c r="C1123" s="48">
        <v>11</v>
      </c>
      <c r="D1123" s="48">
        <v>17</v>
      </c>
      <c r="E1123" s="48">
        <v>2</v>
      </c>
      <c r="F1123" s="48">
        <v>11</v>
      </c>
      <c r="G1123" s="48">
        <v>0</v>
      </c>
      <c r="H1123" s="160">
        <f t="shared" si="17"/>
        <v>11</v>
      </c>
      <c r="I1123" s="128">
        <v>3.2884099999999998</v>
      </c>
    </row>
    <row r="1124" spans="1:9" hidden="1">
      <c r="A1124" s="38">
        <v>1208</v>
      </c>
      <c r="B1124" s="36" t="s">
        <v>167</v>
      </c>
      <c r="C1124" s="37">
        <v>15</v>
      </c>
      <c r="D1124" s="37">
        <v>24</v>
      </c>
      <c r="E1124" s="37">
        <v>3</v>
      </c>
      <c r="F1124" s="37">
        <v>10</v>
      </c>
      <c r="G1124" s="37">
        <v>0</v>
      </c>
      <c r="H1124" s="161">
        <f t="shared" si="17"/>
        <v>10</v>
      </c>
      <c r="I1124" s="129">
        <v>4.8181333333333338</v>
      </c>
    </row>
    <row r="1125" spans="1:9" ht="15.75" hidden="1" thickBot="1">
      <c r="A1125" s="40">
        <v>1189</v>
      </c>
      <c r="B1125" s="38" t="s">
        <v>167</v>
      </c>
      <c r="C1125" s="39">
        <v>15</v>
      </c>
      <c r="D1125" s="39">
        <v>25</v>
      </c>
      <c r="E1125" s="39">
        <v>3</v>
      </c>
      <c r="F1125" s="39">
        <v>5</v>
      </c>
      <c r="G1125" s="39">
        <v>1</v>
      </c>
      <c r="H1125" s="166">
        <f t="shared" si="17"/>
        <v>6</v>
      </c>
      <c r="I1125" s="134">
        <v>2.6781333333333333</v>
      </c>
    </row>
    <row r="1126" spans="1:9" hidden="1">
      <c r="A1126" s="36">
        <v>1170</v>
      </c>
      <c r="B1126" s="68" t="s">
        <v>167</v>
      </c>
      <c r="C1126" s="47">
        <v>15</v>
      </c>
      <c r="D1126" s="47">
        <v>26</v>
      </c>
      <c r="E1126" s="47">
        <v>3</v>
      </c>
      <c r="F1126" s="47">
        <v>10</v>
      </c>
      <c r="G1126" s="47">
        <v>1</v>
      </c>
      <c r="H1126" s="162">
        <f t="shared" si="17"/>
        <v>11</v>
      </c>
      <c r="I1126" s="130">
        <v>4.7181333333333333</v>
      </c>
    </row>
    <row r="1127" spans="1:9" hidden="1">
      <c r="A1127" s="38">
        <v>1151</v>
      </c>
      <c r="B1127" s="22" t="s">
        <v>167</v>
      </c>
      <c r="C1127" s="23">
        <v>8</v>
      </c>
      <c r="D1127" s="23">
        <v>57</v>
      </c>
      <c r="E1127" s="23">
        <v>4</v>
      </c>
      <c r="F1127" s="23"/>
      <c r="G1127" s="23"/>
      <c r="H1127" s="167"/>
      <c r="I1127" s="135"/>
    </row>
    <row r="1128" spans="1:9" ht="15.75" hidden="1" thickBot="1">
      <c r="A1128" s="40">
        <v>1132</v>
      </c>
      <c r="B1128" s="24" t="s">
        <v>167</v>
      </c>
      <c r="C1128" s="25">
        <v>8</v>
      </c>
      <c r="D1128" s="25">
        <v>58</v>
      </c>
      <c r="E1128" s="25">
        <v>4</v>
      </c>
      <c r="F1128" s="25">
        <v>5</v>
      </c>
      <c r="G1128" s="25">
        <v>0</v>
      </c>
      <c r="H1128" s="168">
        <f t="shared" si="17"/>
        <v>5</v>
      </c>
      <c r="I1128" s="136">
        <v>2.1919399999999998</v>
      </c>
    </row>
    <row r="1129" spans="1:9" ht="15.75" hidden="1" thickBot="1">
      <c r="A1129" s="36">
        <v>1112</v>
      </c>
      <c r="B1129" s="26" t="s">
        <v>167</v>
      </c>
      <c r="C1129" s="27">
        <v>8</v>
      </c>
      <c r="D1129" s="27">
        <v>59</v>
      </c>
      <c r="E1129" s="27">
        <v>4</v>
      </c>
      <c r="F1129" s="27"/>
      <c r="G1129" s="27"/>
      <c r="H1129" s="169"/>
      <c r="I1129" s="137"/>
    </row>
    <row r="1130" spans="1:9" hidden="1">
      <c r="A1130" s="38">
        <v>1092</v>
      </c>
      <c r="B1130" s="16" t="s">
        <v>168</v>
      </c>
      <c r="C1130" s="17">
        <v>7</v>
      </c>
      <c r="D1130" s="17">
        <v>30</v>
      </c>
      <c r="E1130" s="17">
        <v>1</v>
      </c>
      <c r="F1130" s="17">
        <v>6</v>
      </c>
      <c r="G1130" s="17">
        <v>2</v>
      </c>
      <c r="H1130" s="170">
        <f t="shared" si="17"/>
        <v>8</v>
      </c>
      <c r="I1130" s="138">
        <v>2.8826033333333334</v>
      </c>
    </row>
    <row r="1131" spans="1:9" ht="15.75" hidden="1" thickBot="1">
      <c r="A1131" s="40">
        <v>1072</v>
      </c>
      <c r="B1131" s="18" t="s">
        <v>168</v>
      </c>
      <c r="C1131" s="19">
        <v>7</v>
      </c>
      <c r="D1131" s="19">
        <v>31</v>
      </c>
      <c r="E1131" s="19">
        <v>1</v>
      </c>
      <c r="F1131" s="19">
        <v>8</v>
      </c>
      <c r="G1131" s="19">
        <v>0</v>
      </c>
      <c r="H1131" s="163">
        <f t="shared" si="17"/>
        <v>8</v>
      </c>
      <c r="I1131" s="131">
        <v>3.3026033333333333</v>
      </c>
    </row>
    <row r="1132" spans="1:9" hidden="1">
      <c r="A1132" s="36">
        <v>1053</v>
      </c>
      <c r="B1132" s="60" t="s">
        <v>168</v>
      </c>
      <c r="C1132" s="49">
        <v>7</v>
      </c>
      <c r="D1132" s="49">
        <v>32</v>
      </c>
      <c r="E1132" s="49">
        <v>1</v>
      </c>
      <c r="F1132" s="49">
        <v>8</v>
      </c>
      <c r="G1132" s="49">
        <v>1</v>
      </c>
      <c r="H1132" s="164">
        <f t="shared" si="17"/>
        <v>9</v>
      </c>
      <c r="I1132" s="132">
        <v>3.4426033333333335</v>
      </c>
    </row>
    <row r="1133" spans="1:9" hidden="1">
      <c r="A1133" s="38">
        <v>1033</v>
      </c>
      <c r="B1133" s="30" t="s">
        <v>168</v>
      </c>
      <c r="C1133" s="31">
        <v>11</v>
      </c>
      <c r="D1133" s="31">
        <v>18</v>
      </c>
      <c r="E1133" s="31">
        <v>2</v>
      </c>
      <c r="F1133" s="31">
        <v>11</v>
      </c>
      <c r="G1133" s="31">
        <v>1</v>
      </c>
      <c r="H1133" s="165">
        <f t="shared" si="17"/>
        <v>12</v>
      </c>
      <c r="I1133" s="133">
        <v>2.7339466666666667</v>
      </c>
    </row>
    <row r="1134" spans="1:9" ht="15.75" hidden="1" thickBot="1">
      <c r="A1134" s="40">
        <v>1013</v>
      </c>
      <c r="B1134" s="32" t="s">
        <v>168</v>
      </c>
      <c r="C1134" s="33">
        <v>11</v>
      </c>
      <c r="D1134" s="33">
        <v>19</v>
      </c>
      <c r="E1134" s="33">
        <v>2</v>
      </c>
      <c r="F1134" s="33">
        <v>7</v>
      </c>
      <c r="G1134" s="33">
        <v>1</v>
      </c>
      <c r="H1134" s="159">
        <f t="shared" si="17"/>
        <v>8</v>
      </c>
      <c r="I1134" s="127">
        <v>2.973946666666667</v>
      </c>
    </row>
    <row r="1135" spans="1:9" hidden="1">
      <c r="A1135" s="36">
        <v>993</v>
      </c>
      <c r="B1135" s="63" t="s">
        <v>168</v>
      </c>
      <c r="C1135" s="48">
        <v>11</v>
      </c>
      <c r="D1135" s="48">
        <v>20</v>
      </c>
      <c r="E1135" s="48">
        <v>2</v>
      </c>
      <c r="F1135" s="48">
        <v>10</v>
      </c>
      <c r="G1135" s="48">
        <v>1</v>
      </c>
      <c r="H1135" s="160">
        <f t="shared" si="17"/>
        <v>11</v>
      </c>
      <c r="I1135" s="128">
        <v>3.6939466666666667</v>
      </c>
    </row>
    <row r="1136" spans="1:9" hidden="1">
      <c r="A1136" s="38">
        <v>973</v>
      </c>
      <c r="B1136" s="36" t="s">
        <v>168</v>
      </c>
      <c r="C1136" s="37">
        <v>15</v>
      </c>
      <c r="D1136" s="37">
        <v>27</v>
      </c>
      <c r="E1136" s="37">
        <v>3</v>
      </c>
      <c r="F1136" s="37">
        <v>5</v>
      </c>
      <c r="G1136" s="37">
        <v>0</v>
      </c>
      <c r="H1136" s="161">
        <f t="shared" si="17"/>
        <v>5</v>
      </c>
      <c r="I1136" s="129">
        <v>1.6318433333333333</v>
      </c>
    </row>
    <row r="1137" spans="1:9" ht="15.75" hidden="1" thickBot="1">
      <c r="A1137" s="40">
        <v>953</v>
      </c>
      <c r="B1137" s="38" t="s">
        <v>168</v>
      </c>
      <c r="C1137" s="39">
        <v>15</v>
      </c>
      <c r="D1137" s="39">
        <v>28</v>
      </c>
      <c r="E1137" s="39">
        <v>3</v>
      </c>
      <c r="F1137" s="39">
        <v>10</v>
      </c>
      <c r="G1137" s="39">
        <v>1</v>
      </c>
      <c r="H1137" s="166">
        <f t="shared" si="17"/>
        <v>11</v>
      </c>
      <c r="I1137" s="134">
        <v>5.1518433333333338</v>
      </c>
    </row>
    <row r="1138" spans="1:9" hidden="1">
      <c r="A1138" s="36">
        <v>933</v>
      </c>
      <c r="B1138" s="68" t="s">
        <v>168</v>
      </c>
      <c r="C1138" s="47">
        <v>15</v>
      </c>
      <c r="D1138" s="47">
        <v>29</v>
      </c>
      <c r="E1138" s="47">
        <v>3</v>
      </c>
      <c r="F1138" s="47">
        <v>6</v>
      </c>
      <c r="G1138" s="47">
        <v>1</v>
      </c>
      <c r="H1138" s="162">
        <f t="shared" si="17"/>
        <v>7</v>
      </c>
      <c r="I1138" s="130">
        <v>3.0518433333333332</v>
      </c>
    </row>
    <row r="1139" spans="1:9" hidden="1">
      <c r="A1139" s="38">
        <v>913</v>
      </c>
      <c r="B1139" s="22" t="s">
        <v>168</v>
      </c>
      <c r="C1139" s="23">
        <v>8</v>
      </c>
      <c r="D1139" s="23">
        <v>60</v>
      </c>
      <c r="E1139" s="23">
        <v>4</v>
      </c>
      <c r="F1139" s="23"/>
      <c r="G1139" s="23"/>
      <c r="H1139" s="167"/>
      <c r="I1139" s="135"/>
    </row>
    <row r="1140" spans="1:9" ht="15.75" hidden="1" thickBot="1">
      <c r="A1140" s="40">
        <v>893</v>
      </c>
      <c r="B1140" s="24" t="s">
        <v>168</v>
      </c>
      <c r="C1140" s="25">
        <v>8</v>
      </c>
      <c r="D1140" s="25">
        <v>61</v>
      </c>
      <c r="E1140" s="25">
        <v>4</v>
      </c>
      <c r="F1140" s="25"/>
      <c r="G1140" s="25"/>
      <c r="H1140" s="168"/>
      <c r="I1140" s="136"/>
    </row>
    <row r="1141" spans="1:9" ht="15.75" hidden="1" thickBot="1">
      <c r="A1141" s="36">
        <v>873</v>
      </c>
      <c r="B1141" s="26" t="s">
        <v>168</v>
      </c>
      <c r="C1141" s="27">
        <v>8</v>
      </c>
      <c r="D1141" s="27">
        <v>62</v>
      </c>
      <c r="E1141" s="27">
        <v>4</v>
      </c>
      <c r="F1141" s="27"/>
      <c r="G1141" s="27"/>
      <c r="H1141" s="169"/>
      <c r="I1141" s="137"/>
    </row>
    <row r="1142" spans="1:9" hidden="1">
      <c r="A1142" s="38">
        <v>853</v>
      </c>
      <c r="B1142" s="16" t="s">
        <v>169</v>
      </c>
      <c r="C1142" s="17">
        <v>7</v>
      </c>
      <c r="D1142" s="17">
        <v>33</v>
      </c>
      <c r="E1142" s="17">
        <v>1</v>
      </c>
      <c r="F1142" s="17">
        <v>5</v>
      </c>
      <c r="G1142" s="17">
        <v>0</v>
      </c>
      <c r="H1142" s="170">
        <f t="shared" si="17"/>
        <v>5</v>
      </c>
      <c r="I1142" s="138">
        <v>1.7840433333333334</v>
      </c>
    </row>
    <row r="1143" spans="1:9" ht="15.75" hidden="1" thickBot="1">
      <c r="A1143" s="40">
        <v>833</v>
      </c>
      <c r="B1143" s="18" t="s">
        <v>169</v>
      </c>
      <c r="C1143" s="19">
        <v>7</v>
      </c>
      <c r="D1143" s="19">
        <v>34</v>
      </c>
      <c r="E1143" s="19">
        <v>1</v>
      </c>
      <c r="F1143" s="19">
        <v>6</v>
      </c>
      <c r="G1143" s="19">
        <v>1</v>
      </c>
      <c r="H1143" s="163">
        <f t="shared" si="17"/>
        <v>7</v>
      </c>
      <c r="I1143" s="131">
        <v>2.6840433333333333</v>
      </c>
    </row>
    <row r="1144" spans="1:9" hidden="1">
      <c r="A1144" s="36">
        <v>813</v>
      </c>
      <c r="B1144" s="60" t="s">
        <v>169</v>
      </c>
      <c r="C1144" s="49">
        <v>7</v>
      </c>
      <c r="D1144" s="49">
        <v>35</v>
      </c>
      <c r="E1144" s="49">
        <v>1</v>
      </c>
      <c r="F1144" s="49">
        <v>9</v>
      </c>
      <c r="G1144" s="49">
        <v>1</v>
      </c>
      <c r="H1144" s="164">
        <f t="shared" si="17"/>
        <v>10</v>
      </c>
      <c r="I1144" s="132">
        <v>3.5040433333333332</v>
      </c>
    </row>
    <row r="1145" spans="1:9" hidden="1">
      <c r="A1145" s="38">
        <v>793</v>
      </c>
      <c r="B1145" s="30" t="s">
        <v>169</v>
      </c>
      <c r="C1145" s="31">
        <v>11</v>
      </c>
      <c r="D1145" s="31">
        <v>21</v>
      </c>
      <c r="E1145" s="31">
        <v>2</v>
      </c>
      <c r="F1145" s="31">
        <v>11</v>
      </c>
      <c r="G1145" s="31">
        <v>1</v>
      </c>
      <c r="H1145" s="165">
        <f t="shared" si="17"/>
        <v>12</v>
      </c>
      <c r="I1145" s="133">
        <v>5.4126399999999997</v>
      </c>
    </row>
    <row r="1146" spans="1:9" ht="15.75" hidden="1" thickBot="1">
      <c r="A1146" s="40">
        <v>773</v>
      </c>
      <c r="B1146" s="32" t="s">
        <v>169</v>
      </c>
      <c r="C1146" s="33">
        <v>11</v>
      </c>
      <c r="D1146" s="33">
        <v>22</v>
      </c>
      <c r="E1146" s="33">
        <v>2</v>
      </c>
      <c r="F1146" s="33">
        <v>12</v>
      </c>
      <c r="G1146" s="33">
        <v>1</v>
      </c>
      <c r="H1146" s="159">
        <f t="shared" si="17"/>
        <v>13</v>
      </c>
      <c r="I1146" s="127">
        <v>5.0726399999999998</v>
      </c>
    </row>
    <row r="1147" spans="1:9" hidden="1">
      <c r="A1147" s="36">
        <v>753</v>
      </c>
      <c r="B1147" s="63" t="s">
        <v>169</v>
      </c>
      <c r="C1147" s="48">
        <v>11</v>
      </c>
      <c r="D1147" s="48">
        <v>23</v>
      </c>
      <c r="E1147" s="48">
        <v>2</v>
      </c>
      <c r="F1147" s="48">
        <v>9</v>
      </c>
      <c r="G1147" s="48">
        <v>0</v>
      </c>
      <c r="H1147" s="160">
        <f t="shared" si="17"/>
        <v>9</v>
      </c>
      <c r="I1147" s="128">
        <v>2.9926400000000002</v>
      </c>
    </row>
    <row r="1148" spans="1:9" hidden="1">
      <c r="A1148" s="38">
        <v>733</v>
      </c>
      <c r="B1148" s="36" t="s">
        <v>169</v>
      </c>
      <c r="C1148" s="37">
        <v>15</v>
      </c>
      <c r="D1148" s="37">
        <v>30</v>
      </c>
      <c r="E1148" s="37">
        <v>3</v>
      </c>
      <c r="F1148" s="37">
        <v>2</v>
      </c>
      <c r="G1148" s="37">
        <v>0</v>
      </c>
      <c r="H1148" s="161">
        <f t="shared" si="17"/>
        <v>2</v>
      </c>
      <c r="I1148" s="129">
        <v>0.49676999999999999</v>
      </c>
    </row>
    <row r="1149" spans="1:9" ht="15.75" hidden="1" thickBot="1">
      <c r="A1149" s="40">
        <v>713</v>
      </c>
      <c r="B1149" s="38" t="s">
        <v>169</v>
      </c>
      <c r="C1149" s="39">
        <v>15</v>
      </c>
      <c r="D1149" s="39">
        <v>31</v>
      </c>
      <c r="E1149" s="39">
        <v>3</v>
      </c>
      <c r="F1149" s="39"/>
      <c r="G1149" s="39"/>
      <c r="H1149" s="166"/>
      <c r="I1149" s="134"/>
    </row>
    <row r="1150" spans="1:9" hidden="1">
      <c r="A1150" s="36">
        <v>693</v>
      </c>
      <c r="B1150" s="68" t="s">
        <v>169</v>
      </c>
      <c r="C1150" s="47">
        <v>15</v>
      </c>
      <c r="D1150" s="47">
        <v>32</v>
      </c>
      <c r="E1150" s="47">
        <v>3</v>
      </c>
      <c r="F1150" s="47"/>
      <c r="G1150" s="47"/>
      <c r="H1150" s="162"/>
      <c r="I1150" s="130"/>
    </row>
    <row r="1151" spans="1:9" hidden="1">
      <c r="A1151" s="38">
        <v>673</v>
      </c>
      <c r="B1151" s="22" t="s">
        <v>169</v>
      </c>
      <c r="C1151" s="23">
        <v>8</v>
      </c>
      <c r="D1151" s="23">
        <v>63</v>
      </c>
      <c r="E1151" s="23">
        <v>4</v>
      </c>
      <c r="F1151" s="23">
        <v>11</v>
      </c>
      <c r="G1151" s="23">
        <v>1</v>
      </c>
      <c r="H1151" s="167">
        <f t="shared" si="17"/>
        <v>12</v>
      </c>
      <c r="I1151" s="135">
        <v>3.1343533333333333</v>
      </c>
    </row>
    <row r="1152" spans="1:9" ht="15.75" hidden="1" thickBot="1">
      <c r="A1152" s="40">
        <v>653</v>
      </c>
      <c r="B1152" s="24" t="s">
        <v>169</v>
      </c>
      <c r="C1152" s="25">
        <v>8</v>
      </c>
      <c r="D1152" s="25">
        <v>64</v>
      </c>
      <c r="E1152" s="25">
        <v>4</v>
      </c>
      <c r="F1152" s="25">
        <v>8</v>
      </c>
      <c r="G1152" s="25">
        <v>0</v>
      </c>
      <c r="H1152" s="168">
        <f t="shared" si="17"/>
        <v>8</v>
      </c>
      <c r="I1152" s="136">
        <v>3.5287066666666669</v>
      </c>
    </row>
    <row r="1153" spans="1:9" ht="15.75" hidden="1" thickBot="1">
      <c r="A1153" s="36">
        <v>633</v>
      </c>
      <c r="B1153" s="26" t="s">
        <v>169</v>
      </c>
      <c r="C1153" s="27">
        <v>8</v>
      </c>
      <c r="D1153" s="27">
        <v>65</v>
      </c>
      <c r="E1153" s="27">
        <v>4</v>
      </c>
      <c r="F1153" s="27"/>
      <c r="G1153" s="27"/>
      <c r="H1153" s="169"/>
      <c r="I1153" s="137"/>
    </row>
    <row r="1154" spans="1:9" hidden="1">
      <c r="A1154" s="38">
        <v>613</v>
      </c>
      <c r="B1154" s="16" t="s">
        <v>170</v>
      </c>
      <c r="C1154" s="17">
        <v>7</v>
      </c>
      <c r="D1154" s="17">
        <v>36</v>
      </c>
      <c r="E1154" s="17">
        <v>1</v>
      </c>
      <c r="F1154" s="17">
        <v>12</v>
      </c>
      <c r="G1154" s="17">
        <v>3</v>
      </c>
      <c r="H1154" s="170">
        <f t="shared" si="17"/>
        <v>15</v>
      </c>
      <c r="I1154" s="138">
        <v>6.3799000000000001</v>
      </c>
    </row>
    <row r="1155" spans="1:9" ht="15.75" hidden="1" thickBot="1">
      <c r="A1155" s="40">
        <v>593</v>
      </c>
      <c r="B1155" s="18" t="s">
        <v>170</v>
      </c>
      <c r="C1155" s="19">
        <v>7</v>
      </c>
      <c r="D1155" s="19">
        <v>37</v>
      </c>
      <c r="E1155" s="19">
        <v>1</v>
      </c>
      <c r="F1155" s="19"/>
      <c r="G1155" s="19"/>
      <c r="H1155" s="163"/>
      <c r="I1155" s="131"/>
    </row>
    <row r="1156" spans="1:9" hidden="1">
      <c r="A1156" s="36">
        <v>574</v>
      </c>
      <c r="B1156" s="60" t="s">
        <v>170</v>
      </c>
      <c r="C1156" s="49">
        <v>7</v>
      </c>
      <c r="D1156" s="49">
        <v>38</v>
      </c>
      <c r="E1156" s="49">
        <v>1</v>
      </c>
      <c r="F1156" s="49">
        <v>11</v>
      </c>
      <c r="G1156" s="49">
        <v>1</v>
      </c>
      <c r="H1156" s="164">
        <f t="shared" ref="H1156:H1189" si="18">+F1156+G1156</f>
        <v>12</v>
      </c>
      <c r="I1156" s="132">
        <v>2.9999500000000001</v>
      </c>
    </row>
    <row r="1157" spans="1:9" hidden="1">
      <c r="A1157" s="38">
        <v>555</v>
      </c>
      <c r="B1157" s="30" t="s">
        <v>170</v>
      </c>
      <c r="C1157" s="31">
        <v>11</v>
      </c>
      <c r="D1157" s="31">
        <v>24</v>
      </c>
      <c r="E1157" s="31">
        <v>2</v>
      </c>
      <c r="F1157" s="31">
        <v>12</v>
      </c>
      <c r="G1157" s="31">
        <v>0</v>
      </c>
      <c r="H1157" s="165">
        <f t="shared" si="18"/>
        <v>12</v>
      </c>
      <c r="I1157" s="133">
        <v>5.0259866666666664</v>
      </c>
    </row>
    <row r="1158" spans="1:9" ht="15.75" hidden="1" thickBot="1">
      <c r="A1158" s="40">
        <v>536</v>
      </c>
      <c r="B1158" s="32" t="s">
        <v>170</v>
      </c>
      <c r="C1158" s="33">
        <v>11</v>
      </c>
      <c r="D1158" s="33">
        <v>25</v>
      </c>
      <c r="E1158" s="33">
        <v>2</v>
      </c>
      <c r="F1158" s="33">
        <v>12</v>
      </c>
      <c r="G1158" s="33">
        <v>1</v>
      </c>
      <c r="H1158" s="159">
        <f t="shared" si="18"/>
        <v>13</v>
      </c>
      <c r="I1158" s="127">
        <v>6.085986666666666</v>
      </c>
    </row>
    <row r="1159" spans="1:9" hidden="1">
      <c r="A1159" s="36">
        <v>517</v>
      </c>
      <c r="B1159" s="63" t="s">
        <v>170</v>
      </c>
      <c r="C1159" s="48">
        <v>11</v>
      </c>
      <c r="D1159" s="48">
        <v>26</v>
      </c>
      <c r="E1159" s="48">
        <v>2</v>
      </c>
      <c r="F1159" s="48">
        <v>11</v>
      </c>
      <c r="G1159" s="48">
        <v>0</v>
      </c>
      <c r="H1159" s="160">
        <f t="shared" si="18"/>
        <v>11</v>
      </c>
      <c r="I1159" s="128">
        <v>3.7659866666666666</v>
      </c>
    </row>
    <row r="1160" spans="1:9" hidden="1">
      <c r="A1160" s="38">
        <v>498</v>
      </c>
      <c r="B1160" s="36" t="s">
        <v>170</v>
      </c>
      <c r="C1160" s="37">
        <v>15</v>
      </c>
      <c r="D1160" s="37">
        <v>33</v>
      </c>
      <c r="E1160" s="37">
        <v>3</v>
      </c>
      <c r="F1160" s="37">
        <v>6</v>
      </c>
      <c r="G1160" s="37">
        <v>1</v>
      </c>
      <c r="H1160" s="161">
        <f t="shared" si="18"/>
        <v>7</v>
      </c>
      <c r="I1160" s="129">
        <v>2.8742466666666666</v>
      </c>
    </row>
    <row r="1161" spans="1:9" ht="15.75" hidden="1" thickBot="1">
      <c r="A1161" s="40">
        <v>479</v>
      </c>
      <c r="B1161" s="38" t="s">
        <v>170</v>
      </c>
      <c r="C1161" s="39">
        <v>15</v>
      </c>
      <c r="D1161" s="39">
        <v>34</v>
      </c>
      <c r="E1161" s="39">
        <v>3</v>
      </c>
      <c r="F1161" s="39">
        <v>6</v>
      </c>
      <c r="G1161" s="39">
        <v>2</v>
      </c>
      <c r="H1161" s="166">
        <f t="shared" si="18"/>
        <v>8</v>
      </c>
      <c r="I1161" s="134">
        <v>1.9142466666666667</v>
      </c>
    </row>
    <row r="1162" spans="1:9" hidden="1">
      <c r="A1162" s="36">
        <v>460</v>
      </c>
      <c r="B1162" s="68" t="s">
        <v>170</v>
      </c>
      <c r="C1162" s="47">
        <v>15</v>
      </c>
      <c r="D1162" s="47">
        <v>35</v>
      </c>
      <c r="E1162" s="47">
        <v>3</v>
      </c>
      <c r="F1162" s="47">
        <v>6</v>
      </c>
      <c r="G1162" s="47">
        <v>0</v>
      </c>
      <c r="H1162" s="162">
        <f t="shared" si="18"/>
        <v>6</v>
      </c>
      <c r="I1162" s="130">
        <v>2.1142466666666668</v>
      </c>
    </row>
    <row r="1163" spans="1:9" hidden="1">
      <c r="A1163" s="38">
        <v>441</v>
      </c>
      <c r="B1163" s="22" t="s">
        <v>170</v>
      </c>
      <c r="C1163" s="23">
        <v>8</v>
      </c>
      <c r="D1163" s="23">
        <v>66</v>
      </c>
      <c r="E1163" s="23">
        <v>4</v>
      </c>
      <c r="F1163" s="23">
        <v>13</v>
      </c>
      <c r="G1163" s="23">
        <v>0</v>
      </c>
      <c r="H1163" s="167">
        <f t="shared" si="18"/>
        <v>13</v>
      </c>
      <c r="I1163" s="135">
        <v>3.54522</v>
      </c>
    </row>
    <row r="1164" spans="1:9" ht="15.75" hidden="1" thickBot="1">
      <c r="A1164" s="40">
        <v>422</v>
      </c>
      <c r="B1164" s="24" t="s">
        <v>170</v>
      </c>
      <c r="C1164" s="25">
        <v>8</v>
      </c>
      <c r="D1164" s="25">
        <v>67</v>
      </c>
      <c r="E1164" s="25">
        <v>4</v>
      </c>
      <c r="F1164" s="25"/>
      <c r="G1164" s="25"/>
      <c r="H1164" s="168"/>
      <c r="I1164" s="136"/>
    </row>
    <row r="1165" spans="1:9" ht="15.75" hidden="1" thickBot="1">
      <c r="A1165" s="36">
        <v>403</v>
      </c>
      <c r="B1165" s="26" t="s">
        <v>170</v>
      </c>
      <c r="C1165" s="27">
        <v>8</v>
      </c>
      <c r="D1165" s="27">
        <v>68</v>
      </c>
      <c r="E1165" s="27">
        <v>4</v>
      </c>
      <c r="F1165" s="27"/>
      <c r="G1165" s="27"/>
      <c r="H1165" s="169"/>
      <c r="I1165" s="137"/>
    </row>
    <row r="1166" spans="1:9" hidden="1">
      <c r="A1166" s="38">
        <v>384</v>
      </c>
      <c r="B1166" s="16" t="s">
        <v>171</v>
      </c>
      <c r="C1166" s="17">
        <v>7</v>
      </c>
      <c r="D1166" s="17">
        <v>39</v>
      </c>
      <c r="E1166" s="17">
        <v>1</v>
      </c>
      <c r="F1166" s="17">
        <v>8</v>
      </c>
      <c r="G1166" s="17">
        <v>1</v>
      </c>
      <c r="H1166" s="170">
        <f t="shared" si="18"/>
        <v>9</v>
      </c>
      <c r="I1166" s="138">
        <v>3.8992399999999998</v>
      </c>
    </row>
    <row r="1167" spans="1:9" ht="15.75" hidden="1" thickBot="1">
      <c r="A1167" s="40">
        <v>365</v>
      </c>
      <c r="B1167" s="18" t="s">
        <v>171</v>
      </c>
      <c r="C1167" s="19">
        <v>7</v>
      </c>
      <c r="D1167" s="19">
        <v>40</v>
      </c>
      <c r="E1167" s="19">
        <v>1</v>
      </c>
      <c r="F1167" s="19"/>
      <c r="G1167" s="19"/>
      <c r="H1167" s="163"/>
      <c r="I1167" s="131"/>
    </row>
    <row r="1168" spans="1:9" hidden="1">
      <c r="A1168" s="22">
        <v>346</v>
      </c>
      <c r="B1168" s="60" t="s">
        <v>171</v>
      </c>
      <c r="C1168" s="49">
        <v>7</v>
      </c>
      <c r="D1168" s="49">
        <v>41</v>
      </c>
      <c r="E1168" s="49">
        <v>1</v>
      </c>
      <c r="F1168" s="49">
        <v>7</v>
      </c>
      <c r="G1168" s="49">
        <v>0</v>
      </c>
      <c r="H1168" s="164">
        <f t="shared" si="18"/>
        <v>7</v>
      </c>
      <c r="I1168" s="132">
        <v>3.3596200000000001</v>
      </c>
    </row>
    <row r="1169" spans="1:9" hidden="1">
      <c r="A1169" s="24">
        <v>327</v>
      </c>
      <c r="B1169" s="30" t="s">
        <v>171</v>
      </c>
      <c r="C1169" s="31">
        <v>11</v>
      </c>
      <c r="D1169" s="31">
        <v>27</v>
      </c>
      <c r="E1169" s="31">
        <v>2</v>
      </c>
      <c r="F1169" s="31">
        <v>7</v>
      </c>
      <c r="G1169" s="31">
        <v>1</v>
      </c>
      <c r="H1169" s="165">
        <f t="shared" si="18"/>
        <v>8</v>
      </c>
      <c r="I1169" s="133">
        <v>3.2194799999999999</v>
      </c>
    </row>
    <row r="1170" spans="1:9" ht="15.75" hidden="1" thickBot="1">
      <c r="A1170" s="26">
        <v>308</v>
      </c>
      <c r="B1170" s="32" t="s">
        <v>171</v>
      </c>
      <c r="C1170" s="33">
        <v>11</v>
      </c>
      <c r="D1170" s="33">
        <v>28</v>
      </c>
      <c r="E1170" s="33">
        <v>2</v>
      </c>
      <c r="F1170" s="33">
        <v>11</v>
      </c>
      <c r="G1170" s="33">
        <v>0</v>
      </c>
      <c r="H1170" s="159">
        <f t="shared" si="18"/>
        <v>11</v>
      </c>
      <c r="I1170" s="127">
        <v>4.1994799999999994</v>
      </c>
    </row>
    <row r="1171" spans="1:9" hidden="1">
      <c r="A1171" s="2">
        <v>289</v>
      </c>
      <c r="B1171" s="63" t="s">
        <v>171</v>
      </c>
      <c r="C1171" s="48">
        <v>11</v>
      </c>
      <c r="D1171" s="48">
        <v>29</v>
      </c>
      <c r="E1171" s="48">
        <v>2</v>
      </c>
      <c r="F1171" s="48">
        <v>8</v>
      </c>
      <c r="G1171" s="48">
        <v>1</v>
      </c>
      <c r="H1171" s="160">
        <f t="shared" si="18"/>
        <v>9</v>
      </c>
      <c r="I1171" s="128">
        <v>3.6594800000000003</v>
      </c>
    </row>
    <row r="1172" spans="1:9" ht="15.75" hidden="1" thickBot="1">
      <c r="A1172" s="4">
        <v>271</v>
      </c>
      <c r="B1172" s="36" t="s">
        <v>171</v>
      </c>
      <c r="C1172" s="37">
        <v>15</v>
      </c>
      <c r="D1172" s="37">
        <v>36</v>
      </c>
      <c r="E1172" s="37">
        <v>3</v>
      </c>
      <c r="F1172" s="37">
        <v>9</v>
      </c>
      <c r="G1172" s="37">
        <v>2</v>
      </c>
      <c r="H1172" s="161">
        <f t="shared" si="18"/>
        <v>11</v>
      </c>
      <c r="I1172" s="129">
        <v>4.8545566666666664</v>
      </c>
    </row>
    <row r="1173" spans="1:9" hidden="1">
      <c r="A1173" s="10">
        <v>253</v>
      </c>
      <c r="B1173" s="38" t="s">
        <v>171</v>
      </c>
      <c r="C1173" s="39">
        <v>15</v>
      </c>
      <c r="D1173" s="39">
        <v>37</v>
      </c>
      <c r="E1173" s="39">
        <v>3</v>
      </c>
      <c r="F1173" s="39">
        <v>5</v>
      </c>
      <c r="G1173" s="39">
        <v>1</v>
      </c>
      <c r="H1173" s="166">
        <f t="shared" si="18"/>
        <v>6</v>
      </c>
      <c r="I1173" s="134">
        <v>1.7945566666666668</v>
      </c>
    </row>
    <row r="1174" spans="1:9" hidden="1">
      <c r="A1174" s="12">
        <v>1280</v>
      </c>
      <c r="B1174" s="68" t="s">
        <v>171</v>
      </c>
      <c r="C1174" s="47">
        <v>15</v>
      </c>
      <c r="D1174" s="47">
        <v>38</v>
      </c>
      <c r="E1174" s="47">
        <v>3</v>
      </c>
      <c r="F1174" s="47">
        <v>8</v>
      </c>
      <c r="G1174" s="47">
        <v>1</v>
      </c>
      <c r="H1174" s="162">
        <f t="shared" si="18"/>
        <v>9</v>
      </c>
      <c r="I1174" s="130">
        <v>3.1945566666666667</v>
      </c>
    </row>
    <row r="1175" spans="1:9" hidden="1">
      <c r="A1175" s="12">
        <v>1263</v>
      </c>
      <c r="B1175" s="22" t="s">
        <v>171</v>
      </c>
      <c r="C1175" s="23">
        <v>8</v>
      </c>
      <c r="D1175" s="23">
        <v>69</v>
      </c>
      <c r="E1175" s="23">
        <v>4</v>
      </c>
      <c r="F1175" s="23"/>
      <c r="G1175" s="23"/>
      <c r="H1175" s="167"/>
      <c r="I1175" s="135"/>
    </row>
    <row r="1176" spans="1:9" hidden="1">
      <c r="A1176" s="12">
        <v>1246</v>
      </c>
      <c r="B1176" s="24" t="s">
        <v>171</v>
      </c>
      <c r="C1176" s="25">
        <v>8</v>
      </c>
      <c r="D1176" s="25">
        <v>70</v>
      </c>
      <c r="E1176" s="25">
        <v>4</v>
      </c>
      <c r="F1176" s="25"/>
      <c r="G1176" s="25"/>
      <c r="H1176" s="168"/>
      <c r="I1176" s="136"/>
    </row>
    <row r="1177" spans="1:9" ht="15.75" hidden="1" thickBot="1">
      <c r="A1177" s="12">
        <v>1228</v>
      </c>
      <c r="B1177" s="26" t="s">
        <v>171</v>
      </c>
      <c r="C1177" s="27">
        <v>8</v>
      </c>
      <c r="D1177" s="27">
        <v>71</v>
      </c>
      <c r="E1177" s="27">
        <v>4</v>
      </c>
      <c r="F1177" s="27"/>
      <c r="G1177" s="27"/>
      <c r="H1177" s="169"/>
      <c r="I1177" s="137"/>
    </row>
    <row r="1178" spans="1:9" hidden="1">
      <c r="A1178" s="12">
        <v>1209</v>
      </c>
      <c r="B1178" s="16" t="s">
        <v>166</v>
      </c>
      <c r="C1178" s="17">
        <v>7</v>
      </c>
      <c r="D1178" s="17">
        <v>24</v>
      </c>
      <c r="E1178" s="17">
        <v>1</v>
      </c>
      <c r="F1178" s="17">
        <v>5</v>
      </c>
      <c r="G1178" s="17">
        <v>1</v>
      </c>
      <c r="H1178" s="170">
        <f t="shared" si="18"/>
        <v>6</v>
      </c>
      <c r="I1178" s="138">
        <v>2.7854466666666666</v>
      </c>
    </row>
    <row r="1179" spans="1:9" hidden="1">
      <c r="A1179" s="12">
        <v>1190</v>
      </c>
      <c r="B1179" s="18" t="s">
        <v>166</v>
      </c>
      <c r="C1179" s="19">
        <v>7</v>
      </c>
      <c r="D1179" s="19">
        <v>25</v>
      </c>
      <c r="E1179" s="19">
        <v>1</v>
      </c>
      <c r="F1179" s="19">
        <v>11</v>
      </c>
      <c r="G1179" s="19">
        <v>0</v>
      </c>
      <c r="H1179" s="163">
        <f t="shared" si="18"/>
        <v>11</v>
      </c>
      <c r="I1179" s="131">
        <v>4.3454466666666667</v>
      </c>
    </row>
    <row r="1180" spans="1:9" hidden="1">
      <c r="A1180" s="12">
        <v>1171</v>
      </c>
      <c r="B1180" s="60" t="s">
        <v>166</v>
      </c>
      <c r="C1180" s="49">
        <v>7</v>
      </c>
      <c r="D1180" s="49">
        <v>26</v>
      </c>
      <c r="E1180" s="49">
        <v>1</v>
      </c>
      <c r="F1180" s="49">
        <v>4</v>
      </c>
      <c r="G1180" s="49">
        <v>0</v>
      </c>
      <c r="H1180" s="164">
        <f t="shared" si="18"/>
        <v>4</v>
      </c>
      <c r="I1180" s="132">
        <v>1.9054466666666667</v>
      </c>
    </row>
    <row r="1181" spans="1:9" hidden="1">
      <c r="A1181" s="12">
        <v>1152</v>
      </c>
      <c r="B1181" s="30" t="s">
        <v>166</v>
      </c>
      <c r="C1181" s="31">
        <v>11</v>
      </c>
      <c r="D1181" s="31">
        <v>12</v>
      </c>
      <c r="E1181" s="31">
        <v>2</v>
      </c>
      <c r="F1181" s="31">
        <v>11</v>
      </c>
      <c r="G1181" s="31">
        <v>0</v>
      </c>
      <c r="H1181" s="165">
        <f t="shared" si="18"/>
        <v>11</v>
      </c>
      <c r="I1181" s="133">
        <v>3.5074433333333337</v>
      </c>
    </row>
    <row r="1182" spans="1:9" hidden="1">
      <c r="A1182" s="12">
        <v>1133</v>
      </c>
      <c r="B1182" s="32" t="s">
        <v>166</v>
      </c>
      <c r="C1182" s="33">
        <v>11</v>
      </c>
      <c r="D1182" s="33">
        <v>13</v>
      </c>
      <c r="E1182" s="33">
        <v>2</v>
      </c>
      <c r="F1182" s="33">
        <v>8</v>
      </c>
      <c r="G1182" s="33">
        <v>0</v>
      </c>
      <c r="H1182" s="159">
        <f t="shared" si="18"/>
        <v>8</v>
      </c>
      <c r="I1182" s="127">
        <v>1.9074433333333334</v>
      </c>
    </row>
    <row r="1183" spans="1:9" hidden="1">
      <c r="A1183" s="12">
        <v>1113</v>
      </c>
      <c r="B1183" s="63" t="s">
        <v>166</v>
      </c>
      <c r="C1183" s="48">
        <v>11</v>
      </c>
      <c r="D1183" s="48">
        <v>14</v>
      </c>
      <c r="E1183" s="48">
        <v>2</v>
      </c>
      <c r="F1183" s="48">
        <v>12</v>
      </c>
      <c r="G1183" s="48">
        <v>1</v>
      </c>
      <c r="H1183" s="160">
        <f t="shared" si="18"/>
        <v>13</v>
      </c>
      <c r="I1183" s="128">
        <v>3.5874433333333338</v>
      </c>
    </row>
    <row r="1184" spans="1:9" hidden="1">
      <c r="A1184" s="12">
        <v>1093</v>
      </c>
      <c r="B1184" s="36" t="s">
        <v>166</v>
      </c>
      <c r="C1184" s="37">
        <v>15</v>
      </c>
      <c r="D1184" s="37">
        <v>21</v>
      </c>
      <c r="E1184" s="37">
        <v>3</v>
      </c>
      <c r="F1184" s="37">
        <v>5</v>
      </c>
      <c r="G1184" s="37">
        <v>0</v>
      </c>
      <c r="H1184" s="161">
        <f t="shared" si="18"/>
        <v>5</v>
      </c>
      <c r="I1184" s="129">
        <v>1.4016266666666668</v>
      </c>
    </row>
    <row r="1185" spans="1:9" hidden="1">
      <c r="A1185" s="12">
        <v>1073</v>
      </c>
      <c r="B1185" s="38" t="s">
        <v>166</v>
      </c>
      <c r="C1185" s="39">
        <v>15</v>
      </c>
      <c r="D1185" s="39">
        <v>22</v>
      </c>
      <c r="E1185" s="39">
        <v>3</v>
      </c>
      <c r="F1185" s="39">
        <v>3</v>
      </c>
      <c r="G1185" s="39">
        <v>1</v>
      </c>
      <c r="H1185" s="166">
        <f t="shared" si="18"/>
        <v>4</v>
      </c>
      <c r="I1185" s="134">
        <v>0.92162666666666682</v>
      </c>
    </row>
    <row r="1186" spans="1:9" hidden="1">
      <c r="A1186" s="12">
        <v>1054</v>
      </c>
      <c r="B1186" s="68" t="s">
        <v>166</v>
      </c>
      <c r="C1186" s="47">
        <v>15</v>
      </c>
      <c r="D1186" s="47">
        <v>23</v>
      </c>
      <c r="E1186" s="47">
        <v>3</v>
      </c>
      <c r="F1186" s="47">
        <v>7</v>
      </c>
      <c r="G1186" s="47">
        <v>0</v>
      </c>
      <c r="H1186" s="162">
        <f t="shared" si="18"/>
        <v>7</v>
      </c>
      <c r="I1186" s="130">
        <v>4.1616266666666668</v>
      </c>
    </row>
    <row r="1187" spans="1:9" hidden="1">
      <c r="A1187" s="12">
        <v>1034</v>
      </c>
      <c r="B1187" s="22" t="s">
        <v>166</v>
      </c>
      <c r="C1187" s="23">
        <v>9</v>
      </c>
      <c r="D1187" s="23">
        <v>60</v>
      </c>
      <c r="E1187" s="23">
        <v>4</v>
      </c>
      <c r="F1187" s="23">
        <v>10</v>
      </c>
      <c r="G1187" s="23">
        <v>3</v>
      </c>
      <c r="H1187" s="167">
        <f t="shared" si="18"/>
        <v>13</v>
      </c>
      <c r="I1187" s="135">
        <v>6.3334833333333336</v>
      </c>
    </row>
    <row r="1188" spans="1:9" hidden="1">
      <c r="A1188" s="14">
        <v>1014</v>
      </c>
      <c r="B1188" s="24" t="s">
        <v>166</v>
      </c>
      <c r="C1188" s="25">
        <v>9</v>
      </c>
      <c r="D1188" s="25">
        <v>61</v>
      </c>
      <c r="E1188" s="25">
        <v>4</v>
      </c>
      <c r="F1188" s="25">
        <v>5</v>
      </c>
      <c r="G1188" s="25">
        <v>3</v>
      </c>
      <c r="H1188" s="168">
        <f t="shared" si="18"/>
        <v>8</v>
      </c>
      <c r="I1188" s="136">
        <v>2.7134833333333335</v>
      </c>
    </row>
    <row r="1189" spans="1:9" ht="15.75" hidden="1" thickBot="1">
      <c r="A1189" s="2">
        <v>994</v>
      </c>
      <c r="B1189" s="26" t="s">
        <v>166</v>
      </c>
      <c r="C1189" s="27">
        <v>9</v>
      </c>
      <c r="D1189" s="27">
        <v>62</v>
      </c>
      <c r="E1189" s="27">
        <v>4</v>
      </c>
      <c r="F1189" s="27">
        <v>5</v>
      </c>
      <c r="G1189" s="27">
        <v>1</v>
      </c>
      <c r="H1189" s="169">
        <f t="shared" si="18"/>
        <v>6</v>
      </c>
      <c r="I1189" s="137">
        <v>1.9134833333333332</v>
      </c>
    </row>
    <row r="1190" spans="1:9" ht="15.75" hidden="1" thickBot="1">
      <c r="A1190" s="4">
        <v>974</v>
      </c>
      <c r="B1190" s="16" t="s">
        <v>172</v>
      </c>
      <c r="C1190" s="17">
        <v>7</v>
      </c>
      <c r="D1190" s="17">
        <v>42</v>
      </c>
      <c r="E1190" s="17">
        <v>1</v>
      </c>
      <c r="F1190" s="17"/>
      <c r="G1190" s="17"/>
      <c r="H1190" s="170"/>
      <c r="I1190" s="55"/>
    </row>
    <row r="1191" spans="1:9" hidden="1">
      <c r="A1191" s="2">
        <v>954</v>
      </c>
      <c r="B1191" s="18" t="s">
        <v>172</v>
      </c>
      <c r="C1191" s="19">
        <v>7</v>
      </c>
      <c r="D1191" s="19">
        <v>43</v>
      </c>
      <c r="E1191" s="19">
        <v>1</v>
      </c>
      <c r="F1191" s="19"/>
      <c r="G1191" s="19"/>
      <c r="H1191" s="163"/>
      <c r="I1191" s="56"/>
    </row>
    <row r="1192" spans="1:9" ht="15.75" hidden="1" thickBot="1">
      <c r="A1192" s="4">
        <v>934</v>
      </c>
      <c r="B1192" s="60" t="s">
        <v>172</v>
      </c>
      <c r="C1192" s="49">
        <v>7</v>
      </c>
      <c r="D1192" s="49">
        <v>44</v>
      </c>
      <c r="E1192" s="49">
        <v>1</v>
      </c>
      <c r="F1192" s="49"/>
      <c r="G1192" s="49"/>
      <c r="H1192" s="164"/>
      <c r="I1192" s="61"/>
    </row>
    <row r="1193" spans="1:9" hidden="1">
      <c r="A1193" s="2">
        <v>914</v>
      </c>
      <c r="B1193" s="30" t="s">
        <v>172</v>
      </c>
      <c r="C1193" s="31">
        <v>11</v>
      </c>
      <c r="D1193" s="31">
        <v>30</v>
      </c>
      <c r="E1193" s="31">
        <v>2</v>
      </c>
      <c r="F1193" s="31"/>
      <c r="G1193" s="31"/>
      <c r="H1193" s="165"/>
      <c r="I1193" s="59"/>
    </row>
    <row r="1194" spans="1:9" ht="15.75" hidden="1" thickBot="1">
      <c r="A1194" s="4">
        <v>894</v>
      </c>
      <c r="B1194" s="32" t="s">
        <v>172</v>
      </c>
      <c r="C1194" s="33">
        <v>11</v>
      </c>
      <c r="D1194" s="33">
        <v>31</v>
      </c>
      <c r="E1194" s="33">
        <v>2</v>
      </c>
      <c r="F1194" s="33"/>
      <c r="G1194" s="33"/>
      <c r="H1194" s="159"/>
      <c r="I1194" s="62"/>
    </row>
    <row r="1195" spans="1:9" hidden="1">
      <c r="A1195" s="12">
        <v>874</v>
      </c>
      <c r="B1195" s="63" t="s">
        <v>172</v>
      </c>
      <c r="C1195" s="48">
        <v>11</v>
      </c>
      <c r="D1195" s="48">
        <v>32</v>
      </c>
      <c r="E1195" s="48">
        <v>2</v>
      </c>
      <c r="F1195" s="48"/>
      <c r="G1195" s="48"/>
      <c r="H1195" s="160"/>
      <c r="I1195" s="64"/>
    </row>
    <row r="1196" spans="1:9" hidden="1">
      <c r="A1196" s="12">
        <v>854</v>
      </c>
      <c r="B1196" s="36" t="s">
        <v>172</v>
      </c>
      <c r="C1196" s="37">
        <v>15</v>
      </c>
      <c r="D1196" s="37">
        <v>39</v>
      </c>
      <c r="E1196" s="37">
        <v>3</v>
      </c>
      <c r="F1196" s="37"/>
      <c r="G1196" s="37"/>
      <c r="H1196" s="161"/>
      <c r="I1196" s="66"/>
    </row>
    <row r="1197" spans="1:9" hidden="1">
      <c r="A1197" s="2">
        <v>834</v>
      </c>
      <c r="B1197" s="38" t="s">
        <v>172</v>
      </c>
      <c r="C1197" s="39">
        <v>15</v>
      </c>
      <c r="D1197" s="39">
        <v>40</v>
      </c>
      <c r="E1197" s="39">
        <v>3</v>
      </c>
      <c r="F1197" s="39"/>
      <c r="G1197" s="39"/>
      <c r="H1197" s="166"/>
      <c r="I1197" s="67"/>
    </row>
    <row r="1198" spans="1:9" ht="15.75" hidden="1" thickBot="1">
      <c r="A1198" s="4">
        <v>814</v>
      </c>
      <c r="B1198" s="68" t="s">
        <v>172</v>
      </c>
      <c r="C1198" s="47">
        <v>15</v>
      </c>
      <c r="D1198" s="47">
        <v>41</v>
      </c>
      <c r="E1198" s="47">
        <v>3</v>
      </c>
      <c r="F1198" s="47"/>
      <c r="G1198" s="47"/>
      <c r="H1198" s="162"/>
      <c r="I1198" s="69"/>
    </row>
    <row r="1199" spans="1:9" hidden="1">
      <c r="A1199" s="12">
        <v>794</v>
      </c>
      <c r="B1199" s="22" t="s">
        <v>172</v>
      </c>
      <c r="C1199" s="23">
        <v>8</v>
      </c>
      <c r="D1199" s="23">
        <v>72</v>
      </c>
      <c r="E1199" s="23">
        <v>4</v>
      </c>
      <c r="F1199" s="23"/>
      <c r="G1199" s="23"/>
      <c r="H1199" s="167"/>
      <c r="I1199" s="70"/>
    </row>
    <row r="1200" spans="1:9" hidden="1">
      <c r="A1200" s="12">
        <v>774</v>
      </c>
      <c r="B1200" s="24" t="s">
        <v>172</v>
      </c>
      <c r="C1200" s="25">
        <v>8</v>
      </c>
      <c r="D1200" s="25">
        <v>73</v>
      </c>
      <c r="E1200" s="25">
        <v>4</v>
      </c>
      <c r="F1200" s="25"/>
      <c r="G1200" s="25"/>
      <c r="H1200" s="168"/>
      <c r="I1200" s="71"/>
    </row>
    <row r="1201" spans="1:9" ht="15.75" hidden="1" thickBot="1">
      <c r="A1201" s="12">
        <v>754</v>
      </c>
      <c r="B1201" s="26" t="s">
        <v>172</v>
      </c>
      <c r="C1201" s="27">
        <v>8</v>
      </c>
      <c r="D1201" s="27">
        <v>74</v>
      </c>
      <c r="E1201" s="27">
        <v>4</v>
      </c>
      <c r="F1201" s="27"/>
      <c r="G1201" s="27"/>
      <c r="H1201" s="169"/>
      <c r="I1201" s="72"/>
    </row>
    <row r="1202" spans="1:9" hidden="1">
      <c r="A1202" s="12">
        <v>734</v>
      </c>
      <c r="B1202" s="16" t="s">
        <v>173</v>
      </c>
      <c r="C1202" s="17">
        <v>7</v>
      </c>
      <c r="D1202" s="17">
        <v>45</v>
      </c>
      <c r="E1202" s="17">
        <v>1</v>
      </c>
      <c r="F1202" s="17"/>
      <c r="G1202" s="17"/>
      <c r="H1202" s="170"/>
      <c r="I1202" s="55"/>
    </row>
    <row r="1203" spans="1:9" hidden="1">
      <c r="A1203" s="2">
        <v>714</v>
      </c>
      <c r="B1203" s="18" t="s">
        <v>173</v>
      </c>
      <c r="C1203" s="19">
        <v>7</v>
      </c>
      <c r="D1203" s="19">
        <v>46</v>
      </c>
      <c r="E1203" s="19">
        <v>1</v>
      </c>
      <c r="F1203" s="19"/>
      <c r="G1203" s="19"/>
      <c r="H1203" s="163"/>
      <c r="I1203" s="56"/>
    </row>
    <row r="1204" spans="1:9" ht="15.75" hidden="1" thickBot="1">
      <c r="A1204" s="4">
        <v>694</v>
      </c>
      <c r="B1204" s="60" t="s">
        <v>173</v>
      </c>
      <c r="C1204" s="49">
        <v>7</v>
      </c>
      <c r="D1204" s="49">
        <v>47</v>
      </c>
      <c r="E1204" s="49">
        <v>1</v>
      </c>
      <c r="F1204" s="49"/>
      <c r="G1204" s="49"/>
      <c r="H1204" s="164"/>
      <c r="I1204" s="61"/>
    </row>
    <row r="1205" spans="1:9" hidden="1">
      <c r="A1205" s="2">
        <v>674</v>
      </c>
      <c r="B1205" s="30" t="s">
        <v>173</v>
      </c>
      <c r="C1205" s="31">
        <v>11</v>
      </c>
      <c r="D1205" s="31">
        <v>33</v>
      </c>
      <c r="E1205" s="31">
        <v>2</v>
      </c>
      <c r="F1205" s="31"/>
      <c r="G1205" s="31"/>
      <c r="H1205" s="165"/>
      <c r="I1205" s="59"/>
    </row>
    <row r="1206" spans="1:9" ht="15.75" hidden="1" thickBot="1">
      <c r="A1206" s="4">
        <v>654</v>
      </c>
      <c r="B1206" s="32" t="s">
        <v>173</v>
      </c>
      <c r="C1206" s="33">
        <v>11</v>
      </c>
      <c r="D1206" s="33">
        <v>34</v>
      </c>
      <c r="E1206" s="33">
        <v>2</v>
      </c>
      <c r="F1206" s="33"/>
      <c r="G1206" s="33"/>
      <c r="H1206" s="159"/>
      <c r="I1206" s="62"/>
    </row>
    <row r="1207" spans="1:9" hidden="1">
      <c r="A1207" s="12">
        <v>634</v>
      </c>
      <c r="B1207" s="63" t="s">
        <v>173</v>
      </c>
      <c r="C1207" s="48">
        <v>11</v>
      </c>
      <c r="D1207" s="48">
        <v>35</v>
      </c>
      <c r="E1207" s="48">
        <v>2</v>
      </c>
      <c r="F1207" s="48"/>
      <c r="G1207" s="48"/>
      <c r="H1207" s="160"/>
      <c r="I1207" s="64"/>
    </row>
    <row r="1208" spans="1:9" hidden="1">
      <c r="A1208" s="12">
        <v>614</v>
      </c>
      <c r="B1208" s="36" t="s">
        <v>173</v>
      </c>
      <c r="C1208" s="37">
        <v>15</v>
      </c>
      <c r="D1208" s="37">
        <v>42</v>
      </c>
      <c r="E1208" s="37">
        <v>3</v>
      </c>
      <c r="F1208" s="37"/>
      <c r="G1208" s="37"/>
      <c r="H1208" s="161"/>
      <c r="I1208" s="66"/>
    </row>
    <row r="1209" spans="1:9" hidden="1">
      <c r="A1209" s="12">
        <v>594</v>
      </c>
      <c r="B1209" s="38" t="s">
        <v>173</v>
      </c>
      <c r="C1209" s="39">
        <v>15</v>
      </c>
      <c r="D1209" s="39">
        <v>43</v>
      </c>
      <c r="E1209" s="39">
        <v>3</v>
      </c>
      <c r="F1209" s="39"/>
      <c r="G1209" s="39"/>
      <c r="H1209" s="166"/>
      <c r="I1209" s="67"/>
    </row>
    <row r="1210" spans="1:9" hidden="1">
      <c r="A1210" s="12">
        <v>575</v>
      </c>
      <c r="B1210" s="68" t="s">
        <v>173</v>
      </c>
      <c r="C1210" s="47">
        <v>15</v>
      </c>
      <c r="D1210" s="47">
        <v>44</v>
      </c>
      <c r="E1210" s="47">
        <v>3</v>
      </c>
      <c r="F1210" s="47"/>
      <c r="G1210" s="47"/>
      <c r="H1210" s="162"/>
      <c r="I1210" s="69"/>
    </row>
    <row r="1211" spans="1:9" hidden="1">
      <c r="A1211" s="12">
        <v>556</v>
      </c>
      <c r="B1211" s="22" t="s">
        <v>173</v>
      </c>
      <c r="C1211" s="23">
        <v>8</v>
      </c>
      <c r="D1211" s="23">
        <v>75</v>
      </c>
      <c r="E1211" s="23">
        <v>4</v>
      </c>
      <c r="F1211" s="23"/>
      <c r="G1211" s="23"/>
      <c r="H1211" s="167"/>
      <c r="I1211" s="70"/>
    </row>
    <row r="1212" spans="1:9" hidden="1">
      <c r="A1212" s="12">
        <v>537</v>
      </c>
      <c r="B1212" s="24" t="s">
        <v>173</v>
      </c>
      <c r="C1212" s="25">
        <v>8</v>
      </c>
      <c r="D1212" s="25">
        <v>76</v>
      </c>
      <c r="E1212" s="25">
        <v>4</v>
      </c>
      <c r="F1212" s="25"/>
      <c r="G1212" s="25"/>
      <c r="H1212" s="168"/>
      <c r="I1212" s="71"/>
    </row>
    <row r="1213" spans="1:9" ht="15.75" hidden="1" thickBot="1">
      <c r="A1213" s="2">
        <v>518</v>
      </c>
      <c r="B1213" s="26" t="s">
        <v>173</v>
      </c>
      <c r="C1213" s="27">
        <v>8</v>
      </c>
      <c r="D1213" s="27">
        <v>77</v>
      </c>
      <c r="E1213" s="27">
        <v>4</v>
      </c>
      <c r="F1213" s="27"/>
      <c r="G1213" s="27"/>
      <c r="H1213" s="169"/>
      <c r="I1213" s="72"/>
    </row>
    <row r="1214" spans="1:9" ht="15.75" hidden="1" thickBot="1">
      <c r="A1214" s="4">
        <v>499</v>
      </c>
      <c r="B1214" s="16" t="s">
        <v>174</v>
      </c>
      <c r="C1214" s="17">
        <v>7</v>
      </c>
      <c r="D1214" s="17">
        <v>48</v>
      </c>
      <c r="E1214" s="17">
        <v>1</v>
      </c>
      <c r="F1214" s="17"/>
      <c r="G1214" s="17"/>
      <c r="H1214" s="170"/>
      <c r="I1214" s="55"/>
    </row>
    <row r="1215" spans="1:9" hidden="1">
      <c r="A1215" s="2">
        <v>480</v>
      </c>
      <c r="B1215" s="18" t="s">
        <v>174</v>
      </c>
      <c r="C1215" s="19">
        <v>7</v>
      </c>
      <c r="D1215" s="19">
        <v>49</v>
      </c>
      <c r="E1215" s="19">
        <v>1</v>
      </c>
      <c r="F1215" s="19"/>
      <c r="G1215" s="19"/>
      <c r="H1215" s="163"/>
      <c r="I1215" s="56"/>
    </row>
    <row r="1216" spans="1:9" ht="15.75" hidden="1" thickBot="1">
      <c r="A1216" s="4">
        <v>461</v>
      </c>
      <c r="B1216" s="60" t="s">
        <v>174</v>
      </c>
      <c r="C1216" s="49">
        <v>7</v>
      </c>
      <c r="D1216" s="49">
        <v>50</v>
      </c>
      <c r="E1216" s="49">
        <v>1</v>
      </c>
      <c r="F1216" s="49"/>
      <c r="G1216" s="49"/>
      <c r="H1216" s="164"/>
      <c r="I1216" s="61"/>
    </row>
    <row r="1217" spans="1:9" hidden="1">
      <c r="A1217" s="12">
        <v>442</v>
      </c>
      <c r="B1217" s="30" t="s">
        <v>174</v>
      </c>
      <c r="C1217" s="31">
        <v>11</v>
      </c>
      <c r="D1217" s="31">
        <v>36</v>
      </c>
      <c r="E1217" s="31">
        <v>2</v>
      </c>
      <c r="F1217" s="31"/>
      <c r="G1217" s="31"/>
      <c r="H1217" s="165"/>
      <c r="I1217" s="59"/>
    </row>
    <row r="1218" spans="1:9" hidden="1">
      <c r="A1218" s="12">
        <v>423</v>
      </c>
      <c r="B1218" s="32" t="s">
        <v>174</v>
      </c>
      <c r="C1218" s="33">
        <v>11</v>
      </c>
      <c r="D1218" s="33">
        <v>37</v>
      </c>
      <c r="E1218" s="33">
        <v>2</v>
      </c>
      <c r="F1218" s="33"/>
      <c r="G1218" s="33"/>
      <c r="H1218" s="159"/>
      <c r="I1218" s="62"/>
    </row>
    <row r="1219" spans="1:9" hidden="1">
      <c r="A1219" s="12">
        <v>404</v>
      </c>
      <c r="B1219" s="63" t="s">
        <v>174</v>
      </c>
      <c r="C1219" s="48">
        <v>11</v>
      </c>
      <c r="D1219" s="48">
        <v>38</v>
      </c>
      <c r="E1219" s="48">
        <v>2</v>
      </c>
      <c r="F1219" s="48"/>
      <c r="G1219" s="48"/>
      <c r="H1219" s="160"/>
      <c r="I1219" s="64"/>
    </row>
    <row r="1220" spans="1:9" hidden="1">
      <c r="A1220" s="12">
        <v>385</v>
      </c>
      <c r="B1220" s="36" t="s">
        <v>174</v>
      </c>
      <c r="C1220" s="37">
        <v>15</v>
      </c>
      <c r="D1220" s="37">
        <v>45</v>
      </c>
      <c r="E1220" s="37">
        <v>3</v>
      </c>
      <c r="F1220" s="37"/>
      <c r="G1220" s="37"/>
      <c r="H1220" s="161"/>
      <c r="I1220" s="66"/>
    </row>
    <row r="1221" spans="1:9" hidden="1">
      <c r="A1221" s="2">
        <v>366</v>
      </c>
      <c r="B1221" s="38" t="s">
        <v>174</v>
      </c>
      <c r="C1221" s="39">
        <v>15</v>
      </c>
      <c r="D1221" s="39">
        <v>46</v>
      </c>
      <c r="E1221" s="39">
        <v>3</v>
      </c>
      <c r="F1221" s="39"/>
      <c r="G1221" s="39"/>
      <c r="H1221" s="166"/>
      <c r="I1221" s="67"/>
    </row>
    <row r="1222" spans="1:9" ht="15.75" hidden="1" thickBot="1">
      <c r="A1222" s="4">
        <v>347</v>
      </c>
      <c r="B1222" s="68" t="s">
        <v>174</v>
      </c>
      <c r="C1222" s="47">
        <v>15</v>
      </c>
      <c r="D1222" s="47">
        <v>47</v>
      </c>
      <c r="E1222" s="47">
        <v>3</v>
      </c>
      <c r="F1222" s="47"/>
      <c r="G1222" s="47"/>
      <c r="H1222" s="162"/>
      <c r="I1222" s="69"/>
    </row>
    <row r="1223" spans="1:9" hidden="1">
      <c r="A1223" s="2">
        <v>328</v>
      </c>
      <c r="B1223" s="22" t="s">
        <v>174</v>
      </c>
      <c r="C1223" s="23">
        <v>8</v>
      </c>
      <c r="D1223" s="23">
        <v>78</v>
      </c>
      <c r="E1223" s="23">
        <v>4</v>
      </c>
      <c r="F1223" s="23"/>
      <c r="G1223" s="23"/>
      <c r="H1223" s="167"/>
      <c r="I1223" s="70"/>
    </row>
    <row r="1224" spans="1:9" ht="15.75" hidden="1" thickBot="1">
      <c r="A1224" s="4">
        <v>309</v>
      </c>
      <c r="B1224" s="24" t="s">
        <v>174</v>
      </c>
      <c r="C1224" s="25">
        <v>8</v>
      </c>
      <c r="D1224" s="25">
        <v>79</v>
      </c>
      <c r="E1224" s="25">
        <v>4</v>
      </c>
      <c r="F1224" s="25"/>
      <c r="G1224" s="25"/>
      <c r="H1224" s="168"/>
      <c r="I1224" s="71"/>
    </row>
    <row r="1225" spans="1:9" ht="15.75" hidden="1" thickBot="1">
      <c r="A1225" s="4">
        <v>290</v>
      </c>
      <c r="B1225" s="26" t="s">
        <v>174</v>
      </c>
      <c r="C1225" s="27">
        <v>8</v>
      </c>
      <c r="D1225" s="27">
        <v>80</v>
      </c>
      <c r="E1225" s="27">
        <v>4</v>
      </c>
      <c r="F1225" s="27"/>
      <c r="G1225" s="27"/>
      <c r="H1225" s="169"/>
      <c r="I1225" s="72"/>
    </row>
    <row r="1226" spans="1:9" hidden="1"/>
    <row r="1227" spans="1:9" hidden="1"/>
    <row r="1228" spans="1:9" hidden="1"/>
    <row r="1229" spans="1:9" hidden="1"/>
    <row r="1230" spans="1:9" hidden="1"/>
    <row r="1231" spans="1:9" hidden="1"/>
    <row r="1232" spans="1:9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</sheetData>
  <autoFilter ref="B1:I1669" xr:uid="{00000000-0009-0000-0000-000001000000}">
    <filterColumn colId="0">
      <filters>
        <filter val="25.5"/>
      </filters>
    </filterColumn>
    <sortState xmlns:xlrd2="http://schemas.microsoft.com/office/spreadsheetml/2017/richdata2" ref="B650:K661">
      <sortCondition descending="1" ref="B1:B1669"/>
    </sortState>
  </autoFilter>
  <sortState xmlns:xlrd2="http://schemas.microsoft.com/office/spreadsheetml/2017/richdata2" ref="B2:H1446">
    <sortCondition ref="B2:B1446"/>
    <sortCondition ref="E2:E144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56"/>
  <sheetViews>
    <sheetView workbookViewId="0">
      <selection activeCell="K16" sqref="K16"/>
    </sheetView>
  </sheetViews>
  <sheetFormatPr defaultColWidth="11.42578125" defaultRowHeight="15"/>
  <cols>
    <col min="5" max="5" width="11.42578125" style="46"/>
    <col min="12" max="12" width="17.5703125" bestFit="1" customWidth="1"/>
    <col min="13" max="13" width="28.85546875" bestFit="1" customWidth="1"/>
    <col min="14" max="14" width="33.42578125" bestFit="1" customWidth="1"/>
    <col min="15" max="15" width="25.28515625" bestFit="1" customWidth="1"/>
    <col min="16" max="16" width="20" customWidth="1"/>
    <col min="17" max="17" width="23.140625" bestFit="1" customWidth="1"/>
    <col min="18" max="18" width="21.7109375" bestFit="1" customWidth="1"/>
  </cols>
  <sheetData>
    <row r="1" spans="1:18" ht="30">
      <c r="A1" s="50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1" t="s">
        <v>6</v>
      </c>
      <c r="G1" s="51" t="s">
        <v>227</v>
      </c>
      <c r="H1" s="50" t="s">
        <v>7</v>
      </c>
      <c r="I1" s="106" t="s">
        <v>228</v>
      </c>
      <c r="J1" s="172" t="s">
        <v>229</v>
      </c>
      <c r="K1" s="172"/>
    </row>
    <row r="2" spans="1:18">
      <c r="A2" s="32" t="s">
        <v>96</v>
      </c>
      <c r="B2" s="33">
        <v>9</v>
      </c>
      <c r="C2" s="33">
        <v>46</v>
      </c>
      <c r="D2" s="33">
        <v>2</v>
      </c>
      <c r="E2" s="33">
        <v>6</v>
      </c>
      <c r="F2" s="33">
        <v>2</v>
      </c>
      <c r="G2" s="159">
        <f>+E2+F2</f>
        <v>8</v>
      </c>
      <c r="H2" s="111">
        <v>1.1493899999999999</v>
      </c>
      <c r="I2" s="143">
        <v>8</v>
      </c>
      <c r="J2" s="127">
        <f>+E2/I2</f>
        <v>0.75</v>
      </c>
      <c r="K2" s="76"/>
      <c r="L2" s="108" t="s">
        <v>230</v>
      </c>
      <c r="M2" t="s">
        <v>231</v>
      </c>
      <c r="N2" t="s">
        <v>232</v>
      </c>
      <c r="O2" t="s">
        <v>233</v>
      </c>
      <c r="P2" t="s">
        <v>234</v>
      </c>
      <c r="Q2" t="s">
        <v>235</v>
      </c>
      <c r="R2" t="s">
        <v>236</v>
      </c>
    </row>
    <row r="3" spans="1:18" ht="15.75" thickBot="1">
      <c r="A3" s="63" t="s">
        <v>96</v>
      </c>
      <c r="B3" s="48">
        <v>9</v>
      </c>
      <c r="C3" s="48">
        <v>47</v>
      </c>
      <c r="D3" s="48">
        <v>2</v>
      </c>
      <c r="E3" s="48">
        <v>3</v>
      </c>
      <c r="F3" s="48">
        <v>2</v>
      </c>
      <c r="G3" s="160">
        <f t="shared" ref="G3:G66" si="0">+E3+F3</f>
        <v>5</v>
      </c>
      <c r="H3" s="112">
        <v>0.8893899999999999</v>
      </c>
      <c r="I3" s="144">
        <v>7</v>
      </c>
      <c r="J3" s="128">
        <f t="shared" ref="J3:J66" si="1">+E3/I3</f>
        <v>0.42857142857142855</v>
      </c>
      <c r="K3" s="76"/>
      <c r="L3" s="109" t="s">
        <v>156</v>
      </c>
      <c r="M3">
        <v>6.125</v>
      </c>
      <c r="N3">
        <v>1.5</v>
      </c>
      <c r="O3">
        <v>7.625</v>
      </c>
      <c r="P3">
        <v>2.2546162500000002</v>
      </c>
      <c r="Q3">
        <v>7</v>
      </c>
      <c r="R3">
        <v>0.883531746031746</v>
      </c>
    </row>
    <row r="4" spans="1:18">
      <c r="A4" s="36" t="s">
        <v>96</v>
      </c>
      <c r="B4" s="37">
        <v>16</v>
      </c>
      <c r="C4" s="37">
        <v>9</v>
      </c>
      <c r="D4" s="37">
        <v>3</v>
      </c>
      <c r="E4" s="37">
        <v>5</v>
      </c>
      <c r="F4" s="37">
        <v>1</v>
      </c>
      <c r="G4" s="161">
        <f t="shared" si="0"/>
        <v>6</v>
      </c>
      <c r="H4" s="113">
        <v>1.9485000000000001</v>
      </c>
      <c r="I4" s="145">
        <v>8</v>
      </c>
      <c r="J4" s="129">
        <f t="shared" si="1"/>
        <v>0.625</v>
      </c>
      <c r="K4" s="76"/>
      <c r="L4" s="110">
        <v>1</v>
      </c>
      <c r="M4">
        <v>5.333333333333333</v>
      </c>
      <c r="N4">
        <v>2.3333333333333335</v>
      </c>
      <c r="O4">
        <v>7.666666666666667</v>
      </c>
      <c r="P4">
        <v>2.2215633333333336</v>
      </c>
      <c r="Q4">
        <v>7</v>
      </c>
      <c r="R4">
        <v>0.76666666666666661</v>
      </c>
    </row>
    <row r="5" spans="1:18">
      <c r="A5" s="68" t="s">
        <v>96</v>
      </c>
      <c r="B5" s="47">
        <v>16</v>
      </c>
      <c r="C5" s="47">
        <v>11</v>
      </c>
      <c r="D5" s="47">
        <v>3</v>
      </c>
      <c r="E5" s="47">
        <v>9</v>
      </c>
      <c r="F5" s="47">
        <v>1</v>
      </c>
      <c r="G5" s="162">
        <f t="shared" si="0"/>
        <v>10</v>
      </c>
      <c r="H5" s="114">
        <v>3.1342500000000002</v>
      </c>
      <c r="I5" s="146">
        <v>8</v>
      </c>
      <c r="J5" s="130">
        <f t="shared" si="1"/>
        <v>1.125</v>
      </c>
      <c r="K5" s="76"/>
      <c r="L5" s="110">
        <v>2</v>
      </c>
      <c r="M5">
        <v>6.5</v>
      </c>
      <c r="N5">
        <v>1</v>
      </c>
      <c r="O5">
        <v>7.5</v>
      </c>
      <c r="P5">
        <v>2.6432099999999998</v>
      </c>
      <c r="Q5">
        <v>8</v>
      </c>
      <c r="R5">
        <v>0.81746031746031744</v>
      </c>
    </row>
    <row r="6" spans="1:18">
      <c r="A6" s="18" t="s">
        <v>97</v>
      </c>
      <c r="B6" s="19">
        <v>3</v>
      </c>
      <c r="C6" s="19">
        <v>52</v>
      </c>
      <c r="D6" s="19">
        <v>1</v>
      </c>
      <c r="E6" s="19">
        <v>6</v>
      </c>
      <c r="F6" s="19">
        <v>1</v>
      </c>
      <c r="G6" s="163">
        <f t="shared" si="0"/>
        <v>7</v>
      </c>
      <c r="H6" s="115">
        <v>2.4361600000000001</v>
      </c>
      <c r="I6" s="147">
        <v>8</v>
      </c>
      <c r="J6" s="131">
        <f t="shared" si="1"/>
        <v>0.75</v>
      </c>
      <c r="K6" s="76"/>
      <c r="L6" s="110">
        <v>4</v>
      </c>
      <c r="M6">
        <v>6.666666666666667</v>
      </c>
      <c r="N6">
        <v>1</v>
      </c>
      <c r="O6">
        <v>7.666666666666667</v>
      </c>
      <c r="P6">
        <v>2.0286066666666667</v>
      </c>
      <c r="Q6">
        <v>6.333333333333333</v>
      </c>
      <c r="R6">
        <v>1.0444444444444445</v>
      </c>
    </row>
    <row r="7" spans="1:18" ht="15.75" thickBot="1">
      <c r="A7" s="60" t="s">
        <v>97</v>
      </c>
      <c r="B7" s="49">
        <v>3</v>
      </c>
      <c r="C7" s="49">
        <v>53</v>
      </c>
      <c r="D7" s="49">
        <v>1</v>
      </c>
      <c r="E7" s="49">
        <v>5</v>
      </c>
      <c r="F7" s="49">
        <v>1</v>
      </c>
      <c r="G7" s="164">
        <f t="shared" si="0"/>
        <v>6</v>
      </c>
      <c r="H7" s="116">
        <v>2.0961600000000002</v>
      </c>
      <c r="I7" s="148">
        <v>6</v>
      </c>
      <c r="J7" s="132">
        <f t="shared" si="1"/>
        <v>0.83333333333333337</v>
      </c>
      <c r="K7" s="76"/>
      <c r="L7" s="109" t="s">
        <v>237</v>
      </c>
      <c r="M7">
        <v>6.125</v>
      </c>
      <c r="N7">
        <v>1.5</v>
      </c>
      <c r="O7">
        <v>7.625</v>
      </c>
      <c r="P7">
        <v>2.2546162500000002</v>
      </c>
      <c r="Q7">
        <v>7</v>
      </c>
      <c r="R7">
        <v>0.883531746031746</v>
      </c>
    </row>
    <row r="8" spans="1:18">
      <c r="A8" s="30" t="s">
        <v>97</v>
      </c>
      <c r="B8" s="31">
        <v>9</v>
      </c>
      <c r="C8" s="31">
        <v>48</v>
      </c>
      <c r="D8" s="31">
        <v>2</v>
      </c>
      <c r="E8" s="31">
        <v>4</v>
      </c>
      <c r="F8" s="31">
        <v>1</v>
      </c>
      <c r="G8" s="165">
        <f t="shared" si="0"/>
        <v>5</v>
      </c>
      <c r="H8" s="117">
        <v>1.85792</v>
      </c>
      <c r="I8" s="149">
        <v>5</v>
      </c>
      <c r="J8" s="133">
        <f t="shared" si="1"/>
        <v>0.8</v>
      </c>
      <c r="K8" s="76"/>
    </row>
    <row r="9" spans="1:18" ht="15.75" thickBot="1">
      <c r="A9" s="32" t="s">
        <v>97</v>
      </c>
      <c r="B9" s="33">
        <v>9</v>
      </c>
      <c r="C9" s="33">
        <v>49</v>
      </c>
      <c r="D9" s="33">
        <v>2</v>
      </c>
      <c r="E9" s="33">
        <v>8</v>
      </c>
      <c r="F9" s="33">
        <v>4</v>
      </c>
      <c r="G9" s="159">
        <f t="shared" si="0"/>
        <v>12</v>
      </c>
      <c r="H9" s="111">
        <v>4.6558399999999995</v>
      </c>
      <c r="I9" s="143">
        <v>8</v>
      </c>
      <c r="J9" s="127">
        <f t="shared" si="1"/>
        <v>1</v>
      </c>
      <c r="K9" s="76"/>
    </row>
    <row r="10" spans="1:18">
      <c r="A10" s="36" t="s">
        <v>97</v>
      </c>
      <c r="B10" s="37">
        <v>16</v>
      </c>
      <c r="C10" s="37">
        <v>12</v>
      </c>
      <c r="D10" s="37">
        <v>3</v>
      </c>
      <c r="E10" s="37">
        <v>9</v>
      </c>
      <c r="F10" s="37">
        <v>0</v>
      </c>
      <c r="G10" s="161">
        <f t="shared" si="0"/>
        <v>9</v>
      </c>
      <c r="H10" s="113">
        <v>4.4709099999999999</v>
      </c>
      <c r="I10" s="145">
        <v>8</v>
      </c>
      <c r="J10" s="129">
        <f t="shared" si="1"/>
        <v>1.125</v>
      </c>
      <c r="K10" s="76"/>
    </row>
    <row r="11" spans="1:18">
      <c r="A11" s="38" t="s">
        <v>97</v>
      </c>
      <c r="B11" s="39">
        <v>16</v>
      </c>
      <c r="C11" s="39">
        <v>13</v>
      </c>
      <c r="D11" s="39">
        <v>3</v>
      </c>
      <c r="E11" s="39">
        <v>4</v>
      </c>
      <c r="F11" s="39">
        <v>0</v>
      </c>
      <c r="G11" s="166">
        <f t="shared" si="0"/>
        <v>4</v>
      </c>
      <c r="H11" s="118">
        <v>0.97091000000000005</v>
      </c>
      <c r="I11" s="150">
        <v>5</v>
      </c>
      <c r="J11" s="134">
        <f t="shared" si="1"/>
        <v>0.8</v>
      </c>
      <c r="K11" s="76"/>
    </row>
    <row r="12" spans="1:18" ht="15.75" thickBot="1">
      <c r="A12" s="68" t="s">
        <v>97</v>
      </c>
      <c r="B12" s="47">
        <v>16</v>
      </c>
      <c r="C12" s="47">
        <v>14</v>
      </c>
      <c r="D12" s="47">
        <v>3</v>
      </c>
      <c r="E12" s="47">
        <v>14</v>
      </c>
      <c r="F12" s="47">
        <v>0</v>
      </c>
      <c r="G12" s="162">
        <f t="shared" si="0"/>
        <v>14</v>
      </c>
      <c r="H12" s="114">
        <v>5.4709099999999999</v>
      </c>
      <c r="I12" s="146">
        <v>8</v>
      </c>
      <c r="J12" s="130">
        <f t="shared" si="1"/>
        <v>1.75</v>
      </c>
      <c r="K12" s="76"/>
    </row>
    <row r="13" spans="1:18">
      <c r="A13" s="30" t="s">
        <v>98</v>
      </c>
      <c r="B13" s="31">
        <v>9</v>
      </c>
      <c r="C13" s="31">
        <v>51</v>
      </c>
      <c r="D13" s="31">
        <v>2</v>
      </c>
      <c r="E13" s="31">
        <v>8</v>
      </c>
      <c r="F13" s="31">
        <v>1</v>
      </c>
      <c r="G13" s="165">
        <f t="shared" si="0"/>
        <v>9</v>
      </c>
      <c r="H13" s="117">
        <v>1.67096</v>
      </c>
      <c r="I13" s="149">
        <v>5</v>
      </c>
      <c r="J13" s="133">
        <f t="shared" si="1"/>
        <v>1.6</v>
      </c>
      <c r="K13" s="76"/>
    </row>
    <row r="14" spans="1:18" ht="15.75" thickBot="1">
      <c r="A14" s="63" t="s">
        <v>98</v>
      </c>
      <c r="B14" s="48">
        <v>9</v>
      </c>
      <c r="C14" s="48">
        <v>53</v>
      </c>
      <c r="D14" s="48">
        <v>2</v>
      </c>
      <c r="E14" s="48">
        <v>7</v>
      </c>
      <c r="F14" s="48">
        <v>0</v>
      </c>
      <c r="G14" s="160">
        <f t="shared" si="0"/>
        <v>7</v>
      </c>
      <c r="H14" s="112">
        <v>1.8134800000000002</v>
      </c>
      <c r="I14" s="144">
        <v>5</v>
      </c>
      <c r="J14" s="128">
        <f t="shared" si="1"/>
        <v>1.4</v>
      </c>
      <c r="K14" s="76"/>
    </row>
    <row r="15" spans="1:18">
      <c r="A15" s="36" t="s">
        <v>98</v>
      </c>
      <c r="B15" s="37">
        <v>16</v>
      </c>
      <c r="C15" s="37">
        <v>15</v>
      </c>
      <c r="D15" s="37">
        <v>3</v>
      </c>
      <c r="E15" s="37">
        <v>9</v>
      </c>
      <c r="F15" s="37">
        <v>0</v>
      </c>
      <c r="G15" s="161">
        <f t="shared" si="0"/>
        <v>9</v>
      </c>
      <c r="H15" s="113">
        <v>2.2558966666666667</v>
      </c>
      <c r="I15" s="145">
        <v>8</v>
      </c>
      <c r="J15" s="129">
        <f t="shared" si="1"/>
        <v>1.125</v>
      </c>
      <c r="K15" s="76"/>
    </row>
    <row r="16" spans="1:18">
      <c r="A16" s="38" t="s">
        <v>98</v>
      </c>
      <c r="B16" s="39">
        <v>16</v>
      </c>
      <c r="C16" s="39">
        <v>16</v>
      </c>
      <c r="D16" s="39">
        <v>3</v>
      </c>
      <c r="E16" s="39">
        <v>7</v>
      </c>
      <c r="F16" s="39">
        <v>0</v>
      </c>
      <c r="G16" s="166">
        <f t="shared" si="0"/>
        <v>7</v>
      </c>
      <c r="H16" s="118">
        <v>1.2558966666666667</v>
      </c>
      <c r="I16" s="150">
        <v>8</v>
      </c>
      <c r="J16" s="134">
        <f t="shared" si="1"/>
        <v>0.875</v>
      </c>
      <c r="K16" s="76"/>
    </row>
    <row r="17" spans="1:11" ht="15.75" thickBot="1">
      <c r="A17" s="68" t="s">
        <v>98</v>
      </c>
      <c r="B17" s="47">
        <v>16</v>
      </c>
      <c r="C17" s="47">
        <v>17</v>
      </c>
      <c r="D17" s="47">
        <v>3</v>
      </c>
      <c r="E17" s="47">
        <v>11</v>
      </c>
      <c r="F17" s="47">
        <v>0</v>
      </c>
      <c r="G17" s="162">
        <f t="shared" si="0"/>
        <v>11</v>
      </c>
      <c r="H17" s="114">
        <v>2.9558966666666668</v>
      </c>
      <c r="I17" s="146">
        <v>8</v>
      </c>
      <c r="J17" s="130">
        <f t="shared" si="1"/>
        <v>1.375</v>
      </c>
      <c r="K17" s="76"/>
    </row>
    <row r="18" spans="1:11">
      <c r="A18" s="30" t="s">
        <v>75</v>
      </c>
      <c r="B18" s="31">
        <v>12</v>
      </c>
      <c r="C18" s="31">
        <v>45</v>
      </c>
      <c r="D18" s="31">
        <v>2</v>
      </c>
      <c r="E18" s="31">
        <v>10</v>
      </c>
      <c r="F18" s="31">
        <v>3</v>
      </c>
      <c r="G18" s="165">
        <f t="shared" si="0"/>
        <v>13</v>
      </c>
      <c r="H18" s="117">
        <v>3.7894799999999997</v>
      </c>
      <c r="I18" s="149">
        <v>8</v>
      </c>
      <c r="J18" s="133">
        <f t="shared" si="1"/>
        <v>1.25</v>
      </c>
      <c r="K18" s="76"/>
    </row>
    <row r="19" spans="1:11">
      <c r="A19" s="32" t="s">
        <v>75</v>
      </c>
      <c r="B19" s="33">
        <v>12</v>
      </c>
      <c r="C19" s="33">
        <v>46</v>
      </c>
      <c r="D19" s="33">
        <v>2</v>
      </c>
      <c r="E19" s="33">
        <v>5</v>
      </c>
      <c r="F19" s="33">
        <v>1</v>
      </c>
      <c r="G19" s="159">
        <f t="shared" si="0"/>
        <v>6</v>
      </c>
      <c r="H19" s="111">
        <v>1.84948</v>
      </c>
      <c r="I19" s="143">
        <v>5</v>
      </c>
      <c r="J19" s="127">
        <f t="shared" si="1"/>
        <v>1</v>
      </c>
      <c r="K19" s="76"/>
    </row>
    <row r="20" spans="1:11" ht="15.75" thickBot="1">
      <c r="A20" s="63" t="s">
        <v>75</v>
      </c>
      <c r="B20" s="48">
        <v>12</v>
      </c>
      <c r="C20" s="48">
        <v>47</v>
      </c>
      <c r="D20" s="48">
        <v>2</v>
      </c>
      <c r="E20" s="48">
        <v>4</v>
      </c>
      <c r="F20" s="48">
        <v>2</v>
      </c>
      <c r="G20" s="160">
        <f t="shared" si="0"/>
        <v>6</v>
      </c>
      <c r="H20" s="112">
        <v>1.12948</v>
      </c>
      <c r="I20" s="144">
        <v>8</v>
      </c>
      <c r="J20" s="128">
        <f t="shared" si="1"/>
        <v>0.5</v>
      </c>
      <c r="K20" s="76"/>
    </row>
    <row r="21" spans="1:11">
      <c r="A21" s="36" t="s">
        <v>75</v>
      </c>
      <c r="B21" s="37">
        <v>18</v>
      </c>
      <c r="C21" s="37">
        <v>42</v>
      </c>
      <c r="D21" s="37">
        <v>3</v>
      </c>
      <c r="E21" s="37">
        <v>6</v>
      </c>
      <c r="F21" s="37">
        <v>0</v>
      </c>
      <c r="G21" s="161">
        <f t="shared" si="0"/>
        <v>6</v>
      </c>
      <c r="H21" s="113">
        <v>1.4756333333333334</v>
      </c>
      <c r="I21" s="145">
        <v>6</v>
      </c>
      <c r="J21" s="129">
        <f t="shared" si="1"/>
        <v>1</v>
      </c>
      <c r="K21" s="76"/>
    </row>
    <row r="22" spans="1:11">
      <c r="A22" s="38" t="s">
        <v>75</v>
      </c>
      <c r="B22" s="39">
        <v>18</v>
      </c>
      <c r="C22" s="39">
        <v>43</v>
      </c>
      <c r="D22" s="39">
        <v>3</v>
      </c>
      <c r="E22" s="39">
        <v>10</v>
      </c>
      <c r="F22" s="39">
        <v>0</v>
      </c>
      <c r="G22" s="166">
        <f t="shared" si="0"/>
        <v>10</v>
      </c>
      <c r="H22" s="118">
        <v>3.6556333333333333</v>
      </c>
      <c r="I22" s="150">
        <v>8</v>
      </c>
      <c r="J22" s="134">
        <f t="shared" si="1"/>
        <v>1.25</v>
      </c>
      <c r="K22" s="76"/>
    </row>
    <row r="23" spans="1:11" ht="15.75" thickBot="1">
      <c r="A23" s="68" t="s">
        <v>75</v>
      </c>
      <c r="B23" s="47">
        <v>18</v>
      </c>
      <c r="C23" s="47">
        <v>44</v>
      </c>
      <c r="D23" s="47">
        <v>3</v>
      </c>
      <c r="E23" s="47">
        <v>10</v>
      </c>
      <c r="F23" s="47">
        <v>0</v>
      </c>
      <c r="G23" s="162">
        <f t="shared" si="0"/>
        <v>10</v>
      </c>
      <c r="H23" s="114">
        <v>4.1956333333333333</v>
      </c>
      <c r="I23" s="146">
        <v>7</v>
      </c>
      <c r="J23" s="130">
        <f t="shared" si="1"/>
        <v>1.4285714285714286</v>
      </c>
      <c r="K23" s="76"/>
    </row>
    <row r="24" spans="1:11">
      <c r="A24" s="22" t="s">
        <v>75</v>
      </c>
      <c r="B24" s="23">
        <v>2</v>
      </c>
      <c r="C24" s="23">
        <v>66</v>
      </c>
      <c r="D24" s="23">
        <v>4</v>
      </c>
      <c r="E24" s="23">
        <v>4</v>
      </c>
      <c r="F24" s="23">
        <v>0</v>
      </c>
      <c r="G24" s="167">
        <f t="shared" si="0"/>
        <v>4</v>
      </c>
      <c r="H24" s="119">
        <v>2.9316966666666664</v>
      </c>
      <c r="I24" s="151">
        <v>7</v>
      </c>
      <c r="J24" s="135">
        <f t="shared" si="1"/>
        <v>0.5714285714285714</v>
      </c>
      <c r="K24" s="76"/>
    </row>
    <row r="25" spans="1:11">
      <c r="A25" s="24" t="s">
        <v>75</v>
      </c>
      <c r="B25" s="25">
        <v>2</v>
      </c>
      <c r="C25" s="25">
        <v>67</v>
      </c>
      <c r="D25" s="25">
        <v>4</v>
      </c>
      <c r="E25" s="25">
        <v>7</v>
      </c>
      <c r="F25" s="25">
        <v>0</v>
      </c>
      <c r="G25" s="168">
        <f t="shared" si="0"/>
        <v>7</v>
      </c>
      <c r="H25" s="120">
        <v>3.5516966666666665</v>
      </c>
      <c r="I25" s="152">
        <v>8</v>
      </c>
      <c r="J25" s="136">
        <f t="shared" si="1"/>
        <v>0.875</v>
      </c>
      <c r="K25" s="76"/>
    </row>
    <row r="26" spans="1:11" ht="15.75" thickBot="1">
      <c r="A26" s="26" t="s">
        <v>75</v>
      </c>
      <c r="B26" s="27">
        <v>2</v>
      </c>
      <c r="C26" s="27">
        <v>68</v>
      </c>
      <c r="D26" s="27">
        <v>4</v>
      </c>
      <c r="E26" s="27">
        <v>5</v>
      </c>
      <c r="F26" s="27">
        <v>2</v>
      </c>
      <c r="G26" s="169">
        <f t="shared" si="0"/>
        <v>7</v>
      </c>
      <c r="H26" s="121">
        <v>4.1916966666666671</v>
      </c>
      <c r="I26" s="153">
        <v>6</v>
      </c>
      <c r="J26" s="137">
        <f t="shared" si="1"/>
        <v>0.83333333333333337</v>
      </c>
      <c r="K26" s="76"/>
    </row>
    <row r="27" spans="1:11">
      <c r="A27" s="18" t="s">
        <v>64</v>
      </c>
      <c r="B27" s="19">
        <v>2</v>
      </c>
      <c r="C27" s="19">
        <v>34</v>
      </c>
      <c r="D27" s="19">
        <v>1</v>
      </c>
      <c r="E27" s="19">
        <v>9.5</v>
      </c>
      <c r="F27" s="19">
        <v>2</v>
      </c>
      <c r="G27" s="163">
        <f t="shared" si="0"/>
        <v>11.5</v>
      </c>
      <c r="H27" s="115">
        <v>3.77</v>
      </c>
      <c r="I27" s="147">
        <v>8</v>
      </c>
      <c r="J27" s="131">
        <f t="shared" si="1"/>
        <v>1.1875</v>
      </c>
      <c r="K27" s="76"/>
    </row>
    <row r="28" spans="1:11" ht="15.75" thickBot="1">
      <c r="A28" s="60" t="s">
        <v>64</v>
      </c>
      <c r="B28" s="49">
        <v>2</v>
      </c>
      <c r="C28" s="49">
        <v>35</v>
      </c>
      <c r="D28" s="49">
        <v>1</v>
      </c>
      <c r="E28" s="49">
        <v>7.5</v>
      </c>
      <c r="F28" s="49">
        <v>0</v>
      </c>
      <c r="G28" s="164">
        <f t="shared" si="0"/>
        <v>7.5</v>
      </c>
      <c r="H28" s="116">
        <v>2.09</v>
      </c>
      <c r="I28" s="148">
        <v>8</v>
      </c>
      <c r="J28" s="132">
        <f t="shared" si="1"/>
        <v>0.9375</v>
      </c>
      <c r="K28" s="76"/>
    </row>
    <row r="29" spans="1:11">
      <c r="A29" s="30" t="s">
        <v>64</v>
      </c>
      <c r="B29" s="31">
        <v>8</v>
      </c>
      <c r="C29" s="31">
        <v>45</v>
      </c>
      <c r="D29" s="31">
        <v>2</v>
      </c>
      <c r="E29" s="31">
        <v>4</v>
      </c>
      <c r="F29" s="31">
        <v>1</v>
      </c>
      <c r="G29" s="165">
        <f t="shared" si="0"/>
        <v>5</v>
      </c>
      <c r="H29" s="117">
        <v>0.87762333333333331</v>
      </c>
      <c r="I29" s="149">
        <v>4</v>
      </c>
      <c r="J29" s="133">
        <f t="shared" si="1"/>
        <v>1</v>
      </c>
      <c r="K29" s="76"/>
    </row>
    <row r="30" spans="1:11" ht="15.75" thickBot="1">
      <c r="A30" s="32" t="s">
        <v>64</v>
      </c>
      <c r="B30" s="33">
        <v>8</v>
      </c>
      <c r="C30" s="33">
        <v>46</v>
      </c>
      <c r="D30" s="33">
        <v>2</v>
      </c>
      <c r="E30" s="33">
        <v>4</v>
      </c>
      <c r="F30" s="33">
        <v>0</v>
      </c>
      <c r="G30" s="159">
        <f t="shared" si="0"/>
        <v>4</v>
      </c>
      <c r="H30" s="111">
        <v>0.61524666666666672</v>
      </c>
      <c r="I30" s="143">
        <v>6</v>
      </c>
      <c r="J30" s="127">
        <f t="shared" si="1"/>
        <v>0.66666666666666663</v>
      </c>
      <c r="K30" s="76"/>
    </row>
    <row r="31" spans="1:11">
      <c r="A31" s="36" t="s">
        <v>64</v>
      </c>
      <c r="B31" s="37">
        <v>16</v>
      </c>
      <c r="C31" s="37">
        <v>30</v>
      </c>
      <c r="D31" s="37">
        <v>3</v>
      </c>
      <c r="E31" s="37">
        <v>9</v>
      </c>
      <c r="F31" s="37">
        <v>2</v>
      </c>
      <c r="G31" s="161">
        <f t="shared" si="0"/>
        <v>11</v>
      </c>
      <c r="H31" s="113">
        <v>2.8282433333333334</v>
      </c>
      <c r="I31" s="145">
        <v>8</v>
      </c>
      <c r="J31" s="129">
        <f t="shared" si="1"/>
        <v>1.125</v>
      </c>
      <c r="K31" s="76"/>
    </row>
    <row r="32" spans="1:11">
      <c r="A32" s="38" t="s">
        <v>64</v>
      </c>
      <c r="B32" s="39">
        <v>16</v>
      </c>
      <c r="C32" s="39">
        <v>31</v>
      </c>
      <c r="D32" s="39">
        <v>3</v>
      </c>
      <c r="E32" s="39">
        <v>6</v>
      </c>
      <c r="F32" s="39">
        <v>1</v>
      </c>
      <c r="G32" s="166">
        <f t="shared" si="0"/>
        <v>7</v>
      </c>
      <c r="H32" s="118">
        <v>1.6682433333333333</v>
      </c>
      <c r="I32" s="150">
        <v>8</v>
      </c>
      <c r="J32" s="134">
        <f t="shared" si="1"/>
        <v>0.75</v>
      </c>
      <c r="K32" s="76"/>
    </row>
    <row r="33" spans="1:11">
      <c r="A33" s="68" t="s">
        <v>64</v>
      </c>
      <c r="B33" s="47">
        <v>16</v>
      </c>
      <c r="C33" s="47">
        <v>32</v>
      </c>
      <c r="D33" s="47">
        <v>3</v>
      </c>
      <c r="E33" s="47">
        <v>8</v>
      </c>
      <c r="F33" s="47">
        <v>1</v>
      </c>
      <c r="G33" s="162">
        <f t="shared" si="0"/>
        <v>9</v>
      </c>
      <c r="H33" s="114">
        <v>2.9082433333333335</v>
      </c>
      <c r="I33" s="146">
        <v>8</v>
      </c>
      <c r="J33" s="130">
        <f t="shared" si="1"/>
        <v>1</v>
      </c>
      <c r="K33" s="76"/>
    </row>
    <row r="34" spans="1:11">
      <c r="A34" s="32" t="s">
        <v>77</v>
      </c>
      <c r="B34" s="33">
        <v>12</v>
      </c>
      <c r="C34" s="33">
        <v>52</v>
      </c>
      <c r="D34" s="33">
        <v>2</v>
      </c>
      <c r="E34" s="33">
        <v>10</v>
      </c>
      <c r="F34" s="33">
        <v>0</v>
      </c>
      <c r="G34" s="159">
        <f t="shared" si="0"/>
        <v>10</v>
      </c>
      <c r="H34" s="111">
        <v>4.2271599999999996</v>
      </c>
      <c r="I34" s="143">
        <v>5</v>
      </c>
      <c r="J34" s="127">
        <f t="shared" si="1"/>
        <v>2</v>
      </c>
      <c r="K34" s="76"/>
    </row>
    <row r="35" spans="1:11" ht="15.75" thickBot="1">
      <c r="A35" s="63" t="s">
        <v>77</v>
      </c>
      <c r="B35" s="48">
        <v>12</v>
      </c>
      <c r="C35" s="48">
        <v>53</v>
      </c>
      <c r="D35" s="48">
        <v>2</v>
      </c>
      <c r="E35" s="48">
        <v>4</v>
      </c>
      <c r="F35" s="48">
        <v>0</v>
      </c>
      <c r="G35" s="160">
        <f t="shared" si="0"/>
        <v>4</v>
      </c>
      <c r="H35" s="112">
        <v>1.1635800000000001</v>
      </c>
      <c r="I35" s="144">
        <v>8</v>
      </c>
      <c r="J35" s="128">
        <f t="shared" si="1"/>
        <v>0.5</v>
      </c>
      <c r="K35" s="76"/>
    </row>
    <row r="36" spans="1:11">
      <c r="A36" s="36" t="s">
        <v>77</v>
      </c>
      <c r="B36" s="37">
        <v>18</v>
      </c>
      <c r="C36" s="37">
        <v>48</v>
      </c>
      <c r="D36" s="37">
        <v>3</v>
      </c>
      <c r="E36" s="37">
        <v>8</v>
      </c>
      <c r="F36" s="37">
        <v>0</v>
      </c>
      <c r="G36" s="161">
        <f t="shared" si="0"/>
        <v>8</v>
      </c>
      <c r="H36" s="113">
        <v>2.9680166666666667</v>
      </c>
      <c r="I36" s="145">
        <v>8</v>
      </c>
      <c r="J36" s="129">
        <f t="shared" si="1"/>
        <v>1</v>
      </c>
      <c r="K36" s="76"/>
    </row>
    <row r="37" spans="1:11">
      <c r="A37" s="38" t="s">
        <v>77</v>
      </c>
      <c r="B37" s="39">
        <v>18</v>
      </c>
      <c r="C37" s="39">
        <v>49</v>
      </c>
      <c r="D37" s="39">
        <v>3</v>
      </c>
      <c r="E37" s="39">
        <v>4</v>
      </c>
      <c r="F37" s="39">
        <v>0</v>
      </c>
      <c r="G37" s="166">
        <f t="shared" si="0"/>
        <v>4</v>
      </c>
      <c r="H37" s="118">
        <v>2.1880166666666665</v>
      </c>
      <c r="I37" s="150">
        <v>6</v>
      </c>
      <c r="J37" s="134">
        <f t="shared" si="1"/>
        <v>0.66666666666666663</v>
      </c>
      <c r="K37" s="76"/>
    </row>
    <row r="38" spans="1:11" ht="15.75" thickBot="1">
      <c r="A38" s="68" t="s">
        <v>77</v>
      </c>
      <c r="B38" s="47">
        <v>18</v>
      </c>
      <c r="C38" s="47">
        <v>50</v>
      </c>
      <c r="D38" s="47">
        <v>3</v>
      </c>
      <c r="E38" s="47">
        <v>11</v>
      </c>
      <c r="F38" s="47">
        <v>0</v>
      </c>
      <c r="G38" s="162">
        <f t="shared" si="0"/>
        <v>11</v>
      </c>
      <c r="H38" s="114">
        <v>3.9880166666666668</v>
      </c>
      <c r="I38" s="146">
        <v>8</v>
      </c>
      <c r="J38" s="130">
        <f t="shared" si="1"/>
        <v>1.375</v>
      </c>
      <c r="K38" s="76"/>
    </row>
    <row r="39" spans="1:11">
      <c r="A39" s="16" t="s">
        <v>103</v>
      </c>
      <c r="B39" s="17">
        <v>4</v>
      </c>
      <c r="C39" s="17">
        <v>51</v>
      </c>
      <c r="D39" s="17">
        <v>1</v>
      </c>
      <c r="E39" s="17">
        <v>3</v>
      </c>
      <c r="F39" s="17">
        <v>1</v>
      </c>
      <c r="G39" s="170">
        <f t="shared" si="0"/>
        <v>4</v>
      </c>
      <c r="H39" s="122">
        <v>1.9529999999999998</v>
      </c>
      <c r="I39" s="154">
        <v>8</v>
      </c>
      <c r="J39" s="138">
        <f t="shared" si="1"/>
        <v>0.375</v>
      </c>
      <c r="K39" s="76"/>
    </row>
    <row r="40" spans="1:11">
      <c r="A40" s="18" t="s">
        <v>103</v>
      </c>
      <c r="B40" s="19">
        <v>4</v>
      </c>
      <c r="C40" s="19">
        <v>52</v>
      </c>
      <c r="D40" s="19">
        <v>1</v>
      </c>
      <c r="E40" s="19">
        <v>5</v>
      </c>
      <c r="F40" s="19">
        <v>1</v>
      </c>
      <c r="G40" s="163">
        <f t="shared" si="0"/>
        <v>6</v>
      </c>
      <c r="H40" s="115">
        <v>3.4529999999999998</v>
      </c>
      <c r="I40" s="147">
        <v>7</v>
      </c>
      <c r="J40" s="131">
        <f t="shared" si="1"/>
        <v>0.7142857142857143</v>
      </c>
      <c r="K40" s="76"/>
    </row>
    <row r="41" spans="1:11" ht="15.75" thickBot="1">
      <c r="A41" s="60" t="s">
        <v>103</v>
      </c>
      <c r="B41" s="49">
        <v>4</v>
      </c>
      <c r="C41" s="49">
        <v>53</v>
      </c>
      <c r="D41" s="49">
        <v>1</v>
      </c>
      <c r="E41" s="49">
        <v>6</v>
      </c>
      <c r="F41" s="49">
        <v>3</v>
      </c>
      <c r="G41" s="164">
        <f t="shared" si="0"/>
        <v>9</v>
      </c>
      <c r="H41" s="116">
        <v>1.9729999999999999</v>
      </c>
      <c r="I41" s="148">
        <v>5</v>
      </c>
      <c r="J41" s="132">
        <f t="shared" si="1"/>
        <v>1.2</v>
      </c>
      <c r="K41" s="76"/>
    </row>
    <row r="42" spans="1:11">
      <c r="A42" s="30" t="s">
        <v>103</v>
      </c>
      <c r="B42" s="31">
        <v>13</v>
      </c>
      <c r="C42" s="31">
        <v>27</v>
      </c>
      <c r="D42" s="31">
        <v>2</v>
      </c>
      <c r="E42" s="31">
        <v>6</v>
      </c>
      <c r="F42" s="31">
        <v>3</v>
      </c>
      <c r="G42" s="165">
        <f t="shared" si="0"/>
        <v>9</v>
      </c>
      <c r="H42" s="117">
        <v>2.4670233333333336</v>
      </c>
      <c r="I42" s="149">
        <v>8</v>
      </c>
      <c r="J42" s="133">
        <f t="shared" si="1"/>
        <v>0.75</v>
      </c>
      <c r="K42" s="76"/>
    </row>
    <row r="43" spans="1:11">
      <c r="A43" s="32" t="s">
        <v>103</v>
      </c>
      <c r="B43" s="33">
        <v>13</v>
      </c>
      <c r="C43" s="33">
        <v>28</v>
      </c>
      <c r="D43" s="33">
        <v>2</v>
      </c>
      <c r="E43" s="33">
        <v>8</v>
      </c>
      <c r="F43" s="33">
        <v>0</v>
      </c>
      <c r="G43" s="159">
        <f t="shared" si="0"/>
        <v>8</v>
      </c>
      <c r="H43" s="111">
        <v>2.2270233333333334</v>
      </c>
      <c r="I43" s="143">
        <v>8</v>
      </c>
      <c r="J43" s="127">
        <f t="shared" si="1"/>
        <v>1</v>
      </c>
      <c r="K43" s="76"/>
    </row>
    <row r="44" spans="1:11" ht="15.75" thickBot="1">
      <c r="A44" s="63" t="s">
        <v>103</v>
      </c>
      <c r="B44" s="48">
        <v>13</v>
      </c>
      <c r="C44" s="48">
        <v>29</v>
      </c>
      <c r="D44" s="48">
        <v>2</v>
      </c>
      <c r="E44" s="48">
        <v>10</v>
      </c>
      <c r="F44" s="48">
        <v>1</v>
      </c>
      <c r="G44" s="160">
        <f t="shared" si="0"/>
        <v>11</v>
      </c>
      <c r="H44" s="112">
        <v>3.5670233333333337</v>
      </c>
      <c r="I44" s="144">
        <v>8</v>
      </c>
      <c r="J44" s="128">
        <f t="shared" si="1"/>
        <v>1.25</v>
      </c>
      <c r="K44" s="76"/>
    </row>
    <row r="45" spans="1:11">
      <c r="A45" s="36" t="s">
        <v>103</v>
      </c>
      <c r="B45" s="37">
        <v>19</v>
      </c>
      <c r="C45" s="37">
        <v>51</v>
      </c>
      <c r="D45" s="37">
        <v>3</v>
      </c>
      <c r="E45" s="37">
        <v>9</v>
      </c>
      <c r="F45" s="37">
        <v>0</v>
      </c>
      <c r="G45" s="161">
        <f t="shared" si="0"/>
        <v>9</v>
      </c>
      <c r="H45" s="113">
        <v>4.0335033333333339</v>
      </c>
      <c r="I45" s="145">
        <v>7</v>
      </c>
      <c r="J45" s="129">
        <f t="shared" si="1"/>
        <v>1.2857142857142858</v>
      </c>
      <c r="K45" s="76"/>
    </row>
    <row r="46" spans="1:11" ht="15.75" thickBot="1">
      <c r="A46" s="38" t="s">
        <v>103</v>
      </c>
      <c r="B46" s="39">
        <v>19</v>
      </c>
      <c r="C46" s="39">
        <v>52</v>
      </c>
      <c r="D46" s="39">
        <v>3</v>
      </c>
      <c r="E46" s="39">
        <v>12</v>
      </c>
      <c r="F46" s="39">
        <v>1</v>
      </c>
      <c r="G46" s="166">
        <f t="shared" si="0"/>
        <v>13</v>
      </c>
      <c r="H46" s="118">
        <v>5.3535033333333333</v>
      </c>
      <c r="I46" s="150">
        <v>8</v>
      </c>
      <c r="J46" s="134">
        <f t="shared" si="1"/>
        <v>1.5</v>
      </c>
      <c r="K46" s="76"/>
    </row>
    <row r="47" spans="1:11">
      <c r="A47" s="22" t="s">
        <v>103</v>
      </c>
      <c r="B47" s="23">
        <v>3</v>
      </c>
      <c r="C47" s="23">
        <v>72</v>
      </c>
      <c r="D47" s="23">
        <v>4</v>
      </c>
      <c r="E47" s="23">
        <v>4.5</v>
      </c>
      <c r="F47" s="23">
        <v>0</v>
      </c>
      <c r="G47" s="167">
        <f t="shared" si="0"/>
        <v>4.5</v>
      </c>
      <c r="H47" s="119">
        <v>2.0884850000000004</v>
      </c>
      <c r="I47" s="151">
        <v>8</v>
      </c>
      <c r="J47" s="135">
        <f t="shared" si="1"/>
        <v>0.5625</v>
      </c>
      <c r="K47" s="76"/>
    </row>
    <row r="48" spans="1:11" ht="15.75" thickBot="1">
      <c r="A48" s="26" t="s">
        <v>103</v>
      </c>
      <c r="B48" s="27">
        <v>3</v>
      </c>
      <c r="C48" s="27">
        <v>74</v>
      </c>
      <c r="D48" s="27">
        <v>4</v>
      </c>
      <c r="E48" s="27">
        <v>6.5</v>
      </c>
      <c r="F48" s="27">
        <v>4</v>
      </c>
      <c r="G48" s="169">
        <f t="shared" si="0"/>
        <v>10.5</v>
      </c>
      <c r="H48" s="121">
        <v>2.6084849999999999</v>
      </c>
      <c r="I48" s="153">
        <v>8</v>
      </c>
      <c r="J48" s="137">
        <f t="shared" si="1"/>
        <v>0.8125</v>
      </c>
      <c r="K48" s="76"/>
    </row>
    <row r="49" spans="1:11">
      <c r="A49" s="18" t="s">
        <v>104</v>
      </c>
      <c r="B49" s="19">
        <v>4</v>
      </c>
      <c r="C49" s="19">
        <v>55</v>
      </c>
      <c r="D49" s="19">
        <v>1</v>
      </c>
      <c r="E49" s="19">
        <v>10.5</v>
      </c>
      <c r="F49" s="19">
        <v>3</v>
      </c>
      <c r="G49" s="163">
        <f t="shared" si="0"/>
        <v>13.5</v>
      </c>
      <c r="H49" s="115">
        <v>5.577</v>
      </c>
      <c r="I49" s="147">
        <v>8</v>
      </c>
      <c r="J49" s="131">
        <f t="shared" si="1"/>
        <v>1.3125</v>
      </c>
      <c r="K49" s="76"/>
    </row>
    <row r="50" spans="1:11" ht="15.75" thickBot="1">
      <c r="A50" s="60" t="s">
        <v>104</v>
      </c>
      <c r="B50" s="49">
        <v>4</v>
      </c>
      <c r="C50" s="49">
        <v>56</v>
      </c>
      <c r="D50" s="49">
        <v>1</v>
      </c>
      <c r="E50" s="49">
        <v>12.5</v>
      </c>
      <c r="F50" s="49">
        <v>2</v>
      </c>
      <c r="G50" s="164">
        <f t="shared" si="0"/>
        <v>14.5</v>
      </c>
      <c r="H50" s="116">
        <v>5.077</v>
      </c>
      <c r="I50" s="148">
        <v>8</v>
      </c>
      <c r="J50" s="132">
        <f t="shared" si="1"/>
        <v>1.5625</v>
      </c>
      <c r="K50" s="76"/>
    </row>
    <row r="51" spans="1:11">
      <c r="A51" s="30" t="s">
        <v>104</v>
      </c>
      <c r="B51" s="31">
        <v>13</v>
      </c>
      <c r="C51" s="31">
        <v>30</v>
      </c>
      <c r="D51" s="31">
        <v>2</v>
      </c>
      <c r="E51" s="31">
        <v>8</v>
      </c>
      <c r="F51" s="31">
        <v>0</v>
      </c>
      <c r="G51" s="165">
        <f t="shared" si="0"/>
        <v>8</v>
      </c>
      <c r="H51" s="117">
        <v>3.2616800000000001</v>
      </c>
      <c r="I51" s="149">
        <v>8</v>
      </c>
      <c r="J51" s="133">
        <f t="shared" si="1"/>
        <v>1</v>
      </c>
      <c r="K51" s="76"/>
    </row>
    <row r="52" spans="1:11" ht="15.75" thickBot="1">
      <c r="A52" s="32" t="s">
        <v>104</v>
      </c>
      <c r="B52" s="33">
        <v>13</v>
      </c>
      <c r="C52" s="33">
        <v>31</v>
      </c>
      <c r="D52" s="33">
        <v>2</v>
      </c>
      <c r="E52" s="33">
        <v>7</v>
      </c>
      <c r="F52" s="33">
        <v>0</v>
      </c>
      <c r="G52" s="159">
        <f t="shared" si="0"/>
        <v>7</v>
      </c>
      <c r="H52" s="111">
        <v>2.8708399999999998</v>
      </c>
      <c r="I52" s="143">
        <v>6</v>
      </c>
      <c r="J52" s="127">
        <f t="shared" si="1"/>
        <v>1.1666666666666667</v>
      </c>
      <c r="K52" s="76"/>
    </row>
    <row r="53" spans="1:11">
      <c r="A53" s="36" t="s">
        <v>104</v>
      </c>
      <c r="B53" s="37">
        <v>19</v>
      </c>
      <c r="C53" s="37">
        <v>54</v>
      </c>
      <c r="D53" s="37">
        <v>3</v>
      </c>
      <c r="E53" s="37">
        <v>7</v>
      </c>
      <c r="F53" s="37">
        <v>1</v>
      </c>
      <c r="G53" s="161">
        <f t="shared" si="0"/>
        <v>8</v>
      </c>
      <c r="H53" s="113">
        <v>3.9348733333333334</v>
      </c>
      <c r="I53" s="145">
        <v>6</v>
      </c>
      <c r="J53" s="129">
        <f t="shared" si="1"/>
        <v>1.1666666666666667</v>
      </c>
      <c r="K53" s="76"/>
    </row>
    <row r="54" spans="1:11" ht="15.75" thickBot="1">
      <c r="A54" s="38" t="s">
        <v>104</v>
      </c>
      <c r="B54" s="39">
        <v>19</v>
      </c>
      <c r="C54" s="39">
        <v>55</v>
      </c>
      <c r="D54" s="39">
        <v>3</v>
      </c>
      <c r="E54" s="39">
        <v>12</v>
      </c>
      <c r="F54" s="39">
        <v>0</v>
      </c>
      <c r="G54" s="166">
        <f t="shared" si="0"/>
        <v>12</v>
      </c>
      <c r="H54" s="118">
        <v>5.9774366666666667</v>
      </c>
      <c r="I54" s="150">
        <v>8</v>
      </c>
      <c r="J54" s="134">
        <f t="shared" si="1"/>
        <v>1.5</v>
      </c>
      <c r="K54" s="76"/>
    </row>
    <row r="55" spans="1:11">
      <c r="A55" s="22" t="s">
        <v>104</v>
      </c>
      <c r="B55" s="23">
        <v>3</v>
      </c>
      <c r="C55" s="23">
        <v>75</v>
      </c>
      <c r="D55" s="23">
        <v>4</v>
      </c>
      <c r="E55" s="23">
        <v>7</v>
      </c>
      <c r="F55" s="23">
        <v>2</v>
      </c>
      <c r="G55" s="167">
        <f t="shared" si="0"/>
        <v>9</v>
      </c>
      <c r="H55" s="119">
        <v>4.5131600000000001</v>
      </c>
      <c r="I55" s="151">
        <v>8</v>
      </c>
      <c r="J55" s="135">
        <f t="shared" si="1"/>
        <v>0.875</v>
      </c>
      <c r="K55" s="76"/>
    </row>
    <row r="56" spans="1:11">
      <c r="A56" s="24" t="s">
        <v>104</v>
      </c>
      <c r="B56" s="25">
        <v>3</v>
      </c>
      <c r="C56" s="25">
        <v>76</v>
      </c>
      <c r="D56" s="25">
        <v>4</v>
      </c>
      <c r="E56" s="25">
        <v>6</v>
      </c>
      <c r="F56" s="25">
        <v>1</v>
      </c>
      <c r="G56" s="168">
        <f t="shared" si="0"/>
        <v>7</v>
      </c>
      <c r="H56" s="120">
        <v>2.6331599999999997</v>
      </c>
      <c r="I56" s="152">
        <v>5</v>
      </c>
      <c r="J56" s="136">
        <f t="shared" si="1"/>
        <v>1.2</v>
      </c>
      <c r="K56" s="76"/>
    </row>
    <row r="57" spans="1:11" ht="15.75" thickBot="1">
      <c r="A57" s="26" t="s">
        <v>104</v>
      </c>
      <c r="B57" s="27">
        <v>3</v>
      </c>
      <c r="C57" s="27">
        <v>77</v>
      </c>
      <c r="D57" s="27">
        <v>4</v>
      </c>
      <c r="E57" s="27">
        <v>4</v>
      </c>
      <c r="F57" s="27">
        <v>1</v>
      </c>
      <c r="G57" s="169">
        <f t="shared" si="0"/>
        <v>5</v>
      </c>
      <c r="H57" s="121">
        <v>2.3131599999999999</v>
      </c>
      <c r="I57" s="153">
        <v>5</v>
      </c>
      <c r="J57" s="137">
        <f t="shared" si="1"/>
        <v>0.8</v>
      </c>
      <c r="K57" s="76"/>
    </row>
    <row r="58" spans="1:11">
      <c r="A58" s="16" t="s">
        <v>105</v>
      </c>
      <c r="B58" s="17">
        <v>4</v>
      </c>
      <c r="C58" s="17">
        <v>57</v>
      </c>
      <c r="D58" s="17">
        <v>1</v>
      </c>
      <c r="E58" s="17">
        <v>6</v>
      </c>
      <c r="F58" s="17">
        <v>2</v>
      </c>
      <c r="G58" s="170">
        <f t="shared" si="0"/>
        <v>8</v>
      </c>
      <c r="H58" s="122">
        <v>2.3239999999999998</v>
      </c>
      <c r="I58" s="154">
        <v>8</v>
      </c>
      <c r="J58" s="138">
        <f t="shared" si="1"/>
        <v>0.75</v>
      </c>
      <c r="K58" s="76"/>
    </row>
    <row r="59" spans="1:11">
      <c r="A59" s="18" t="s">
        <v>105</v>
      </c>
      <c r="B59" s="19">
        <v>4</v>
      </c>
      <c r="C59" s="19">
        <v>58</v>
      </c>
      <c r="D59" s="19">
        <v>1</v>
      </c>
      <c r="E59" s="19">
        <v>12</v>
      </c>
      <c r="F59" s="19">
        <v>2</v>
      </c>
      <c r="G59" s="163">
        <f t="shared" si="0"/>
        <v>14</v>
      </c>
      <c r="H59" s="115">
        <v>3.9039999999999999</v>
      </c>
      <c r="I59" s="147">
        <v>8</v>
      </c>
      <c r="J59" s="131">
        <f t="shared" si="1"/>
        <v>1.5</v>
      </c>
      <c r="K59" s="76"/>
    </row>
    <row r="60" spans="1:11" ht="15.75" thickBot="1">
      <c r="A60" s="60" t="s">
        <v>105</v>
      </c>
      <c r="B60" s="49">
        <v>4</v>
      </c>
      <c r="C60" s="49">
        <v>59</v>
      </c>
      <c r="D60" s="49">
        <v>1</v>
      </c>
      <c r="E60" s="49">
        <v>3</v>
      </c>
      <c r="F60" s="49">
        <v>1</v>
      </c>
      <c r="G60" s="164">
        <f t="shared" si="0"/>
        <v>4</v>
      </c>
      <c r="H60" s="116">
        <v>1.3640000000000001</v>
      </c>
      <c r="I60" s="148">
        <v>8</v>
      </c>
      <c r="J60" s="132">
        <f t="shared" si="1"/>
        <v>0.375</v>
      </c>
      <c r="K60" s="76"/>
    </row>
    <row r="61" spans="1:11">
      <c r="A61" s="30" t="s">
        <v>105</v>
      </c>
      <c r="B61" s="31">
        <v>13</v>
      </c>
      <c r="C61" s="31">
        <v>33</v>
      </c>
      <c r="D61" s="31">
        <v>2</v>
      </c>
      <c r="E61" s="31">
        <v>6</v>
      </c>
      <c r="F61" s="31">
        <v>0</v>
      </c>
      <c r="G61" s="165">
        <f t="shared" si="0"/>
        <v>6</v>
      </c>
      <c r="H61" s="117">
        <v>1.4409133333333335</v>
      </c>
      <c r="I61" s="149">
        <v>8</v>
      </c>
      <c r="J61" s="133">
        <f t="shared" si="1"/>
        <v>0.75</v>
      </c>
      <c r="K61" s="76"/>
    </row>
    <row r="62" spans="1:11" ht="15.75" thickBot="1">
      <c r="A62" s="32" t="s">
        <v>105</v>
      </c>
      <c r="B62" s="33">
        <v>13</v>
      </c>
      <c r="C62" s="33">
        <v>34</v>
      </c>
      <c r="D62" s="33">
        <v>2</v>
      </c>
      <c r="E62" s="33">
        <v>10</v>
      </c>
      <c r="F62" s="33">
        <v>1</v>
      </c>
      <c r="G62" s="159">
        <f t="shared" si="0"/>
        <v>11</v>
      </c>
      <c r="H62" s="111">
        <v>2.8418266666666669</v>
      </c>
      <c r="I62" s="143">
        <v>8</v>
      </c>
      <c r="J62" s="127">
        <f t="shared" si="1"/>
        <v>1.25</v>
      </c>
      <c r="K62" s="76"/>
    </row>
    <row r="63" spans="1:11">
      <c r="A63" s="36" t="s">
        <v>105</v>
      </c>
      <c r="B63" s="37">
        <v>19</v>
      </c>
      <c r="C63" s="37">
        <v>57</v>
      </c>
      <c r="D63" s="37">
        <v>3</v>
      </c>
      <c r="E63" s="37">
        <v>6</v>
      </c>
      <c r="F63" s="37">
        <v>1</v>
      </c>
      <c r="G63" s="161">
        <f t="shared" si="0"/>
        <v>7</v>
      </c>
      <c r="H63" s="113">
        <v>1.2800400000000001</v>
      </c>
      <c r="I63" s="145">
        <v>8</v>
      </c>
      <c r="J63" s="129">
        <f t="shared" si="1"/>
        <v>0.75</v>
      </c>
      <c r="K63" s="76"/>
    </row>
    <row r="64" spans="1:11">
      <c r="A64" s="38" t="s">
        <v>105</v>
      </c>
      <c r="B64" s="39">
        <v>19</v>
      </c>
      <c r="C64" s="39">
        <v>58</v>
      </c>
      <c r="D64" s="39">
        <v>3</v>
      </c>
      <c r="E64" s="39">
        <v>7</v>
      </c>
      <c r="F64" s="39">
        <v>2</v>
      </c>
      <c r="G64" s="166">
        <f t="shared" si="0"/>
        <v>9</v>
      </c>
      <c r="H64" s="118">
        <v>1.8200400000000001</v>
      </c>
      <c r="I64" s="150">
        <v>8</v>
      </c>
      <c r="J64" s="134">
        <f t="shared" si="1"/>
        <v>0.875</v>
      </c>
      <c r="K64" s="76"/>
    </row>
    <row r="65" spans="1:11" ht="15.75" thickBot="1">
      <c r="A65" s="68" t="s">
        <v>105</v>
      </c>
      <c r="B65" s="47">
        <v>19</v>
      </c>
      <c r="C65" s="47">
        <v>59</v>
      </c>
      <c r="D65" s="47">
        <v>3</v>
      </c>
      <c r="E65" s="47">
        <v>5</v>
      </c>
      <c r="F65" s="47">
        <v>1</v>
      </c>
      <c r="G65" s="162">
        <f t="shared" si="0"/>
        <v>6</v>
      </c>
      <c r="H65" s="114">
        <v>1.22004</v>
      </c>
      <c r="I65" s="146">
        <v>6</v>
      </c>
      <c r="J65" s="130">
        <f t="shared" si="1"/>
        <v>0.83333333333333337</v>
      </c>
      <c r="K65" s="76"/>
    </row>
    <row r="66" spans="1:11">
      <c r="A66" s="22" t="s">
        <v>105</v>
      </c>
      <c r="B66" s="23">
        <v>3</v>
      </c>
      <c r="C66" s="23">
        <v>78</v>
      </c>
      <c r="D66" s="23">
        <v>4</v>
      </c>
      <c r="E66" s="23">
        <v>5</v>
      </c>
      <c r="F66" s="23">
        <v>0</v>
      </c>
      <c r="G66" s="167">
        <f t="shared" si="0"/>
        <v>5</v>
      </c>
      <c r="H66" s="119">
        <v>1.7707133333333334</v>
      </c>
      <c r="I66" s="151">
        <v>8</v>
      </c>
      <c r="J66" s="135">
        <f t="shared" si="1"/>
        <v>0.625</v>
      </c>
      <c r="K66" s="76"/>
    </row>
    <row r="67" spans="1:11" ht="15.75" thickBot="1">
      <c r="A67" s="24" t="s">
        <v>105</v>
      </c>
      <c r="B67" s="25">
        <v>3</v>
      </c>
      <c r="C67" s="25">
        <v>79</v>
      </c>
      <c r="D67" s="25">
        <v>4</v>
      </c>
      <c r="E67" s="25">
        <v>5</v>
      </c>
      <c r="F67" s="25">
        <v>1</v>
      </c>
      <c r="G67" s="168">
        <f t="shared" ref="G67:G130" si="2">+E67+F67</f>
        <v>6</v>
      </c>
      <c r="H67" s="120">
        <v>2.0907133333333334</v>
      </c>
      <c r="I67" s="152">
        <v>8</v>
      </c>
      <c r="J67" s="136">
        <f t="shared" ref="J67:J130" si="3">+E67/I67</f>
        <v>0.625</v>
      </c>
      <c r="K67" s="76"/>
    </row>
    <row r="68" spans="1:11">
      <c r="A68" s="16" t="s">
        <v>91</v>
      </c>
      <c r="B68" s="17">
        <v>3</v>
      </c>
      <c r="C68" s="17">
        <v>33</v>
      </c>
      <c r="D68" s="17">
        <v>1</v>
      </c>
      <c r="E68" s="17">
        <v>6.5</v>
      </c>
      <c r="F68" s="17">
        <v>0</v>
      </c>
      <c r="G68" s="170">
        <f t="shared" si="2"/>
        <v>6.5</v>
      </c>
      <c r="H68" s="122">
        <v>2.0994599999999997</v>
      </c>
      <c r="I68" s="154">
        <v>6</v>
      </c>
      <c r="J68" s="138">
        <f t="shared" si="3"/>
        <v>1.0833333333333333</v>
      </c>
      <c r="K68" s="76"/>
    </row>
    <row r="69" spans="1:11">
      <c r="A69" s="60" t="s">
        <v>91</v>
      </c>
      <c r="B69" s="49">
        <v>3</v>
      </c>
      <c r="C69" s="49">
        <v>35</v>
      </c>
      <c r="D69" s="49">
        <v>1</v>
      </c>
      <c r="E69" s="49">
        <v>8.5</v>
      </c>
      <c r="F69" s="49">
        <v>0</v>
      </c>
      <c r="G69" s="164">
        <f t="shared" si="2"/>
        <v>8.5</v>
      </c>
      <c r="H69" s="116">
        <v>2.9194599999999999</v>
      </c>
      <c r="I69" s="148">
        <v>8</v>
      </c>
      <c r="J69" s="132">
        <f t="shared" si="3"/>
        <v>1.0625</v>
      </c>
      <c r="K69" s="76"/>
    </row>
    <row r="70" spans="1:11">
      <c r="A70" s="32" t="s">
        <v>91</v>
      </c>
      <c r="B70" s="33">
        <v>8</v>
      </c>
      <c r="C70" s="33">
        <v>7</v>
      </c>
      <c r="D70" s="33">
        <v>2</v>
      </c>
      <c r="E70" s="33">
        <v>10</v>
      </c>
      <c r="F70" s="33">
        <v>1</v>
      </c>
      <c r="G70" s="159">
        <f t="shared" si="2"/>
        <v>11</v>
      </c>
      <c r="H70" s="111">
        <v>6.2638600000000002</v>
      </c>
      <c r="I70" s="143">
        <v>8</v>
      </c>
      <c r="J70" s="127">
        <f t="shared" si="3"/>
        <v>1.25</v>
      </c>
      <c r="K70" s="76"/>
    </row>
    <row r="71" spans="1:11" ht="15.75" thickBot="1">
      <c r="A71" s="63" t="s">
        <v>91</v>
      </c>
      <c r="B71" s="48">
        <v>8</v>
      </c>
      <c r="C71" s="48">
        <v>8</v>
      </c>
      <c r="D71" s="48">
        <v>2</v>
      </c>
      <c r="E71" s="48">
        <v>10</v>
      </c>
      <c r="F71" s="48">
        <v>1</v>
      </c>
      <c r="G71" s="160">
        <f t="shared" si="2"/>
        <v>11</v>
      </c>
      <c r="H71" s="112">
        <v>3.6919300000000002</v>
      </c>
      <c r="I71" s="144">
        <v>8</v>
      </c>
      <c r="J71" s="128">
        <f t="shared" si="3"/>
        <v>1.25</v>
      </c>
      <c r="K71" s="76"/>
    </row>
    <row r="72" spans="1:11">
      <c r="A72" s="36" t="s">
        <v>91</v>
      </c>
      <c r="B72" s="37">
        <v>17</v>
      </c>
      <c r="C72" s="37">
        <v>15</v>
      </c>
      <c r="D72" s="37">
        <v>3</v>
      </c>
      <c r="E72" s="37">
        <v>6</v>
      </c>
      <c r="F72" s="37">
        <v>0</v>
      </c>
      <c r="G72" s="161">
        <f t="shared" si="2"/>
        <v>6</v>
      </c>
      <c r="H72" s="113">
        <v>3.2130466666666671</v>
      </c>
      <c r="I72" s="145">
        <v>8</v>
      </c>
      <c r="J72" s="129">
        <f t="shared" si="3"/>
        <v>0.75</v>
      </c>
      <c r="K72" s="76"/>
    </row>
    <row r="73" spans="1:11">
      <c r="A73" s="38" t="s">
        <v>91</v>
      </c>
      <c r="B73" s="39">
        <v>17</v>
      </c>
      <c r="C73" s="39">
        <v>16</v>
      </c>
      <c r="D73" s="39">
        <v>3</v>
      </c>
      <c r="E73" s="39">
        <v>7</v>
      </c>
      <c r="F73" s="39">
        <v>0</v>
      </c>
      <c r="G73" s="166">
        <f t="shared" si="2"/>
        <v>7</v>
      </c>
      <c r="H73" s="118">
        <v>4.1130466666666665</v>
      </c>
      <c r="I73" s="150">
        <v>8</v>
      </c>
      <c r="J73" s="134">
        <f t="shared" si="3"/>
        <v>0.875</v>
      </c>
      <c r="K73" s="76"/>
    </row>
    <row r="74" spans="1:11" ht="15.75" thickBot="1">
      <c r="A74" s="68" t="s">
        <v>91</v>
      </c>
      <c r="B74" s="47">
        <v>17</v>
      </c>
      <c r="C74" s="47">
        <v>17</v>
      </c>
      <c r="D74" s="47">
        <v>3</v>
      </c>
      <c r="E74" s="47">
        <v>6</v>
      </c>
      <c r="F74" s="47">
        <v>0</v>
      </c>
      <c r="G74" s="162">
        <f t="shared" si="2"/>
        <v>6</v>
      </c>
      <c r="H74" s="114">
        <v>4.2530466666666662</v>
      </c>
      <c r="I74" s="146">
        <v>7</v>
      </c>
      <c r="J74" s="130">
        <f t="shared" si="3"/>
        <v>0.8571428571428571</v>
      </c>
      <c r="K74" s="76"/>
    </row>
    <row r="75" spans="1:11">
      <c r="A75" s="22" t="s">
        <v>91</v>
      </c>
      <c r="B75" s="23">
        <v>10</v>
      </c>
      <c r="C75" s="23">
        <v>75</v>
      </c>
      <c r="D75" s="23">
        <v>4</v>
      </c>
      <c r="E75" s="23">
        <v>7</v>
      </c>
      <c r="F75" s="23">
        <v>3</v>
      </c>
      <c r="G75" s="167">
        <f t="shared" si="2"/>
        <v>10</v>
      </c>
      <c r="H75" s="119">
        <v>2.7968333333333333</v>
      </c>
      <c r="I75" s="151">
        <v>8</v>
      </c>
      <c r="J75" s="135">
        <f t="shared" si="3"/>
        <v>0.875</v>
      </c>
      <c r="K75" s="76"/>
    </row>
    <row r="76" spans="1:11">
      <c r="A76" s="24" t="s">
        <v>91</v>
      </c>
      <c r="B76" s="25">
        <v>10</v>
      </c>
      <c r="C76" s="25">
        <v>76</v>
      </c>
      <c r="D76" s="25">
        <v>4</v>
      </c>
      <c r="E76" s="25">
        <v>5</v>
      </c>
      <c r="F76" s="25">
        <v>2</v>
      </c>
      <c r="G76" s="168">
        <f t="shared" si="2"/>
        <v>7</v>
      </c>
      <c r="H76" s="120">
        <v>1.8768333333333334</v>
      </c>
      <c r="I76" s="152">
        <v>8</v>
      </c>
      <c r="J76" s="136">
        <f t="shared" si="3"/>
        <v>0.625</v>
      </c>
      <c r="K76" s="76"/>
    </row>
    <row r="77" spans="1:11" ht="15.75" thickBot="1">
      <c r="A77" s="26" t="s">
        <v>91</v>
      </c>
      <c r="B77" s="27">
        <v>10</v>
      </c>
      <c r="C77" s="27">
        <v>77</v>
      </c>
      <c r="D77" s="27">
        <v>4</v>
      </c>
      <c r="E77" s="27">
        <v>8</v>
      </c>
      <c r="F77" s="27">
        <v>2</v>
      </c>
      <c r="G77" s="169">
        <f t="shared" si="2"/>
        <v>10</v>
      </c>
      <c r="H77" s="121">
        <v>4.6168333333333331</v>
      </c>
      <c r="I77" s="153">
        <v>8</v>
      </c>
      <c r="J77" s="137">
        <f t="shared" si="3"/>
        <v>1</v>
      </c>
      <c r="K77" s="76"/>
    </row>
    <row r="78" spans="1:11">
      <c r="A78" s="16" t="s">
        <v>62</v>
      </c>
      <c r="B78" s="17">
        <v>2</v>
      </c>
      <c r="C78" s="17">
        <v>27</v>
      </c>
      <c r="D78" s="17">
        <v>1</v>
      </c>
      <c r="E78" s="17">
        <v>9.5</v>
      </c>
      <c r="F78" s="17">
        <v>1</v>
      </c>
      <c r="G78" s="170">
        <f t="shared" si="2"/>
        <v>10.5</v>
      </c>
      <c r="H78" s="122">
        <v>3.7090000000000001</v>
      </c>
      <c r="I78" s="154">
        <v>8</v>
      </c>
      <c r="J78" s="138">
        <f t="shared" si="3"/>
        <v>1.1875</v>
      </c>
      <c r="K78" s="76"/>
    </row>
    <row r="79" spans="1:11" ht="15.75" thickBot="1">
      <c r="A79" s="60" t="s">
        <v>62</v>
      </c>
      <c r="B79" s="49">
        <v>2</v>
      </c>
      <c r="C79" s="49">
        <v>29</v>
      </c>
      <c r="D79" s="49">
        <v>1</v>
      </c>
      <c r="E79" s="49">
        <v>10.5</v>
      </c>
      <c r="F79" s="49">
        <v>0</v>
      </c>
      <c r="G79" s="164">
        <f t="shared" si="2"/>
        <v>10.5</v>
      </c>
      <c r="H79" s="116">
        <v>3.53</v>
      </c>
      <c r="I79" s="148">
        <v>8</v>
      </c>
      <c r="J79" s="132">
        <f t="shared" si="3"/>
        <v>1.3125</v>
      </c>
      <c r="K79" s="76"/>
    </row>
    <row r="80" spans="1:11">
      <c r="A80" s="30" t="s">
        <v>62</v>
      </c>
      <c r="B80" s="31">
        <v>10</v>
      </c>
      <c r="C80" s="31">
        <v>54</v>
      </c>
      <c r="D80" s="31">
        <v>2</v>
      </c>
      <c r="E80" s="31">
        <v>6</v>
      </c>
      <c r="F80" s="31">
        <v>1</v>
      </c>
      <c r="G80" s="165">
        <f t="shared" si="2"/>
        <v>7</v>
      </c>
      <c r="H80" s="117">
        <v>2.7514766666666666</v>
      </c>
      <c r="I80" s="149">
        <v>8</v>
      </c>
      <c r="J80" s="133">
        <f t="shared" si="3"/>
        <v>0.75</v>
      </c>
      <c r="K80" s="76"/>
    </row>
    <row r="81" spans="1:11" ht="15.75" thickBot="1">
      <c r="A81" s="63" t="s">
        <v>62</v>
      </c>
      <c r="B81" s="48">
        <v>10</v>
      </c>
      <c r="C81" s="48">
        <v>56</v>
      </c>
      <c r="D81" s="48">
        <v>2</v>
      </c>
      <c r="E81" s="48">
        <v>7</v>
      </c>
      <c r="F81" s="48">
        <v>1</v>
      </c>
      <c r="G81" s="160">
        <f t="shared" si="2"/>
        <v>8</v>
      </c>
      <c r="H81" s="112">
        <v>2.9029533333333335</v>
      </c>
      <c r="I81" s="144">
        <v>8</v>
      </c>
      <c r="J81" s="128">
        <f t="shared" si="3"/>
        <v>0.875</v>
      </c>
      <c r="K81" s="76"/>
    </row>
    <row r="82" spans="1:11">
      <c r="A82" s="22" t="s">
        <v>62</v>
      </c>
      <c r="B82" s="23">
        <v>5</v>
      </c>
      <c r="C82" s="23">
        <v>75</v>
      </c>
      <c r="D82" s="23">
        <v>4</v>
      </c>
      <c r="E82" s="23">
        <v>4</v>
      </c>
      <c r="F82" s="23">
        <v>2</v>
      </c>
      <c r="G82" s="167">
        <f t="shared" si="2"/>
        <v>6</v>
      </c>
      <c r="H82" s="119">
        <v>2.9325766666666668</v>
      </c>
      <c r="I82" s="151">
        <v>5</v>
      </c>
      <c r="J82" s="135">
        <f t="shared" si="3"/>
        <v>0.8</v>
      </c>
      <c r="K82" s="76"/>
    </row>
    <row r="83" spans="1:11">
      <c r="A83" s="24" t="s">
        <v>62</v>
      </c>
      <c r="B83" s="25">
        <v>5</v>
      </c>
      <c r="C83" s="25">
        <v>76</v>
      </c>
      <c r="D83" s="25">
        <v>4</v>
      </c>
      <c r="E83" s="25">
        <v>12</v>
      </c>
      <c r="F83" s="25">
        <v>1</v>
      </c>
      <c r="G83" s="168">
        <f t="shared" si="2"/>
        <v>13</v>
      </c>
      <c r="H83" s="120">
        <v>6.1925766666666666</v>
      </c>
      <c r="I83" s="152">
        <v>8</v>
      </c>
      <c r="J83" s="136">
        <f t="shared" si="3"/>
        <v>1.5</v>
      </c>
      <c r="K83" s="76"/>
    </row>
    <row r="84" spans="1:11" ht="15.75" thickBot="1">
      <c r="A84" s="26" t="s">
        <v>62</v>
      </c>
      <c r="B84" s="27">
        <v>5</v>
      </c>
      <c r="C84" s="27">
        <v>77</v>
      </c>
      <c r="D84" s="27">
        <v>4</v>
      </c>
      <c r="E84" s="27">
        <v>7</v>
      </c>
      <c r="F84" s="27">
        <v>1</v>
      </c>
      <c r="G84" s="169">
        <f t="shared" si="2"/>
        <v>8</v>
      </c>
      <c r="H84" s="121">
        <v>3.152576666666667</v>
      </c>
      <c r="I84" s="153">
        <v>7</v>
      </c>
      <c r="J84" s="137">
        <f t="shared" si="3"/>
        <v>1</v>
      </c>
      <c r="K84" s="76"/>
    </row>
    <row r="85" spans="1:11">
      <c r="A85" s="30" t="s">
        <v>111</v>
      </c>
      <c r="B85" s="31">
        <v>11</v>
      </c>
      <c r="C85" s="31">
        <v>57</v>
      </c>
      <c r="D85" s="31">
        <v>2</v>
      </c>
      <c r="E85" s="31">
        <v>7</v>
      </c>
      <c r="F85" s="31">
        <v>2</v>
      </c>
      <c r="G85" s="165">
        <f t="shared" si="2"/>
        <v>9</v>
      </c>
      <c r="H85" s="117">
        <v>3.8087633333333333</v>
      </c>
      <c r="I85" s="149">
        <v>8</v>
      </c>
      <c r="J85" s="133">
        <f t="shared" si="3"/>
        <v>0.875</v>
      </c>
      <c r="K85" s="76"/>
    </row>
    <row r="86" spans="1:11">
      <c r="A86" s="32" t="s">
        <v>111</v>
      </c>
      <c r="B86" s="33">
        <v>11</v>
      </c>
      <c r="C86" s="33">
        <v>58</v>
      </c>
      <c r="D86" s="33">
        <v>2</v>
      </c>
      <c r="E86" s="33">
        <v>5</v>
      </c>
      <c r="F86" s="33">
        <v>1</v>
      </c>
      <c r="G86" s="159">
        <f t="shared" si="2"/>
        <v>6</v>
      </c>
      <c r="H86" s="111">
        <v>2.1487633333333331</v>
      </c>
      <c r="I86" s="143">
        <v>8</v>
      </c>
      <c r="J86" s="127">
        <f t="shared" si="3"/>
        <v>0.625</v>
      </c>
      <c r="K86" s="76"/>
    </row>
    <row r="87" spans="1:11" ht="15.75" thickBot="1">
      <c r="A87" s="63" t="s">
        <v>111</v>
      </c>
      <c r="B87" s="48">
        <v>11</v>
      </c>
      <c r="C87" s="48">
        <v>59</v>
      </c>
      <c r="D87" s="48">
        <v>2</v>
      </c>
      <c r="E87" s="48">
        <v>7</v>
      </c>
      <c r="F87" s="48">
        <v>5</v>
      </c>
      <c r="G87" s="160">
        <f t="shared" si="2"/>
        <v>12</v>
      </c>
      <c r="H87" s="112">
        <v>4.488763333333333</v>
      </c>
      <c r="I87" s="144">
        <v>8</v>
      </c>
      <c r="J87" s="128">
        <f t="shared" si="3"/>
        <v>0.875</v>
      </c>
      <c r="K87" s="76"/>
    </row>
    <row r="88" spans="1:11">
      <c r="A88" s="36" t="s">
        <v>111</v>
      </c>
      <c r="B88" s="37">
        <v>18</v>
      </c>
      <c r="C88" s="37">
        <v>12</v>
      </c>
      <c r="D88" s="37">
        <v>3</v>
      </c>
      <c r="E88" s="37">
        <v>9</v>
      </c>
      <c r="F88" s="37">
        <v>0</v>
      </c>
      <c r="G88" s="161">
        <f t="shared" si="2"/>
        <v>9</v>
      </c>
      <c r="H88" s="113">
        <v>4.1976066666666672</v>
      </c>
      <c r="I88" s="145">
        <v>8</v>
      </c>
      <c r="J88" s="129">
        <f t="shared" si="3"/>
        <v>1.125</v>
      </c>
      <c r="K88" s="76"/>
    </row>
    <row r="89" spans="1:11">
      <c r="A89" s="38" t="s">
        <v>111</v>
      </c>
      <c r="B89" s="39">
        <v>18</v>
      </c>
      <c r="C89" s="39">
        <v>13</v>
      </c>
      <c r="D89" s="39">
        <v>3</v>
      </c>
      <c r="E89" s="39">
        <v>11</v>
      </c>
      <c r="F89" s="39">
        <v>0</v>
      </c>
      <c r="G89" s="166">
        <f t="shared" si="2"/>
        <v>11</v>
      </c>
      <c r="H89" s="118">
        <v>3.9776066666666665</v>
      </c>
      <c r="I89" s="150">
        <v>8</v>
      </c>
      <c r="J89" s="134">
        <f t="shared" si="3"/>
        <v>1.375</v>
      </c>
      <c r="K89" s="76"/>
    </row>
    <row r="90" spans="1:11" ht="15.75" thickBot="1">
      <c r="A90" s="68" t="s">
        <v>111</v>
      </c>
      <c r="B90" s="47">
        <v>18</v>
      </c>
      <c r="C90" s="47">
        <v>14</v>
      </c>
      <c r="D90" s="47">
        <v>3</v>
      </c>
      <c r="E90" s="47">
        <v>5</v>
      </c>
      <c r="F90" s="47">
        <v>0</v>
      </c>
      <c r="G90" s="162">
        <f t="shared" si="2"/>
        <v>5</v>
      </c>
      <c r="H90" s="114">
        <v>2.5576066666666666</v>
      </c>
      <c r="I90" s="146">
        <v>5</v>
      </c>
      <c r="J90" s="130">
        <f t="shared" si="3"/>
        <v>1</v>
      </c>
      <c r="K90" s="76"/>
    </row>
    <row r="91" spans="1:11">
      <c r="A91" s="22" t="s">
        <v>111</v>
      </c>
      <c r="B91" s="23">
        <v>13</v>
      </c>
      <c r="C91" s="23">
        <v>75</v>
      </c>
      <c r="D91" s="23">
        <v>4</v>
      </c>
      <c r="E91" s="23">
        <v>6</v>
      </c>
      <c r="F91" s="23">
        <v>0</v>
      </c>
      <c r="G91" s="167">
        <f t="shared" si="2"/>
        <v>6</v>
      </c>
      <c r="H91" s="119">
        <v>1.05996</v>
      </c>
      <c r="I91" s="151">
        <v>8</v>
      </c>
      <c r="J91" s="135">
        <f t="shared" si="3"/>
        <v>0.75</v>
      </c>
      <c r="K91" s="76"/>
    </row>
    <row r="92" spans="1:11">
      <c r="A92" s="24" t="s">
        <v>111</v>
      </c>
      <c r="B92" s="25">
        <v>13</v>
      </c>
      <c r="C92" s="25">
        <v>76</v>
      </c>
      <c r="D92" s="25">
        <v>4</v>
      </c>
      <c r="E92" s="25">
        <v>8</v>
      </c>
      <c r="F92" s="25">
        <v>1</v>
      </c>
      <c r="G92" s="168">
        <f t="shared" si="2"/>
        <v>9</v>
      </c>
      <c r="H92" s="120">
        <v>0.88997999999999999</v>
      </c>
      <c r="I92" s="152">
        <v>8</v>
      </c>
      <c r="J92" s="136">
        <f t="shared" si="3"/>
        <v>1</v>
      </c>
      <c r="K92" s="76"/>
    </row>
    <row r="93" spans="1:11">
      <c r="A93" s="32" t="s">
        <v>99</v>
      </c>
      <c r="B93" s="33">
        <v>9</v>
      </c>
      <c r="C93" s="33">
        <v>55</v>
      </c>
      <c r="D93" s="33">
        <v>2</v>
      </c>
      <c r="E93" s="33">
        <v>5</v>
      </c>
      <c r="F93" s="33">
        <v>2</v>
      </c>
      <c r="G93" s="159">
        <f t="shared" si="2"/>
        <v>7</v>
      </c>
      <c r="H93" s="111">
        <v>2.90713</v>
      </c>
      <c r="I93" s="143">
        <v>8</v>
      </c>
      <c r="J93" s="127">
        <f t="shared" si="3"/>
        <v>0.625</v>
      </c>
      <c r="K93" s="76"/>
    </row>
    <row r="94" spans="1:11" ht="15.75" thickBot="1">
      <c r="A94" s="63" t="s">
        <v>99</v>
      </c>
      <c r="B94" s="48">
        <v>9</v>
      </c>
      <c r="C94" s="48">
        <v>56</v>
      </c>
      <c r="D94" s="48">
        <v>2</v>
      </c>
      <c r="E94" s="48">
        <v>5</v>
      </c>
      <c r="F94" s="48">
        <v>1</v>
      </c>
      <c r="G94" s="160">
        <f t="shared" si="2"/>
        <v>6</v>
      </c>
      <c r="H94" s="112">
        <v>2.44713</v>
      </c>
      <c r="I94" s="144">
        <v>8</v>
      </c>
      <c r="J94" s="128">
        <f t="shared" si="3"/>
        <v>0.625</v>
      </c>
      <c r="K94" s="76"/>
    </row>
    <row r="95" spans="1:11">
      <c r="A95" s="36" t="s">
        <v>99</v>
      </c>
      <c r="B95" s="37">
        <v>16</v>
      </c>
      <c r="C95" s="37">
        <v>18</v>
      </c>
      <c r="D95" s="37">
        <v>3</v>
      </c>
      <c r="E95" s="37">
        <v>7</v>
      </c>
      <c r="F95" s="37">
        <v>0</v>
      </c>
      <c r="G95" s="161">
        <f t="shared" si="2"/>
        <v>7</v>
      </c>
      <c r="H95" s="113">
        <v>2.5762800000000001</v>
      </c>
      <c r="I95" s="145">
        <v>6</v>
      </c>
      <c r="J95" s="129">
        <f t="shared" si="3"/>
        <v>1.1666666666666667</v>
      </c>
      <c r="K95" s="76"/>
    </row>
    <row r="96" spans="1:11">
      <c r="A96" s="38" t="s">
        <v>99</v>
      </c>
      <c r="B96" s="39">
        <v>16</v>
      </c>
      <c r="C96" s="39">
        <v>19</v>
      </c>
      <c r="D96" s="39">
        <v>3</v>
      </c>
      <c r="E96" s="39">
        <v>8</v>
      </c>
      <c r="F96" s="39">
        <v>0</v>
      </c>
      <c r="G96" s="166">
        <f t="shared" si="2"/>
        <v>8</v>
      </c>
      <c r="H96" s="118">
        <v>3.8162799999999999</v>
      </c>
      <c r="I96" s="150">
        <v>8</v>
      </c>
      <c r="J96" s="134">
        <f t="shared" si="3"/>
        <v>1</v>
      </c>
      <c r="K96" s="76"/>
    </row>
    <row r="97" spans="1:11" ht="15.75" thickBot="1">
      <c r="A97" s="68" t="s">
        <v>99</v>
      </c>
      <c r="B97" s="47">
        <v>16</v>
      </c>
      <c r="C97" s="47">
        <v>20</v>
      </c>
      <c r="D97" s="47">
        <v>3</v>
      </c>
      <c r="E97" s="47">
        <v>7</v>
      </c>
      <c r="F97" s="47">
        <v>0</v>
      </c>
      <c r="G97" s="162">
        <f t="shared" si="2"/>
        <v>7</v>
      </c>
      <c r="H97" s="114">
        <v>2.6362799999999997</v>
      </c>
      <c r="I97" s="146">
        <v>8</v>
      </c>
      <c r="J97" s="130">
        <f t="shared" si="3"/>
        <v>0.875</v>
      </c>
      <c r="K97" s="76"/>
    </row>
    <row r="98" spans="1:11">
      <c r="A98" s="16" t="s">
        <v>60</v>
      </c>
      <c r="B98" s="17">
        <v>2</v>
      </c>
      <c r="C98" s="17">
        <v>21</v>
      </c>
      <c r="D98" s="17">
        <v>1</v>
      </c>
      <c r="E98" s="17">
        <v>12</v>
      </c>
      <c r="F98" s="17">
        <v>3</v>
      </c>
      <c r="G98" s="170">
        <f t="shared" si="2"/>
        <v>15</v>
      </c>
      <c r="H98" s="122">
        <v>5.1036666666666664</v>
      </c>
      <c r="I98" s="154">
        <v>7</v>
      </c>
      <c r="J98" s="138">
        <f t="shared" si="3"/>
        <v>1.7142857142857142</v>
      </c>
      <c r="K98" s="76"/>
    </row>
    <row r="99" spans="1:11">
      <c r="A99" s="18" t="s">
        <v>60</v>
      </c>
      <c r="B99" s="19">
        <v>2</v>
      </c>
      <c r="C99" s="19">
        <v>22</v>
      </c>
      <c r="D99" s="19">
        <v>1</v>
      </c>
      <c r="E99" s="19">
        <v>19</v>
      </c>
      <c r="F99" s="19">
        <v>3</v>
      </c>
      <c r="G99" s="163">
        <f t="shared" si="2"/>
        <v>22</v>
      </c>
      <c r="H99" s="115">
        <v>7.3236666666666661</v>
      </c>
      <c r="I99" s="147">
        <v>8</v>
      </c>
      <c r="J99" s="131">
        <f t="shared" si="3"/>
        <v>2.375</v>
      </c>
      <c r="K99" s="76"/>
    </row>
    <row r="100" spans="1:11" ht="15.75" thickBot="1">
      <c r="A100" s="60" t="s">
        <v>60</v>
      </c>
      <c r="B100" s="49">
        <v>2</v>
      </c>
      <c r="C100" s="49">
        <v>23</v>
      </c>
      <c r="D100" s="49">
        <v>1</v>
      </c>
      <c r="E100" s="49">
        <v>6</v>
      </c>
      <c r="F100" s="49">
        <v>3</v>
      </c>
      <c r="G100" s="164">
        <f t="shared" si="2"/>
        <v>9</v>
      </c>
      <c r="H100" s="116">
        <v>3.2033333333333331</v>
      </c>
      <c r="I100" s="148">
        <v>7</v>
      </c>
      <c r="J100" s="132">
        <f t="shared" si="3"/>
        <v>0.8571428571428571</v>
      </c>
      <c r="K100" s="76"/>
    </row>
    <row r="101" spans="1:11">
      <c r="A101" s="30" t="s">
        <v>60</v>
      </c>
      <c r="B101" s="31">
        <v>13</v>
      </c>
      <c r="C101" s="31">
        <v>42</v>
      </c>
      <c r="D101" s="31">
        <v>2</v>
      </c>
      <c r="E101" s="31">
        <v>8</v>
      </c>
      <c r="F101" s="31">
        <v>1</v>
      </c>
      <c r="G101" s="165">
        <f t="shared" si="2"/>
        <v>9</v>
      </c>
      <c r="H101" s="117">
        <v>2.7218066666666667</v>
      </c>
      <c r="I101" s="149">
        <v>8</v>
      </c>
      <c r="J101" s="133">
        <f t="shared" si="3"/>
        <v>1</v>
      </c>
      <c r="K101" s="76"/>
    </row>
    <row r="102" spans="1:11" ht="15.75" thickBot="1">
      <c r="A102" s="32" t="s">
        <v>60</v>
      </c>
      <c r="B102" s="33">
        <v>13</v>
      </c>
      <c r="C102" s="33">
        <v>43</v>
      </c>
      <c r="D102" s="33">
        <v>2</v>
      </c>
      <c r="E102" s="33">
        <v>10</v>
      </c>
      <c r="F102" s="33">
        <v>0</v>
      </c>
      <c r="G102" s="159">
        <f t="shared" si="2"/>
        <v>10</v>
      </c>
      <c r="H102" s="111">
        <v>4.0436133333333331</v>
      </c>
      <c r="I102" s="143">
        <v>7</v>
      </c>
      <c r="J102" s="127">
        <f t="shared" si="3"/>
        <v>1.4285714285714286</v>
      </c>
      <c r="K102" s="76"/>
    </row>
    <row r="103" spans="1:11">
      <c r="A103" s="36" t="s">
        <v>60</v>
      </c>
      <c r="B103" s="37">
        <v>15</v>
      </c>
      <c r="C103" s="37">
        <v>57</v>
      </c>
      <c r="D103" s="37">
        <v>3</v>
      </c>
      <c r="E103" s="37">
        <v>6</v>
      </c>
      <c r="F103" s="37">
        <v>1</v>
      </c>
      <c r="G103" s="161">
        <f t="shared" si="2"/>
        <v>7</v>
      </c>
      <c r="H103" s="113">
        <v>2.4968833333333333</v>
      </c>
      <c r="I103" s="145">
        <v>7</v>
      </c>
      <c r="J103" s="129">
        <f t="shared" si="3"/>
        <v>0.8571428571428571</v>
      </c>
      <c r="K103" s="76"/>
    </row>
    <row r="104" spans="1:11">
      <c r="A104" s="38" t="s">
        <v>60</v>
      </c>
      <c r="B104" s="39">
        <v>15</v>
      </c>
      <c r="C104" s="39">
        <v>58</v>
      </c>
      <c r="D104" s="39">
        <v>3</v>
      </c>
      <c r="E104" s="39">
        <v>6</v>
      </c>
      <c r="F104" s="39">
        <v>2</v>
      </c>
      <c r="G104" s="166">
        <f t="shared" si="2"/>
        <v>8</v>
      </c>
      <c r="H104" s="118">
        <v>2.6168833333333335</v>
      </c>
      <c r="I104" s="150">
        <v>8</v>
      </c>
      <c r="J104" s="134">
        <f t="shared" si="3"/>
        <v>0.75</v>
      </c>
      <c r="K104" s="76"/>
    </row>
    <row r="105" spans="1:11" ht="15.75" thickBot="1">
      <c r="A105" s="68" t="s">
        <v>60</v>
      </c>
      <c r="B105" s="47">
        <v>15</v>
      </c>
      <c r="C105" s="47">
        <v>59</v>
      </c>
      <c r="D105" s="47">
        <v>3</v>
      </c>
      <c r="E105" s="47">
        <v>10</v>
      </c>
      <c r="F105" s="47">
        <v>2</v>
      </c>
      <c r="G105" s="162">
        <f t="shared" si="2"/>
        <v>12</v>
      </c>
      <c r="H105" s="114">
        <v>2.7968833333333332</v>
      </c>
      <c r="I105" s="146">
        <v>8</v>
      </c>
      <c r="J105" s="130">
        <f t="shared" si="3"/>
        <v>1.25</v>
      </c>
      <c r="K105" s="76"/>
    </row>
    <row r="106" spans="1:11">
      <c r="A106" s="22" t="s">
        <v>60</v>
      </c>
      <c r="B106" s="23">
        <v>12</v>
      </c>
      <c r="C106" s="23">
        <v>75</v>
      </c>
      <c r="D106" s="23">
        <v>4</v>
      </c>
      <c r="E106" s="23">
        <v>12</v>
      </c>
      <c r="F106" s="23">
        <v>0</v>
      </c>
      <c r="G106" s="167">
        <f t="shared" si="2"/>
        <v>12</v>
      </c>
      <c r="H106" s="119">
        <v>4.076786666666667</v>
      </c>
      <c r="I106" s="151">
        <v>8</v>
      </c>
      <c r="J106" s="135">
        <f t="shared" si="3"/>
        <v>1.5</v>
      </c>
      <c r="K106" s="76"/>
    </row>
    <row r="107" spans="1:11" ht="15.75" thickBot="1">
      <c r="A107" s="24" t="s">
        <v>60</v>
      </c>
      <c r="B107" s="25">
        <v>12</v>
      </c>
      <c r="C107" s="25">
        <v>76</v>
      </c>
      <c r="D107" s="25">
        <v>4</v>
      </c>
      <c r="E107" s="25">
        <v>11</v>
      </c>
      <c r="F107" s="25">
        <v>0</v>
      </c>
      <c r="G107" s="168">
        <f t="shared" si="2"/>
        <v>11</v>
      </c>
      <c r="H107" s="120">
        <v>3.0535733333333335</v>
      </c>
      <c r="I107" s="152">
        <v>8</v>
      </c>
      <c r="J107" s="136">
        <f t="shared" si="3"/>
        <v>1.375</v>
      </c>
      <c r="K107" s="76"/>
    </row>
    <row r="108" spans="1:11">
      <c r="A108" s="16" t="s">
        <v>95</v>
      </c>
      <c r="B108" s="17">
        <v>3</v>
      </c>
      <c r="C108" s="17">
        <v>45</v>
      </c>
      <c r="D108" s="17">
        <v>1</v>
      </c>
      <c r="E108" s="17">
        <v>9.5</v>
      </c>
      <c r="F108" s="17">
        <v>2</v>
      </c>
      <c r="G108" s="170">
        <f t="shared" si="2"/>
        <v>11.5</v>
      </c>
      <c r="H108" s="122">
        <v>2.9053800000000001</v>
      </c>
      <c r="I108" s="154">
        <v>8</v>
      </c>
      <c r="J108" s="138">
        <f t="shared" si="3"/>
        <v>1.1875</v>
      </c>
      <c r="K108" s="76"/>
    </row>
    <row r="109" spans="1:11">
      <c r="A109" s="18" t="s">
        <v>95</v>
      </c>
      <c r="B109" s="19">
        <v>3</v>
      </c>
      <c r="C109" s="19">
        <v>46</v>
      </c>
      <c r="D109" s="19">
        <v>1</v>
      </c>
      <c r="E109" s="19">
        <v>5.5</v>
      </c>
      <c r="F109" s="19">
        <v>2</v>
      </c>
      <c r="G109" s="163">
        <f t="shared" si="2"/>
        <v>7.5</v>
      </c>
      <c r="H109" s="115">
        <v>2.0653800000000002</v>
      </c>
      <c r="I109" s="147">
        <v>7</v>
      </c>
      <c r="J109" s="131">
        <f t="shared" si="3"/>
        <v>0.7857142857142857</v>
      </c>
      <c r="K109" s="76"/>
    </row>
    <row r="110" spans="1:11">
      <c r="A110" s="32" t="s">
        <v>95</v>
      </c>
      <c r="B110" s="33">
        <v>9</v>
      </c>
      <c r="C110" s="33">
        <v>7</v>
      </c>
      <c r="D110" s="33">
        <v>2</v>
      </c>
      <c r="E110" s="33">
        <v>7</v>
      </c>
      <c r="F110" s="33">
        <v>0</v>
      </c>
      <c r="G110" s="159">
        <f t="shared" si="2"/>
        <v>7</v>
      </c>
      <c r="H110" s="111">
        <v>1.9974333333333334</v>
      </c>
      <c r="I110" s="143">
        <v>8</v>
      </c>
      <c r="J110" s="127">
        <f t="shared" si="3"/>
        <v>0.875</v>
      </c>
      <c r="K110" s="76"/>
    </row>
    <row r="111" spans="1:11" ht="15.75" thickBot="1">
      <c r="A111" s="63" t="s">
        <v>95</v>
      </c>
      <c r="B111" s="48">
        <v>9</v>
      </c>
      <c r="C111" s="48">
        <v>8</v>
      </c>
      <c r="D111" s="48">
        <v>2</v>
      </c>
      <c r="E111" s="48">
        <v>9</v>
      </c>
      <c r="F111" s="48">
        <v>1</v>
      </c>
      <c r="G111" s="160">
        <f t="shared" si="2"/>
        <v>10</v>
      </c>
      <c r="H111" s="112">
        <v>4.4687166666666664</v>
      </c>
      <c r="I111" s="144">
        <v>8</v>
      </c>
      <c r="J111" s="128">
        <f t="shared" si="3"/>
        <v>1.125</v>
      </c>
      <c r="K111" s="76"/>
    </row>
    <row r="112" spans="1:11">
      <c r="A112" s="36" t="s">
        <v>95</v>
      </c>
      <c r="B112" s="37">
        <v>19</v>
      </c>
      <c r="C112" s="37">
        <v>15</v>
      </c>
      <c r="D112" s="37">
        <v>3</v>
      </c>
      <c r="E112" s="37">
        <v>5</v>
      </c>
      <c r="F112" s="37">
        <v>0</v>
      </c>
      <c r="G112" s="161">
        <f t="shared" si="2"/>
        <v>5</v>
      </c>
      <c r="H112" s="113">
        <v>2.4273133333333332</v>
      </c>
      <c r="I112" s="145">
        <v>5</v>
      </c>
      <c r="J112" s="129">
        <f t="shared" si="3"/>
        <v>1</v>
      </c>
      <c r="K112" s="76"/>
    </row>
    <row r="113" spans="1:11" ht="15.75" thickBot="1">
      <c r="A113" s="68" t="s">
        <v>95</v>
      </c>
      <c r="B113" s="47">
        <v>19</v>
      </c>
      <c r="C113" s="47">
        <v>17</v>
      </c>
      <c r="D113" s="47">
        <v>3</v>
      </c>
      <c r="E113" s="47">
        <v>13</v>
      </c>
      <c r="F113" s="47">
        <v>0</v>
      </c>
      <c r="G113" s="162">
        <f t="shared" si="2"/>
        <v>13</v>
      </c>
      <c r="H113" s="114">
        <v>5.5336566666666664</v>
      </c>
      <c r="I113" s="146">
        <v>8</v>
      </c>
      <c r="J113" s="130">
        <f t="shared" si="3"/>
        <v>1.625</v>
      </c>
      <c r="K113" s="76"/>
    </row>
    <row r="114" spans="1:11">
      <c r="A114" s="30" t="s">
        <v>152</v>
      </c>
      <c r="B114" s="31">
        <v>10</v>
      </c>
      <c r="C114" s="31">
        <v>45</v>
      </c>
      <c r="D114" s="31">
        <v>2</v>
      </c>
      <c r="E114" s="31">
        <v>9</v>
      </c>
      <c r="F114" s="31">
        <v>2</v>
      </c>
      <c r="G114" s="165">
        <f t="shared" si="2"/>
        <v>11</v>
      </c>
      <c r="H114" s="117">
        <v>3.9349566666666669</v>
      </c>
      <c r="I114" s="149">
        <v>8</v>
      </c>
      <c r="J114" s="133">
        <f t="shared" si="3"/>
        <v>1.125</v>
      </c>
      <c r="K114" s="76"/>
    </row>
    <row r="115" spans="1:11">
      <c r="A115" s="32" t="s">
        <v>152</v>
      </c>
      <c r="B115" s="33">
        <v>10</v>
      </c>
      <c r="C115" s="33">
        <v>46</v>
      </c>
      <c r="D115" s="33">
        <v>2</v>
      </c>
      <c r="E115" s="33">
        <v>4</v>
      </c>
      <c r="F115" s="33">
        <v>2</v>
      </c>
      <c r="G115" s="159">
        <f t="shared" si="2"/>
        <v>6</v>
      </c>
      <c r="H115" s="111">
        <v>1.5349566666666665</v>
      </c>
      <c r="I115" s="143">
        <v>8</v>
      </c>
      <c r="J115" s="127">
        <f t="shared" si="3"/>
        <v>0.5</v>
      </c>
      <c r="K115" s="76"/>
    </row>
    <row r="116" spans="1:11" ht="15.75" thickBot="1">
      <c r="A116" s="63" t="s">
        <v>152</v>
      </c>
      <c r="B116" s="48">
        <v>10</v>
      </c>
      <c r="C116" s="48">
        <v>47</v>
      </c>
      <c r="D116" s="48">
        <v>2</v>
      </c>
      <c r="E116" s="48">
        <v>6</v>
      </c>
      <c r="F116" s="48">
        <v>1</v>
      </c>
      <c r="G116" s="160">
        <f t="shared" si="2"/>
        <v>7</v>
      </c>
      <c r="H116" s="112">
        <v>1.8949566666666666</v>
      </c>
      <c r="I116" s="144">
        <v>8</v>
      </c>
      <c r="J116" s="128">
        <f t="shared" si="3"/>
        <v>0.75</v>
      </c>
      <c r="K116" s="76"/>
    </row>
    <row r="117" spans="1:11">
      <c r="A117" s="36" t="s">
        <v>152</v>
      </c>
      <c r="B117" s="37">
        <v>17</v>
      </c>
      <c r="C117" s="37">
        <v>24</v>
      </c>
      <c r="D117" s="37">
        <v>3</v>
      </c>
      <c r="E117" s="37">
        <v>11</v>
      </c>
      <c r="F117" s="37">
        <v>0</v>
      </c>
      <c r="G117" s="161">
        <f t="shared" si="2"/>
        <v>11</v>
      </c>
      <c r="H117" s="113">
        <v>4.5781999999999998</v>
      </c>
      <c r="I117" s="145">
        <v>8</v>
      </c>
      <c r="J117" s="129">
        <f t="shared" si="3"/>
        <v>1.375</v>
      </c>
      <c r="K117" s="76"/>
    </row>
    <row r="118" spans="1:11" ht="15.75" thickBot="1">
      <c r="A118" s="38" t="s">
        <v>152</v>
      </c>
      <c r="B118" s="39">
        <v>17</v>
      </c>
      <c r="C118" s="39">
        <v>25</v>
      </c>
      <c r="D118" s="39">
        <v>3</v>
      </c>
      <c r="E118" s="39">
        <v>10</v>
      </c>
      <c r="F118" s="39">
        <v>0</v>
      </c>
      <c r="G118" s="166">
        <f t="shared" si="2"/>
        <v>10</v>
      </c>
      <c r="H118" s="118">
        <v>4.5490999999999993</v>
      </c>
      <c r="I118" s="150">
        <v>8</v>
      </c>
      <c r="J118" s="134">
        <f t="shared" si="3"/>
        <v>1.25</v>
      </c>
      <c r="K118" s="76"/>
    </row>
    <row r="119" spans="1:11">
      <c r="A119" s="22" t="s">
        <v>152</v>
      </c>
      <c r="B119" s="23">
        <v>18</v>
      </c>
      <c r="C119" s="23">
        <v>60</v>
      </c>
      <c r="D119" s="23">
        <v>4</v>
      </c>
      <c r="E119" s="23">
        <v>7</v>
      </c>
      <c r="F119" s="23">
        <v>0</v>
      </c>
      <c r="G119" s="167">
        <f t="shared" si="2"/>
        <v>7</v>
      </c>
      <c r="H119" s="119">
        <v>2.8942433333333333</v>
      </c>
      <c r="I119" s="151">
        <v>7</v>
      </c>
      <c r="J119" s="135">
        <f t="shared" si="3"/>
        <v>1</v>
      </c>
      <c r="K119" s="76"/>
    </row>
    <row r="120" spans="1:11">
      <c r="A120" s="24" t="s">
        <v>152</v>
      </c>
      <c r="B120" s="25">
        <v>18</v>
      </c>
      <c r="C120" s="25">
        <v>61</v>
      </c>
      <c r="D120" s="25">
        <v>4</v>
      </c>
      <c r="E120" s="25">
        <v>6</v>
      </c>
      <c r="F120" s="25">
        <v>0</v>
      </c>
      <c r="G120" s="168">
        <f t="shared" si="2"/>
        <v>6</v>
      </c>
      <c r="H120" s="120">
        <v>1.7142433333333333</v>
      </c>
      <c r="I120" s="152">
        <v>5</v>
      </c>
      <c r="J120" s="136">
        <f t="shared" si="3"/>
        <v>1.2</v>
      </c>
      <c r="K120" s="76"/>
    </row>
    <row r="121" spans="1:11" ht="15.75" thickBot="1">
      <c r="A121" s="26" t="s">
        <v>152</v>
      </c>
      <c r="B121" s="27">
        <v>18</v>
      </c>
      <c r="C121" s="27">
        <v>62</v>
      </c>
      <c r="D121" s="27">
        <v>4</v>
      </c>
      <c r="E121" s="27">
        <v>9</v>
      </c>
      <c r="F121" s="27">
        <v>0</v>
      </c>
      <c r="G121" s="169">
        <f t="shared" si="2"/>
        <v>9</v>
      </c>
      <c r="H121" s="121">
        <v>2.3742433333333333</v>
      </c>
      <c r="I121" s="153">
        <v>8</v>
      </c>
      <c r="J121" s="137">
        <f t="shared" si="3"/>
        <v>1.125</v>
      </c>
      <c r="K121" s="76"/>
    </row>
    <row r="122" spans="1:11">
      <c r="A122" s="32" t="s">
        <v>153</v>
      </c>
      <c r="B122" s="33">
        <v>10</v>
      </c>
      <c r="C122" s="33">
        <v>49</v>
      </c>
      <c r="D122" s="33">
        <v>2</v>
      </c>
      <c r="E122" s="33">
        <v>3.5</v>
      </c>
      <c r="F122" s="33">
        <v>2</v>
      </c>
      <c r="G122" s="159">
        <f t="shared" si="2"/>
        <v>5.5</v>
      </c>
      <c r="H122" s="111">
        <v>1.0543100000000001</v>
      </c>
      <c r="I122" s="143">
        <v>5</v>
      </c>
      <c r="J122" s="127">
        <f t="shared" si="3"/>
        <v>0.7</v>
      </c>
      <c r="K122" s="76"/>
    </row>
    <row r="123" spans="1:11" ht="15.75" thickBot="1">
      <c r="A123" s="63" t="s">
        <v>153</v>
      </c>
      <c r="B123" s="48">
        <v>10</v>
      </c>
      <c r="C123" s="48">
        <v>50</v>
      </c>
      <c r="D123" s="48">
        <v>2</v>
      </c>
      <c r="E123" s="48">
        <v>3.5</v>
      </c>
      <c r="F123" s="48">
        <v>4</v>
      </c>
      <c r="G123" s="160">
        <f t="shared" si="2"/>
        <v>7.5</v>
      </c>
      <c r="H123" s="112">
        <v>1.2743100000000001</v>
      </c>
      <c r="I123" s="144">
        <v>8</v>
      </c>
      <c r="J123" s="128">
        <f t="shared" si="3"/>
        <v>0.4375</v>
      </c>
      <c r="K123" s="76"/>
    </row>
    <row r="124" spans="1:11">
      <c r="A124" s="36" t="s">
        <v>153</v>
      </c>
      <c r="B124" s="37">
        <v>17</v>
      </c>
      <c r="C124" s="37">
        <v>27</v>
      </c>
      <c r="D124" s="37">
        <v>3</v>
      </c>
      <c r="E124" s="37">
        <v>9</v>
      </c>
      <c r="F124" s="37">
        <v>1</v>
      </c>
      <c r="G124" s="161">
        <f t="shared" si="2"/>
        <v>10</v>
      </c>
      <c r="H124" s="113">
        <v>3.4261400000000002</v>
      </c>
      <c r="I124" s="145">
        <v>8</v>
      </c>
      <c r="J124" s="129">
        <f t="shared" si="3"/>
        <v>1.125</v>
      </c>
      <c r="K124" s="76"/>
    </row>
    <row r="125" spans="1:11">
      <c r="A125" s="38" t="s">
        <v>153</v>
      </c>
      <c r="B125" s="39">
        <v>17</v>
      </c>
      <c r="C125" s="39">
        <v>28</v>
      </c>
      <c r="D125" s="39">
        <v>3</v>
      </c>
      <c r="E125" s="39">
        <v>13</v>
      </c>
      <c r="F125" s="39">
        <v>2</v>
      </c>
      <c r="G125" s="166">
        <f t="shared" si="2"/>
        <v>15</v>
      </c>
      <c r="H125" s="118">
        <v>4.0861400000000003</v>
      </c>
      <c r="I125" s="150">
        <v>8</v>
      </c>
      <c r="J125" s="134">
        <f t="shared" si="3"/>
        <v>1.625</v>
      </c>
      <c r="K125" s="76"/>
    </row>
    <row r="126" spans="1:11" ht="15.75" thickBot="1">
      <c r="A126" s="68" t="s">
        <v>153</v>
      </c>
      <c r="B126" s="47">
        <v>17</v>
      </c>
      <c r="C126" s="47">
        <v>29</v>
      </c>
      <c r="D126" s="47">
        <v>3</v>
      </c>
      <c r="E126" s="47">
        <v>6</v>
      </c>
      <c r="F126" s="47">
        <v>1</v>
      </c>
      <c r="G126" s="162">
        <f t="shared" si="2"/>
        <v>7</v>
      </c>
      <c r="H126" s="114">
        <v>2.8461400000000001</v>
      </c>
      <c r="I126" s="146">
        <v>8</v>
      </c>
      <c r="J126" s="130">
        <f t="shared" si="3"/>
        <v>0.75</v>
      </c>
      <c r="K126" s="76"/>
    </row>
    <row r="127" spans="1:11">
      <c r="A127" s="22" t="s">
        <v>153</v>
      </c>
      <c r="B127" s="23">
        <v>18</v>
      </c>
      <c r="C127" s="23">
        <v>63</v>
      </c>
      <c r="D127" s="23">
        <v>4</v>
      </c>
      <c r="E127" s="23">
        <v>9</v>
      </c>
      <c r="F127" s="23">
        <v>1</v>
      </c>
      <c r="G127" s="167">
        <f t="shared" si="2"/>
        <v>10</v>
      </c>
      <c r="H127" s="119">
        <v>1.94895</v>
      </c>
      <c r="I127" s="151">
        <v>8</v>
      </c>
      <c r="J127" s="135">
        <f t="shared" si="3"/>
        <v>1.125</v>
      </c>
      <c r="K127" s="76"/>
    </row>
    <row r="128" spans="1:11">
      <c r="A128" s="24" t="s">
        <v>153</v>
      </c>
      <c r="B128" s="25">
        <v>18</v>
      </c>
      <c r="C128" s="25">
        <v>64</v>
      </c>
      <c r="D128" s="25">
        <v>4</v>
      </c>
      <c r="E128" s="25">
        <v>9</v>
      </c>
      <c r="F128" s="25">
        <v>0</v>
      </c>
      <c r="G128" s="168">
        <f t="shared" si="2"/>
        <v>9</v>
      </c>
      <c r="H128" s="120">
        <v>2.2689500000000002</v>
      </c>
      <c r="I128" s="152">
        <v>8</v>
      </c>
      <c r="J128" s="136">
        <f t="shared" si="3"/>
        <v>1.125</v>
      </c>
      <c r="K128" s="76"/>
    </row>
    <row r="129" spans="1:11" ht="15.75" thickBot="1">
      <c r="A129" s="26" t="s">
        <v>153</v>
      </c>
      <c r="B129" s="27">
        <v>18</v>
      </c>
      <c r="C129" s="27">
        <v>65</v>
      </c>
      <c r="D129" s="27">
        <v>4</v>
      </c>
      <c r="E129" s="27">
        <v>4</v>
      </c>
      <c r="F129" s="27">
        <v>0</v>
      </c>
      <c r="G129" s="169">
        <f t="shared" si="2"/>
        <v>4</v>
      </c>
      <c r="H129" s="121">
        <v>0.78895000000000004</v>
      </c>
      <c r="I129" s="153">
        <v>5</v>
      </c>
      <c r="J129" s="137">
        <f t="shared" si="3"/>
        <v>0.8</v>
      </c>
      <c r="K129" s="76"/>
    </row>
    <row r="130" spans="1:11">
      <c r="A130" s="16" t="s">
        <v>147</v>
      </c>
      <c r="B130" s="17">
        <v>6</v>
      </c>
      <c r="C130" s="17">
        <v>18</v>
      </c>
      <c r="D130" s="17">
        <v>1</v>
      </c>
      <c r="E130" s="17">
        <v>7</v>
      </c>
      <c r="F130" s="17">
        <v>2</v>
      </c>
      <c r="G130" s="170">
        <f t="shared" si="2"/>
        <v>9</v>
      </c>
      <c r="H130" s="122">
        <v>2.9742933333333337</v>
      </c>
      <c r="I130" s="154">
        <v>8</v>
      </c>
      <c r="J130" s="138">
        <f t="shared" si="3"/>
        <v>0.875</v>
      </c>
      <c r="K130" s="76"/>
    </row>
    <row r="131" spans="1:11">
      <c r="A131" s="18" t="s">
        <v>147</v>
      </c>
      <c r="B131" s="19">
        <v>6</v>
      </c>
      <c r="C131" s="19">
        <v>19</v>
      </c>
      <c r="D131" s="19">
        <v>1</v>
      </c>
      <c r="E131" s="19">
        <v>5</v>
      </c>
      <c r="F131" s="19">
        <v>1</v>
      </c>
      <c r="G131" s="163">
        <f t="shared" ref="G131:G194" si="4">+E131+F131</f>
        <v>6</v>
      </c>
      <c r="H131" s="115">
        <v>1.0342933333333333</v>
      </c>
      <c r="I131" s="147">
        <v>8</v>
      </c>
      <c r="J131" s="131">
        <f t="shared" ref="J131:J194" si="5">+E131/I131</f>
        <v>0.625</v>
      </c>
      <c r="K131" s="76"/>
    </row>
    <row r="132" spans="1:11" ht="15.75" thickBot="1">
      <c r="A132" s="60" t="s">
        <v>147</v>
      </c>
      <c r="B132" s="49">
        <v>6</v>
      </c>
      <c r="C132" s="49">
        <v>20</v>
      </c>
      <c r="D132" s="49">
        <v>1</v>
      </c>
      <c r="E132" s="49">
        <v>11</v>
      </c>
      <c r="F132" s="49">
        <v>0</v>
      </c>
      <c r="G132" s="164">
        <f t="shared" si="4"/>
        <v>11</v>
      </c>
      <c r="H132" s="116">
        <v>2.0742933333333333</v>
      </c>
      <c r="I132" s="148">
        <v>8</v>
      </c>
      <c r="J132" s="132">
        <f t="shared" si="5"/>
        <v>1.375</v>
      </c>
      <c r="K132" s="76"/>
    </row>
    <row r="133" spans="1:11">
      <c r="A133" s="30" t="s">
        <v>147</v>
      </c>
      <c r="B133" s="31">
        <v>8</v>
      </c>
      <c r="C133" s="31">
        <v>24</v>
      </c>
      <c r="D133" s="31">
        <v>2</v>
      </c>
      <c r="E133" s="173">
        <v>14.666666666666666</v>
      </c>
      <c r="F133" s="31">
        <v>1</v>
      </c>
      <c r="G133" s="176">
        <f t="shared" si="4"/>
        <v>15.666666666666666</v>
      </c>
      <c r="H133" s="117">
        <v>5.5080200000000001</v>
      </c>
      <c r="I133" s="149">
        <v>8</v>
      </c>
      <c r="J133" s="133">
        <f t="shared" si="5"/>
        <v>1.8333333333333333</v>
      </c>
      <c r="K133" s="76"/>
    </row>
    <row r="134" spans="1:11">
      <c r="A134" s="32" t="s">
        <v>147</v>
      </c>
      <c r="B134" s="33">
        <v>8</v>
      </c>
      <c r="C134" s="33">
        <v>25</v>
      </c>
      <c r="D134" s="33">
        <v>2</v>
      </c>
      <c r="E134" s="174">
        <v>9.6666666666666661</v>
      </c>
      <c r="F134" s="33">
        <v>1</v>
      </c>
      <c r="G134" s="177">
        <f t="shared" si="4"/>
        <v>10.666666666666666</v>
      </c>
      <c r="H134" s="111">
        <v>4.7080200000000003</v>
      </c>
      <c r="I134" s="143">
        <v>8</v>
      </c>
      <c r="J134" s="127">
        <f t="shared" si="5"/>
        <v>1.2083333333333333</v>
      </c>
      <c r="K134" s="76"/>
    </row>
    <row r="135" spans="1:11" ht="15.75" thickBot="1">
      <c r="A135" s="63" t="s">
        <v>147</v>
      </c>
      <c r="B135" s="48">
        <v>8</v>
      </c>
      <c r="C135" s="48">
        <v>26</v>
      </c>
      <c r="D135" s="48">
        <v>2</v>
      </c>
      <c r="E135" s="175">
        <v>11.666666666666666</v>
      </c>
      <c r="F135" s="48">
        <v>2</v>
      </c>
      <c r="G135" s="178">
        <f t="shared" si="4"/>
        <v>13.666666666666666</v>
      </c>
      <c r="H135" s="112">
        <v>4.7280199999999999</v>
      </c>
      <c r="I135" s="144">
        <v>8</v>
      </c>
      <c r="J135" s="128">
        <f t="shared" si="5"/>
        <v>1.4583333333333333</v>
      </c>
      <c r="K135" s="76"/>
    </row>
    <row r="136" spans="1:11">
      <c r="A136" s="36" t="s">
        <v>147</v>
      </c>
      <c r="B136" s="37">
        <v>14</v>
      </c>
      <c r="C136" s="37">
        <v>12</v>
      </c>
      <c r="D136" s="37">
        <v>3</v>
      </c>
      <c r="E136" s="37">
        <v>10</v>
      </c>
      <c r="F136" s="37">
        <v>1</v>
      </c>
      <c r="G136" s="161">
        <f t="shared" si="4"/>
        <v>11</v>
      </c>
      <c r="H136" s="113">
        <v>3.5970399999999998</v>
      </c>
      <c r="I136" s="145">
        <v>8</v>
      </c>
      <c r="J136" s="129">
        <f t="shared" si="5"/>
        <v>1.25</v>
      </c>
      <c r="K136" s="76"/>
    </row>
    <row r="137" spans="1:11" ht="15.75" thickBot="1">
      <c r="A137" s="38" t="s">
        <v>147</v>
      </c>
      <c r="B137" s="39">
        <v>14</v>
      </c>
      <c r="C137" s="39">
        <v>13</v>
      </c>
      <c r="D137" s="39">
        <v>3</v>
      </c>
      <c r="E137" s="39">
        <v>8</v>
      </c>
      <c r="F137" s="39">
        <v>0</v>
      </c>
      <c r="G137" s="166">
        <f t="shared" si="4"/>
        <v>8</v>
      </c>
      <c r="H137" s="118">
        <v>3.62852</v>
      </c>
      <c r="I137" s="150">
        <v>7</v>
      </c>
      <c r="J137" s="134">
        <f t="shared" si="5"/>
        <v>1.1428571428571428</v>
      </c>
      <c r="K137" s="76"/>
    </row>
    <row r="138" spans="1:11">
      <c r="A138" s="16" t="s">
        <v>148</v>
      </c>
      <c r="B138" s="17">
        <v>6</v>
      </c>
      <c r="C138" s="17">
        <v>21</v>
      </c>
      <c r="D138" s="17">
        <v>1</v>
      </c>
      <c r="E138" s="17">
        <v>8</v>
      </c>
      <c r="F138" s="17">
        <v>0</v>
      </c>
      <c r="G138" s="170">
        <f t="shared" si="4"/>
        <v>8</v>
      </c>
      <c r="H138" s="122">
        <v>2.3915199999999999</v>
      </c>
      <c r="I138" s="154">
        <v>8</v>
      </c>
      <c r="J138" s="138">
        <f t="shared" si="5"/>
        <v>1</v>
      </c>
      <c r="K138" s="76"/>
    </row>
    <row r="139" spans="1:11">
      <c r="A139" s="18" t="s">
        <v>148</v>
      </c>
      <c r="B139" s="19">
        <v>6</v>
      </c>
      <c r="C139" s="19">
        <v>22</v>
      </c>
      <c r="D139" s="19">
        <v>1</v>
      </c>
      <c r="E139" s="19">
        <v>10</v>
      </c>
      <c r="F139" s="19">
        <v>0</v>
      </c>
      <c r="G139" s="163">
        <f t="shared" si="4"/>
        <v>10</v>
      </c>
      <c r="H139" s="115">
        <v>2.2915200000000002</v>
      </c>
      <c r="I139" s="147">
        <v>8</v>
      </c>
      <c r="J139" s="131">
        <f t="shared" si="5"/>
        <v>1.25</v>
      </c>
      <c r="K139" s="76"/>
    </row>
    <row r="140" spans="1:11" ht="15.75" thickBot="1">
      <c r="A140" s="60" t="s">
        <v>148</v>
      </c>
      <c r="B140" s="49">
        <v>6</v>
      </c>
      <c r="C140" s="49">
        <v>23</v>
      </c>
      <c r="D140" s="49">
        <v>1</v>
      </c>
      <c r="E140" s="49">
        <v>8</v>
      </c>
      <c r="F140" s="49">
        <v>1</v>
      </c>
      <c r="G140" s="164">
        <f t="shared" si="4"/>
        <v>9</v>
      </c>
      <c r="H140" s="116">
        <v>2.51152</v>
      </c>
      <c r="I140" s="148">
        <v>8</v>
      </c>
      <c r="J140" s="132">
        <f t="shared" si="5"/>
        <v>1</v>
      </c>
      <c r="K140" s="76"/>
    </row>
    <row r="141" spans="1:11">
      <c r="A141" s="30" t="s">
        <v>148</v>
      </c>
      <c r="B141" s="31">
        <v>8</v>
      </c>
      <c r="C141" s="31">
        <v>27</v>
      </c>
      <c r="D141" s="31">
        <v>2</v>
      </c>
      <c r="E141" s="31">
        <v>8</v>
      </c>
      <c r="F141" s="31">
        <v>0</v>
      </c>
      <c r="G141" s="165">
        <f t="shared" si="4"/>
        <v>8</v>
      </c>
      <c r="H141" s="117">
        <v>2.5682499999999999</v>
      </c>
      <c r="I141" s="149">
        <v>8</v>
      </c>
      <c r="J141" s="133">
        <f t="shared" si="5"/>
        <v>1</v>
      </c>
      <c r="K141" s="76"/>
    </row>
    <row r="142" spans="1:11">
      <c r="A142" s="32" t="s">
        <v>148</v>
      </c>
      <c r="B142" s="33">
        <v>8</v>
      </c>
      <c r="C142" s="33">
        <v>28</v>
      </c>
      <c r="D142" s="33">
        <v>2</v>
      </c>
      <c r="E142" s="33">
        <v>7</v>
      </c>
      <c r="F142" s="33">
        <v>0</v>
      </c>
      <c r="G142" s="159">
        <f t="shared" si="4"/>
        <v>7</v>
      </c>
      <c r="H142" s="111">
        <v>2.5082500000000003</v>
      </c>
      <c r="I142" s="143">
        <v>7</v>
      </c>
      <c r="J142" s="127">
        <f t="shared" si="5"/>
        <v>1</v>
      </c>
      <c r="K142" s="76"/>
    </row>
    <row r="143" spans="1:11" ht="15.75" thickBot="1">
      <c r="A143" s="63" t="s">
        <v>148</v>
      </c>
      <c r="B143" s="48">
        <v>8</v>
      </c>
      <c r="C143" s="48">
        <v>29</v>
      </c>
      <c r="D143" s="48">
        <v>2</v>
      </c>
      <c r="E143" s="48">
        <v>9</v>
      </c>
      <c r="F143" s="48">
        <v>0</v>
      </c>
      <c r="G143" s="160">
        <f t="shared" si="4"/>
        <v>9</v>
      </c>
      <c r="H143" s="112">
        <v>4.14825</v>
      </c>
      <c r="I143" s="144">
        <v>8</v>
      </c>
      <c r="J143" s="128">
        <f t="shared" si="5"/>
        <v>1.125</v>
      </c>
      <c r="K143" s="76"/>
    </row>
    <row r="144" spans="1:11">
      <c r="A144" s="36" t="s">
        <v>148</v>
      </c>
      <c r="B144" s="37">
        <v>14</v>
      </c>
      <c r="C144" s="37">
        <v>15</v>
      </c>
      <c r="D144" s="37">
        <v>3</v>
      </c>
      <c r="E144" s="37">
        <v>7</v>
      </c>
      <c r="F144" s="37">
        <v>1</v>
      </c>
      <c r="G144" s="161">
        <f t="shared" si="4"/>
        <v>8</v>
      </c>
      <c r="H144" s="113">
        <v>3.1485566666666664</v>
      </c>
      <c r="I144" s="145">
        <v>8</v>
      </c>
      <c r="J144" s="129">
        <f t="shared" si="5"/>
        <v>0.875</v>
      </c>
      <c r="K144" s="76"/>
    </row>
    <row r="145" spans="1:11">
      <c r="A145" s="38" t="s">
        <v>148</v>
      </c>
      <c r="B145" s="39">
        <v>14</v>
      </c>
      <c r="C145" s="39">
        <v>16</v>
      </c>
      <c r="D145" s="39">
        <v>3</v>
      </c>
      <c r="E145" s="39">
        <v>6</v>
      </c>
      <c r="F145" s="39">
        <v>0</v>
      </c>
      <c r="G145" s="166">
        <f t="shared" si="4"/>
        <v>6</v>
      </c>
      <c r="H145" s="118">
        <v>1.8885566666666667</v>
      </c>
      <c r="I145" s="150">
        <v>8</v>
      </c>
      <c r="J145" s="134">
        <f t="shared" si="5"/>
        <v>0.75</v>
      </c>
      <c r="K145" s="76"/>
    </row>
    <row r="146" spans="1:11" ht="15.75" thickBot="1">
      <c r="A146" s="68" t="s">
        <v>148</v>
      </c>
      <c r="B146" s="47">
        <v>14</v>
      </c>
      <c r="C146" s="47">
        <v>17</v>
      </c>
      <c r="D146" s="47">
        <v>3</v>
      </c>
      <c r="E146" s="47">
        <v>6</v>
      </c>
      <c r="F146" s="47">
        <v>2</v>
      </c>
      <c r="G146" s="162">
        <f t="shared" si="4"/>
        <v>8</v>
      </c>
      <c r="H146" s="114">
        <v>2.1485566666666669</v>
      </c>
      <c r="I146" s="146">
        <v>8</v>
      </c>
      <c r="J146" s="130">
        <f t="shared" si="5"/>
        <v>0.75</v>
      </c>
      <c r="K146" s="76"/>
    </row>
    <row r="147" spans="1:11">
      <c r="A147" s="22" t="s">
        <v>148</v>
      </c>
      <c r="B147" s="23">
        <v>17</v>
      </c>
      <c r="C147" s="23">
        <v>63</v>
      </c>
      <c r="D147" s="23">
        <v>4</v>
      </c>
      <c r="E147" s="23">
        <v>5</v>
      </c>
      <c r="F147" s="23">
        <v>0</v>
      </c>
      <c r="G147" s="167">
        <f t="shared" si="4"/>
        <v>5</v>
      </c>
      <c r="H147" s="119">
        <v>0.84132666666666667</v>
      </c>
      <c r="I147" s="151">
        <v>5</v>
      </c>
      <c r="J147" s="135">
        <f t="shared" si="5"/>
        <v>1</v>
      </c>
      <c r="K147" s="76"/>
    </row>
    <row r="148" spans="1:11" ht="15.75" thickBot="1">
      <c r="A148" s="24" t="s">
        <v>148</v>
      </c>
      <c r="B148" s="25">
        <v>17</v>
      </c>
      <c r="C148" s="25">
        <v>64</v>
      </c>
      <c r="D148" s="25">
        <v>4</v>
      </c>
      <c r="E148" s="25">
        <v>6</v>
      </c>
      <c r="F148" s="25">
        <v>0</v>
      </c>
      <c r="G148" s="168">
        <f t="shared" si="4"/>
        <v>6</v>
      </c>
      <c r="H148" s="120">
        <v>1.1813266666666666</v>
      </c>
      <c r="I148" s="152">
        <v>6</v>
      </c>
      <c r="J148" s="136">
        <f t="shared" si="5"/>
        <v>1</v>
      </c>
      <c r="K148" s="76"/>
    </row>
    <row r="149" spans="1:11">
      <c r="A149" s="16" t="s">
        <v>149</v>
      </c>
      <c r="B149" s="17">
        <v>6</v>
      </c>
      <c r="C149" s="17">
        <v>24</v>
      </c>
      <c r="D149" s="17">
        <v>1</v>
      </c>
      <c r="E149" s="17">
        <v>5</v>
      </c>
      <c r="F149" s="17">
        <v>0</v>
      </c>
      <c r="G149" s="170">
        <f t="shared" si="4"/>
        <v>5</v>
      </c>
      <c r="H149" s="122">
        <v>1.6746433333333333</v>
      </c>
      <c r="I149" s="154">
        <v>5</v>
      </c>
      <c r="J149" s="138">
        <f t="shared" si="5"/>
        <v>1</v>
      </c>
      <c r="K149" s="76"/>
    </row>
    <row r="150" spans="1:11">
      <c r="A150" s="18" t="s">
        <v>149</v>
      </c>
      <c r="B150" s="19">
        <v>6</v>
      </c>
      <c r="C150" s="19">
        <v>25</v>
      </c>
      <c r="D150" s="19">
        <v>1</v>
      </c>
      <c r="E150" s="19">
        <v>10</v>
      </c>
      <c r="F150" s="19">
        <v>1</v>
      </c>
      <c r="G150" s="163">
        <f t="shared" si="4"/>
        <v>11</v>
      </c>
      <c r="H150" s="115">
        <v>4.0492866666666663</v>
      </c>
      <c r="I150" s="147">
        <v>8</v>
      </c>
      <c r="J150" s="131">
        <f t="shared" si="5"/>
        <v>1.25</v>
      </c>
      <c r="K150" s="76"/>
    </row>
    <row r="151" spans="1:11">
      <c r="A151" s="32" t="s">
        <v>149</v>
      </c>
      <c r="B151" s="33">
        <v>8</v>
      </c>
      <c r="C151" s="33">
        <v>31</v>
      </c>
      <c r="D151" s="33">
        <v>2</v>
      </c>
      <c r="E151" s="33">
        <v>10</v>
      </c>
      <c r="F151" s="33">
        <v>2</v>
      </c>
      <c r="G151" s="159">
        <f t="shared" si="4"/>
        <v>12</v>
      </c>
      <c r="H151" s="111">
        <v>4.4783133333333334</v>
      </c>
      <c r="I151" s="143">
        <v>8</v>
      </c>
      <c r="J151" s="127">
        <f t="shared" si="5"/>
        <v>1.25</v>
      </c>
      <c r="K151" s="76"/>
    </row>
    <row r="152" spans="1:11" ht="15.75" thickBot="1">
      <c r="A152" s="63" t="s">
        <v>149</v>
      </c>
      <c r="B152" s="48">
        <v>8</v>
      </c>
      <c r="C152" s="48">
        <v>32</v>
      </c>
      <c r="D152" s="48">
        <v>2</v>
      </c>
      <c r="E152" s="48">
        <v>12</v>
      </c>
      <c r="F152" s="48">
        <v>0</v>
      </c>
      <c r="G152" s="160">
        <f t="shared" si="4"/>
        <v>12</v>
      </c>
      <c r="H152" s="112">
        <v>6.3891566666666666</v>
      </c>
      <c r="I152" s="144">
        <v>8</v>
      </c>
      <c r="J152" s="128">
        <f t="shared" si="5"/>
        <v>1.5</v>
      </c>
      <c r="K152" s="76"/>
    </row>
    <row r="153" spans="1:11">
      <c r="A153" s="36" t="s">
        <v>149</v>
      </c>
      <c r="B153" s="37">
        <v>14</v>
      </c>
      <c r="C153" s="37">
        <v>18</v>
      </c>
      <c r="D153" s="37">
        <v>3</v>
      </c>
      <c r="E153" s="37">
        <v>13</v>
      </c>
      <c r="F153" s="37">
        <v>2</v>
      </c>
      <c r="G153" s="161">
        <f t="shared" si="4"/>
        <v>15</v>
      </c>
      <c r="H153" s="113">
        <v>3.8058299999999998</v>
      </c>
      <c r="I153" s="145">
        <v>8</v>
      </c>
      <c r="J153" s="129">
        <f t="shared" si="5"/>
        <v>1.625</v>
      </c>
      <c r="K153" s="76"/>
    </row>
    <row r="154" spans="1:11">
      <c r="A154" s="38" t="s">
        <v>149</v>
      </c>
      <c r="B154" s="39">
        <v>14</v>
      </c>
      <c r="C154" s="39">
        <v>19</v>
      </c>
      <c r="D154" s="39">
        <v>3</v>
      </c>
      <c r="E154" s="39">
        <v>8</v>
      </c>
      <c r="F154" s="39">
        <v>2</v>
      </c>
      <c r="G154" s="166">
        <f t="shared" si="4"/>
        <v>10</v>
      </c>
      <c r="H154" s="118">
        <v>3.7258299999999998</v>
      </c>
      <c r="I154" s="150">
        <v>8</v>
      </c>
      <c r="J154" s="134">
        <f t="shared" si="5"/>
        <v>1</v>
      </c>
      <c r="K154" s="76"/>
    </row>
    <row r="155" spans="1:11" ht="15.75" thickBot="1">
      <c r="A155" s="68" t="s">
        <v>149</v>
      </c>
      <c r="B155" s="47">
        <v>14</v>
      </c>
      <c r="C155" s="47">
        <v>20</v>
      </c>
      <c r="D155" s="47">
        <v>3</v>
      </c>
      <c r="E155" s="47">
        <v>7</v>
      </c>
      <c r="F155" s="47">
        <v>3</v>
      </c>
      <c r="G155" s="162">
        <f t="shared" si="4"/>
        <v>10</v>
      </c>
      <c r="H155" s="114">
        <v>3.8858299999999999</v>
      </c>
      <c r="I155" s="146">
        <v>8</v>
      </c>
      <c r="J155" s="130">
        <f t="shared" si="5"/>
        <v>0.875</v>
      </c>
      <c r="K155" s="76"/>
    </row>
    <row r="156" spans="1:11">
      <c r="A156" s="22" t="s">
        <v>149</v>
      </c>
      <c r="B156" s="23">
        <v>17</v>
      </c>
      <c r="C156" s="23">
        <v>66</v>
      </c>
      <c r="D156" s="23">
        <v>4</v>
      </c>
      <c r="E156" s="23">
        <v>5</v>
      </c>
      <c r="F156" s="23">
        <v>1</v>
      </c>
      <c r="G156" s="167">
        <f t="shared" si="4"/>
        <v>6</v>
      </c>
      <c r="H156" s="119">
        <v>0.94234999999999991</v>
      </c>
      <c r="I156" s="151">
        <v>4</v>
      </c>
      <c r="J156" s="135">
        <f t="shared" si="5"/>
        <v>1.25</v>
      </c>
      <c r="K156" s="76"/>
    </row>
    <row r="157" spans="1:11">
      <c r="A157" s="24" t="s">
        <v>149</v>
      </c>
      <c r="B157" s="25">
        <v>17</v>
      </c>
      <c r="C157" s="25">
        <v>67</v>
      </c>
      <c r="D157" s="25">
        <v>4</v>
      </c>
      <c r="E157" s="25">
        <v>7</v>
      </c>
      <c r="F157" s="25">
        <v>0</v>
      </c>
      <c r="G157" s="168">
        <f t="shared" si="4"/>
        <v>7</v>
      </c>
      <c r="H157" s="120">
        <v>2.0623499999999999</v>
      </c>
      <c r="I157" s="152">
        <v>8</v>
      </c>
      <c r="J157" s="136">
        <f t="shared" si="5"/>
        <v>0.875</v>
      </c>
      <c r="K157" s="76"/>
    </row>
    <row r="158" spans="1:11" ht="15.75" thickBot="1">
      <c r="A158" s="26" t="s">
        <v>149</v>
      </c>
      <c r="B158" s="27">
        <v>17</v>
      </c>
      <c r="C158" s="27">
        <v>68</v>
      </c>
      <c r="D158" s="27">
        <v>4</v>
      </c>
      <c r="E158" s="27">
        <v>6</v>
      </c>
      <c r="F158" s="27">
        <v>0</v>
      </c>
      <c r="G158" s="169">
        <f t="shared" si="4"/>
        <v>6</v>
      </c>
      <c r="H158" s="121">
        <v>1.72235</v>
      </c>
      <c r="I158" s="153">
        <v>5</v>
      </c>
      <c r="J158" s="137">
        <f t="shared" si="5"/>
        <v>1.2</v>
      </c>
      <c r="K158" s="76"/>
    </row>
    <row r="159" spans="1:11">
      <c r="A159" s="16" t="s">
        <v>160</v>
      </c>
      <c r="B159" s="17">
        <v>7</v>
      </c>
      <c r="C159" s="17">
        <v>6</v>
      </c>
      <c r="D159" s="17">
        <v>1</v>
      </c>
      <c r="E159" s="17">
        <v>7</v>
      </c>
      <c r="F159" s="17">
        <v>0</v>
      </c>
      <c r="G159" s="170">
        <f t="shared" si="4"/>
        <v>7</v>
      </c>
      <c r="H159" s="122">
        <v>2.8755866666666665</v>
      </c>
      <c r="I159" s="154">
        <v>7</v>
      </c>
      <c r="J159" s="138">
        <f t="shared" si="5"/>
        <v>1</v>
      </c>
      <c r="K159" s="76"/>
    </row>
    <row r="160" spans="1:11">
      <c r="A160" s="18" t="s">
        <v>160</v>
      </c>
      <c r="B160" s="19">
        <v>7</v>
      </c>
      <c r="C160" s="19">
        <v>7</v>
      </c>
      <c r="D160" s="19">
        <v>1</v>
      </c>
      <c r="E160" s="19">
        <v>6</v>
      </c>
      <c r="F160" s="19">
        <v>0</v>
      </c>
      <c r="G160" s="163">
        <f t="shared" si="4"/>
        <v>6</v>
      </c>
      <c r="H160" s="115">
        <v>2.8755866666666665</v>
      </c>
      <c r="I160" s="147">
        <v>7</v>
      </c>
      <c r="J160" s="131">
        <f t="shared" si="5"/>
        <v>0.8571428571428571</v>
      </c>
      <c r="K160" s="76"/>
    </row>
    <row r="161" spans="1:11" ht="15.75" thickBot="1">
      <c r="A161" s="60" t="s">
        <v>160</v>
      </c>
      <c r="B161" s="49">
        <v>7</v>
      </c>
      <c r="C161" s="49">
        <v>8</v>
      </c>
      <c r="D161" s="49">
        <v>1</v>
      </c>
      <c r="E161" s="49">
        <v>11</v>
      </c>
      <c r="F161" s="49">
        <v>0</v>
      </c>
      <c r="G161" s="164">
        <f t="shared" si="4"/>
        <v>11</v>
      </c>
      <c r="H161" s="116">
        <v>5.755586666666666</v>
      </c>
      <c r="I161" s="148">
        <v>8</v>
      </c>
      <c r="J161" s="132">
        <f t="shared" si="5"/>
        <v>1.375</v>
      </c>
      <c r="K161" s="76"/>
    </row>
    <row r="162" spans="1:11">
      <c r="A162" s="30" t="s">
        <v>160</v>
      </c>
      <c r="B162" s="31">
        <v>12</v>
      </c>
      <c r="C162" s="31">
        <v>15</v>
      </c>
      <c r="D162" s="31">
        <v>2</v>
      </c>
      <c r="E162" s="31">
        <v>7</v>
      </c>
      <c r="F162" s="31">
        <v>0</v>
      </c>
      <c r="G162" s="165">
        <f t="shared" si="4"/>
        <v>7</v>
      </c>
      <c r="H162" s="117">
        <v>3.2414033333333334</v>
      </c>
      <c r="I162" s="149">
        <v>8</v>
      </c>
      <c r="J162" s="133">
        <f t="shared" si="5"/>
        <v>0.875</v>
      </c>
      <c r="K162" s="76"/>
    </row>
    <row r="163" spans="1:11">
      <c r="A163" s="32" t="s">
        <v>160</v>
      </c>
      <c r="B163" s="33">
        <v>12</v>
      </c>
      <c r="C163" s="33">
        <v>16</v>
      </c>
      <c r="D163" s="33">
        <v>2</v>
      </c>
      <c r="E163" s="33">
        <v>9</v>
      </c>
      <c r="F163" s="33">
        <v>0</v>
      </c>
      <c r="G163" s="159">
        <f t="shared" si="4"/>
        <v>9</v>
      </c>
      <c r="H163" s="111">
        <v>3.9614033333333332</v>
      </c>
      <c r="I163" s="143">
        <v>8</v>
      </c>
      <c r="J163" s="127">
        <f t="shared" si="5"/>
        <v>1.125</v>
      </c>
      <c r="K163" s="76"/>
    </row>
    <row r="164" spans="1:11" ht="15.75" thickBot="1">
      <c r="A164" s="63" t="s">
        <v>160</v>
      </c>
      <c r="B164" s="48">
        <v>12</v>
      </c>
      <c r="C164" s="48">
        <v>17</v>
      </c>
      <c r="D164" s="48">
        <v>2</v>
      </c>
      <c r="E164" s="48">
        <v>5</v>
      </c>
      <c r="F164" s="48">
        <v>1</v>
      </c>
      <c r="G164" s="160">
        <f t="shared" si="4"/>
        <v>6</v>
      </c>
      <c r="H164" s="112">
        <v>2.1014033333333333</v>
      </c>
      <c r="I164" s="144">
        <v>8</v>
      </c>
      <c r="J164" s="128">
        <f t="shared" si="5"/>
        <v>0.625</v>
      </c>
      <c r="K164" s="76"/>
    </row>
    <row r="165" spans="1:11">
      <c r="A165" s="22" t="s">
        <v>160</v>
      </c>
      <c r="B165" s="23">
        <v>14</v>
      </c>
      <c r="C165" s="23">
        <v>60</v>
      </c>
      <c r="D165" s="23">
        <v>4</v>
      </c>
      <c r="E165" s="23">
        <v>6</v>
      </c>
      <c r="F165" s="23">
        <v>1</v>
      </c>
      <c r="G165" s="167">
        <f t="shared" si="4"/>
        <v>7</v>
      </c>
      <c r="H165" s="119">
        <v>2.1390233333333333</v>
      </c>
      <c r="I165" s="151">
        <v>8</v>
      </c>
      <c r="J165" s="135">
        <f t="shared" si="5"/>
        <v>0.75</v>
      </c>
      <c r="K165" s="76"/>
    </row>
    <row r="166" spans="1:11" ht="15.75" thickBot="1">
      <c r="A166" s="26" t="s">
        <v>160</v>
      </c>
      <c r="B166" s="27">
        <v>14</v>
      </c>
      <c r="C166" s="27">
        <v>62</v>
      </c>
      <c r="D166" s="27">
        <v>4</v>
      </c>
      <c r="E166" s="27">
        <v>6</v>
      </c>
      <c r="F166" s="27">
        <v>1</v>
      </c>
      <c r="G166" s="169">
        <f t="shared" si="4"/>
        <v>7</v>
      </c>
      <c r="H166" s="121">
        <v>2.2980466666666666</v>
      </c>
      <c r="I166" s="153">
        <v>8</v>
      </c>
      <c r="J166" s="137">
        <f t="shared" si="5"/>
        <v>0.75</v>
      </c>
      <c r="K166" s="76"/>
    </row>
    <row r="167" spans="1:11">
      <c r="A167" s="18" t="s">
        <v>161</v>
      </c>
      <c r="B167" s="19">
        <v>7</v>
      </c>
      <c r="C167" s="19">
        <v>10</v>
      </c>
      <c r="D167" s="19">
        <v>1</v>
      </c>
      <c r="E167" s="19">
        <v>11</v>
      </c>
      <c r="F167" s="19">
        <v>2</v>
      </c>
      <c r="G167" s="163">
        <f t="shared" si="4"/>
        <v>13</v>
      </c>
      <c r="H167" s="115">
        <v>5.9988200000000003</v>
      </c>
      <c r="I167" s="147">
        <v>8</v>
      </c>
      <c r="J167" s="131">
        <f t="shared" si="5"/>
        <v>1.375</v>
      </c>
      <c r="K167" s="76"/>
    </row>
    <row r="168" spans="1:11">
      <c r="A168" s="60" t="s">
        <v>161</v>
      </c>
      <c r="B168" s="49">
        <v>7</v>
      </c>
      <c r="C168" s="49">
        <v>11</v>
      </c>
      <c r="D168" s="49">
        <v>1</v>
      </c>
      <c r="E168" s="49">
        <v>11</v>
      </c>
      <c r="F168" s="49">
        <v>1</v>
      </c>
      <c r="G168" s="164">
        <f t="shared" si="4"/>
        <v>12</v>
      </c>
      <c r="H168" s="116">
        <v>5.0594099999999997</v>
      </c>
      <c r="I168" s="148">
        <v>8</v>
      </c>
      <c r="J168" s="132">
        <f t="shared" si="5"/>
        <v>1.375</v>
      </c>
      <c r="K168" s="76"/>
    </row>
    <row r="169" spans="1:11">
      <c r="A169" s="32" t="s">
        <v>161</v>
      </c>
      <c r="B169" s="33">
        <v>12</v>
      </c>
      <c r="C169" s="33">
        <v>19</v>
      </c>
      <c r="D169" s="33">
        <v>2</v>
      </c>
      <c r="E169" s="33">
        <v>7</v>
      </c>
      <c r="F169" s="33">
        <v>1</v>
      </c>
      <c r="G169" s="159">
        <f t="shared" si="4"/>
        <v>8</v>
      </c>
      <c r="H169" s="111">
        <v>4.3845333333333336</v>
      </c>
      <c r="I169" s="143">
        <v>7</v>
      </c>
      <c r="J169" s="127">
        <f t="shared" si="5"/>
        <v>1</v>
      </c>
      <c r="K169" s="76"/>
    </row>
    <row r="170" spans="1:11">
      <c r="A170" s="63" t="s">
        <v>161</v>
      </c>
      <c r="B170" s="48">
        <v>12</v>
      </c>
      <c r="C170" s="48">
        <v>20</v>
      </c>
      <c r="D170" s="48">
        <v>2</v>
      </c>
      <c r="E170" s="48">
        <v>7</v>
      </c>
      <c r="F170" s="48">
        <v>1</v>
      </c>
      <c r="G170" s="160">
        <f t="shared" si="4"/>
        <v>8</v>
      </c>
      <c r="H170" s="112">
        <v>3.1722666666666668</v>
      </c>
      <c r="I170" s="144">
        <v>7</v>
      </c>
      <c r="J170" s="128">
        <f t="shared" si="5"/>
        <v>1</v>
      </c>
      <c r="K170" s="76"/>
    </row>
    <row r="171" spans="1:11">
      <c r="A171" s="24" t="s">
        <v>161</v>
      </c>
      <c r="B171" s="25">
        <v>14</v>
      </c>
      <c r="C171" s="25">
        <v>64</v>
      </c>
      <c r="D171" s="25">
        <v>4</v>
      </c>
      <c r="E171" s="25">
        <v>10</v>
      </c>
      <c r="F171" s="25">
        <v>0</v>
      </c>
      <c r="G171" s="168">
        <f t="shared" si="4"/>
        <v>10</v>
      </c>
      <c r="H171" s="120">
        <v>3.1391333333333331</v>
      </c>
      <c r="I171" s="152">
        <v>8</v>
      </c>
      <c r="J171" s="136">
        <f t="shared" si="5"/>
        <v>1.25</v>
      </c>
      <c r="K171" s="76"/>
    </row>
    <row r="172" spans="1:11" ht="15.75" thickBot="1">
      <c r="A172" s="26" t="s">
        <v>161</v>
      </c>
      <c r="B172" s="27">
        <v>14</v>
      </c>
      <c r="C172" s="27">
        <v>65</v>
      </c>
      <c r="D172" s="27">
        <v>4</v>
      </c>
      <c r="E172" s="27">
        <v>9</v>
      </c>
      <c r="F172" s="27">
        <v>0</v>
      </c>
      <c r="G172" s="169">
        <f t="shared" si="4"/>
        <v>9</v>
      </c>
      <c r="H172" s="121">
        <v>3.8095666666666665</v>
      </c>
      <c r="I172" s="153">
        <v>8</v>
      </c>
      <c r="J172" s="137">
        <f t="shared" si="5"/>
        <v>1.125</v>
      </c>
      <c r="K172" s="76"/>
    </row>
    <row r="173" spans="1:11">
      <c r="A173" s="16" t="s">
        <v>162</v>
      </c>
      <c r="B173" s="17">
        <v>7</v>
      </c>
      <c r="C173" s="17">
        <v>12</v>
      </c>
      <c r="D173" s="17">
        <v>1</v>
      </c>
      <c r="E173" s="17">
        <v>11</v>
      </c>
      <c r="F173" s="17">
        <v>1</v>
      </c>
      <c r="G173" s="170">
        <f t="shared" si="4"/>
        <v>12</v>
      </c>
      <c r="H173" s="122">
        <v>4.19862</v>
      </c>
      <c r="I173" s="154">
        <v>8</v>
      </c>
      <c r="J173" s="138">
        <f t="shared" si="5"/>
        <v>1.375</v>
      </c>
      <c r="K173" s="76"/>
    </row>
    <row r="174" spans="1:11" ht="15.75" thickBot="1">
      <c r="A174" s="18" t="s">
        <v>162</v>
      </c>
      <c r="B174" s="19">
        <v>7</v>
      </c>
      <c r="C174" s="19">
        <v>13</v>
      </c>
      <c r="D174" s="19">
        <v>1</v>
      </c>
      <c r="E174" s="19">
        <v>10</v>
      </c>
      <c r="F174" s="19">
        <v>2</v>
      </c>
      <c r="G174" s="163">
        <f t="shared" si="4"/>
        <v>12</v>
      </c>
      <c r="H174" s="115">
        <v>3.1572399999999998</v>
      </c>
      <c r="I174" s="147">
        <v>8</v>
      </c>
      <c r="J174" s="131">
        <f t="shared" si="5"/>
        <v>1.25</v>
      </c>
      <c r="K174" s="76"/>
    </row>
    <row r="175" spans="1:11">
      <c r="A175" s="30" t="s">
        <v>162</v>
      </c>
      <c r="B175" s="31">
        <v>12</v>
      </c>
      <c r="C175" s="31">
        <v>21</v>
      </c>
      <c r="D175" s="31">
        <v>2</v>
      </c>
      <c r="E175" s="31">
        <v>11</v>
      </c>
      <c r="F175" s="31">
        <v>1</v>
      </c>
      <c r="G175" s="165">
        <f t="shared" si="4"/>
        <v>12</v>
      </c>
      <c r="H175" s="117">
        <v>4.2622033333333329</v>
      </c>
      <c r="I175" s="149">
        <v>8</v>
      </c>
      <c r="J175" s="133">
        <f t="shared" si="5"/>
        <v>1.375</v>
      </c>
      <c r="K175" s="76"/>
    </row>
    <row r="176" spans="1:11">
      <c r="A176" s="32" t="s">
        <v>162</v>
      </c>
      <c r="B176" s="33">
        <v>12</v>
      </c>
      <c r="C176" s="33">
        <v>22</v>
      </c>
      <c r="D176" s="33">
        <v>2</v>
      </c>
      <c r="E176" s="33">
        <v>10</v>
      </c>
      <c r="F176" s="33">
        <v>1</v>
      </c>
      <c r="G176" s="159">
        <f t="shared" si="4"/>
        <v>11</v>
      </c>
      <c r="H176" s="111">
        <v>3.8222033333333334</v>
      </c>
      <c r="I176" s="143">
        <v>8</v>
      </c>
      <c r="J176" s="127">
        <f t="shared" si="5"/>
        <v>1.25</v>
      </c>
      <c r="K176" s="76"/>
    </row>
    <row r="177" spans="1:11" ht="15.75" thickBot="1">
      <c r="A177" s="63" t="s">
        <v>162</v>
      </c>
      <c r="B177" s="48">
        <v>12</v>
      </c>
      <c r="C177" s="48">
        <v>23</v>
      </c>
      <c r="D177" s="48">
        <v>2</v>
      </c>
      <c r="E177" s="48">
        <v>10</v>
      </c>
      <c r="F177" s="48">
        <v>2</v>
      </c>
      <c r="G177" s="160">
        <f t="shared" si="4"/>
        <v>12</v>
      </c>
      <c r="H177" s="112">
        <v>4.1822033333333328</v>
      </c>
      <c r="I177" s="144">
        <v>8</v>
      </c>
      <c r="J177" s="128">
        <f t="shared" si="5"/>
        <v>1.25</v>
      </c>
      <c r="K177" s="76"/>
    </row>
    <row r="178" spans="1:11">
      <c r="A178" s="36" t="s">
        <v>162</v>
      </c>
      <c r="B178" s="37">
        <v>17</v>
      </c>
      <c r="C178" s="37">
        <v>48</v>
      </c>
      <c r="D178" s="37">
        <v>3</v>
      </c>
      <c r="E178" s="37">
        <v>9</v>
      </c>
      <c r="F178" s="37">
        <v>0</v>
      </c>
      <c r="G178" s="161">
        <f t="shared" si="4"/>
        <v>9</v>
      </c>
      <c r="H178" s="113">
        <v>2.9942566666666668</v>
      </c>
      <c r="I178" s="145">
        <v>8</v>
      </c>
      <c r="J178" s="129">
        <f t="shared" si="5"/>
        <v>1.125</v>
      </c>
      <c r="K178" s="76"/>
    </row>
    <row r="179" spans="1:11">
      <c r="A179" s="38" t="s">
        <v>162</v>
      </c>
      <c r="B179" s="39">
        <v>17</v>
      </c>
      <c r="C179" s="39">
        <v>49</v>
      </c>
      <c r="D179" s="39">
        <v>3</v>
      </c>
      <c r="E179" s="39">
        <v>9</v>
      </c>
      <c r="F179" s="39">
        <v>1</v>
      </c>
      <c r="G179" s="166">
        <f t="shared" si="4"/>
        <v>10</v>
      </c>
      <c r="H179" s="118">
        <v>4.1542566666666669</v>
      </c>
      <c r="I179" s="150">
        <v>8</v>
      </c>
      <c r="J179" s="134">
        <f t="shared" si="5"/>
        <v>1.125</v>
      </c>
      <c r="K179" s="76"/>
    </row>
    <row r="180" spans="1:11" ht="15.75" thickBot="1">
      <c r="A180" s="68" t="s">
        <v>162</v>
      </c>
      <c r="B180" s="47">
        <v>17</v>
      </c>
      <c r="C180" s="47">
        <v>50</v>
      </c>
      <c r="D180" s="47">
        <v>3</v>
      </c>
      <c r="E180" s="47">
        <v>9</v>
      </c>
      <c r="F180" s="47">
        <v>1</v>
      </c>
      <c r="G180" s="162">
        <f t="shared" si="4"/>
        <v>10</v>
      </c>
      <c r="H180" s="114">
        <v>3.3742566666666667</v>
      </c>
      <c r="I180" s="146">
        <v>7</v>
      </c>
      <c r="J180" s="130">
        <f t="shared" si="5"/>
        <v>1.2857142857142858</v>
      </c>
      <c r="K180" s="76"/>
    </row>
    <row r="181" spans="1:11">
      <c r="A181" s="22" t="s">
        <v>162</v>
      </c>
      <c r="B181" s="23">
        <v>14</v>
      </c>
      <c r="C181" s="23">
        <v>66</v>
      </c>
      <c r="D181" s="23">
        <v>4</v>
      </c>
      <c r="E181" s="23">
        <v>5</v>
      </c>
      <c r="F181" s="23">
        <v>0</v>
      </c>
      <c r="G181" s="167">
        <f t="shared" si="4"/>
        <v>5</v>
      </c>
      <c r="H181" s="119">
        <v>1.6148</v>
      </c>
      <c r="I181" s="151">
        <v>5</v>
      </c>
      <c r="J181" s="135">
        <f t="shared" si="5"/>
        <v>1</v>
      </c>
      <c r="K181" s="76"/>
    </row>
    <row r="182" spans="1:11">
      <c r="A182" s="24" t="s">
        <v>162</v>
      </c>
      <c r="B182" s="25">
        <v>14</v>
      </c>
      <c r="C182" s="25">
        <v>67</v>
      </c>
      <c r="D182" s="25">
        <v>4</v>
      </c>
      <c r="E182" s="25">
        <v>11</v>
      </c>
      <c r="F182" s="25">
        <v>2</v>
      </c>
      <c r="G182" s="168">
        <f t="shared" si="4"/>
        <v>13</v>
      </c>
      <c r="H182" s="120">
        <v>2.4947999999999997</v>
      </c>
      <c r="I182" s="152">
        <v>8</v>
      </c>
      <c r="J182" s="136">
        <f t="shared" si="5"/>
        <v>1.375</v>
      </c>
      <c r="K182" s="76"/>
    </row>
    <row r="183" spans="1:11" ht="15.75" thickBot="1">
      <c r="A183" s="26" t="s">
        <v>162</v>
      </c>
      <c r="B183" s="27">
        <v>14</v>
      </c>
      <c r="C183" s="27">
        <v>68</v>
      </c>
      <c r="D183" s="27">
        <v>4</v>
      </c>
      <c r="E183" s="27">
        <v>4</v>
      </c>
      <c r="F183" s="27">
        <v>0</v>
      </c>
      <c r="G183" s="169">
        <f t="shared" si="4"/>
        <v>4</v>
      </c>
      <c r="H183" s="121">
        <v>0.71479999999999999</v>
      </c>
      <c r="I183" s="153">
        <v>5</v>
      </c>
      <c r="J183" s="137">
        <f t="shared" si="5"/>
        <v>0.8</v>
      </c>
      <c r="K183" s="76"/>
    </row>
    <row r="184" spans="1:11">
      <c r="A184" s="16" t="s">
        <v>163</v>
      </c>
      <c r="B184" s="17">
        <v>7</v>
      </c>
      <c r="C184" s="17">
        <v>15</v>
      </c>
      <c r="D184" s="17">
        <v>1</v>
      </c>
      <c r="E184" s="17">
        <v>7</v>
      </c>
      <c r="F184" s="17">
        <v>2</v>
      </c>
      <c r="G184" s="170">
        <f t="shared" si="4"/>
        <v>9</v>
      </c>
      <c r="H184" s="122">
        <v>3.4738766666666669</v>
      </c>
      <c r="I184" s="154">
        <v>8</v>
      </c>
      <c r="J184" s="138">
        <f t="shared" si="5"/>
        <v>0.875</v>
      </c>
      <c r="K184" s="76"/>
    </row>
    <row r="185" spans="1:11" ht="15.75" thickBot="1">
      <c r="A185" s="18" t="s">
        <v>163</v>
      </c>
      <c r="B185" s="19">
        <v>7</v>
      </c>
      <c r="C185" s="19">
        <v>16</v>
      </c>
      <c r="D185" s="19">
        <v>1</v>
      </c>
      <c r="E185" s="19">
        <v>11</v>
      </c>
      <c r="F185" s="19">
        <v>2</v>
      </c>
      <c r="G185" s="163">
        <f t="shared" si="4"/>
        <v>13</v>
      </c>
      <c r="H185" s="115">
        <v>4.1277533333333336</v>
      </c>
      <c r="I185" s="147">
        <v>8</v>
      </c>
      <c r="J185" s="131">
        <f t="shared" si="5"/>
        <v>1.375</v>
      </c>
      <c r="K185" s="76"/>
    </row>
    <row r="186" spans="1:11">
      <c r="A186" s="30" t="s">
        <v>163</v>
      </c>
      <c r="B186" s="31">
        <v>12</v>
      </c>
      <c r="C186" s="31">
        <v>24</v>
      </c>
      <c r="D186" s="31">
        <v>2</v>
      </c>
      <c r="E186" s="31">
        <v>8</v>
      </c>
      <c r="F186" s="31">
        <v>0</v>
      </c>
      <c r="G186" s="165">
        <f t="shared" si="4"/>
        <v>8</v>
      </c>
      <c r="H186" s="117">
        <v>3.4923799999999998</v>
      </c>
      <c r="I186" s="149">
        <v>8</v>
      </c>
      <c r="J186" s="133">
        <f t="shared" si="5"/>
        <v>1</v>
      </c>
      <c r="K186" s="76"/>
    </row>
    <row r="187" spans="1:11">
      <c r="A187" s="32" t="s">
        <v>163</v>
      </c>
      <c r="B187" s="33">
        <v>12</v>
      </c>
      <c r="C187" s="33">
        <v>25</v>
      </c>
      <c r="D187" s="33">
        <v>2</v>
      </c>
      <c r="E187" s="33">
        <v>11</v>
      </c>
      <c r="F187" s="33">
        <v>2</v>
      </c>
      <c r="G187" s="159">
        <f t="shared" si="4"/>
        <v>13</v>
      </c>
      <c r="H187" s="111">
        <v>5.5523799999999994</v>
      </c>
      <c r="I187" s="143">
        <v>7</v>
      </c>
      <c r="J187" s="127">
        <f t="shared" si="5"/>
        <v>1.5714285714285714</v>
      </c>
      <c r="K187" s="76"/>
    </row>
    <row r="188" spans="1:11" ht="15.75" thickBot="1">
      <c r="A188" s="63" t="s">
        <v>163</v>
      </c>
      <c r="B188" s="48">
        <v>12</v>
      </c>
      <c r="C188" s="48">
        <v>26</v>
      </c>
      <c r="D188" s="48">
        <v>2</v>
      </c>
      <c r="E188" s="48">
        <v>9</v>
      </c>
      <c r="F188" s="48">
        <v>1</v>
      </c>
      <c r="G188" s="160">
        <f t="shared" si="4"/>
        <v>10</v>
      </c>
      <c r="H188" s="112">
        <v>4.0123800000000003</v>
      </c>
      <c r="I188" s="144">
        <v>8</v>
      </c>
      <c r="J188" s="128">
        <f t="shared" si="5"/>
        <v>1.125</v>
      </c>
      <c r="K188" s="76"/>
    </row>
    <row r="189" spans="1:11">
      <c r="A189" s="36" t="s">
        <v>163</v>
      </c>
      <c r="B189" s="37">
        <v>17</v>
      </c>
      <c r="C189" s="37">
        <v>51</v>
      </c>
      <c r="D189" s="37">
        <v>3</v>
      </c>
      <c r="E189" s="37">
        <v>9</v>
      </c>
      <c r="F189" s="37">
        <v>1</v>
      </c>
      <c r="G189" s="161">
        <f t="shared" si="4"/>
        <v>10</v>
      </c>
      <c r="H189" s="113">
        <v>5.2294199999999993</v>
      </c>
      <c r="I189" s="145">
        <v>8</v>
      </c>
      <c r="J189" s="129">
        <f t="shared" si="5"/>
        <v>1.125</v>
      </c>
      <c r="K189" s="76"/>
    </row>
    <row r="190" spans="1:11" ht="15.75" thickBot="1">
      <c r="A190" s="38" t="s">
        <v>163</v>
      </c>
      <c r="B190" s="39">
        <v>17</v>
      </c>
      <c r="C190" s="39">
        <v>52</v>
      </c>
      <c r="D190" s="39">
        <v>3</v>
      </c>
      <c r="E190" s="39">
        <v>7</v>
      </c>
      <c r="F190" s="39">
        <v>3</v>
      </c>
      <c r="G190" s="166">
        <f t="shared" si="4"/>
        <v>10</v>
      </c>
      <c r="H190" s="118">
        <v>2.7847099999999996</v>
      </c>
      <c r="I190" s="150">
        <v>8</v>
      </c>
      <c r="J190" s="134">
        <f t="shared" si="5"/>
        <v>0.875</v>
      </c>
      <c r="K190" s="76"/>
    </row>
    <row r="191" spans="1:11">
      <c r="A191" s="16" t="s">
        <v>164</v>
      </c>
      <c r="B191" s="17">
        <v>7</v>
      </c>
      <c r="C191" s="17">
        <v>18</v>
      </c>
      <c r="D191" s="17">
        <v>1</v>
      </c>
      <c r="E191" s="17">
        <v>8</v>
      </c>
      <c r="F191" s="17">
        <v>1</v>
      </c>
      <c r="G191" s="170">
        <f t="shared" si="4"/>
        <v>9</v>
      </c>
      <c r="H191" s="122">
        <v>2.7807966666666664</v>
      </c>
      <c r="I191" s="154">
        <v>8</v>
      </c>
      <c r="J191" s="138">
        <f t="shared" si="5"/>
        <v>1</v>
      </c>
      <c r="K191" s="76"/>
    </row>
    <row r="192" spans="1:11" ht="15.75" thickBot="1">
      <c r="A192" s="18" t="s">
        <v>164</v>
      </c>
      <c r="B192" s="19">
        <v>7</v>
      </c>
      <c r="C192" s="19">
        <v>19</v>
      </c>
      <c r="D192" s="19">
        <v>1</v>
      </c>
      <c r="E192" s="19">
        <v>10</v>
      </c>
      <c r="F192" s="19">
        <v>1</v>
      </c>
      <c r="G192" s="163">
        <f t="shared" si="4"/>
        <v>11</v>
      </c>
      <c r="H192" s="115">
        <v>3.0215933333333331</v>
      </c>
      <c r="I192" s="147">
        <v>8</v>
      </c>
      <c r="J192" s="131">
        <f t="shared" si="5"/>
        <v>1.25</v>
      </c>
      <c r="K192" s="76"/>
    </row>
    <row r="193" spans="1:11">
      <c r="A193" s="30" t="s">
        <v>164</v>
      </c>
      <c r="B193" s="31">
        <v>12</v>
      </c>
      <c r="C193" s="31">
        <v>27</v>
      </c>
      <c r="D193" s="31">
        <v>2</v>
      </c>
      <c r="E193" s="31">
        <v>9</v>
      </c>
      <c r="F193" s="31">
        <v>0</v>
      </c>
      <c r="G193" s="165">
        <f t="shared" si="4"/>
        <v>9</v>
      </c>
      <c r="H193" s="117">
        <v>3.8087266666666668</v>
      </c>
      <c r="I193" s="149">
        <v>8</v>
      </c>
      <c r="J193" s="133">
        <f t="shared" si="5"/>
        <v>1.125</v>
      </c>
      <c r="K193" s="76"/>
    </row>
    <row r="194" spans="1:11">
      <c r="A194" s="32" t="s">
        <v>164</v>
      </c>
      <c r="B194" s="33">
        <v>12</v>
      </c>
      <c r="C194" s="33">
        <v>28</v>
      </c>
      <c r="D194" s="33">
        <v>2</v>
      </c>
      <c r="E194" s="33">
        <v>12</v>
      </c>
      <c r="F194" s="33">
        <v>1</v>
      </c>
      <c r="G194" s="159">
        <f t="shared" si="4"/>
        <v>13</v>
      </c>
      <c r="H194" s="111">
        <v>3.7487266666666663</v>
      </c>
      <c r="I194" s="143">
        <v>8</v>
      </c>
      <c r="J194" s="127">
        <f t="shared" si="5"/>
        <v>1.5</v>
      </c>
      <c r="K194" s="76"/>
    </row>
    <row r="195" spans="1:11" ht="15.75" thickBot="1">
      <c r="A195" s="63" t="s">
        <v>164</v>
      </c>
      <c r="B195" s="48">
        <v>12</v>
      </c>
      <c r="C195" s="48">
        <v>29</v>
      </c>
      <c r="D195" s="48">
        <v>2</v>
      </c>
      <c r="E195" s="48">
        <v>8</v>
      </c>
      <c r="F195" s="48">
        <v>0</v>
      </c>
      <c r="G195" s="160">
        <f t="shared" ref="G195:G258" si="6">+E195+F195</f>
        <v>8</v>
      </c>
      <c r="H195" s="112">
        <v>3.0887266666666671</v>
      </c>
      <c r="I195" s="144">
        <v>8</v>
      </c>
      <c r="J195" s="128">
        <f t="shared" ref="J195:J258" si="7">+E195/I195</f>
        <v>1</v>
      </c>
      <c r="K195" s="76"/>
    </row>
    <row r="196" spans="1:11">
      <c r="A196" s="36" t="s">
        <v>164</v>
      </c>
      <c r="B196" s="37">
        <v>17</v>
      </c>
      <c r="C196" s="37">
        <v>54</v>
      </c>
      <c r="D196" s="37">
        <v>3</v>
      </c>
      <c r="E196" s="37">
        <v>10</v>
      </c>
      <c r="F196" s="37">
        <v>0</v>
      </c>
      <c r="G196" s="161">
        <f t="shared" si="6"/>
        <v>10</v>
      </c>
      <c r="H196" s="113">
        <v>4.1578533333333336</v>
      </c>
      <c r="I196" s="145">
        <v>8</v>
      </c>
      <c r="J196" s="129">
        <f t="shared" si="7"/>
        <v>1.25</v>
      </c>
      <c r="K196" s="76"/>
    </row>
    <row r="197" spans="1:11">
      <c r="A197" s="38" t="s">
        <v>164</v>
      </c>
      <c r="B197" s="39">
        <v>17</v>
      </c>
      <c r="C197" s="39">
        <v>55</v>
      </c>
      <c r="D197" s="39">
        <v>3</v>
      </c>
      <c r="E197" s="39">
        <v>9</v>
      </c>
      <c r="F197" s="39">
        <v>0</v>
      </c>
      <c r="G197" s="166">
        <f t="shared" si="6"/>
        <v>9</v>
      </c>
      <c r="H197" s="118">
        <v>5.0578533333333331</v>
      </c>
      <c r="I197" s="150">
        <v>8</v>
      </c>
      <c r="J197" s="134">
        <f t="shared" si="7"/>
        <v>1.125</v>
      </c>
      <c r="K197" s="76"/>
    </row>
    <row r="198" spans="1:11" ht="15.75" thickBot="1">
      <c r="A198" s="68" t="s">
        <v>164</v>
      </c>
      <c r="B198" s="47">
        <v>17</v>
      </c>
      <c r="C198" s="47">
        <v>56</v>
      </c>
      <c r="D198" s="47">
        <v>3</v>
      </c>
      <c r="E198" s="47">
        <v>13</v>
      </c>
      <c r="F198" s="47">
        <v>3</v>
      </c>
      <c r="G198" s="162">
        <f t="shared" si="6"/>
        <v>16</v>
      </c>
      <c r="H198" s="114">
        <v>7.6978533333333328</v>
      </c>
      <c r="I198" s="146">
        <v>8</v>
      </c>
      <c r="J198" s="130">
        <f t="shared" si="7"/>
        <v>1.625</v>
      </c>
      <c r="K198" s="76"/>
    </row>
    <row r="199" spans="1:11">
      <c r="A199" s="16" t="s">
        <v>150</v>
      </c>
      <c r="B199" s="17">
        <v>6</v>
      </c>
      <c r="C199" s="17">
        <v>27</v>
      </c>
      <c r="D199" s="17">
        <v>1</v>
      </c>
      <c r="E199" s="17">
        <v>10</v>
      </c>
      <c r="F199" s="17">
        <v>2</v>
      </c>
      <c r="G199" s="170">
        <f t="shared" si="6"/>
        <v>12</v>
      </c>
      <c r="H199" s="122">
        <v>4.9639633333333331</v>
      </c>
      <c r="I199" s="154">
        <v>8</v>
      </c>
      <c r="J199" s="138">
        <f t="shared" si="7"/>
        <v>1.25</v>
      </c>
      <c r="K199" s="76"/>
    </row>
    <row r="200" spans="1:11" ht="15.75" thickBot="1">
      <c r="A200" s="60" t="s">
        <v>150</v>
      </c>
      <c r="B200" s="49">
        <v>6</v>
      </c>
      <c r="C200" s="49">
        <v>29</v>
      </c>
      <c r="D200" s="49">
        <v>1</v>
      </c>
      <c r="E200" s="49">
        <v>9</v>
      </c>
      <c r="F200" s="49">
        <v>0</v>
      </c>
      <c r="G200" s="164">
        <f t="shared" si="6"/>
        <v>9</v>
      </c>
      <c r="H200" s="116">
        <v>3.2039633333333333</v>
      </c>
      <c r="I200" s="148">
        <v>8</v>
      </c>
      <c r="J200" s="132">
        <f t="shared" si="7"/>
        <v>1.125</v>
      </c>
      <c r="K200" s="76"/>
    </row>
    <row r="201" spans="1:11">
      <c r="A201" s="30" t="s">
        <v>150</v>
      </c>
      <c r="B201" s="31">
        <v>10</v>
      </c>
      <c r="C201" s="31">
        <v>57</v>
      </c>
      <c r="D201" s="31">
        <v>2</v>
      </c>
      <c r="E201" s="31">
        <v>7</v>
      </c>
      <c r="F201" s="31">
        <v>2</v>
      </c>
      <c r="G201" s="165">
        <f t="shared" si="6"/>
        <v>9</v>
      </c>
      <c r="H201" s="117">
        <v>2.8532733333333331</v>
      </c>
      <c r="I201" s="149">
        <v>8</v>
      </c>
      <c r="J201" s="133">
        <f t="shared" si="7"/>
        <v>0.875</v>
      </c>
      <c r="K201" s="76"/>
    </row>
    <row r="202" spans="1:11" ht="15.75" thickBot="1">
      <c r="A202" s="32" t="s">
        <v>150</v>
      </c>
      <c r="B202" s="33">
        <v>10</v>
      </c>
      <c r="C202" s="33">
        <v>58</v>
      </c>
      <c r="D202" s="33">
        <v>2</v>
      </c>
      <c r="E202" s="33">
        <v>10</v>
      </c>
      <c r="F202" s="33">
        <v>5</v>
      </c>
      <c r="G202" s="159">
        <f t="shared" si="6"/>
        <v>15</v>
      </c>
      <c r="H202" s="111">
        <v>4.5532733333333333</v>
      </c>
      <c r="I202" s="143">
        <v>9</v>
      </c>
      <c r="J202" s="127">
        <f t="shared" si="7"/>
        <v>1.1111111111111112</v>
      </c>
      <c r="K202" s="76"/>
    </row>
    <row r="203" spans="1:11">
      <c r="A203" s="36" t="s">
        <v>150</v>
      </c>
      <c r="B203" s="37">
        <v>18</v>
      </c>
      <c r="C203" s="37">
        <v>30</v>
      </c>
      <c r="D203" s="37">
        <v>3</v>
      </c>
      <c r="E203" s="37">
        <v>10</v>
      </c>
      <c r="F203" s="37">
        <v>0</v>
      </c>
      <c r="G203" s="161">
        <f t="shared" si="6"/>
        <v>10</v>
      </c>
      <c r="H203" s="113">
        <v>3.5060366666666667</v>
      </c>
      <c r="I203" s="145">
        <v>8</v>
      </c>
      <c r="J203" s="129">
        <f t="shared" si="7"/>
        <v>1.25</v>
      </c>
      <c r="K203" s="76"/>
    </row>
    <row r="204" spans="1:11">
      <c r="A204" s="38" t="s">
        <v>150</v>
      </c>
      <c r="B204" s="39">
        <v>18</v>
      </c>
      <c r="C204" s="39">
        <v>31</v>
      </c>
      <c r="D204" s="39">
        <v>3</v>
      </c>
      <c r="E204" s="39">
        <v>9</v>
      </c>
      <c r="F204" s="39">
        <v>0</v>
      </c>
      <c r="G204" s="166">
        <f t="shared" si="6"/>
        <v>9</v>
      </c>
      <c r="H204" s="118">
        <v>2.3660366666666666</v>
      </c>
      <c r="I204" s="150">
        <v>8</v>
      </c>
      <c r="J204" s="134">
        <f t="shared" si="7"/>
        <v>1.125</v>
      </c>
      <c r="K204" s="76"/>
    </row>
    <row r="205" spans="1:11" ht="15.75" thickBot="1">
      <c r="A205" s="68" t="s">
        <v>150</v>
      </c>
      <c r="B205" s="47">
        <v>18</v>
      </c>
      <c r="C205" s="47">
        <v>32</v>
      </c>
      <c r="D205" s="47">
        <v>3</v>
      </c>
      <c r="E205" s="47">
        <v>8</v>
      </c>
      <c r="F205" s="47">
        <v>0</v>
      </c>
      <c r="G205" s="162">
        <f t="shared" si="6"/>
        <v>8</v>
      </c>
      <c r="H205" s="114">
        <v>2.8660366666666666</v>
      </c>
      <c r="I205" s="146">
        <v>8</v>
      </c>
      <c r="J205" s="130">
        <f t="shared" si="7"/>
        <v>1</v>
      </c>
      <c r="K205" s="76"/>
    </row>
    <row r="206" spans="1:11">
      <c r="A206" s="16" t="s">
        <v>114</v>
      </c>
      <c r="B206" s="17">
        <v>4</v>
      </c>
      <c r="C206" s="17">
        <v>24</v>
      </c>
      <c r="D206" s="17">
        <v>1</v>
      </c>
      <c r="E206" s="17">
        <v>4</v>
      </c>
      <c r="F206" s="17">
        <v>1</v>
      </c>
      <c r="G206" s="170">
        <f t="shared" si="6"/>
        <v>5</v>
      </c>
      <c r="H206" s="122">
        <v>2.0953500000000003</v>
      </c>
      <c r="I206" s="154">
        <v>5</v>
      </c>
      <c r="J206" s="138">
        <f t="shared" si="7"/>
        <v>0.8</v>
      </c>
      <c r="K206" s="76"/>
    </row>
    <row r="207" spans="1:11">
      <c r="A207" s="18" t="s">
        <v>114</v>
      </c>
      <c r="B207" s="19">
        <v>4</v>
      </c>
      <c r="C207" s="19">
        <v>25</v>
      </c>
      <c r="D207" s="19">
        <v>1</v>
      </c>
      <c r="E207" s="19">
        <v>9</v>
      </c>
      <c r="F207" s="19">
        <v>2</v>
      </c>
      <c r="G207" s="163">
        <f t="shared" si="6"/>
        <v>11</v>
      </c>
      <c r="H207" s="115">
        <v>4.6353499999999999</v>
      </c>
      <c r="I207" s="147">
        <v>8</v>
      </c>
      <c r="J207" s="131">
        <f t="shared" si="7"/>
        <v>1.125</v>
      </c>
      <c r="K207" s="76"/>
    </row>
    <row r="208" spans="1:11" ht="15.75" thickBot="1">
      <c r="A208" s="60" t="s">
        <v>114</v>
      </c>
      <c r="B208" s="49">
        <v>4</v>
      </c>
      <c r="C208" s="49">
        <v>26</v>
      </c>
      <c r="D208" s="49">
        <v>1</v>
      </c>
      <c r="E208" s="49">
        <v>5</v>
      </c>
      <c r="F208" s="49">
        <v>2</v>
      </c>
      <c r="G208" s="164">
        <f t="shared" si="6"/>
        <v>7</v>
      </c>
      <c r="H208" s="116">
        <v>3.0553500000000002</v>
      </c>
      <c r="I208" s="148">
        <v>8</v>
      </c>
      <c r="J208" s="132">
        <f t="shared" si="7"/>
        <v>0.625</v>
      </c>
      <c r="K208" s="76"/>
    </row>
    <row r="209" spans="1:11">
      <c r="A209" s="30" t="s">
        <v>114</v>
      </c>
      <c r="B209" s="31">
        <v>8</v>
      </c>
      <c r="C209" s="31">
        <v>48</v>
      </c>
      <c r="D209" s="31">
        <v>2</v>
      </c>
      <c r="E209" s="31">
        <v>5</v>
      </c>
      <c r="F209" s="31">
        <v>0</v>
      </c>
      <c r="G209" s="165">
        <f t="shared" si="6"/>
        <v>5</v>
      </c>
      <c r="H209" s="117">
        <v>1.5829766666666667</v>
      </c>
      <c r="I209" s="149">
        <v>5</v>
      </c>
      <c r="J209" s="133">
        <f t="shared" si="7"/>
        <v>1</v>
      </c>
      <c r="K209" s="76"/>
    </row>
    <row r="210" spans="1:11">
      <c r="A210" s="32" t="s">
        <v>114</v>
      </c>
      <c r="B210" s="33">
        <v>8</v>
      </c>
      <c r="C210" s="33">
        <v>49</v>
      </c>
      <c r="D210" s="33">
        <v>2</v>
      </c>
      <c r="E210" s="33">
        <v>5</v>
      </c>
      <c r="F210" s="33">
        <v>0</v>
      </c>
      <c r="G210" s="159">
        <f t="shared" si="6"/>
        <v>5</v>
      </c>
      <c r="H210" s="111">
        <v>0.94297666666666669</v>
      </c>
      <c r="I210" s="143">
        <v>5</v>
      </c>
      <c r="J210" s="127">
        <f t="shared" si="7"/>
        <v>1</v>
      </c>
      <c r="K210" s="76"/>
    </row>
    <row r="211" spans="1:11" ht="15.75" thickBot="1">
      <c r="A211" s="63" t="s">
        <v>114</v>
      </c>
      <c r="B211" s="48">
        <v>8</v>
      </c>
      <c r="C211" s="48">
        <v>50</v>
      </c>
      <c r="D211" s="48">
        <v>2</v>
      </c>
      <c r="E211" s="48">
        <v>5</v>
      </c>
      <c r="F211" s="48">
        <v>0</v>
      </c>
      <c r="G211" s="160">
        <f t="shared" si="6"/>
        <v>5</v>
      </c>
      <c r="H211" s="112">
        <v>1.5829766666666667</v>
      </c>
      <c r="I211" s="144">
        <v>5</v>
      </c>
      <c r="J211" s="128">
        <f t="shared" si="7"/>
        <v>1</v>
      </c>
      <c r="K211" s="76"/>
    </row>
    <row r="212" spans="1:11">
      <c r="A212" s="36" t="s">
        <v>114</v>
      </c>
      <c r="B212" s="37">
        <v>18</v>
      </c>
      <c r="C212" s="37">
        <v>33</v>
      </c>
      <c r="D212" s="37">
        <v>3</v>
      </c>
      <c r="E212" s="37">
        <v>7.3</v>
      </c>
      <c r="F212" s="37">
        <v>0</v>
      </c>
      <c r="G212" s="161">
        <f t="shared" si="6"/>
        <v>7.3</v>
      </c>
      <c r="H212" s="113">
        <v>3.8450299999999999</v>
      </c>
      <c r="I212" s="145">
        <v>7</v>
      </c>
      <c r="J212" s="129">
        <f t="shared" si="7"/>
        <v>1.0428571428571429</v>
      </c>
      <c r="K212" s="76"/>
    </row>
    <row r="213" spans="1:11">
      <c r="A213" s="38" t="s">
        <v>114</v>
      </c>
      <c r="B213" s="39">
        <v>18</v>
      </c>
      <c r="C213" s="39">
        <v>34</v>
      </c>
      <c r="D213" s="39">
        <v>3</v>
      </c>
      <c r="E213" s="39">
        <v>9.3000000000000007</v>
      </c>
      <c r="F213" s="39">
        <v>0</v>
      </c>
      <c r="G213" s="166">
        <f t="shared" si="6"/>
        <v>9.3000000000000007</v>
      </c>
      <c r="H213" s="118">
        <v>4.36503</v>
      </c>
      <c r="I213" s="150">
        <v>8</v>
      </c>
      <c r="J213" s="134">
        <f t="shared" si="7"/>
        <v>1.1625000000000001</v>
      </c>
      <c r="K213" s="76"/>
    </row>
    <row r="214" spans="1:11" ht="15.75" thickBot="1">
      <c r="A214" s="68" t="s">
        <v>114</v>
      </c>
      <c r="B214" s="47">
        <v>18</v>
      </c>
      <c r="C214" s="47">
        <v>35</v>
      </c>
      <c r="D214" s="47">
        <v>3</v>
      </c>
      <c r="E214" s="47">
        <v>11.3</v>
      </c>
      <c r="F214" s="47">
        <v>0</v>
      </c>
      <c r="G214" s="162">
        <f t="shared" si="6"/>
        <v>11.3</v>
      </c>
      <c r="H214" s="114">
        <v>4.5650300000000001</v>
      </c>
      <c r="I214" s="146">
        <v>8</v>
      </c>
      <c r="J214" s="130">
        <f t="shared" si="7"/>
        <v>1.4125000000000001</v>
      </c>
      <c r="K214" s="76"/>
    </row>
    <row r="215" spans="1:11">
      <c r="A215" s="22" t="s">
        <v>114</v>
      </c>
      <c r="B215" s="23">
        <v>13</v>
      </c>
      <c r="C215" s="23">
        <v>60</v>
      </c>
      <c r="D215" s="23">
        <v>4</v>
      </c>
      <c r="E215" s="23">
        <v>10</v>
      </c>
      <c r="F215" s="23">
        <v>2</v>
      </c>
      <c r="G215" s="167">
        <f t="shared" si="6"/>
        <v>12</v>
      </c>
      <c r="H215" s="119">
        <v>5.3306933333333335</v>
      </c>
      <c r="I215" s="151">
        <v>8</v>
      </c>
      <c r="J215" s="135">
        <f t="shared" si="7"/>
        <v>1.25</v>
      </c>
      <c r="K215" s="76"/>
    </row>
    <row r="216" spans="1:11">
      <c r="A216" s="24" t="s">
        <v>114</v>
      </c>
      <c r="B216" s="25">
        <v>13</v>
      </c>
      <c r="C216" s="25">
        <v>61</v>
      </c>
      <c r="D216" s="25">
        <v>4</v>
      </c>
      <c r="E216" s="25">
        <v>8</v>
      </c>
      <c r="F216" s="25">
        <v>1</v>
      </c>
      <c r="G216" s="168">
        <f t="shared" si="6"/>
        <v>9</v>
      </c>
      <c r="H216" s="120">
        <v>3.0306933333333332</v>
      </c>
      <c r="I216" s="152">
        <v>8</v>
      </c>
      <c r="J216" s="136">
        <f t="shared" si="7"/>
        <v>1</v>
      </c>
      <c r="K216" s="76"/>
    </row>
    <row r="217" spans="1:11" ht="15.75" thickBot="1">
      <c r="A217" s="26" t="s">
        <v>114</v>
      </c>
      <c r="B217" s="27">
        <v>13</v>
      </c>
      <c r="C217" s="27">
        <v>62</v>
      </c>
      <c r="D217" s="27">
        <v>4</v>
      </c>
      <c r="E217" s="27">
        <v>8</v>
      </c>
      <c r="F217" s="27">
        <v>1</v>
      </c>
      <c r="G217" s="169">
        <f t="shared" si="6"/>
        <v>9</v>
      </c>
      <c r="H217" s="121">
        <v>4.3706933333333335</v>
      </c>
      <c r="I217" s="153">
        <v>8</v>
      </c>
      <c r="J217" s="137">
        <f t="shared" si="7"/>
        <v>1</v>
      </c>
      <c r="K217" s="76"/>
    </row>
    <row r="218" spans="1:11">
      <c r="A218" s="16" t="s">
        <v>115</v>
      </c>
      <c r="B218" s="17">
        <v>4</v>
      </c>
      <c r="C218" s="17">
        <v>27</v>
      </c>
      <c r="D218" s="17">
        <v>1</v>
      </c>
      <c r="E218" s="17">
        <v>10</v>
      </c>
      <c r="F218" s="17">
        <v>2</v>
      </c>
      <c r="G218" s="170">
        <f t="shared" si="6"/>
        <v>12</v>
      </c>
      <c r="H218" s="122">
        <v>3.6779933333333337</v>
      </c>
      <c r="I218" s="154">
        <v>8</v>
      </c>
      <c r="J218" s="138">
        <f t="shared" si="7"/>
        <v>1.25</v>
      </c>
      <c r="K218" s="76"/>
    </row>
    <row r="219" spans="1:11">
      <c r="A219" s="18" t="s">
        <v>115</v>
      </c>
      <c r="B219" s="19">
        <v>4</v>
      </c>
      <c r="C219" s="19">
        <v>28</v>
      </c>
      <c r="D219" s="19">
        <v>1</v>
      </c>
      <c r="E219" s="19">
        <v>9</v>
      </c>
      <c r="F219" s="19">
        <v>2</v>
      </c>
      <c r="G219" s="163">
        <f t="shared" si="6"/>
        <v>11</v>
      </c>
      <c r="H219" s="115">
        <v>3.6979933333333337</v>
      </c>
      <c r="I219" s="147">
        <v>8</v>
      </c>
      <c r="J219" s="131">
        <f t="shared" si="7"/>
        <v>1.125</v>
      </c>
      <c r="K219" s="76"/>
    </row>
    <row r="220" spans="1:11" ht="15.75" thickBot="1">
      <c r="A220" s="60" t="s">
        <v>115</v>
      </c>
      <c r="B220" s="49">
        <v>4</v>
      </c>
      <c r="C220" s="49">
        <v>29</v>
      </c>
      <c r="D220" s="49">
        <v>1</v>
      </c>
      <c r="E220" s="49">
        <v>9</v>
      </c>
      <c r="F220" s="49">
        <v>1</v>
      </c>
      <c r="G220" s="164">
        <f t="shared" si="6"/>
        <v>10</v>
      </c>
      <c r="H220" s="116">
        <v>3.6379933333333336</v>
      </c>
      <c r="I220" s="148">
        <v>8</v>
      </c>
      <c r="J220" s="132">
        <f t="shared" si="7"/>
        <v>1.125</v>
      </c>
      <c r="K220" s="76"/>
    </row>
    <row r="221" spans="1:11">
      <c r="A221" s="30" t="s">
        <v>115</v>
      </c>
      <c r="B221" s="31">
        <v>8</v>
      </c>
      <c r="C221" s="31">
        <v>51</v>
      </c>
      <c r="D221" s="31">
        <v>2</v>
      </c>
      <c r="E221" s="31">
        <v>12</v>
      </c>
      <c r="F221" s="31">
        <v>0</v>
      </c>
      <c r="G221" s="165">
        <f t="shared" si="6"/>
        <v>12</v>
      </c>
      <c r="H221" s="117">
        <v>2.9920266666666668</v>
      </c>
      <c r="I221" s="149">
        <v>8</v>
      </c>
      <c r="J221" s="133">
        <f t="shared" si="7"/>
        <v>1.5</v>
      </c>
      <c r="K221" s="76"/>
    </row>
    <row r="222" spans="1:11">
      <c r="A222" s="32" t="s">
        <v>115</v>
      </c>
      <c r="B222" s="33">
        <v>8</v>
      </c>
      <c r="C222" s="33">
        <v>52</v>
      </c>
      <c r="D222" s="33">
        <v>2</v>
      </c>
      <c r="E222" s="33">
        <v>4</v>
      </c>
      <c r="F222" s="33">
        <v>1</v>
      </c>
      <c r="G222" s="159">
        <f t="shared" si="6"/>
        <v>5</v>
      </c>
      <c r="H222" s="111">
        <v>2.192026666666667</v>
      </c>
      <c r="I222" s="143">
        <v>5</v>
      </c>
      <c r="J222" s="127">
        <f t="shared" si="7"/>
        <v>0.8</v>
      </c>
      <c r="K222" s="76"/>
    </row>
    <row r="223" spans="1:11" ht="15.75" thickBot="1">
      <c r="A223" s="63" t="s">
        <v>115</v>
      </c>
      <c r="B223" s="48">
        <v>8</v>
      </c>
      <c r="C223" s="48">
        <v>53</v>
      </c>
      <c r="D223" s="48">
        <v>2</v>
      </c>
      <c r="E223" s="48">
        <v>12</v>
      </c>
      <c r="F223" s="48">
        <v>0</v>
      </c>
      <c r="G223" s="160">
        <f t="shared" si="6"/>
        <v>12</v>
      </c>
      <c r="H223" s="112">
        <v>3.8520266666666667</v>
      </c>
      <c r="I223" s="144">
        <v>8</v>
      </c>
      <c r="J223" s="128">
        <f t="shared" si="7"/>
        <v>1.5</v>
      </c>
      <c r="K223" s="76"/>
    </row>
    <row r="224" spans="1:11">
      <c r="A224" s="22" t="s">
        <v>115</v>
      </c>
      <c r="B224" s="23">
        <v>13</v>
      </c>
      <c r="C224" s="23">
        <v>63</v>
      </c>
      <c r="D224" s="23">
        <v>4</v>
      </c>
      <c r="E224" s="23">
        <v>8</v>
      </c>
      <c r="F224" s="23">
        <v>1</v>
      </c>
      <c r="G224" s="167">
        <f t="shared" si="6"/>
        <v>9</v>
      </c>
      <c r="H224" s="119">
        <v>2.7204733333333331</v>
      </c>
      <c r="I224" s="151">
        <v>8</v>
      </c>
      <c r="J224" s="135">
        <f t="shared" si="7"/>
        <v>1</v>
      </c>
      <c r="K224" s="76"/>
    </row>
    <row r="225" spans="1:11">
      <c r="A225" s="24" t="s">
        <v>115</v>
      </c>
      <c r="B225" s="25">
        <v>13</v>
      </c>
      <c r="C225" s="25">
        <v>64</v>
      </c>
      <c r="D225" s="25">
        <v>4</v>
      </c>
      <c r="E225" s="25">
        <v>8</v>
      </c>
      <c r="F225" s="25">
        <v>1</v>
      </c>
      <c r="G225" s="168">
        <f t="shared" si="6"/>
        <v>9</v>
      </c>
      <c r="H225" s="120">
        <v>3.9804733333333333</v>
      </c>
      <c r="I225" s="152">
        <v>8</v>
      </c>
      <c r="J225" s="136">
        <f t="shared" si="7"/>
        <v>1</v>
      </c>
      <c r="K225" s="76"/>
    </row>
    <row r="226" spans="1:11" ht="15.75" thickBot="1">
      <c r="A226" s="26" t="s">
        <v>115</v>
      </c>
      <c r="B226" s="27">
        <v>13</v>
      </c>
      <c r="C226" s="27">
        <v>65</v>
      </c>
      <c r="D226" s="27">
        <v>4</v>
      </c>
      <c r="E226" s="27">
        <v>10</v>
      </c>
      <c r="F226" s="27">
        <v>3</v>
      </c>
      <c r="G226" s="169">
        <f t="shared" si="6"/>
        <v>13</v>
      </c>
      <c r="H226" s="121">
        <v>4.4004733333333332</v>
      </c>
      <c r="I226" s="153">
        <v>8</v>
      </c>
      <c r="J226" s="137">
        <f t="shared" si="7"/>
        <v>1.25</v>
      </c>
      <c r="K226" s="76"/>
    </row>
    <row r="227" spans="1:11">
      <c r="A227" s="16" t="s">
        <v>116</v>
      </c>
      <c r="B227" s="17">
        <v>4</v>
      </c>
      <c r="C227" s="17">
        <v>30</v>
      </c>
      <c r="D227" s="17">
        <v>1</v>
      </c>
      <c r="E227" s="17">
        <v>8</v>
      </c>
      <c r="F227" s="17">
        <v>0</v>
      </c>
      <c r="G227" s="170">
        <f t="shared" si="6"/>
        <v>8</v>
      </c>
      <c r="H227" s="122">
        <v>3.3396833333333333</v>
      </c>
      <c r="I227" s="154">
        <v>8</v>
      </c>
      <c r="J227" s="138">
        <f t="shared" si="7"/>
        <v>1</v>
      </c>
      <c r="K227" s="76"/>
    </row>
    <row r="228" spans="1:11">
      <c r="A228" s="18" t="s">
        <v>116</v>
      </c>
      <c r="B228" s="19">
        <v>4</v>
      </c>
      <c r="C228" s="19">
        <v>31</v>
      </c>
      <c r="D228" s="19">
        <v>1</v>
      </c>
      <c r="E228" s="19">
        <v>9</v>
      </c>
      <c r="F228" s="19">
        <v>1</v>
      </c>
      <c r="G228" s="163">
        <f t="shared" si="6"/>
        <v>10</v>
      </c>
      <c r="H228" s="115">
        <v>4.5196833333333331</v>
      </c>
      <c r="I228" s="147">
        <v>8</v>
      </c>
      <c r="J228" s="131">
        <f t="shared" si="7"/>
        <v>1.125</v>
      </c>
      <c r="K228" s="76"/>
    </row>
    <row r="229" spans="1:11" ht="15.75" thickBot="1">
      <c r="A229" s="60" t="s">
        <v>116</v>
      </c>
      <c r="B229" s="49">
        <v>4</v>
      </c>
      <c r="C229" s="49">
        <v>32</v>
      </c>
      <c r="D229" s="49">
        <v>1</v>
      </c>
      <c r="E229" s="49">
        <v>7</v>
      </c>
      <c r="F229" s="49">
        <v>1</v>
      </c>
      <c r="G229" s="164">
        <f t="shared" si="6"/>
        <v>8</v>
      </c>
      <c r="H229" s="116">
        <v>3.9196833333333334</v>
      </c>
      <c r="I229" s="148">
        <v>8</v>
      </c>
      <c r="J229" s="132">
        <f t="shared" si="7"/>
        <v>0.875</v>
      </c>
      <c r="K229" s="76"/>
    </row>
    <row r="230" spans="1:11">
      <c r="A230" s="30" t="s">
        <v>116</v>
      </c>
      <c r="B230" s="31">
        <v>8</v>
      </c>
      <c r="C230" s="31">
        <v>54</v>
      </c>
      <c r="D230" s="31">
        <v>2</v>
      </c>
      <c r="E230" s="31">
        <v>5</v>
      </c>
      <c r="F230" s="31">
        <v>2</v>
      </c>
      <c r="G230" s="165">
        <f t="shared" si="6"/>
        <v>7</v>
      </c>
      <c r="H230" s="117">
        <v>1.6426533333333333</v>
      </c>
      <c r="I230" s="149">
        <v>5</v>
      </c>
      <c r="J230" s="133">
        <f t="shared" si="7"/>
        <v>1</v>
      </c>
      <c r="K230" s="76"/>
    </row>
    <row r="231" spans="1:11" ht="15.75" thickBot="1">
      <c r="A231" s="32" t="s">
        <v>116</v>
      </c>
      <c r="B231" s="33">
        <v>8</v>
      </c>
      <c r="C231" s="33">
        <v>55</v>
      </c>
      <c r="D231" s="33">
        <v>2</v>
      </c>
      <c r="E231" s="33">
        <v>7</v>
      </c>
      <c r="F231" s="33">
        <v>0</v>
      </c>
      <c r="G231" s="159">
        <f t="shared" si="6"/>
        <v>7</v>
      </c>
      <c r="H231" s="111">
        <v>2.7853066666666666</v>
      </c>
      <c r="I231" s="143">
        <v>5</v>
      </c>
      <c r="J231" s="127">
        <f t="shared" si="7"/>
        <v>1.4</v>
      </c>
      <c r="K231" s="76"/>
    </row>
    <row r="232" spans="1:11">
      <c r="A232" s="36" t="s">
        <v>116</v>
      </c>
      <c r="B232" s="37">
        <v>18</v>
      </c>
      <c r="C232" s="37">
        <v>39</v>
      </c>
      <c r="D232" s="37">
        <v>3</v>
      </c>
      <c r="E232" s="37">
        <v>7</v>
      </c>
      <c r="F232" s="37">
        <v>0</v>
      </c>
      <c r="G232" s="161">
        <f t="shared" si="6"/>
        <v>7</v>
      </c>
      <c r="H232" s="113">
        <v>2.3641933333333336</v>
      </c>
      <c r="I232" s="145">
        <v>8</v>
      </c>
      <c r="J232" s="129">
        <f t="shared" si="7"/>
        <v>0.875</v>
      </c>
      <c r="K232" s="76"/>
    </row>
    <row r="233" spans="1:11" ht="15.75" thickBot="1">
      <c r="A233" s="68" t="s">
        <v>116</v>
      </c>
      <c r="B233" s="47">
        <v>18</v>
      </c>
      <c r="C233" s="47">
        <v>41</v>
      </c>
      <c r="D233" s="47">
        <v>3</v>
      </c>
      <c r="E233" s="47">
        <v>8</v>
      </c>
      <c r="F233" s="47">
        <v>0</v>
      </c>
      <c r="G233" s="162">
        <f t="shared" si="6"/>
        <v>8</v>
      </c>
      <c r="H233" s="114">
        <v>3.1920966666666666</v>
      </c>
      <c r="I233" s="146">
        <v>6</v>
      </c>
      <c r="J233" s="130">
        <f t="shared" si="7"/>
        <v>1.3333333333333333</v>
      </c>
      <c r="K233" s="76"/>
    </row>
    <row r="234" spans="1:11">
      <c r="A234" s="22" t="s">
        <v>116</v>
      </c>
      <c r="B234" s="23">
        <v>13</v>
      </c>
      <c r="C234" s="23">
        <v>66</v>
      </c>
      <c r="D234" s="23">
        <v>4</v>
      </c>
      <c r="E234" s="23">
        <v>8</v>
      </c>
      <c r="F234" s="23">
        <v>0</v>
      </c>
      <c r="G234" s="167">
        <f t="shared" si="6"/>
        <v>8</v>
      </c>
      <c r="H234" s="119">
        <v>1.5109366666666666</v>
      </c>
      <c r="I234" s="151">
        <v>5</v>
      </c>
      <c r="J234" s="135">
        <f t="shared" si="7"/>
        <v>1.6</v>
      </c>
      <c r="K234" s="76"/>
    </row>
    <row r="235" spans="1:11">
      <c r="A235" s="24" t="s">
        <v>116</v>
      </c>
      <c r="B235" s="25">
        <v>13</v>
      </c>
      <c r="C235" s="25">
        <v>67</v>
      </c>
      <c r="D235" s="25">
        <v>4</v>
      </c>
      <c r="E235" s="25">
        <v>11</v>
      </c>
      <c r="F235" s="25">
        <v>1</v>
      </c>
      <c r="G235" s="168">
        <f t="shared" si="6"/>
        <v>12</v>
      </c>
      <c r="H235" s="120">
        <v>3.2509366666666666</v>
      </c>
      <c r="I235" s="152">
        <v>8</v>
      </c>
      <c r="J235" s="136">
        <f t="shared" si="7"/>
        <v>1.375</v>
      </c>
      <c r="K235" s="76"/>
    </row>
    <row r="236" spans="1:11" ht="15.75" thickBot="1">
      <c r="A236" s="26" t="s">
        <v>116</v>
      </c>
      <c r="B236" s="27">
        <v>13</v>
      </c>
      <c r="C236" s="27">
        <v>68</v>
      </c>
      <c r="D236" s="27">
        <v>4</v>
      </c>
      <c r="E236" s="27">
        <v>8</v>
      </c>
      <c r="F236" s="27">
        <v>0</v>
      </c>
      <c r="G236" s="169">
        <f t="shared" si="6"/>
        <v>8</v>
      </c>
      <c r="H236" s="121">
        <v>2.3109366666666666</v>
      </c>
      <c r="I236" s="153">
        <v>7</v>
      </c>
      <c r="J236" s="137">
        <f t="shared" si="7"/>
        <v>1.1428571428571428</v>
      </c>
      <c r="K236" s="76"/>
    </row>
    <row r="237" spans="1:11">
      <c r="A237" s="16" t="s">
        <v>117</v>
      </c>
      <c r="B237" s="17">
        <v>4</v>
      </c>
      <c r="C237" s="17">
        <v>33</v>
      </c>
      <c r="D237" s="17">
        <v>1</v>
      </c>
      <c r="E237" s="17">
        <v>8</v>
      </c>
      <c r="F237" s="17">
        <v>0</v>
      </c>
      <c r="G237" s="170">
        <f t="shared" si="6"/>
        <v>8</v>
      </c>
      <c r="H237" s="122">
        <v>4.5190733333333331</v>
      </c>
      <c r="I237" s="154">
        <v>8</v>
      </c>
      <c r="J237" s="138">
        <f t="shared" si="7"/>
        <v>1</v>
      </c>
      <c r="K237" s="76"/>
    </row>
    <row r="238" spans="1:11">
      <c r="A238" s="18" t="s">
        <v>117</v>
      </c>
      <c r="B238" s="19">
        <v>4</v>
      </c>
      <c r="C238" s="19">
        <v>34</v>
      </c>
      <c r="D238" s="19">
        <v>1</v>
      </c>
      <c r="E238" s="19">
        <v>8</v>
      </c>
      <c r="F238" s="19">
        <v>3</v>
      </c>
      <c r="G238" s="163">
        <f t="shared" si="6"/>
        <v>11</v>
      </c>
      <c r="H238" s="115">
        <v>3.4390733333333334</v>
      </c>
      <c r="I238" s="147">
        <v>8</v>
      </c>
      <c r="J238" s="131">
        <f t="shared" si="7"/>
        <v>1</v>
      </c>
      <c r="K238" s="76"/>
    </row>
    <row r="239" spans="1:11" ht="15.75" thickBot="1">
      <c r="A239" s="60" t="s">
        <v>117</v>
      </c>
      <c r="B239" s="49">
        <v>4</v>
      </c>
      <c r="C239" s="49">
        <v>35</v>
      </c>
      <c r="D239" s="49">
        <v>1</v>
      </c>
      <c r="E239" s="49">
        <v>5</v>
      </c>
      <c r="F239" s="49">
        <v>1</v>
      </c>
      <c r="G239" s="164">
        <f t="shared" si="6"/>
        <v>6</v>
      </c>
      <c r="H239" s="116">
        <v>1.9190733333333332</v>
      </c>
      <c r="I239" s="148">
        <v>7</v>
      </c>
      <c r="J239" s="132">
        <f t="shared" si="7"/>
        <v>0.7142857142857143</v>
      </c>
      <c r="K239" s="76"/>
    </row>
    <row r="240" spans="1:11">
      <c r="A240" s="30" t="s">
        <v>117</v>
      </c>
      <c r="B240" s="31">
        <v>13</v>
      </c>
      <c r="C240" s="31">
        <v>36</v>
      </c>
      <c r="D240" s="31">
        <v>2</v>
      </c>
      <c r="E240" s="31">
        <v>11</v>
      </c>
      <c r="F240" s="31">
        <v>0</v>
      </c>
      <c r="G240" s="165">
        <f t="shared" si="6"/>
        <v>11</v>
      </c>
      <c r="H240" s="117">
        <v>4.0549966666666668</v>
      </c>
      <c r="I240" s="149">
        <v>8</v>
      </c>
      <c r="J240" s="133">
        <f t="shared" si="7"/>
        <v>1.375</v>
      </c>
      <c r="K240" s="76"/>
    </row>
    <row r="241" spans="1:11">
      <c r="A241" s="32" t="s">
        <v>117</v>
      </c>
      <c r="B241" s="33">
        <v>13</v>
      </c>
      <c r="C241" s="33">
        <v>37</v>
      </c>
      <c r="D241" s="33">
        <v>2</v>
      </c>
      <c r="E241" s="33">
        <v>3</v>
      </c>
      <c r="F241" s="33">
        <v>2</v>
      </c>
      <c r="G241" s="159">
        <f t="shared" si="6"/>
        <v>5</v>
      </c>
      <c r="H241" s="111">
        <v>1.2549966666666665</v>
      </c>
      <c r="I241" s="143">
        <v>5</v>
      </c>
      <c r="J241" s="127">
        <f t="shared" si="7"/>
        <v>0.6</v>
      </c>
      <c r="K241" s="76"/>
    </row>
    <row r="242" spans="1:11" ht="15.75" thickBot="1">
      <c r="A242" s="63" t="s">
        <v>117</v>
      </c>
      <c r="B242" s="48">
        <v>13</v>
      </c>
      <c r="C242" s="48">
        <v>38</v>
      </c>
      <c r="D242" s="48">
        <v>2</v>
      </c>
      <c r="E242" s="48">
        <v>5</v>
      </c>
      <c r="F242" s="48">
        <v>2</v>
      </c>
      <c r="G242" s="160">
        <f t="shared" si="6"/>
        <v>7</v>
      </c>
      <c r="H242" s="112">
        <v>1.5349966666666666</v>
      </c>
      <c r="I242" s="144">
        <v>5</v>
      </c>
      <c r="J242" s="128">
        <f t="shared" si="7"/>
        <v>1</v>
      </c>
      <c r="K242" s="76"/>
    </row>
    <row r="243" spans="1:11">
      <c r="A243" s="36" t="s">
        <v>117</v>
      </c>
      <c r="B243" s="37">
        <v>16</v>
      </c>
      <c r="C243" s="37">
        <v>48</v>
      </c>
      <c r="D243" s="37">
        <v>3</v>
      </c>
      <c r="E243" s="37">
        <v>5</v>
      </c>
      <c r="F243" s="37">
        <v>1</v>
      </c>
      <c r="G243" s="161">
        <f t="shared" si="6"/>
        <v>6</v>
      </c>
      <c r="H243" s="113">
        <v>2.273953333333333</v>
      </c>
      <c r="I243" s="145">
        <v>5</v>
      </c>
      <c r="J243" s="129">
        <f t="shared" si="7"/>
        <v>1</v>
      </c>
      <c r="K243" s="76"/>
    </row>
    <row r="244" spans="1:11">
      <c r="A244" s="38" t="s">
        <v>117</v>
      </c>
      <c r="B244" s="39">
        <v>16</v>
      </c>
      <c r="C244" s="39">
        <v>49</v>
      </c>
      <c r="D244" s="39">
        <v>3</v>
      </c>
      <c r="E244" s="39">
        <v>5</v>
      </c>
      <c r="F244" s="39">
        <v>0</v>
      </c>
      <c r="G244" s="166">
        <f t="shared" si="6"/>
        <v>5</v>
      </c>
      <c r="H244" s="118">
        <v>1.9939533333333332</v>
      </c>
      <c r="I244" s="150">
        <v>8</v>
      </c>
      <c r="J244" s="134">
        <f t="shared" si="7"/>
        <v>0.625</v>
      </c>
      <c r="K244" s="76"/>
    </row>
    <row r="245" spans="1:11">
      <c r="A245" s="68" t="s">
        <v>117</v>
      </c>
      <c r="B245" s="47">
        <v>16</v>
      </c>
      <c r="C245" s="47">
        <v>50</v>
      </c>
      <c r="D245" s="47">
        <v>3</v>
      </c>
      <c r="E245" s="47">
        <v>6</v>
      </c>
      <c r="F245" s="47">
        <v>1</v>
      </c>
      <c r="G245" s="162">
        <f t="shared" si="6"/>
        <v>7</v>
      </c>
      <c r="H245" s="114">
        <v>3.2139533333333334</v>
      </c>
      <c r="I245" s="146">
        <v>8</v>
      </c>
      <c r="J245" s="130">
        <f t="shared" si="7"/>
        <v>0.75</v>
      </c>
      <c r="K245" s="76"/>
    </row>
    <row r="246" spans="1:11">
      <c r="A246" s="24" t="s">
        <v>117</v>
      </c>
      <c r="B246" s="25">
        <v>4</v>
      </c>
      <c r="C246" s="25">
        <v>76</v>
      </c>
      <c r="D246" s="25">
        <v>4</v>
      </c>
      <c r="E246" s="25">
        <v>4.5</v>
      </c>
      <c r="F246" s="25">
        <v>1</v>
      </c>
      <c r="G246" s="168">
        <f t="shared" si="6"/>
        <v>5.5</v>
      </c>
      <c r="H246" s="120">
        <v>1.657845</v>
      </c>
      <c r="I246" s="152">
        <v>7</v>
      </c>
      <c r="J246" s="136">
        <f t="shared" si="7"/>
        <v>0.6428571428571429</v>
      </c>
      <c r="K246" s="76"/>
    </row>
    <row r="247" spans="1:11" ht="15.75" thickBot="1">
      <c r="A247" s="26" t="s">
        <v>117</v>
      </c>
      <c r="B247" s="27">
        <v>4</v>
      </c>
      <c r="C247" s="27">
        <v>77</v>
      </c>
      <c r="D247" s="27">
        <v>4</v>
      </c>
      <c r="E247" s="27">
        <v>3.5</v>
      </c>
      <c r="F247" s="27">
        <v>1</v>
      </c>
      <c r="G247" s="169">
        <f t="shared" si="6"/>
        <v>4.5</v>
      </c>
      <c r="H247" s="121">
        <v>2.177845</v>
      </c>
      <c r="I247" s="153">
        <v>6</v>
      </c>
      <c r="J247" s="137">
        <f t="shared" si="7"/>
        <v>0.58333333333333337</v>
      </c>
      <c r="K247" s="76"/>
    </row>
    <row r="248" spans="1:11">
      <c r="A248" s="16" t="s">
        <v>118</v>
      </c>
      <c r="B248" s="17">
        <v>4</v>
      </c>
      <c r="C248" s="17">
        <v>36</v>
      </c>
      <c r="D248" s="17">
        <v>1</v>
      </c>
      <c r="E248" s="17">
        <v>7</v>
      </c>
      <c r="F248" s="17">
        <v>1</v>
      </c>
      <c r="G248" s="170">
        <f t="shared" si="6"/>
        <v>8</v>
      </c>
      <c r="H248" s="122">
        <v>2.8420566666666667</v>
      </c>
      <c r="I248" s="154">
        <v>8</v>
      </c>
      <c r="J248" s="138">
        <f t="shared" si="7"/>
        <v>0.875</v>
      </c>
      <c r="K248" s="76"/>
    </row>
    <row r="249" spans="1:11">
      <c r="A249" s="18" t="s">
        <v>118</v>
      </c>
      <c r="B249" s="19">
        <v>4</v>
      </c>
      <c r="C249" s="19">
        <v>37</v>
      </c>
      <c r="D249" s="19">
        <v>1</v>
      </c>
      <c r="E249" s="19">
        <v>11</v>
      </c>
      <c r="F249" s="19">
        <v>1</v>
      </c>
      <c r="G249" s="163">
        <f t="shared" si="6"/>
        <v>12</v>
      </c>
      <c r="H249" s="115">
        <v>3.4020566666666667</v>
      </c>
      <c r="I249" s="147">
        <v>8</v>
      </c>
      <c r="J249" s="131">
        <f t="shared" si="7"/>
        <v>1.375</v>
      </c>
      <c r="K249" s="76"/>
    </row>
    <row r="250" spans="1:11" ht="15.75" thickBot="1">
      <c r="A250" s="60" t="s">
        <v>118</v>
      </c>
      <c r="B250" s="49">
        <v>4</v>
      </c>
      <c r="C250" s="49">
        <v>38</v>
      </c>
      <c r="D250" s="49">
        <v>1</v>
      </c>
      <c r="E250" s="49">
        <v>7</v>
      </c>
      <c r="F250" s="49">
        <v>1</v>
      </c>
      <c r="G250" s="164">
        <f t="shared" si="6"/>
        <v>8</v>
      </c>
      <c r="H250" s="116">
        <v>2.7420566666666666</v>
      </c>
      <c r="I250" s="148">
        <v>8</v>
      </c>
      <c r="J250" s="132">
        <f t="shared" si="7"/>
        <v>0.875</v>
      </c>
      <c r="K250" s="76"/>
    </row>
    <row r="251" spans="1:11">
      <c r="A251" s="30" t="s">
        <v>118</v>
      </c>
      <c r="B251" s="31">
        <v>13</v>
      </c>
      <c r="C251" s="31">
        <v>39</v>
      </c>
      <c r="D251" s="31">
        <v>2</v>
      </c>
      <c r="E251" s="31">
        <v>3</v>
      </c>
      <c r="F251" s="31">
        <v>0</v>
      </c>
      <c r="G251" s="165">
        <f t="shared" si="6"/>
        <v>3</v>
      </c>
      <c r="H251" s="117">
        <v>0.56470333333333333</v>
      </c>
      <c r="I251" s="149">
        <v>5</v>
      </c>
      <c r="J251" s="133">
        <f t="shared" si="7"/>
        <v>0.6</v>
      </c>
      <c r="K251" s="76"/>
    </row>
    <row r="252" spans="1:11" ht="15.75" thickBot="1">
      <c r="A252" s="63" t="s">
        <v>118</v>
      </c>
      <c r="B252" s="48">
        <v>13</v>
      </c>
      <c r="C252" s="48">
        <v>41</v>
      </c>
      <c r="D252" s="48">
        <v>2</v>
      </c>
      <c r="E252" s="48">
        <v>4</v>
      </c>
      <c r="F252" s="48">
        <v>1</v>
      </c>
      <c r="G252" s="160">
        <f t="shared" si="6"/>
        <v>5</v>
      </c>
      <c r="H252" s="112">
        <v>0.56940666666666673</v>
      </c>
      <c r="I252" s="144">
        <v>5</v>
      </c>
      <c r="J252" s="128">
        <f t="shared" si="7"/>
        <v>0.8</v>
      </c>
      <c r="K252" s="76"/>
    </row>
    <row r="253" spans="1:11">
      <c r="A253" s="36" t="s">
        <v>118</v>
      </c>
      <c r="B253" s="37">
        <v>16</v>
      </c>
      <c r="C253" s="37">
        <v>51</v>
      </c>
      <c r="D253" s="37">
        <v>3</v>
      </c>
      <c r="E253" s="37">
        <v>8</v>
      </c>
      <c r="F253" s="37">
        <v>3</v>
      </c>
      <c r="G253" s="161">
        <f t="shared" si="6"/>
        <v>11</v>
      </c>
      <c r="H253" s="113">
        <v>3.0594600000000001</v>
      </c>
      <c r="I253" s="145">
        <v>8</v>
      </c>
      <c r="J253" s="129">
        <f t="shared" si="7"/>
        <v>1</v>
      </c>
      <c r="K253" s="76"/>
    </row>
    <row r="254" spans="1:11">
      <c r="A254" s="38" t="s">
        <v>118</v>
      </c>
      <c r="B254" s="39">
        <v>16</v>
      </c>
      <c r="C254" s="39">
        <v>52</v>
      </c>
      <c r="D254" s="39">
        <v>3</v>
      </c>
      <c r="E254" s="39">
        <v>6</v>
      </c>
      <c r="F254" s="39">
        <v>1</v>
      </c>
      <c r="G254" s="166">
        <f t="shared" si="6"/>
        <v>7</v>
      </c>
      <c r="H254" s="118">
        <v>2.45946</v>
      </c>
      <c r="I254" s="150">
        <v>8</v>
      </c>
      <c r="J254" s="134">
        <f t="shared" si="7"/>
        <v>0.75</v>
      </c>
      <c r="K254" s="76"/>
    </row>
    <row r="255" spans="1:11" ht="15.75" thickBot="1">
      <c r="A255" s="68" t="s">
        <v>118</v>
      </c>
      <c r="B255" s="47">
        <v>16</v>
      </c>
      <c r="C255" s="47">
        <v>53</v>
      </c>
      <c r="D255" s="47">
        <v>3</v>
      </c>
      <c r="E255" s="47">
        <v>6</v>
      </c>
      <c r="F255" s="47">
        <v>2</v>
      </c>
      <c r="G255" s="162">
        <f t="shared" si="6"/>
        <v>8</v>
      </c>
      <c r="H255" s="114">
        <v>2.5594600000000001</v>
      </c>
      <c r="I255" s="146">
        <v>8</v>
      </c>
      <c r="J255" s="130">
        <f t="shared" si="7"/>
        <v>0.75</v>
      </c>
      <c r="K255" s="76"/>
    </row>
    <row r="256" spans="1:11">
      <c r="A256" s="30" t="s">
        <v>121</v>
      </c>
      <c r="B256" s="31">
        <v>8</v>
      </c>
      <c r="C256" s="31">
        <v>33</v>
      </c>
      <c r="D256" s="31">
        <v>2</v>
      </c>
      <c r="E256" s="31">
        <v>7</v>
      </c>
      <c r="F256" s="31">
        <v>1</v>
      </c>
      <c r="G256" s="165">
        <f t="shared" si="6"/>
        <v>8</v>
      </c>
      <c r="H256" s="117">
        <v>2.0417800000000002</v>
      </c>
      <c r="I256" s="149">
        <v>8</v>
      </c>
      <c r="J256" s="133">
        <f t="shared" si="7"/>
        <v>0.875</v>
      </c>
      <c r="K256" s="76"/>
    </row>
    <row r="257" spans="1:11" ht="15.75" thickBot="1">
      <c r="A257" s="63" t="s">
        <v>121</v>
      </c>
      <c r="B257" s="48">
        <v>8</v>
      </c>
      <c r="C257" s="48">
        <v>35</v>
      </c>
      <c r="D257" s="48">
        <v>2</v>
      </c>
      <c r="E257" s="48">
        <v>9</v>
      </c>
      <c r="F257" s="48">
        <v>0</v>
      </c>
      <c r="G257" s="160">
        <f t="shared" si="6"/>
        <v>9</v>
      </c>
      <c r="H257" s="112">
        <v>3.3435600000000001</v>
      </c>
      <c r="I257" s="144">
        <v>8</v>
      </c>
      <c r="J257" s="128">
        <f t="shared" si="7"/>
        <v>1.125</v>
      </c>
      <c r="K257" s="76"/>
    </row>
    <row r="258" spans="1:11">
      <c r="A258" s="36" t="s">
        <v>121</v>
      </c>
      <c r="B258" s="37">
        <v>18</v>
      </c>
      <c r="C258" s="37">
        <v>21</v>
      </c>
      <c r="D258" s="37">
        <v>3</v>
      </c>
      <c r="E258" s="37">
        <v>7</v>
      </c>
      <c r="F258" s="37">
        <v>0</v>
      </c>
      <c r="G258" s="161">
        <f t="shared" si="6"/>
        <v>7</v>
      </c>
      <c r="H258" s="113">
        <v>3.0600499999999999</v>
      </c>
      <c r="I258" s="145">
        <v>5</v>
      </c>
      <c r="J258" s="129">
        <f t="shared" si="7"/>
        <v>1.4</v>
      </c>
      <c r="K258" s="76"/>
    </row>
    <row r="259" spans="1:11">
      <c r="A259" s="38" t="s">
        <v>121</v>
      </c>
      <c r="B259" s="39">
        <v>18</v>
      </c>
      <c r="C259" s="39">
        <v>22</v>
      </c>
      <c r="D259" s="39">
        <v>3</v>
      </c>
      <c r="E259" s="39">
        <v>11</v>
      </c>
      <c r="F259" s="39">
        <v>0</v>
      </c>
      <c r="G259" s="166">
        <f t="shared" ref="G259:G322" si="8">+E259+F259</f>
        <v>11</v>
      </c>
      <c r="H259" s="118">
        <v>4.0400499999999999</v>
      </c>
      <c r="I259" s="150">
        <v>8</v>
      </c>
      <c r="J259" s="134">
        <f t="shared" ref="J259:J322" si="9">+E259/I259</f>
        <v>1.375</v>
      </c>
      <c r="K259" s="76"/>
    </row>
    <row r="260" spans="1:11" ht="15.75" thickBot="1">
      <c r="A260" s="68" t="s">
        <v>121</v>
      </c>
      <c r="B260" s="47">
        <v>18</v>
      </c>
      <c r="C260" s="47">
        <v>23</v>
      </c>
      <c r="D260" s="47">
        <v>3</v>
      </c>
      <c r="E260" s="47">
        <v>8</v>
      </c>
      <c r="F260" s="47">
        <v>0</v>
      </c>
      <c r="G260" s="162">
        <f t="shared" si="8"/>
        <v>8</v>
      </c>
      <c r="H260" s="114">
        <v>3.66005</v>
      </c>
      <c r="I260" s="146">
        <v>8</v>
      </c>
      <c r="J260" s="130">
        <f t="shared" si="9"/>
        <v>1</v>
      </c>
      <c r="K260" s="76"/>
    </row>
    <row r="261" spans="1:11">
      <c r="A261" s="16" t="s">
        <v>122</v>
      </c>
      <c r="B261" s="17">
        <v>4</v>
      </c>
      <c r="C261" s="17">
        <v>48</v>
      </c>
      <c r="D261" s="17">
        <v>1</v>
      </c>
      <c r="E261" s="17">
        <v>7</v>
      </c>
      <c r="F261" s="17">
        <v>3</v>
      </c>
      <c r="G261" s="170">
        <f t="shared" si="8"/>
        <v>10</v>
      </c>
      <c r="H261" s="122">
        <v>2.4569999999999999</v>
      </c>
      <c r="I261" s="154">
        <v>8</v>
      </c>
      <c r="J261" s="138">
        <f t="shared" si="9"/>
        <v>0.875</v>
      </c>
      <c r="K261" s="76"/>
    </row>
    <row r="262" spans="1:11">
      <c r="A262" s="18" t="s">
        <v>122</v>
      </c>
      <c r="B262" s="19">
        <v>4</v>
      </c>
      <c r="C262" s="19">
        <v>49</v>
      </c>
      <c r="D262" s="19">
        <v>1</v>
      </c>
      <c r="E262" s="19">
        <v>5</v>
      </c>
      <c r="F262" s="19">
        <v>2</v>
      </c>
      <c r="G262" s="163">
        <f t="shared" si="8"/>
        <v>7</v>
      </c>
      <c r="H262" s="115">
        <v>2.617</v>
      </c>
      <c r="I262" s="147">
        <v>8</v>
      </c>
      <c r="J262" s="131">
        <f t="shared" si="9"/>
        <v>0.625</v>
      </c>
      <c r="K262" s="76"/>
    </row>
    <row r="263" spans="1:11" ht="15.75" thickBot="1">
      <c r="A263" s="20" t="s">
        <v>122</v>
      </c>
      <c r="B263" s="21">
        <v>4</v>
      </c>
      <c r="C263" s="21">
        <v>50</v>
      </c>
      <c r="D263" s="21">
        <v>1</v>
      </c>
      <c r="E263" s="21">
        <v>8</v>
      </c>
      <c r="F263" s="21">
        <v>2</v>
      </c>
      <c r="G263" s="171">
        <f t="shared" si="8"/>
        <v>10</v>
      </c>
      <c r="H263" s="123">
        <v>4.9170000000000007</v>
      </c>
      <c r="I263" s="155">
        <v>8</v>
      </c>
      <c r="J263" s="139">
        <f t="shared" si="9"/>
        <v>1</v>
      </c>
      <c r="K263" s="76"/>
    </row>
    <row r="264" spans="1:11">
      <c r="A264" s="30" t="s">
        <v>122</v>
      </c>
      <c r="B264" s="31">
        <v>8</v>
      </c>
      <c r="C264" s="31">
        <v>36</v>
      </c>
      <c r="D264" s="31">
        <v>2</v>
      </c>
      <c r="E264" s="31">
        <v>4</v>
      </c>
      <c r="F264" s="31">
        <v>0</v>
      </c>
      <c r="G264" s="165">
        <f t="shared" si="8"/>
        <v>4</v>
      </c>
      <c r="H264" s="117">
        <v>0.91091000000000011</v>
      </c>
      <c r="I264" s="149">
        <v>5</v>
      </c>
      <c r="J264" s="133">
        <f t="shared" si="9"/>
        <v>0.8</v>
      </c>
      <c r="K264" s="76"/>
    </row>
    <row r="265" spans="1:11">
      <c r="A265" s="32" t="s">
        <v>122</v>
      </c>
      <c r="B265" s="33">
        <v>8</v>
      </c>
      <c r="C265" s="33">
        <v>37</v>
      </c>
      <c r="D265" s="33">
        <v>2</v>
      </c>
      <c r="E265" s="33">
        <v>9</v>
      </c>
      <c r="F265" s="33">
        <v>2</v>
      </c>
      <c r="G265" s="159">
        <f t="shared" si="8"/>
        <v>11</v>
      </c>
      <c r="H265" s="111">
        <v>3.2509100000000002</v>
      </c>
      <c r="I265" s="143">
        <v>7</v>
      </c>
      <c r="J265" s="127">
        <f t="shared" si="9"/>
        <v>1.2857142857142858</v>
      </c>
      <c r="K265" s="76"/>
    </row>
    <row r="266" spans="1:11" ht="15.75" thickBot="1">
      <c r="A266" s="63" t="s">
        <v>122</v>
      </c>
      <c r="B266" s="48">
        <v>8</v>
      </c>
      <c r="C266" s="48">
        <v>38</v>
      </c>
      <c r="D266" s="48">
        <v>2</v>
      </c>
      <c r="E266" s="48">
        <v>6</v>
      </c>
      <c r="F266" s="48">
        <v>3</v>
      </c>
      <c r="G266" s="160">
        <f t="shared" si="8"/>
        <v>9</v>
      </c>
      <c r="H266" s="112">
        <v>1.7309099999999999</v>
      </c>
      <c r="I266" s="144">
        <v>8</v>
      </c>
      <c r="J266" s="128">
        <f t="shared" si="9"/>
        <v>0.75</v>
      </c>
      <c r="K266" s="76"/>
    </row>
    <row r="267" spans="1:11">
      <c r="A267" s="36" t="s">
        <v>122</v>
      </c>
      <c r="B267" s="37">
        <v>18</v>
      </c>
      <c r="C267" s="37">
        <v>24</v>
      </c>
      <c r="D267" s="37">
        <v>3</v>
      </c>
      <c r="E267" s="37">
        <v>10</v>
      </c>
      <c r="F267" s="37">
        <v>1</v>
      </c>
      <c r="G267" s="161">
        <f t="shared" si="8"/>
        <v>11</v>
      </c>
      <c r="H267" s="113">
        <v>4.536483333333333</v>
      </c>
      <c r="I267" s="145">
        <v>7</v>
      </c>
      <c r="J267" s="129">
        <f t="shared" si="9"/>
        <v>1.4285714285714286</v>
      </c>
      <c r="K267" s="76"/>
    </row>
    <row r="268" spans="1:11">
      <c r="A268" s="38" t="s">
        <v>122</v>
      </c>
      <c r="B268" s="39">
        <v>18</v>
      </c>
      <c r="C268" s="39">
        <v>25</v>
      </c>
      <c r="D268" s="39">
        <v>3</v>
      </c>
      <c r="E268" s="39">
        <v>12</v>
      </c>
      <c r="F268" s="39">
        <v>0</v>
      </c>
      <c r="G268" s="166">
        <f t="shared" si="8"/>
        <v>12</v>
      </c>
      <c r="H268" s="118">
        <v>3.7564833333333332</v>
      </c>
      <c r="I268" s="150">
        <v>8</v>
      </c>
      <c r="J268" s="134">
        <f t="shared" si="9"/>
        <v>1.5</v>
      </c>
      <c r="K268" s="76"/>
    </row>
    <row r="269" spans="1:11" ht="15.75" thickBot="1">
      <c r="A269" s="68" t="s">
        <v>122</v>
      </c>
      <c r="B269" s="47">
        <v>18</v>
      </c>
      <c r="C269" s="47">
        <v>26</v>
      </c>
      <c r="D269" s="47">
        <v>3</v>
      </c>
      <c r="E269" s="47">
        <v>11</v>
      </c>
      <c r="F269" s="47">
        <v>0</v>
      </c>
      <c r="G269" s="162">
        <f t="shared" si="8"/>
        <v>11</v>
      </c>
      <c r="H269" s="114">
        <v>2.9764833333333334</v>
      </c>
      <c r="I269" s="146">
        <v>8</v>
      </c>
      <c r="J269" s="130">
        <f t="shared" si="9"/>
        <v>1.375</v>
      </c>
      <c r="K269" s="76"/>
    </row>
    <row r="270" spans="1:11">
      <c r="A270" s="16" t="s">
        <v>78</v>
      </c>
      <c r="B270" s="17">
        <v>5</v>
      </c>
      <c r="C270" s="17">
        <v>24</v>
      </c>
      <c r="D270" s="17">
        <v>1</v>
      </c>
      <c r="E270" s="17">
        <v>5.5</v>
      </c>
      <c r="F270" s="17">
        <v>0</v>
      </c>
      <c r="G270" s="170">
        <f t="shared" si="8"/>
        <v>5.5</v>
      </c>
      <c r="H270" s="122">
        <v>2.9462349999999997</v>
      </c>
      <c r="I270" s="154">
        <v>6</v>
      </c>
      <c r="J270" s="138">
        <f t="shared" si="9"/>
        <v>0.91666666666666663</v>
      </c>
      <c r="K270" s="76"/>
    </row>
    <row r="271" spans="1:11" ht="15.75" thickBot="1">
      <c r="A271" s="18" t="s">
        <v>78</v>
      </c>
      <c r="B271" s="19">
        <v>5</v>
      </c>
      <c r="C271" s="19">
        <v>25</v>
      </c>
      <c r="D271" s="19">
        <v>1</v>
      </c>
      <c r="E271" s="19">
        <v>4.5</v>
      </c>
      <c r="F271" s="19">
        <v>0</v>
      </c>
      <c r="G271" s="163">
        <f t="shared" si="8"/>
        <v>4.5</v>
      </c>
      <c r="H271" s="115">
        <v>0.94623499999999994</v>
      </c>
      <c r="I271" s="147">
        <v>4</v>
      </c>
      <c r="J271" s="131">
        <f t="shared" si="9"/>
        <v>1.125</v>
      </c>
      <c r="K271" s="76"/>
    </row>
    <row r="272" spans="1:11">
      <c r="A272" s="30" t="s">
        <v>78</v>
      </c>
      <c r="B272" s="31">
        <v>13</v>
      </c>
      <c r="C272" s="31">
        <v>12</v>
      </c>
      <c r="D272" s="31">
        <v>2</v>
      </c>
      <c r="E272" s="31">
        <v>8</v>
      </c>
      <c r="F272" s="31">
        <v>0</v>
      </c>
      <c r="G272" s="165">
        <f t="shared" si="8"/>
        <v>8</v>
      </c>
      <c r="H272" s="117">
        <v>2.9572733333333332</v>
      </c>
      <c r="I272" s="149">
        <v>8</v>
      </c>
      <c r="J272" s="133">
        <f t="shared" si="9"/>
        <v>1</v>
      </c>
      <c r="K272" s="76"/>
    </row>
    <row r="273" spans="1:11" ht="15.75" thickBot="1">
      <c r="A273" s="63" t="s">
        <v>78</v>
      </c>
      <c r="B273" s="48">
        <v>13</v>
      </c>
      <c r="C273" s="48">
        <v>14</v>
      </c>
      <c r="D273" s="48">
        <v>2</v>
      </c>
      <c r="E273" s="48">
        <v>13</v>
      </c>
      <c r="F273" s="48">
        <v>0</v>
      </c>
      <c r="G273" s="160">
        <f t="shared" si="8"/>
        <v>13</v>
      </c>
      <c r="H273" s="112">
        <v>4.8145466666666668</v>
      </c>
      <c r="I273" s="144">
        <v>8</v>
      </c>
      <c r="J273" s="128">
        <f t="shared" si="9"/>
        <v>1.625</v>
      </c>
      <c r="K273" s="76"/>
    </row>
    <row r="274" spans="1:11">
      <c r="A274" s="36" t="s">
        <v>78</v>
      </c>
      <c r="B274" s="37">
        <v>16</v>
      </c>
      <c r="C274" s="37">
        <v>54</v>
      </c>
      <c r="D274" s="37">
        <v>3</v>
      </c>
      <c r="E274" s="37">
        <v>12</v>
      </c>
      <c r="F274" s="37">
        <v>2</v>
      </c>
      <c r="G274" s="161">
        <f t="shared" si="8"/>
        <v>14</v>
      </c>
      <c r="H274" s="113">
        <v>4.8574800000000007</v>
      </c>
      <c r="I274" s="145">
        <v>8</v>
      </c>
      <c r="J274" s="129">
        <f t="shared" si="9"/>
        <v>1.5</v>
      </c>
      <c r="K274" s="76"/>
    </row>
    <row r="275" spans="1:11">
      <c r="A275" s="38" t="s">
        <v>78</v>
      </c>
      <c r="B275" s="39">
        <v>16</v>
      </c>
      <c r="C275" s="39">
        <v>55</v>
      </c>
      <c r="D275" s="39">
        <v>3</v>
      </c>
      <c r="E275" s="39">
        <v>9</v>
      </c>
      <c r="F275" s="39">
        <v>2</v>
      </c>
      <c r="G275" s="166">
        <f t="shared" si="8"/>
        <v>11</v>
      </c>
      <c r="H275" s="118">
        <v>4.5774800000000004</v>
      </c>
      <c r="I275" s="150">
        <v>8</v>
      </c>
      <c r="J275" s="134">
        <f t="shared" si="9"/>
        <v>1.125</v>
      </c>
      <c r="K275" s="76"/>
    </row>
    <row r="276" spans="1:11" ht="15.75" thickBot="1">
      <c r="A276" s="68" t="s">
        <v>78</v>
      </c>
      <c r="B276" s="47">
        <v>16</v>
      </c>
      <c r="C276" s="47">
        <v>56</v>
      </c>
      <c r="D276" s="47">
        <v>3</v>
      </c>
      <c r="E276" s="47">
        <v>7</v>
      </c>
      <c r="F276" s="47">
        <v>4</v>
      </c>
      <c r="G276" s="162">
        <f t="shared" si="8"/>
        <v>11</v>
      </c>
      <c r="H276" s="114">
        <v>3.7374799999999997</v>
      </c>
      <c r="I276" s="146">
        <v>8</v>
      </c>
      <c r="J276" s="130">
        <f t="shared" si="9"/>
        <v>0.875</v>
      </c>
      <c r="K276" s="76"/>
    </row>
    <row r="277" spans="1:11">
      <c r="A277" s="22" t="s">
        <v>78</v>
      </c>
      <c r="B277" s="23">
        <v>2</v>
      </c>
      <c r="C277" s="23">
        <v>75</v>
      </c>
      <c r="D277" s="23">
        <v>4</v>
      </c>
      <c r="E277" s="23">
        <v>7.5</v>
      </c>
      <c r="F277" s="23">
        <v>1</v>
      </c>
      <c r="G277" s="167">
        <f t="shared" si="8"/>
        <v>8.5</v>
      </c>
      <c r="H277" s="119">
        <v>3.8940600000000005</v>
      </c>
      <c r="I277" s="151">
        <v>6</v>
      </c>
      <c r="J277" s="135">
        <f t="shared" si="9"/>
        <v>1.25</v>
      </c>
      <c r="K277" s="76"/>
    </row>
    <row r="278" spans="1:11" ht="15.75" thickBot="1">
      <c r="A278" s="24" t="s">
        <v>78</v>
      </c>
      <c r="B278" s="25">
        <v>2</v>
      </c>
      <c r="C278" s="25">
        <v>76</v>
      </c>
      <c r="D278" s="25">
        <v>4</v>
      </c>
      <c r="E278" s="25">
        <v>7.5</v>
      </c>
      <c r="F278" s="25">
        <v>1</v>
      </c>
      <c r="G278" s="168">
        <f t="shared" si="8"/>
        <v>8.5</v>
      </c>
      <c r="H278" s="120">
        <v>4.1340599999999998</v>
      </c>
      <c r="I278" s="152">
        <v>8</v>
      </c>
      <c r="J278" s="136">
        <f t="shared" si="9"/>
        <v>0.9375</v>
      </c>
      <c r="K278" s="76"/>
    </row>
    <row r="279" spans="1:11">
      <c r="A279" s="16" t="s">
        <v>79</v>
      </c>
      <c r="B279" s="17">
        <v>5</v>
      </c>
      <c r="C279" s="17">
        <v>27</v>
      </c>
      <c r="D279" s="17">
        <v>1</v>
      </c>
      <c r="E279" s="17">
        <v>6</v>
      </c>
      <c r="F279" s="17">
        <v>1</v>
      </c>
      <c r="G279" s="170">
        <f t="shared" si="8"/>
        <v>7</v>
      </c>
      <c r="H279" s="122">
        <v>2.4387000000000003</v>
      </c>
      <c r="I279" s="154">
        <v>8</v>
      </c>
      <c r="J279" s="138">
        <f t="shared" si="9"/>
        <v>0.75</v>
      </c>
      <c r="K279" s="76"/>
    </row>
    <row r="280" spans="1:11">
      <c r="A280" s="18" t="s">
        <v>79</v>
      </c>
      <c r="B280" s="19">
        <v>5</v>
      </c>
      <c r="C280" s="19">
        <v>28</v>
      </c>
      <c r="D280" s="19">
        <v>1</v>
      </c>
      <c r="E280" s="19">
        <v>16</v>
      </c>
      <c r="F280" s="19">
        <v>1</v>
      </c>
      <c r="G280" s="163">
        <f t="shared" si="8"/>
        <v>17</v>
      </c>
      <c r="H280" s="115">
        <v>4.5587</v>
      </c>
      <c r="I280" s="147">
        <v>8</v>
      </c>
      <c r="J280" s="131">
        <f t="shared" si="9"/>
        <v>2</v>
      </c>
      <c r="K280" s="76"/>
    </row>
    <row r="281" spans="1:11" ht="15.75" thickBot="1">
      <c r="A281" s="60" t="s">
        <v>79</v>
      </c>
      <c r="B281" s="49">
        <v>5</v>
      </c>
      <c r="C281" s="49">
        <v>29</v>
      </c>
      <c r="D281" s="49">
        <v>1</v>
      </c>
      <c r="E281" s="49">
        <v>6</v>
      </c>
      <c r="F281" s="49">
        <v>0</v>
      </c>
      <c r="G281" s="164">
        <f t="shared" si="8"/>
        <v>6</v>
      </c>
      <c r="H281" s="116">
        <v>1.7586999999999999</v>
      </c>
      <c r="I281" s="148">
        <v>6</v>
      </c>
      <c r="J281" s="132">
        <f t="shared" si="9"/>
        <v>1</v>
      </c>
      <c r="K281" s="76"/>
    </row>
    <row r="282" spans="1:11">
      <c r="A282" s="30" t="s">
        <v>79</v>
      </c>
      <c r="B282" s="31">
        <v>13</v>
      </c>
      <c r="C282" s="31">
        <v>15</v>
      </c>
      <c r="D282" s="31">
        <v>2</v>
      </c>
      <c r="E282" s="31">
        <v>12</v>
      </c>
      <c r="F282" s="31">
        <v>0</v>
      </c>
      <c r="G282" s="165">
        <f t="shared" si="8"/>
        <v>12</v>
      </c>
      <c r="H282" s="117">
        <v>4.9175500000000003</v>
      </c>
      <c r="I282" s="149">
        <v>8</v>
      </c>
      <c r="J282" s="133">
        <f t="shared" si="9"/>
        <v>1.5</v>
      </c>
      <c r="K282" s="76"/>
    </row>
    <row r="283" spans="1:11">
      <c r="A283" s="32" t="s">
        <v>79</v>
      </c>
      <c r="B283" s="33">
        <v>13</v>
      </c>
      <c r="C283" s="33">
        <v>16</v>
      </c>
      <c r="D283" s="33">
        <v>2</v>
      </c>
      <c r="E283" s="33">
        <v>5</v>
      </c>
      <c r="F283" s="33">
        <v>0</v>
      </c>
      <c r="G283" s="159">
        <f t="shared" si="8"/>
        <v>5</v>
      </c>
      <c r="H283" s="111">
        <v>1.3775500000000001</v>
      </c>
      <c r="I283" s="143">
        <v>5</v>
      </c>
      <c r="J283" s="127">
        <f t="shared" si="9"/>
        <v>1</v>
      </c>
      <c r="K283" s="76"/>
    </row>
    <row r="284" spans="1:11" ht="15.75" thickBot="1">
      <c r="A284" s="63" t="s">
        <v>79</v>
      </c>
      <c r="B284" s="48">
        <v>13</v>
      </c>
      <c r="C284" s="48">
        <v>17</v>
      </c>
      <c r="D284" s="48">
        <v>2</v>
      </c>
      <c r="E284" s="48">
        <v>9</v>
      </c>
      <c r="F284" s="48">
        <v>0</v>
      </c>
      <c r="G284" s="160">
        <f t="shared" si="8"/>
        <v>9</v>
      </c>
      <c r="H284" s="112">
        <v>2.8575499999999998</v>
      </c>
      <c r="I284" s="144">
        <v>8</v>
      </c>
      <c r="J284" s="128">
        <f t="shared" si="9"/>
        <v>1.125</v>
      </c>
      <c r="K284" s="76"/>
    </row>
    <row r="285" spans="1:11">
      <c r="A285" s="36" t="s">
        <v>79</v>
      </c>
      <c r="B285" s="37">
        <v>16</v>
      </c>
      <c r="C285" s="37">
        <v>57</v>
      </c>
      <c r="D285" s="37">
        <v>3</v>
      </c>
      <c r="E285" s="37">
        <v>6</v>
      </c>
      <c r="F285" s="37">
        <v>1</v>
      </c>
      <c r="G285" s="161">
        <f t="shared" si="8"/>
        <v>7</v>
      </c>
      <c r="H285" s="113">
        <v>2.6015466666666667</v>
      </c>
      <c r="I285" s="145">
        <v>8</v>
      </c>
      <c r="J285" s="129">
        <f t="shared" si="9"/>
        <v>0.75</v>
      </c>
      <c r="K285" s="76"/>
    </row>
    <row r="286" spans="1:11" ht="15.75" thickBot="1">
      <c r="A286" s="38" t="s">
        <v>79</v>
      </c>
      <c r="B286" s="39">
        <v>16</v>
      </c>
      <c r="C286" s="39">
        <v>58</v>
      </c>
      <c r="D286" s="39">
        <v>3</v>
      </c>
      <c r="E286" s="39">
        <v>6</v>
      </c>
      <c r="F286" s="39">
        <v>1</v>
      </c>
      <c r="G286" s="166">
        <f t="shared" si="8"/>
        <v>7</v>
      </c>
      <c r="H286" s="118">
        <v>2.3907733333333332</v>
      </c>
      <c r="I286" s="150">
        <v>8</v>
      </c>
      <c r="J286" s="134">
        <f t="shared" si="9"/>
        <v>0.75</v>
      </c>
      <c r="K286" s="76"/>
    </row>
    <row r="287" spans="1:11">
      <c r="A287" s="22" t="s">
        <v>79</v>
      </c>
      <c r="B287" s="23">
        <v>2</v>
      </c>
      <c r="C287" s="23">
        <v>78</v>
      </c>
      <c r="D287" s="23">
        <v>4</v>
      </c>
      <c r="E287" s="23">
        <v>8.5</v>
      </c>
      <c r="F287" s="23">
        <v>3</v>
      </c>
      <c r="G287" s="167">
        <f t="shared" si="8"/>
        <v>11.5</v>
      </c>
      <c r="H287" s="119">
        <v>4.2747999999999999</v>
      </c>
      <c r="I287" s="151">
        <v>8</v>
      </c>
      <c r="J287" s="135">
        <f t="shared" si="9"/>
        <v>1.0625</v>
      </c>
      <c r="K287" s="76"/>
    </row>
    <row r="288" spans="1:11" ht="15.75" thickBot="1">
      <c r="A288" s="24" t="s">
        <v>79</v>
      </c>
      <c r="B288" s="25">
        <v>2</v>
      </c>
      <c r="C288" s="25">
        <v>79</v>
      </c>
      <c r="D288" s="25">
        <v>4</v>
      </c>
      <c r="E288" s="25">
        <v>5.5</v>
      </c>
      <c r="F288" s="25">
        <v>2</v>
      </c>
      <c r="G288" s="168">
        <f t="shared" si="8"/>
        <v>7.5</v>
      </c>
      <c r="H288" s="120">
        <v>2.7948000000000004</v>
      </c>
      <c r="I288" s="152">
        <v>8</v>
      </c>
      <c r="J288" s="136">
        <f t="shared" si="9"/>
        <v>0.6875</v>
      </c>
      <c r="K288" s="76"/>
    </row>
    <row r="289" spans="1:11">
      <c r="A289" s="30" t="s">
        <v>145</v>
      </c>
      <c r="B289" s="31">
        <v>9</v>
      </c>
      <c r="C289" s="31">
        <v>24</v>
      </c>
      <c r="D289" s="31">
        <v>2</v>
      </c>
      <c r="E289" s="31">
        <v>8</v>
      </c>
      <c r="F289" s="31">
        <v>4</v>
      </c>
      <c r="G289" s="165">
        <f t="shared" si="8"/>
        <v>12</v>
      </c>
      <c r="H289" s="117">
        <v>2.2459600000000002</v>
      </c>
      <c r="I289" s="149">
        <v>8</v>
      </c>
      <c r="J289" s="133">
        <f t="shared" si="9"/>
        <v>1</v>
      </c>
      <c r="K289" s="76"/>
    </row>
    <row r="290" spans="1:11" ht="15.75" thickBot="1">
      <c r="A290" s="32" t="s">
        <v>145</v>
      </c>
      <c r="B290" s="33">
        <v>9</v>
      </c>
      <c r="C290" s="33">
        <v>25</v>
      </c>
      <c r="D290" s="33">
        <v>2</v>
      </c>
      <c r="E290" s="33">
        <v>7</v>
      </c>
      <c r="F290" s="33">
        <v>2</v>
      </c>
      <c r="G290" s="159">
        <f t="shared" si="8"/>
        <v>9</v>
      </c>
      <c r="H290" s="111">
        <v>2.58596</v>
      </c>
      <c r="I290" s="143">
        <v>8</v>
      </c>
      <c r="J290" s="127">
        <f t="shared" si="9"/>
        <v>0.875</v>
      </c>
      <c r="K290" s="76"/>
    </row>
    <row r="291" spans="1:11">
      <c r="A291" s="36" t="s">
        <v>145</v>
      </c>
      <c r="B291" s="37">
        <v>19</v>
      </c>
      <c r="C291" s="37">
        <v>33</v>
      </c>
      <c r="D291" s="37">
        <v>3</v>
      </c>
      <c r="E291" s="37">
        <v>6</v>
      </c>
      <c r="F291" s="37">
        <v>0</v>
      </c>
      <c r="G291" s="161">
        <f t="shared" si="8"/>
        <v>6</v>
      </c>
      <c r="H291" s="113">
        <v>1.3373366666666668</v>
      </c>
      <c r="I291" s="145">
        <v>5</v>
      </c>
      <c r="J291" s="129">
        <f t="shared" si="9"/>
        <v>1.2</v>
      </c>
      <c r="K291" s="76"/>
    </row>
    <row r="292" spans="1:11">
      <c r="A292" s="38" t="s">
        <v>145</v>
      </c>
      <c r="B292" s="39">
        <v>19</v>
      </c>
      <c r="C292" s="39">
        <v>34</v>
      </c>
      <c r="D292" s="39">
        <v>3</v>
      </c>
      <c r="E292" s="39">
        <v>9</v>
      </c>
      <c r="F292" s="39">
        <v>0</v>
      </c>
      <c r="G292" s="166">
        <f t="shared" si="8"/>
        <v>9</v>
      </c>
      <c r="H292" s="118">
        <v>1.8773366666666669</v>
      </c>
      <c r="I292" s="150">
        <v>8</v>
      </c>
      <c r="J292" s="134">
        <f t="shared" si="9"/>
        <v>1.125</v>
      </c>
      <c r="K292" s="76"/>
    </row>
    <row r="293" spans="1:11" ht="15.75" thickBot="1">
      <c r="A293" s="68" t="s">
        <v>145</v>
      </c>
      <c r="B293" s="47">
        <v>19</v>
      </c>
      <c r="C293" s="47">
        <v>35</v>
      </c>
      <c r="D293" s="47">
        <v>3</v>
      </c>
      <c r="E293" s="47">
        <v>7</v>
      </c>
      <c r="F293" s="47">
        <v>0</v>
      </c>
      <c r="G293" s="162">
        <f t="shared" si="8"/>
        <v>7</v>
      </c>
      <c r="H293" s="114">
        <v>1.2173366666666667</v>
      </c>
      <c r="I293" s="146">
        <v>7</v>
      </c>
      <c r="J293" s="130">
        <f t="shared" si="9"/>
        <v>1</v>
      </c>
      <c r="K293" s="76"/>
    </row>
    <row r="294" spans="1:11">
      <c r="A294" s="16" t="s">
        <v>146</v>
      </c>
      <c r="B294" s="17">
        <v>6</v>
      </c>
      <c r="C294" s="17">
        <v>15</v>
      </c>
      <c r="D294" s="17">
        <v>1</v>
      </c>
      <c r="E294" s="17">
        <v>10</v>
      </c>
      <c r="F294" s="17">
        <v>3</v>
      </c>
      <c r="G294" s="170">
        <f t="shared" si="8"/>
        <v>13</v>
      </c>
      <c r="H294" s="122">
        <v>3.0532866666666667</v>
      </c>
      <c r="I294" s="154">
        <v>7</v>
      </c>
      <c r="J294" s="138">
        <f t="shared" si="9"/>
        <v>1.4285714285714286</v>
      </c>
      <c r="K294" s="76"/>
    </row>
    <row r="295" spans="1:11">
      <c r="A295" s="18" t="s">
        <v>146</v>
      </c>
      <c r="B295" s="19">
        <v>6</v>
      </c>
      <c r="C295" s="19">
        <v>16</v>
      </c>
      <c r="D295" s="19">
        <v>1</v>
      </c>
      <c r="E295" s="19">
        <v>8</v>
      </c>
      <c r="F295" s="19">
        <v>3</v>
      </c>
      <c r="G295" s="163">
        <f t="shared" si="8"/>
        <v>11</v>
      </c>
      <c r="H295" s="115">
        <v>2.853286666666667</v>
      </c>
      <c r="I295" s="147">
        <v>8</v>
      </c>
      <c r="J295" s="131">
        <f t="shared" si="9"/>
        <v>1</v>
      </c>
      <c r="K295" s="76"/>
    </row>
    <row r="296" spans="1:11">
      <c r="A296" s="60" t="s">
        <v>146</v>
      </c>
      <c r="B296" s="49">
        <v>6</v>
      </c>
      <c r="C296" s="49">
        <v>17</v>
      </c>
      <c r="D296" s="49">
        <v>1</v>
      </c>
      <c r="E296" s="49">
        <v>4</v>
      </c>
      <c r="F296" s="49">
        <v>2</v>
      </c>
      <c r="G296" s="164">
        <f t="shared" si="8"/>
        <v>6</v>
      </c>
      <c r="H296" s="116">
        <v>1.6532866666666666</v>
      </c>
      <c r="I296" s="148">
        <v>8</v>
      </c>
      <c r="J296" s="132">
        <f t="shared" si="9"/>
        <v>0.5</v>
      </c>
      <c r="K296" s="76"/>
    </row>
    <row r="297" spans="1:11">
      <c r="A297" s="32" t="s">
        <v>146</v>
      </c>
      <c r="B297" s="33">
        <v>9</v>
      </c>
      <c r="C297" s="33">
        <v>28</v>
      </c>
      <c r="D297" s="33">
        <v>2</v>
      </c>
      <c r="E297" s="33">
        <v>6</v>
      </c>
      <c r="F297" s="33">
        <v>1</v>
      </c>
      <c r="G297" s="159">
        <f t="shared" si="8"/>
        <v>7</v>
      </c>
      <c r="H297" s="111">
        <v>1.8194599999999999</v>
      </c>
      <c r="I297" s="143">
        <v>8</v>
      </c>
      <c r="J297" s="127">
        <f t="shared" si="9"/>
        <v>0.75</v>
      </c>
      <c r="K297" s="76"/>
    </row>
    <row r="298" spans="1:11" ht="15.75" thickBot="1">
      <c r="A298" s="63" t="s">
        <v>146</v>
      </c>
      <c r="B298" s="48">
        <v>9</v>
      </c>
      <c r="C298" s="48">
        <v>29</v>
      </c>
      <c r="D298" s="48">
        <v>2</v>
      </c>
      <c r="E298" s="48">
        <v>8</v>
      </c>
      <c r="F298" s="48">
        <v>2</v>
      </c>
      <c r="G298" s="160">
        <f t="shared" si="8"/>
        <v>10</v>
      </c>
      <c r="H298" s="112">
        <v>2.6597300000000001</v>
      </c>
      <c r="I298" s="144">
        <v>8</v>
      </c>
      <c r="J298" s="128">
        <f t="shared" si="9"/>
        <v>1</v>
      </c>
      <c r="K298" s="76"/>
    </row>
    <row r="299" spans="1:11">
      <c r="A299" s="36" t="s">
        <v>146</v>
      </c>
      <c r="B299" s="37">
        <v>19</v>
      </c>
      <c r="C299" s="37">
        <v>36</v>
      </c>
      <c r="D299" s="37">
        <v>3</v>
      </c>
      <c r="E299" s="37">
        <v>6</v>
      </c>
      <c r="F299" s="37">
        <v>0</v>
      </c>
      <c r="G299" s="161">
        <f t="shared" si="8"/>
        <v>6</v>
      </c>
      <c r="H299" s="113">
        <v>1.2264566666666665</v>
      </c>
      <c r="I299" s="145">
        <v>6</v>
      </c>
      <c r="J299" s="129">
        <f t="shared" si="9"/>
        <v>1</v>
      </c>
      <c r="K299" s="76"/>
    </row>
    <row r="300" spans="1:11">
      <c r="A300" s="38" t="s">
        <v>146</v>
      </c>
      <c r="B300" s="39">
        <v>19</v>
      </c>
      <c r="C300" s="39">
        <v>37</v>
      </c>
      <c r="D300" s="39">
        <v>3</v>
      </c>
      <c r="E300" s="39">
        <v>6</v>
      </c>
      <c r="F300" s="39">
        <v>1</v>
      </c>
      <c r="G300" s="166">
        <f t="shared" si="8"/>
        <v>7</v>
      </c>
      <c r="H300" s="118">
        <v>1.6664566666666665</v>
      </c>
      <c r="I300" s="150">
        <v>6</v>
      </c>
      <c r="J300" s="134">
        <f t="shared" si="9"/>
        <v>1</v>
      </c>
      <c r="K300" s="76"/>
    </row>
    <row r="301" spans="1:11">
      <c r="A301" s="68" t="s">
        <v>146</v>
      </c>
      <c r="B301" s="47">
        <v>19</v>
      </c>
      <c r="C301" s="47">
        <v>38</v>
      </c>
      <c r="D301" s="47">
        <v>3</v>
      </c>
      <c r="E301" s="47">
        <v>3</v>
      </c>
      <c r="F301" s="47">
        <v>1</v>
      </c>
      <c r="G301" s="162">
        <f t="shared" si="8"/>
        <v>4</v>
      </c>
      <c r="H301" s="114">
        <v>0.56645666666666661</v>
      </c>
      <c r="I301" s="146">
        <v>5</v>
      </c>
      <c r="J301" s="130">
        <f t="shared" si="9"/>
        <v>0.6</v>
      </c>
      <c r="K301" s="76"/>
    </row>
    <row r="302" spans="1:11">
      <c r="A302" s="24" t="s">
        <v>146</v>
      </c>
      <c r="B302" s="25">
        <v>7</v>
      </c>
      <c r="C302" s="25">
        <v>76</v>
      </c>
      <c r="D302" s="25">
        <v>4</v>
      </c>
      <c r="E302" s="25">
        <v>9</v>
      </c>
      <c r="F302" s="25">
        <v>3</v>
      </c>
      <c r="G302" s="168">
        <f t="shared" si="8"/>
        <v>12</v>
      </c>
      <c r="H302" s="120">
        <v>2.6221933333333336</v>
      </c>
      <c r="I302" s="152">
        <v>8</v>
      </c>
      <c r="J302" s="136">
        <f t="shared" si="9"/>
        <v>1.125</v>
      </c>
      <c r="K302" s="76"/>
    </row>
    <row r="303" spans="1:11" ht="15.75" thickBot="1">
      <c r="A303" s="26" t="s">
        <v>146</v>
      </c>
      <c r="B303" s="27">
        <v>7</v>
      </c>
      <c r="C303" s="27">
        <v>77</v>
      </c>
      <c r="D303" s="27">
        <v>4</v>
      </c>
      <c r="E303" s="27">
        <v>4</v>
      </c>
      <c r="F303" s="27">
        <v>1</v>
      </c>
      <c r="G303" s="169">
        <f t="shared" si="8"/>
        <v>5</v>
      </c>
      <c r="H303" s="121">
        <v>1.4010966666666667</v>
      </c>
      <c r="I303" s="153">
        <v>5</v>
      </c>
      <c r="J303" s="137">
        <f t="shared" si="9"/>
        <v>0.8</v>
      </c>
      <c r="K303" s="76"/>
    </row>
    <row r="304" spans="1:11">
      <c r="A304" s="18" t="s">
        <v>59</v>
      </c>
      <c r="B304" s="19">
        <v>2</v>
      </c>
      <c r="C304" s="19">
        <v>19</v>
      </c>
      <c r="D304" s="19">
        <v>1</v>
      </c>
      <c r="E304" s="19">
        <v>8.5</v>
      </c>
      <c r="F304" s="19">
        <v>2</v>
      </c>
      <c r="G304" s="163">
        <f t="shared" si="8"/>
        <v>10.5</v>
      </c>
      <c r="H304" s="115">
        <v>4.1891499999999997</v>
      </c>
      <c r="I304" s="147">
        <v>8</v>
      </c>
      <c r="J304" s="131">
        <f t="shared" si="9"/>
        <v>1.0625</v>
      </c>
      <c r="K304" s="76"/>
    </row>
    <row r="305" spans="1:11" ht="15.75" thickBot="1">
      <c r="A305" s="60" t="s">
        <v>59</v>
      </c>
      <c r="B305" s="49">
        <v>2</v>
      </c>
      <c r="C305" s="49">
        <v>20</v>
      </c>
      <c r="D305" s="49">
        <v>1</v>
      </c>
      <c r="E305" s="49">
        <v>10.5</v>
      </c>
      <c r="F305" s="49">
        <v>0</v>
      </c>
      <c r="G305" s="164">
        <f t="shared" si="8"/>
        <v>10.5</v>
      </c>
      <c r="H305" s="116">
        <v>4.3291500000000003</v>
      </c>
      <c r="I305" s="148">
        <v>7</v>
      </c>
      <c r="J305" s="132">
        <f t="shared" si="9"/>
        <v>1.5</v>
      </c>
      <c r="K305" s="76"/>
    </row>
    <row r="306" spans="1:11">
      <c r="A306" s="30" t="s">
        <v>59</v>
      </c>
      <c r="B306" s="31">
        <v>13</v>
      </c>
      <c r="C306" s="31">
        <v>45</v>
      </c>
      <c r="D306" s="31">
        <v>2</v>
      </c>
      <c r="E306" s="31">
        <v>10</v>
      </c>
      <c r="F306" s="31">
        <v>0</v>
      </c>
      <c r="G306" s="165">
        <f t="shared" si="8"/>
        <v>10</v>
      </c>
      <c r="H306" s="117">
        <v>4.5631000000000004</v>
      </c>
      <c r="I306" s="149">
        <v>8</v>
      </c>
      <c r="J306" s="133">
        <f t="shared" si="9"/>
        <v>1.25</v>
      </c>
      <c r="K306" s="76"/>
    </row>
    <row r="307" spans="1:11">
      <c r="A307" s="32" t="s">
        <v>59</v>
      </c>
      <c r="B307" s="33">
        <v>13</v>
      </c>
      <c r="C307" s="33">
        <v>46</v>
      </c>
      <c r="D307" s="33">
        <v>2</v>
      </c>
      <c r="E307" s="33">
        <v>9</v>
      </c>
      <c r="F307" s="33">
        <v>1</v>
      </c>
      <c r="G307" s="159">
        <f t="shared" si="8"/>
        <v>10</v>
      </c>
      <c r="H307" s="111">
        <v>3.8630999999999998</v>
      </c>
      <c r="I307" s="143">
        <v>7</v>
      </c>
      <c r="J307" s="127">
        <f t="shared" si="9"/>
        <v>1.2857142857142858</v>
      </c>
      <c r="K307" s="76"/>
    </row>
    <row r="308" spans="1:11" ht="15.75" thickBot="1">
      <c r="A308" s="63" t="s">
        <v>59</v>
      </c>
      <c r="B308" s="48">
        <v>13</v>
      </c>
      <c r="C308" s="48">
        <v>47</v>
      </c>
      <c r="D308" s="48">
        <v>2</v>
      </c>
      <c r="E308" s="48">
        <v>10</v>
      </c>
      <c r="F308" s="48">
        <v>1</v>
      </c>
      <c r="G308" s="160">
        <f t="shared" si="8"/>
        <v>11</v>
      </c>
      <c r="H308" s="112">
        <v>3.1231</v>
      </c>
      <c r="I308" s="144">
        <v>8</v>
      </c>
      <c r="J308" s="128">
        <f t="shared" si="9"/>
        <v>1.25</v>
      </c>
      <c r="K308" s="76"/>
    </row>
    <row r="309" spans="1:11">
      <c r="A309" s="36" t="s">
        <v>59</v>
      </c>
      <c r="B309" s="37">
        <v>17</v>
      </c>
      <c r="C309" s="37">
        <v>57</v>
      </c>
      <c r="D309" s="37">
        <v>3</v>
      </c>
      <c r="E309" s="37">
        <v>12</v>
      </c>
      <c r="F309" s="37">
        <v>4</v>
      </c>
      <c r="G309" s="161">
        <f t="shared" si="8"/>
        <v>16</v>
      </c>
      <c r="H309" s="113">
        <v>4.4229866666666666</v>
      </c>
      <c r="I309" s="145">
        <v>8</v>
      </c>
      <c r="J309" s="129">
        <f t="shared" si="9"/>
        <v>1.5</v>
      </c>
      <c r="K309" s="76"/>
    </row>
    <row r="310" spans="1:11">
      <c r="A310" s="38" t="s">
        <v>59</v>
      </c>
      <c r="B310" s="39">
        <v>17</v>
      </c>
      <c r="C310" s="39">
        <v>58</v>
      </c>
      <c r="D310" s="39">
        <v>3</v>
      </c>
      <c r="E310" s="39">
        <v>14</v>
      </c>
      <c r="F310" s="39">
        <v>2</v>
      </c>
      <c r="G310" s="166">
        <f t="shared" si="8"/>
        <v>16</v>
      </c>
      <c r="H310" s="118">
        <v>4.822986666666667</v>
      </c>
      <c r="I310" s="150">
        <v>8</v>
      </c>
      <c r="J310" s="134">
        <f t="shared" si="9"/>
        <v>1.75</v>
      </c>
      <c r="K310" s="76"/>
    </row>
    <row r="311" spans="1:11" ht="15.75" thickBot="1">
      <c r="A311" s="68" t="s">
        <v>59</v>
      </c>
      <c r="B311" s="47">
        <v>17</v>
      </c>
      <c r="C311" s="47">
        <v>59</v>
      </c>
      <c r="D311" s="47">
        <v>3</v>
      </c>
      <c r="E311" s="47">
        <v>6</v>
      </c>
      <c r="F311" s="47">
        <v>0</v>
      </c>
      <c r="G311" s="162">
        <f t="shared" si="8"/>
        <v>6</v>
      </c>
      <c r="H311" s="114">
        <v>1.9229866666666666</v>
      </c>
      <c r="I311" s="146">
        <v>5</v>
      </c>
      <c r="J311" s="130">
        <f t="shared" si="9"/>
        <v>1.2</v>
      </c>
      <c r="K311" s="76"/>
    </row>
    <row r="312" spans="1:11">
      <c r="A312" s="22" t="s">
        <v>59</v>
      </c>
      <c r="B312" s="23">
        <v>4</v>
      </c>
      <c r="C312" s="23">
        <v>66</v>
      </c>
      <c r="D312" s="23">
        <v>4</v>
      </c>
      <c r="E312" s="23">
        <v>9.5</v>
      </c>
      <c r="F312" s="23">
        <v>1</v>
      </c>
      <c r="G312" s="167">
        <f t="shared" si="8"/>
        <v>10.5</v>
      </c>
      <c r="H312" s="119">
        <v>4.5395000000000003</v>
      </c>
      <c r="I312" s="151">
        <v>8</v>
      </c>
      <c r="J312" s="135">
        <f t="shared" si="9"/>
        <v>1.1875</v>
      </c>
      <c r="K312" s="76"/>
    </row>
    <row r="313" spans="1:11" ht="15.75" thickBot="1">
      <c r="A313" s="26" t="s">
        <v>59</v>
      </c>
      <c r="B313" s="27">
        <v>4</v>
      </c>
      <c r="C313" s="27">
        <v>68</v>
      </c>
      <c r="D313" s="27">
        <v>4</v>
      </c>
      <c r="E313" s="27">
        <v>4.5</v>
      </c>
      <c r="F313" s="27">
        <v>1</v>
      </c>
      <c r="G313" s="169">
        <f t="shared" si="8"/>
        <v>5.5</v>
      </c>
      <c r="H313" s="121">
        <v>2.0594999999999999</v>
      </c>
      <c r="I313" s="153">
        <v>5</v>
      </c>
      <c r="J313" s="137">
        <f t="shared" si="9"/>
        <v>0.9</v>
      </c>
      <c r="K313" s="76"/>
    </row>
    <row r="314" spans="1:11">
      <c r="A314" s="30" t="s">
        <v>68</v>
      </c>
      <c r="B314" s="31">
        <v>11</v>
      </c>
      <c r="C314" s="31">
        <v>6</v>
      </c>
      <c r="D314" s="31">
        <v>2</v>
      </c>
      <c r="E314" s="31">
        <v>3</v>
      </c>
      <c r="F314" s="31">
        <v>0</v>
      </c>
      <c r="G314" s="165">
        <f t="shared" si="8"/>
        <v>3</v>
      </c>
      <c r="H314" s="117">
        <v>0.8551333333333333</v>
      </c>
      <c r="I314" s="149">
        <v>5</v>
      </c>
      <c r="J314" s="133">
        <f t="shared" si="9"/>
        <v>0.6</v>
      </c>
      <c r="K314" s="76"/>
    </row>
    <row r="315" spans="1:11" ht="15.75" thickBot="1">
      <c r="A315" s="32" t="s">
        <v>68</v>
      </c>
      <c r="B315" s="33">
        <v>11</v>
      </c>
      <c r="C315" s="33">
        <v>7</v>
      </c>
      <c r="D315" s="33">
        <v>2</v>
      </c>
      <c r="E315" s="33">
        <v>6</v>
      </c>
      <c r="F315" s="33">
        <v>0</v>
      </c>
      <c r="G315" s="159">
        <f t="shared" si="8"/>
        <v>6</v>
      </c>
      <c r="H315" s="111">
        <v>1.4302666666666668</v>
      </c>
      <c r="I315" s="143">
        <v>7</v>
      </c>
      <c r="J315" s="127">
        <f t="shared" si="9"/>
        <v>0.8571428571428571</v>
      </c>
      <c r="K315" s="76"/>
    </row>
    <row r="316" spans="1:11">
      <c r="A316" s="36" t="s">
        <v>68</v>
      </c>
      <c r="B316" s="37">
        <v>17</v>
      </c>
      <c r="C316" s="37">
        <v>39</v>
      </c>
      <c r="D316" s="37">
        <v>3</v>
      </c>
      <c r="E316" s="37">
        <v>6</v>
      </c>
      <c r="F316" s="37">
        <v>1</v>
      </c>
      <c r="G316" s="161">
        <f t="shared" si="8"/>
        <v>7</v>
      </c>
      <c r="H316" s="113">
        <v>1.5087600000000001</v>
      </c>
      <c r="I316" s="145">
        <v>6</v>
      </c>
      <c r="J316" s="129">
        <f t="shared" si="9"/>
        <v>1</v>
      </c>
      <c r="K316" s="76"/>
    </row>
    <row r="317" spans="1:11" ht="15.75" thickBot="1">
      <c r="A317" s="68" t="s">
        <v>68</v>
      </c>
      <c r="B317" s="47">
        <v>17</v>
      </c>
      <c r="C317" s="47">
        <v>41</v>
      </c>
      <c r="D317" s="47">
        <v>3</v>
      </c>
      <c r="E317" s="47">
        <v>9</v>
      </c>
      <c r="F317" s="47">
        <v>0</v>
      </c>
      <c r="G317" s="162">
        <f t="shared" si="8"/>
        <v>9</v>
      </c>
      <c r="H317" s="114">
        <v>2.4243800000000002</v>
      </c>
      <c r="I317" s="146">
        <v>6</v>
      </c>
      <c r="J317" s="130">
        <f t="shared" si="9"/>
        <v>1.5</v>
      </c>
      <c r="K317" s="76"/>
    </row>
    <row r="318" spans="1:11">
      <c r="A318" s="22" t="s">
        <v>68</v>
      </c>
      <c r="B318" s="23">
        <v>6</v>
      </c>
      <c r="C318" s="23">
        <v>60</v>
      </c>
      <c r="D318" s="23">
        <v>4</v>
      </c>
      <c r="E318" s="23">
        <v>3</v>
      </c>
      <c r="F318" s="23">
        <v>2</v>
      </c>
      <c r="G318" s="167">
        <f t="shared" si="8"/>
        <v>5</v>
      </c>
      <c r="H318" s="119">
        <v>1.6586099999999999</v>
      </c>
      <c r="I318" s="151">
        <v>8</v>
      </c>
      <c r="J318" s="135">
        <f t="shared" si="9"/>
        <v>0.375</v>
      </c>
      <c r="K318" s="76"/>
    </row>
    <row r="319" spans="1:11" ht="15.75" thickBot="1">
      <c r="A319" s="24" t="s">
        <v>68</v>
      </c>
      <c r="B319" s="25">
        <v>6</v>
      </c>
      <c r="C319" s="25">
        <v>61</v>
      </c>
      <c r="D319" s="25">
        <v>4</v>
      </c>
      <c r="E319" s="25">
        <v>8</v>
      </c>
      <c r="F319" s="25">
        <v>1</v>
      </c>
      <c r="G319" s="168">
        <f t="shared" si="8"/>
        <v>9</v>
      </c>
      <c r="H319" s="120">
        <v>2.8386100000000001</v>
      </c>
      <c r="I319" s="152">
        <v>8</v>
      </c>
      <c r="J319" s="136">
        <f t="shared" si="9"/>
        <v>1</v>
      </c>
      <c r="K319" s="76"/>
    </row>
    <row r="320" spans="1:11">
      <c r="A320" s="16" t="s">
        <v>73</v>
      </c>
      <c r="B320" s="17">
        <v>6</v>
      </c>
      <c r="C320" s="17">
        <v>6</v>
      </c>
      <c r="D320" s="17">
        <v>1</v>
      </c>
      <c r="E320" s="17">
        <v>4</v>
      </c>
      <c r="F320" s="17">
        <v>0</v>
      </c>
      <c r="G320" s="170">
        <f t="shared" si="8"/>
        <v>4</v>
      </c>
      <c r="H320" s="122">
        <v>1.8988733333333334</v>
      </c>
      <c r="I320" s="154">
        <v>5</v>
      </c>
      <c r="J320" s="138">
        <f t="shared" si="9"/>
        <v>0.8</v>
      </c>
      <c r="K320" s="76"/>
    </row>
    <row r="321" spans="1:11" ht="15.75" thickBot="1">
      <c r="A321" s="18" t="s">
        <v>73</v>
      </c>
      <c r="B321" s="19">
        <v>6</v>
      </c>
      <c r="C321" s="19">
        <v>7</v>
      </c>
      <c r="D321" s="19">
        <v>1</v>
      </c>
      <c r="E321" s="19">
        <v>3</v>
      </c>
      <c r="F321" s="19">
        <v>0</v>
      </c>
      <c r="G321" s="163">
        <f t="shared" si="8"/>
        <v>3</v>
      </c>
      <c r="H321" s="115">
        <v>1.6994366666666667</v>
      </c>
      <c r="I321" s="147">
        <v>5</v>
      </c>
      <c r="J321" s="131">
        <f t="shared" si="9"/>
        <v>0.6</v>
      </c>
      <c r="K321" s="76"/>
    </row>
    <row r="322" spans="1:11">
      <c r="A322" s="30" t="s">
        <v>73</v>
      </c>
      <c r="B322" s="31">
        <v>8</v>
      </c>
      <c r="C322" s="31">
        <v>18</v>
      </c>
      <c r="D322" s="31">
        <v>2</v>
      </c>
      <c r="E322" s="31">
        <v>9</v>
      </c>
      <c r="F322" s="31">
        <v>0</v>
      </c>
      <c r="G322" s="165">
        <f t="shared" si="8"/>
        <v>9</v>
      </c>
      <c r="H322" s="117">
        <v>3.9052600000000002</v>
      </c>
      <c r="I322" s="149">
        <v>8</v>
      </c>
      <c r="J322" s="133">
        <f t="shared" si="9"/>
        <v>1.125</v>
      </c>
      <c r="K322" s="76"/>
    </row>
    <row r="323" spans="1:11" ht="15.75" thickBot="1">
      <c r="A323" s="32" t="s">
        <v>73</v>
      </c>
      <c r="B323" s="33">
        <v>8</v>
      </c>
      <c r="C323" s="33">
        <v>19</v>
      </c>
      <c r="D323" s="33">
        <v>2</v>
      </c>
      <c r="E323" s="33">
        <v>5</v>
      </c>
      <c r="F323" s="33">
        <v>1</v>
      </c>
      <c r="G323" s="159">
        <f t="shared" ref="G323:G386" si="10">+E323+F323</f>
        <v>6</v>
      </c>
      <c r="H323" s="111">
        <v>2.0105200000000001</v>
      </c>
      <c r="I323" s="143">
        <v>8</v>
      </c>
      <c r="J323" s="127">
        <f t="shared" ref="J323:J386" si="11">+E323/I323</f>
        <v>0.625</v>
      </c>
      <c r="K323" s="76"/>
    </row>
    <row r="324" spans="1:11">
      <c r="A324" s="22" t="s">
        <v>73</v>
      </c>
      <c r="B324" s="23">
        <v>2</v>
      </c>
      <c r="C324" s="23">
        <v>60</v>
      </c>
      <c r="D324" s="23">
        <v>4</v>
      </c>
      <c r="E324" s="23">
        <v>10.5</v>
      </c>
      <c r="F324" s="23">
        <v>1</v>
      </c>
      <c r="G324" s="167">
        <f t="shared" si="10"/>
        <v>11.5</v>
      </c>
      <c r="H324" s="119">
        <v>5.6301699999999997</v>
      </c>
      <c r="I324" s="151">
        <v>8</v>
      </c>
      <c r="J324" s="135">
        <f t="shared" si="11"/>
        <v>1.3125</v>
      </c>
      <c r="K324" s="76"/>
    </row>
    <row r="325" spans="1:11" ht="15.75" thickBot="1">
      <c r="A325" s="24" t="s">
        <v>73</v>
      </c>
      <c r="B325" s="25">
        <v>2</v>
      </c>
      <c r="C325" s="25">
        <v>61</v>
      </c>
      <c r="D325" s="25">
        <v>4</v>
      </c>
      <c r="E325" s="25">
        <v>5.5</v>
      </c>
      <c r="F325" s="25">
        <v>0</v>
      </c>
      <c r="G325" s="168">
        <f t="shared" si="10"/>
        <v>5.5</v>
      </c>
      <c r="H325" s="120">
        <v>3.5101700000000005</v>
      </c>
      <c r="I325" s="152">
        <v>5</v>
      </c>
      <c r="J325" s="136">
        <f t="shared" si="11"/>
        <v>1.1000000000000001</v>
      </c>
      <c r="K325" s="76"/>
    </row>
    <row r="326" spans="1:11">
      <c r="A326" s="16" t="s">
        <v>76</v>
      </c>
      <c r="B326" s="17">
        <v>6</v>
      </c>
      <c r="C326" s="17">
        <v>36</v>
      </c>
      <c r="D326" s="17">
        <v>1</v>
      </c>
      <c r="E326" s="17">
        <v>11</v>
      </c>
      <c r="F326" s="17">
        <v>3</v>
      </c>
      <c r="G326" s="170">
        <f t="shared" si="10"/>
        <v>14</v>
      </c>
      <c r="H326" s="122">
        <v>2.3959466666666667</v>
      </c>
      <c r="I326" s="154">
        <v>8</v>
      </c>
      <c r="J326" s="138">
        <f t="shared" si="11"/>
        <v>1.375</v>
      </c>
      <c r="K326" s="76"/>
    </row>
    <row r="327" spans="1:11">
      <c r="A327" s="60" t="s">
        <v>76</v>
      </c>
      <c r="B327" s="49">
        <v>6</v>
      </c>
      <c r="C327" s="49">
        <v>38</v>
      </c>
      <c r="D327" s="49">
        <v>1</v>
      </c>
      <c r="E327" s="49">
        <v>5</v>
      </c>
      <c r="F327" s="49">
        <v>1</v>
      </c>
      <c r="G327" s="164">
        <f t="shared" si="10"/>
        <v>6</v>
      </c>
      <c r="H327" s="116">
        <v>1.8379733333333335</v>
      </c>
      <c r="I327" s="148">
        <v>5</v>
      </c>
      <c r="J327" s="132">
        <f t="shared" si="11"/>
        <v>1</v>
      </c>
      <c r="K327" s="76"/>
    </row>
    <row r="328" spans="1:11">
      <c r="A328" s="32" t="s">
        <v>76</v>
      </c>
      <c r="B328" s="33">
        <v>12</v>
      </c>
      <c r="C328" s="33">
        <v>49</v>
      </c>
      <c r="D328" s="33">
        <v>2</v>
      </c>
      <c r="E328" s="33">
        <v>4</v>
      </c>
      <c r="F328" s="33">
        <v>4</v>
      </c>
      <c r="G328" s="159">
        <f t="shared" si="10"/>
        <v>8</v>
      </c>
      <c r="H328" s="111">
        <v>2.0675066666666666</v>
      </c>
      <c r="I328" s="143">
        <v>8</v>
      </c>
      <c r="J328" s="127">
        <f t="shared" si="11"/>
        <v>0.5</v>
      </c>
      <c r="K328" s="76"/>
    </row>
    <row r="329" spans="1:11" ht="15.75" thickBot="1">
      <c r="A329" s="63" t="s">
        <v>76</v>
      </c>
      <c r="B329" s="48">
        <v>12</v>
      </c>
      <c r="C329" s="48">
        <v>50</v>
      </c>
      <c r="D329" s="48">
        <v>2</v>
      </c>
      <c r="E329" s="48">
        <v>10</v>
      </c>
      <c r="F329" s="48">
        <v>2</v>
      </c>
      <c r="G329" s="160">
        <f t="shared" si="10"/>
        <v>12</v>
      </c>
      <c r="H329" s="112">
        <v>4.3037533333333338</v>
      </c>
      <c r="I329" s="144">
        <v>8</v>
      </c>
      <c r="J329" s="128">
        <f t="shared" si="11"/>
        <v>1.25</v>
      </c>
      <c r="K329" s="76"/>
    </row>
    <row r="330" spans="1:11">
      <c r="A330" s="36" t="s">
        <v>76</v>
      </c>
      <c r="B330" s="37">
        <v>18</v>
      </c>
      <c r="C330" s="37">
        <v>45</v>
      </c>
      <c r="D330" s="37">
        <v>3</v>
      </c>
      <c r="E330" s="37">
        <v>10</v>
      </c>
      <c r="F330" s="37">
        <v>0</v>
      </c>
      <c r="G330" s="161">
        <f t="shared" si="10"/>
        <v>10</v>
      </c>
      <c r="H330" s="113">
        <v>4.0118799999999997</v>
      </c>
      <c r="I330" s="145">
        <v>8</v>
      </c>
      <c r="J330" s="129">
        <f t="shared" si="11"/>
        <v>1.25</v>
      </c>
      <c r="K330" s="76"/>
    </row>
    <row r="331" spans="1:11">
      <c r="A331" s="38" t="s">
        <v>76</v>
      </c>
      <c r="B331" s="39">
        <v>18</v>
      </c>
      <c r="C331" s="39">
        <v>46</v>
      </c>
      <c r="D331" s="39">
        <v>3</v>
      </c>
      <c r="E331" s="39">
        <v>9</v>
      </c>
      <c r="F331" s="39">
        <v>0</v>
      </c>
      <c r="G331" s="166">
        <f t="shared" si="10"/>
        <v>9</v>
      </c>
      <c r="H331" s="118">
        <v>3.0918799999999997</v>
      </c>
      <c r="I331" s="150">
        <v>8</v>
      </c>
      <c r="J331" s="134">
        <f t="shared" si="11"/>
        <v>1.125</v>
      </c>
      <c r="K331" s="76"/>
    </row>
    <row r="332" spans="1:11" ht="15.75" thickBot="1">
      <c r="A332" s="68" t="s">
        <v>76</v>
      </c>
      <c r="B332" s="47">
        <v>18</v>
      </c>
      <c r="C332" s="47">
        <v>47</v>
      </c>
      <c r="D332" s="47">
        <v>3</v>
      </c>
      <c r="E332" s="47">
        <v>17</v>
      </c>
      <c r="F332" s="47">
        <v>0</v>
      </c>
      <c r="G332" s="162">
        <f t="shared" si="10"/>
        <v>17</v>
      </c>
      <c r="H332" s="114">
        <v>5.7318799999999994</v>
      </c>
      <c r="I332" s="146">
        <v>8</v>
      </c>
      <c r="J332" s="130">
        <f t="shared" si="11"/>
        <v>2.125</v>
      </c>
      <c r="K332" s="76"/>
    </row>
    <row r="333" spans="1:11">
      <c r="A333" s="16" t="s">
        <v>85</v>
      </c>
      <c r="B333" s="17">
        <v>3</v>
      </c>
      <c r="C333" s="17">
        <v>15</v>
      </c>
      <c r="D333" s="17">
        <v>1</v>
      </c>
      <c r="E333" s="17">
        <v>8</v>
      </c>
      <c r="F333" s="17">
        <v>1</v>
      </c>
      <c r="G333" s="170">
        <f t="shared" si="10"/>
        <v>9</v>
      </c>
      <c r="H333" s="122">
        <v>3.4137733333333333</v>
      </c>
      <c r="I333" s="154">
        <v>8</v>
      </c>
      <c r="J333" s="138">
        <f t="shared" si="11"/>
        <v>1</v>
      </c>
      <c r="K333" s="76"/>
    </row>
    <row r="334" spans="1:11">
      <c r="A334" s="18" t="s">
        <v>85</v>
      </c>
      <c r="B334" s="19">
        <v>3</v>
      </c>
      <c r="C334" s="19">
        <v>16</v>
      </c>
      <c r="D334" s="19">
        <v>1</v>
      </c>
      <c r="E334" s="19">
        <v>7</v>
      </c>
      <c r="F334" s="19">
        <v>1</v>
      </c>
      <c r="G334" s="163">
        <f t="shared" si="10"/>
        <v>8</v>
      </c>
      <c r="H334" s="115">
        <v>3.4137733333333333</v>
      </c>
      <c r="I334" s="147">
        <v>8</v>
      </c>
      <c r="J334" s="131">
        <f t="shared" si="11"/>
        <v>0.875</v>
      </c>
      <c r="K334" s="76"/>
    </row>
    <row r="335" spans="1:11" ht="15.75" thickBot="1">
      <c r="A335" s="60" t="s">
        <v>85</v>
      </c>
      <c r="B335" s="49">
        <v>3</v>
      </c>
      <c r="C335" s="49">
        <v>17</v>
      </c>
      <c r="D335" s="49">
        <v>1</v>
      </c>
      <c r="E335" s="49">
        <v>6</v>
      </c>
      <c r="F335" s="49">
        <v>0</v>
      </c>
      <c r="G335" s="164">
        <f t="shared" si="10"/>
        <v>6</v>
      </c>
      <c r="H335" s="116">
        <v>3.0537733333333335</v>
      </c>
      <c r="I335" s="148">
        <v>7</v>
      </c>
      <c r="J335" s="132">
        <f t="shared" si="11"/>
        <v>0.8571428571428571</v>
      </c>
      <c r="K335" s="76"/>
    </row>
    <row r="336" spans="1:11">
      <c r="A336" s="30" t="s">
        <v>85</v>
      </c>
      <c r="B336" s="31">
        <v>12</v>
      </c>
      <c r="C336" s="31">
        <v>54</v>
      </c>
      <c r="D336" s="31">
        <v>2</v>
      </c>
      <c r="E336" s="31">
        <v>5</v>
      </c>
      <c r="F336" s="31">
        <v>4</v>
      </c>
      <c r="G336" s="165">
        <f t="shared" si="10"/>
        <v>9</v>
      </c>
      <c r="H336" s="117">
        <v>3.7333933333333333</v>
      </c>
      <c r="I336" s="149">
        <v>8</v>
      </c>
      <c r="J336" s="133">
        <f t="shared" si="11"/>
        <v>0.625</v>
      </c>
      <c r="K336" s="76"/>
    </row>
    <row r="337" spans="1:11">
      <c r="A337" s="32" t="s">
        <v>85</v>
      </c>
      <c r="B337" s="33">
        <v>12</v>
      </c>
      <c r="C337" s="33">
        <v>55</v>
      </c>
      <c r="D337" s="33">
        <v>2</v>
      </c>
      <c r="E337" s="33">
        <v>9</v>
      </c>
      <c r="F337" s="33">
        <v>2</v>
      </c>
      <c r="G337" s="159">
        <f t="shared" si="10"/>
        <v>11</v>
      </c>
      <c r="H337" s="111">
        <v>3.7933933333333334</v>
      </c>
      <c r="I337" s="143">
        <v>8</v>
      </c>
      <c r="J337" s="127">
        <f t="shared" si="11"/>
        <v>1.125</v>
      </c>
      <c r="K337" s="76"/>
    </row>
    <row r="338" spans="1:11" ht="15.75" thickBot="1">
      <c r="A338" s="63" t="s">
        <v>85</v>
      </c>
      <c r="B338" s="48">
        <v>12</v>
      </c>
      <c r="C338" s="48">
        <v>56</v>
      </c>
      <c r="D338" s="48">
        <v>2</v>
      </c>
      <c r="E338" s="48">
        <v>11</v>
      </c>
      <c r="F338" s="48">
        <v>1</v>
      </c>
      <c r="G338" s="160">
        <f t="shared" si="10"/>
        <v>12</v>
      </c>
      <c r="H338" s="112">
        <v>6.0133933333333331</v>
      </c>
      <c r="I338" s="144">
        <v>8</v>
      </c>
      <c r="J338" s="128">
        <f t="shared" si="11"/>
        <v>1.375</v>
      </c>
      <c r="K338" s="76"/>
    </row>
    <row r="339" spans="1:11">
      <c r="A339" s="36" t="s">
        <v>85</v>
      </c>
      <c r="B339" s="37">
        <v>16</v>
      </c>
      <c r="C339" s="37">
        <v>42</v>
      </c>
      <c r="D339" s="37">
        <v>3</v>
      </c>
      <c r="E339" s="37">
        <v>5</v>
      </c>
      <c r="F339" s="37">
        <v>1</v>
      </c>
      <c r="G339" s="161">
        <f t="shared" si="10"/>
        <v>6</v>
      </c>
      <c r="H339" s="113">
        <v>1.4258766666666667</v>
      </c>
      <c r="I339" s="145">
        <v>5</v>
      </c>
      <c r="J339" s="129">
        <f t="shared" si="11"/>
        <v>1</v>
      </c>
      <c r="K339" s="76"/>
    </row>
    <row r="340" spans="1:11">
      <c r="A340" s="38" t="s">
        <v>85</v>
      </c>
      <c r="B340" s="39">
        <v>16</v>
      </c>
      <c r="C340" s="39">
        <v>43</v>
      </c>
      <c r="D340" s="39">
        <v>3</v>
      </c>
      <c r="E340" s="39">
        <v>8</v>
      </c>
      <c r="F340" s="39">
        <v>10</v>
      </c>
      <c r="G340" s="166">
        <f t="shared" si="10"/>
        <v>18</v>
      </c>
      <c r="H340" s="118">
        <v>4.9258766666666665</v>
      </c>
      <c r="I340" s="150">
        <v>8</v>
      </c>
      <c r="J340" s="134">
        <f t="shared" si="11"/>
        <v>1</v>
      </c>
      <c r="K340" s="76"/>
    </row>
    <row r="341" spans="1:11" ht="15.75" thickBot="1">
      <c r="A341" s="68" t="s">
        <v>85</v>
      </c>
      <c r="B341" s="47">
        <v>16</v>
      </c>
      <c r="C341" s="47">
        <v>44</v>
      </c>
      <c r="D341" s="47">
        <v>3</v>
      </c>
      <c r="E341" s="47">
        <v>11</v>
      </c>
      <c r="F341" s="47">
        <v>0</v>
      </c>
      <c r="G341" s="162">
        <f t="shared" si="10"/>
        <v>11</v>
      </c>
      <c r="H341" s="114">
        <v>3.3658766666666668</v>
      </c>
      <c r="I341" s="146">
        <v>8</v>
      </c>
      <c r="J341" s="130">
        <f t="shared" si="11"/>
        <v>1.375</v>
      </c>
      <c r="K341" s="76"/>
    </row>
    <row r="342" spans="1:11">
      <c r="A342" s="22" t="s">
        <v>85</v>
      </c>
      <c r="B342" s="23">
        <v>12</v>
      </c>
      <c r="C342" s="23">
        <v>60</v>
      </c>
      <c r="D342" s="23">
        <v>4</v>
      </c>
      <c r="E342" s="23">
        <v>8</v>
      </c>
      <c r="F342" s="23">
        <v>1</v>
      </c>
      <c r="G342" s="167">
        <f t="shared" si="10"/>
        <v>9</v>
      </c>
      <c r="H342" s="119">
        <v>3.3161233333333335</v>
      </c>
      <c r="I342" s="151">
        <v>8</v>
      </c>
      <c r="J342" s="135">
        <f t="shared" si="11"/>
        <v>1</v>
      </c>
      <c r="K342" s="76"/>
    </row>
    <row r="343" spans="1:11">
      <c r="A343" s="24" t="s">
        <v>85</v>
      </c>
      <c r="B343" s="25">
        <v>12</v>
      </c>
      <c r="C343" s="25">
        <v>61</v>
      </c>
      <c r="D343" s="25">
        <v>4</v>
      </c>
      <c r="E343" s="25">
        <v>7</v>
      </c>
      <c r="F343" s="25">
        <v>5</v>
      </c>
      <c r="G343" s="168">
        <f t="shared" si="10"/>
        <v>12</v>
      </c>
      <c r="H343" s="120">
        <v>4.6161233333333334</v>
      </c>
      <c r="I343" s="152">
        <v>8</v>
      </c>
      <c r="J343" s="136">
        <f t="shared" si="11"/>
        <v>0.875</v>
      </c>
      <c r="K343" s="76"/>
    </row>
    <row r="344" spans="1:11" ht="15.75" thickBot="1">
      <c r="A344" s="26" t="s">
        <v>85</v>
      </c>
      <c r="B344" s="27">
        <v>12</v>
      </c>
      <c r="C344" s="27">
        <v>62</v>
      </c>
      <c r="D344" s="27">
        <v>4</v>
      </c>
      <c r="E344" s="27">
        <v>8</v>
      </c>
      <c r="F344" s="27">
        <v>1</v>
      </c>
      <c r="G344" s="169">
        <f t="shared" si="10"/>
        <v>9</v>
      </c>
      <c r="H344" s="121">
        <v>3.3561233333333336</v>
      </c>
      <c r="I344" s="153">
        <v>8</v>
      </c>
      <c r="J344" s="137">
        <f t="shared" si="11"/>
        <v>1</v>
      </c>
      <c r="K344" s="76"/>
    </row>
    <row r="345" spans="1:11">
      <c r="A345" s="16" t="s">
        <v>86</v>
      </c>
      <c r="B345" s="17">
        <v>3</v>
      </c>
      <c r="C345" s="17">
        <v>18</v>
      </c>
      <c r="D345" s="17">
        <v>1</v>
      </c>
      <c r="E345" s="17">
        <v>8</v>
      </c>
      <c r="F345" s="17">
        <v>0</v>
      </c>
      <c r="G345" s="170">
        <f t="shared" si="10"/>
        <v>8</v>
      </c>
      <c r="H345" s="122">
        <v>2.2202866666666665</v>
      </c>
      <c r="I345" s="154">
        <v>8</v>
      </c>
      <c r="J345" s="138">
        <f t="shared" si="11"/>
        <v>1</v>
      </c>
      <c r="K345" s="76"/>
    </row>
    <row r="346" spans="1:11">
      <c r="A346" s="18" t="s">
        <v>86</v>
      </c>
      <c r="B346" s="19">
        <v>3</v>
      </c>
      <c r="C346" s="19">
        <v>19</v>
      </c>
      <c r="D346" s="19">
        <v>1</v>
      </c>
      <c r="E346" s="19">
        <v>6</v>
      </c>
      <c r="F346" s="19">
        <v>0</v>
      </c>
      <c r="G346" s="163">
        <f t="shared" si="10"/>
        <v>6</v>
      </c>
      <c r="H346" s="115">
        <v>2.6202866666666669</v>
      </c>
      <c r="I346" s="147">
        <v>8</v>
      </c>
      <c r="J346" s="131">
        <f t="shared" si="11"/>
        <v>0.75</v>
      </c>
      <c r="K346" s="76"/>
    </row>
    <row r="347" spans="1:11" ht="15.75" thickBot="1">
      <c r="A347" s="60" t="s">
        <v>86</v>
      </c>
      <c r="B347" s="49">
        <v>3</v>
      </c>
      <c r="C347" s="49">
        <v>20</v>
      </c>
      <c r="D347" s="49">
        <v>1</v>
      </c>
      <c r="E347" s="49">
        <v>3</v>
      </c>
      <c r="F347" s="49">
        <v>0</v>
      </c>
      <c r="G347" s="164">
        <f t="shared" si="10"/>
        <v>3</v>
      </c>
      <c r="H347" s="116">
        <v>0.88028666666666666</v>
      </c>
      <c r="I347" s="148">
        <v>8</v>
      </c>
      <c r="J347" s="132">
        <f t="shared" si="11"/>
        <v>0.375</v>
      </c>
      <c r="K347" s="76"/>
    </row>
    <row r="348" spans="1:11">
      <c r="A348" s="30" t="s">
        <v>86</v>
      </c>
      <c r="B348" s="31">
        <v>12</v>
      </c>
      <c r="C348" s="31">
        <v>57</v>
      </c>
      <c r="D348" s="31">
        <v>2</v>
      </c>
      <c r="E348" s="31">
        <v>4</v>
      </c>
      <c r="F348" s="31">
        <v>0</v>
      </c>
      <c r="G348" s="165">
        <f t="shared" si="10"/>
        <v>4</v>
      </c>
      <c r="H348" s="117">
        <v>1.3310966666666668</v>
      </c>
      <c r="I348" s="149">
        <v>8</v>
      </c>
      <c r="J348" s="133">
        <f t="shared" si="11"/>
        <v>0.5</v>
      </c>
      <c r="K348" s="76"/>
    </row>
    <row r="349" spans="1:11">
      <c r="A349" s="32" t="s">
        <v>86</v>
      </c>
      <c r="B349" s="33">
        <v>12</v>
      </c>
      <c r="C349" s="33">
        <v>58</v>
      </c>
      <c r="D349" s="33">
        <v>2</v>
      </c>
      <c r="E349" s="33">
        <v>7</v>
      </c>
      <c r="F349" s="33">
        <v>3</v>
      </c>
      <c r="G349" s="159">
        <f t="shared" si="10"/>
        <v>10</v>
      </c>
      <c r="H349" s="111">
        <v>2.8510966666666664</v>
      </c>
      <c r="I349" s="143">
        <v>8</v>
      </c>
      <c r="J349" s="127">
        <f t="shared" si="11"/>
        <v>0.875</v>
      </c>
      <c r="K349" s="76"/>
    </row>
    <row r="350" spans="1:11" ht="15.75" thickBot="1">
      <c r="A350" s="63" t="s">
        <v>86</v>
      </c>
      <c r="B350" s="48">
        <v>12</v>
      </c>
      <c r="C350" s="48">
        <v>59</v>
      </c>
      <c r="D350" s="48">
        <v>2</v>
      </c>
      <c r="E350" s="48">
        <v>5</v>
      </c>
      <c r="F350" s="48">
        <v>4</v>
      </c>
      <c r="G350" s="160">
        <f t="shared" si="10"/>
        <v>9</v>
      </c>
      <c r="H350" s="112">
        <v>2.6910966666666667</v>
      </c>
      <c r="I350" s="144">
        <v>8</v>
      </c>
      <c r="J350" s="128">
        <f t="shared" si="11"/>
        <v>0.625</v>
      </c>
      <c r="K350" s="76"/>
    </row>
    <row r="351" spans="1:11">
      <c r="A351" s="36" t="s">
        <v>86</v>
      </c>
      <c r="B351" s="37">
        <v>16</v>
      </c>
      <c r="C351" s="37">
        <v>45</v>
      </c>
      <c r="D351" s="37">
        <v>3</v>
      </c>
      <c r="E351" s="37">
        <v>5</v>
      </c>
      <c r="F351" s="37">
        <v>2</v>
      </c>
      <c r="G351" s="161">
        <f t="shared" si="10"/>
        <v>7</v>
      </c>
      <c r="H351" s="113">
        <v>2.0740166666666666</v>
      </c>
      <c r="I351" s="145">
        <v>7</v>
      </c>
      <c r="J351" s="129">
        <f t="shared" si="11"/>
        <v>0.7142857142857143</v>
      </c>
      <c r="K351" s="76"/>
    </row>
    <row r="352" spans="1:11">
      <c r="A352" s="38" t="s">
        <v>86</v>
      </c>
      <c r="B352" s="39">
        <v>16</v>
      </c>
      <c r="C352" s="39">
        <v>46</v>
      </c>
      <c r="D352" s="39">
        <v>3</v>
      </c>
      <c r="E352" s="39">
        <v>5</v>
      </c>
      <c r="F352" s="39">
        <v>0</v>
      </c>
      <c r="G352" s="166">
        <f t="shared" si="10"/>
        <v>5</v>
      </c>
      <c r="H352" s="118">
        <v>1.8140166666666666</v>
      </c>
      <c r="I352" s="150">
        <v>8</v>
      </c>
      <c r="J352" s="134">
        <f t="shared" si="11"/>
        <v>0.625</v>
      </c>
      <c r="K352" s="76"/>
    </row>
    <row r="353" spans="1:11" ht="15.75" thickBot="1">
      <c r="A353" s="68" t="s">
        <v>86</v>
      </c>
      <c r="B353" s="47">
        <v>16</v>
      </c>
      <c r="C353" s="47">
        <v>47</v>
      </c>
      <c r="D353" s="47">
        <v>3</v>
      </c>
      <c r="E353" s="47">
        <v>4</v>
      </c>
      <c r="F353" s="47">
        <v>1</v>
      </c>
      <c r="G353" s="162">
        <f t="shared" si="10"/>
        <v>5</v>
      </c>
      <c r="H353" s="114">
        <v>1.3740166666666667</v>
      </c>
      <c r="I353" s="146">
        <v>5</v>
      </c>
      <c r="J353" s="130">
        <f t="shared" si="11"/>
        <v>0.8</v>
      </c>
      <c r="K353" s="76"/>
    </row>
    <row r="354" spans="1:11">
      <c r="A354" s="22" t="s">
        <v>86</v>
      </c>
      <c r="B354" s="23">
        <v>12</v>
      </c>
      <c r="C354" s="23">
        <v>63</v>
      </c>
      <c r="D354" s="23">
        <v>4</v>
      </c>
      <c r="E354" s="23">
        <v>6</v>
      </c>
      <c r="F354" s="23">
        <v>0</v>
      </c>
      <c r="G354" s="167">
        <f t="shared" si="10"/>
        <v>6</v>
      </c>
      <c r="H354" s="119">
        <v>2.4142866666666665</v>
      </c>
      <c r="I354" s="151">
        <v>8</v>
      </c>
      <c r="J354" s="135">
        <f t="shared" si="11"/>
        <v>0.75</v>
      </c>
      <c r="K354" s="76"/>
    </row>
    <row r="355" spans="1:11">
      <c r="A355" s="24" t="s">
        <v>86</v>
      </c>
      <c r="B355" s="25">
        <v>12</v>
      </c>
      <c r="C355" s="25">
        <v>64</v>
      </c>
      <c r="D355" s="25">
        <v>4</v>
      </c>
      <c r="E355" s="25">
        <v>4</v>
      </c>
      <c r="F355" s="25">
        <v>0</v>
      </c>
      <c r="G355" s="168">
        <f t="shared" si="10"/>
        <v>4</v>
      </c>
      <c r="H355" s="120">
        <v>0.76</v>
      </c>
      <c r="I355" s="152">
        <v>5</v>
      </c>
      <c r="J355" s="136">
        <f t="shared" si="11"/>
        <v>0.8</v>
      </c>
      <c r="K355" s="76"/>
    </row>
    <row r="356" spans="1:11" ht="15.75" thickBot="1">
      <c r="A356" s="26" t="s">
        <v>86</v>
      </c>
      <c r="B356" s="27">
        <v>12</v>
      </c>
      <c r="C356" s="27">
        <v>65</v>
      </c>
      <c r="D356" s="27">
        <v>4</v>
      </c>
      <c r="E356" s="27">
        <v>10</v>
      </c>
      <c r="F356" s="27">
        <v>0</v>
      </c>
      <c r="G356" s="169">
        <f t="shared" si="10"/>
        <v>10</v>
      </c>
      <c r="H356" s="121">
        <v>3.2885733333333333</v>
      </c>
      <c r="I356" s="153">
        <v>8</v>
      </c>
      <c r="J356" s="137">
        <f t="shared" si="11"/>
        <v>1.25</v>
      </c>
      <c r="K356" s="76"/>
    </row>
    <row r="357" spans="1:11">
      <c r="A357" s="16" t="s">
        <v>134</v>
      </c>
      <c r="B357" s="17">
        <v>5</v>
      </c>
      <c r="C357" s="17">
        <v>39</v>
      </c>
      <c r="D357" s="17">
        <v>1</v>
      </c>
      <c r="E357" s="17">
        <v>10</v>
      </c>
      <c r="F357" s="17">
        <v>2</v>
      </c>
      <c r="G357" s="170">
        <f t="shared" si="10"/>
        <v>12</v>
      </c>
      <c r="H357" s="122">
        <v>3.5797333333333334</v>
      </c>
      <c r="I357" s="154">
        <v>8</v>
      </c>
      <c r="J357" s="138">
        <f t="shared" si="11"/>
        <v>1.25</v>
      </c>
      <c r="K357" s="76"/>
    </row>
    <row r="358" spans="1:11">
      <c r="A358" s="18" t="s">
        <v>134</v>
      </c>
      <c r="B358" s="19">
        <v>5</v>
      </c>
      <c r="C358" s="19">
        <v>40</v>
      </c>
      <c r="D358" s="19">
        <v>1</v>
      </c>
      <c r="E358" s="19">
        <v>9</v>
      </c>
      <c r="F358" s="19">
        <v>3</v>
      </c>
      <c r="G358" s="163">
        <f t="shared" si="10"/>
        <v>12</v>
      </c>
      <c r="H358" s="115">
        <v>3.5797333333333334</v>
      </c>
      <c r="I358" s="147">
        <v>5</v>
      </c>
      <c r="J358" s="131">
        <f t="shared" si="11"/>
        <v>1.8</v>
      </c>
      <c r="K358" s="76"/>
    </row>
    <row r="359" spans="1:11" ht="15.75" thickBot="1">
      <c r="A359" s="60" t="s">
        <v>134</v>
      </c>
      <c r="B359" s="49">
        <v>5</v>
      </c>
      <c r="C359" s="49">
        <v>41</v>
      </c>
      <c r="D359" s="49">
        <v>1</v>
      </c>
      <c r="E359" s="49">
        <v>6</v>
      </c>
      <c r="F359" s="49">
        <v>4</v>
      </c>
      <c r="G359" s="164">
        <f t="shared" si="10"/>
        <v>10</v>
      </c>
      <c r="H359" s="116">
        <v>2.0197333333333334</v>
      </c>
      <c r="I359" s="148">
        <v>6</v>
      </c>
      <c r="J359" s="132">
        <f t="shared" si="11"/>
        <v>1</v>
      </c>
      <c r="K359" s="76"/>
    </row>
    <row r="360" spans="1:11">
      <c r="A360" s="30" t="s">
        <v>134</v>
      </c>
      <c r="B360" s="31">
        <v>10</v>
      </c>
      <c r="C360" s="31">
        <v>36</v>
      </c>
      <c r="D360" s="31">
        <v>2</v>
      </c>
      <c r="E360" s="31">
        <v>9</v>
      </c>
      <c r="F360" s="31">
        <v>3</v>
      </c>
      <c r="G360" s="165">
        <f t="shared" si="10"/>
        <v>12</v>
      </c>
      <c r="H360" s="117">
        <v>5.2354600000000007</v>
      </c>
      <c r="I360" s="149">
        <v>8</v>
      </c>
      <c r="J360" s="133">
        <f t="shared" si="11"/>
        <v>1.125</v>
      </c>
      <c r="K360" s="76"/>
    </row>
    <row r="361" spans="1:11" ht="15.75" thickBot="1">
      <c r="A361" s="63" t="s">
        <v>134</v>
      </c>
      <c r="B361" s="48">
        <v>10</v>
      </c>
      <c r="C361" s="48">
        <v>38</v>
      </c>
      <c r="D361" s="48">
        <v>2</v>
      </c>
      <c r="E361" s="48">
        <v>9</v>
      </c>
      <c r="F361" s="48">
        <v>4</v>
      </c>
      <c r="G361" s="160">
        <f t="shared" si="10"/>
        <v>13</v>
      </c>
      <c r="H361" s="112">
        <v>5.3377299999999996</v>
      </c>
      <c r="I361" s="144">
        <v>6</v>
      </c>
      <c r="J361" s="128">
        <f t="shared" si="11"/>
        <v>1.5</v>
      </c>
      <c r="K361" s="76"/>
    </row>
    <row r="362" spans="1:11">
      <c r="A362" s="22" t="s">
        <v>134</v>
      </c>
      <c r="B362" s="23">
        <v>7</v>
      </c>
      <c r="C362" s="23">
        <v>60</v>
      </c>
      <c r="D362" s="23">
        <v>4</v>
      </c>
      <c r="E362" s="23">
        <v>7</v>
      </c>
      <c r="F362" s="23">
        <v>1</v>
      </c>
      <c r="G362" s="167">
        <f t="shared" si="10"/>
        <v>8</v>
      </c>
      <c r="H362" s="119">
        <v>3.7170500000000004</v>
      </c>
      <c r="I362" s="151">
        <v>5</v>
      </c>
      <c r="J362" s="135">
        <f t="shared" si="11"/>
        <v>1.4</v>
      </c>
      <c r="K362" s="76"/>
    </row>
    <row r="363" spans="1:11">
      <c r="A363" s="24" t="s">
        <v>134</v>
      </c>
      <c r="B363" s="25">
        <v>7</v>
      </c>
      <c r="C363" s="25">
        <v>61</v>
      </c>
      <c r="D363" s="25">
        <v>4</v>
      </c>
      <c r="E363" s="25">
        <v>10</v>
      </c>
      <c r="F363" s="25">
        <v>0</v>
      </c>
      <c r="G363" s="168">
        <f t="shared" si="10"/>
        <v>10</v>
      </c>
      <c r="H363" s="120">
        <v>3.77705</v>
      </c>
      <c r="I363" s="152">
        <v>8</v>
      </c>
      <c r="J363" s="136">
        <f t="shared" si="11"/>
        <v>1.25</v>
      </c>
      <c r="K363" s="76"/>
    </row>
    <row r="364" spans="1:11" ht="15.75" thickBot="1">
      <c r="A364" s="26" t="s">
        <v>134</v>
      </c>
      <c r="B364" s="27">
        <v>7</v>
      </c>
      <c r="C364" s="27">
        <v>62</v>
      </c>
      <c r="D364" s="27">
        <v>4</v>
      </c>
      <c r="E364" s="27">
        <v>4</v>
      </c>
      <c r="F364" s="27">
        <v>0</v>
      </c>
      <c r="G364" s="169">
        <f t="shared" si="10"/>
        <v>4</v>
      </c>
      <c r="H364" s="121">
        <v>2.3970500000000001</v>
      </c>
      <c r="I364" s="153">
        <v>5</v>
      </c>
      <c r="J364" s="137">
        <f t="shared" si="11"/>
        <v>0.8</v>
      </c>
      <c r="K364" s="76"/>
    </row>
    <row r="365" spans="1:11">
      <c r="A365" s="16" t="s">
        <v>135</v>
      </c>
      <c r="B365" s="17">
        <v>5</v>
      </c>
      <c r="C365" s="17">
        <v>42</v>
      </c>
      <c r="D365" s="17">
        <v>1</v>
      </c>
      <c r="E365" s="17">
        <v>7</v>
      </c>
      <c r="F365" s="17">
        <v>3</v>
      </c>
      <c r="G365" s="170">
        <f t="shared" si="10"/>
        <v>10</v>
      </c>
      <c r="H365" s="122">
        <v>4.5664999999999996</v>
      </c>
      <c r="I365" s="154">
        <v>8</v>
      </c>
      <c r="J365" s="138">
        <f t="shared" si="11"/>
        <v>0.875</v>
      </c>
      <c r="K365" s="76"/>
    </row>
    <row r="366" spans="1:11">
      <c r="A366" s="18" t="s">
        <v>135</v>
      </c>
      <c r="B366" s="19">
        <v>5</v>
      </c>
      <c r="C366" s="19">
        <v>43</v>
      </c>
      <c r="D366" s="19">
        <v>1</v>
      </c>
      <c r="E366" s="19">
        <v>7</v>
      </c>
      <c r="F366" s="19">
        <v>3</v>
      </c>
      <c r="G366" s="163">
        <f t="shared" si="10"/>
        <v>10</v>
      </c>
      <c r="H366" s="115">
        <v>2.4664999999999999</v>
      </c>
      <c r="I366" s="147">
        <v>8</v>
      </c>
      <c r="J366" s="131">
        <f t="shared" si="11"/>
        <v>0.875</v>
      </c>
      <c r="K366" s="76"/>
    </row>
    <row r="367" spans="1:11" ht="15.75" thickBot="1">
      <c r="A367" s="60" t="s">
        <v>135</v>
      </c>
      <c r="B367" s="49">
        <v>5</v>
      </c>
      <c r="C367" s="49">
        <v>44</v>
      </c>
      <c r="D367" s="49">
        <v>1</v>
      </c>
      <c r="E367" s="49">
        <v>4</v>
      </c>
      <c r="F367" s="49">
        <v>3</v>
      </c>
      <c r="G367" s="164">
        <f t="shared" si="10"/>
        <v>7</v>
      </c>
      <c r="H367" s="116">
        <v>2.1864999999999997</v>
      </c>
      <c r="I367" s="148">
        <v>5</v>
      </c>
      <c r="J367" s="132">
        <f t="shared" si="11"/>
        <v>0.8</v>
      </c>
      <c r="K367" s="76"/>
    </row>
    <row r="368" spans="1:11">
      <c r="A368" s="30" t="s">
        <v>135</v>
      </c>
      <c r="B368" s="31">
        <v>10</v>
      </c>
      <c r="C368" s="31">
        <v>39</v>
      </c>
      <c r="D368" s="31">
        <v>2</v>
      </c>
      <c r="E368" s="31">
        <v>8</v>
      </c>
      <c r="F368" s="31">
        <v>4</v>
      </c>
      <c r="G368" s="165">
        <f t="shared" si="10"/>
        <v>12</v>
      </c>
      <c r="H368" s="117">
        <v>4.4770033333333332</v>
      </c>
      <c r="I368" s="149">
        <v>8</v>
      </c>
      <c r="J368" s="133">
        <f t="shared" si="11"/>
        <v>1</v>
      </c>
      <c r="K368" s="76"/>
    </row>
    <row r="369" spans="1:11">
      <c r="A369" s="32" t="s">
        <v>135</v>
      </c>
      <c r="B369" s="33">
        <v>10</v>
      </c>
      <c r="C369" s="33">
        <v>40</v>
      </c>
      <c r="D369" s="33">
        <v>2</v>
      </c>
      <c r="E369" s="33">
        <v>6</v>
      </c>
      <c r="F369" s="33">
        <v>4</v>
      </c>
      <c r="G369" s="159">
        <f t="shared" si="10"/>
        <v>10</v>
      </c>
      <c r="H369" s="111">
        <v>3.6770033333333334</v>
      </c>
      <c r="I369" s="143">
        <v>8</v>
      </c>
      <c r="J369" s="127">
        <f t="shared" si="11"/>
        <v>0.75</v>
      </c>
      <c r="K369" s="76"/>
    </row>
    <row r="370" spans="1:11" ht="15.75" thickBot="1">
      <c r="A370" s="63" t="s">
        <v>135</v>
      </c>
      <c r="B370" s="48">
        <v>10</v>
      </c>
      <c r="C370" s="48">
        <v>41</v>
      </c>
      <c r="D370" s="48">
        <v>2</v>
      </c>
      <c r="E370" s="48">
        <v>4</v>
      </c>
      <c r="F370" s="48">
        <v>0</v>
      </c>
      <c r="G370" s="160">
        <f t="shared" si="10"/>
        <v>4</v>
      </c>
      <c r="H370" s="112">
        <v>1.7770033333333333</v>
      </c>
      <c r="I370" s="144">
        <v>5</v>
      </c>
      <c r="J370" s="128">
        <f t="shared" si="11"/>
        <v>0.8</v>
      </c>
      <c r="K370" s="76"/>
    </row>
    <row r="371" spans="1:11">
      <c r="A371" s="36" t="s">
        <v>135</v>
      </c>
      <c r="B371" s="37">
        <v>19</v>
      </c>
      <c r="C371" s="37">
        <v>42</v>
      </c>
      <c r="D371" s="37">
        <v>3</v>
      </c>
      <c r="E371" s="37">
        <v>8</v>
      </c>
      <c r="F371" s="37">
        <v>0</v>
      </c>
      <c r="G371" s="161">
        <f t="shared" si="10"/>
        <v>8</v>
      </c>
      <c r="H371" s="113">
        <v>1.9892000000000003</v>
      </c>
      <c r="I371" s="145">
        <v>8</v>
      </c>
      <c r="J371" s="129">
        <f t="shared" si="11"/>
        <v>1</v>
      </c>
      <c r="K371" s="76"/>
    </row>
    <row r="372" spans="1:11" ht="15.75" thickBot="1">
      <c r="A372" s="38" t="s">
        <v>135</v>
      </c>
      <c r="B372" s="39">
        <v>19</v>
      </c>
      <c r="C372" s="39">
        <v>43</v>
      </c>
      <c r="D372" s="39">
        <v>3</v>
      </c>
      <c r="E372" s="39">
        <v>8</v>
      </c>
      <c r="F372" s="39">
        <v>0</v>
      </c>
      <c r="G372" s="166">
        <f t="shared" si="10"/>
        <v>8</v>
      </c>
      <c r="H372" s="118">
        <v>2.0746000000000002</v>
      </c>
      <c r="I372" s="150">
        <v>8</v>
      </c>
      <c r="J372" s="134">
        <f t="shared" si="11"/>
        <v>1</v>
      </c>
      <c r="K372" s="76"/>
    </row>
    <row r="373" spans="1:11">
      <c r="A373" s="22" t="s">
        <v>135</v>
      </c>
      <c r="B373" s="23">
        <v>7</v>
      </c>
      <c r="C373" s="23">
        <v>63</v>
      </c>
      <c r="D373" s="23">
        <v>4</v>
      </c>
      <c r="E373" s="23">
        <v>11</v>
      </c>
      <c r="F373" s="23">
        <v>0</v>
      </c>
      <c r="G373" s="167">
        <f t="shared" si="10"/>
        <v>11</v>
      </c>
      <c r="H373" s="119">
        <v>6.1386966666666662</v>
      </c>
      <c r="I373" s="151">
        <v>8</v>
      </c>
      <c r="J373" s="135">
        <f t="shared" si="11"/>
        <v>1.375</v>
      </c>
      <c r="K373" s="76"/>
    </row>
    <row r="374" spans="1:11">
      <c r="A374" s="24" t="s">
        <v>135</v>
      </c>
      <c r="B374" s="25">
        <v>7</v>
      </c>
      <c r="C374" s="25">
        <v>64</v>
      </c>
      <c r="D374" s="25">
        <v>4</v>
      </c>
      <c r="E374" s="25">
        <v>3</v>
      </c>
      <c r="F374" s="25">
        <v>0</v>
      </c>
      <c r="G374" s="168">
        <f t="shared" si="10"/>
        <v>3</v>
      </c>
      <c r="H374" s="120">
        <v>1.5986966666666667</v>
      </c>
      <c r="I374" s="152">
        <v>4</v>
      </c>
      <c r="J374" s="136">
        <f t="shared" si="11"/>
        <v>0.75</v>
      </c>
      <c r="K374" s="76"/>
    </row>
    <row r="375" spans="1:11" ht="15.75" thickBot="1">
      <c r="A375" s="26" t="s">
        <v>135</v>
      </c>
      <c r="B375" s="27">
        <v>7</v>
      </c>
      <c r="C375" s="27">
        <v>65</v>
      </c>
      <c r="D375" s="27">
        <v>4</v>
      </c>
      <c r="E375" s="27">
        <v>9</v>
      </c>
      <c r="F375" s="27">
        <v>1</v>
      </c>
      <c r="G375" s="169">
        <f t="shared" si="10"/>
        <v>10</v>
      </c>
      <c r="H375" s="121">
        <v>4.1986966666666667</v>
      </c>
      <c r="I375" s="153">
        <v>8</v>
      </c>
      <c r="J375" s="137">
        <f t="shared" si="11"/>
        <v>1.125</v>
      </c>
      <c r="K375" s="76"/>
    </row>
    <row r="376" spans="1:11">
      <c r="A376" s="16" t="s">
        <v>136</v>
      </c>
      <c r="B376" s="17">
        <v>5</v>
      </c>
      <c r="C376" s="17">
        <v>45</v>
      </c>
      <c r="D376" s="17">
        <v>1</v>
      </c>
      <c r="E376" s="17">
        <v>5</v>
      </c>
      <c r="F376" s="17">
        <v>8</v>
      </c>
      <c r="G376" s="170">
        <f t="shared" si="10"/>
        <v>13</v>
      </c>
      <c r="H376" s="122">
        <v>3.06</v>
      </c>
      <c r="I376" s="154">
        <v>8</v>
      </c>
      <c r="J376" s="138">
        <f t="shared" si="11"/>
        <v>0.625</v>
      </c>
      <c r="K376" s="76"/>
    </row>
    <row r="377" spans="1:11" ht="15.75" thickBot="1">
      <c r="A377" s="18" t="s">
        <v>136</v>
      </c>
      <c r="B377" s="19">
        <v>5</v>
      </c>
      <c r="C377" s="19">
        <v>46</v>
      </c>
      <c r="D377" s="19">
        <v>1</v>
      </c>
      <c r="E377" s="19">
        <v>5</v>
      </c>
      <c r="F377" s="19">
        <v>0</v>
      </c>
      <c r="G377" s="163">
        <f t="shared" si="10"/>
        <v>5</v>
      </c>
      <c r="H377" s="115">
        <v>2.2000000000000002</v>
      </c>
      <c r="I377" s="147">
        <v>6</v>
      </c>
      <c r="J377" s="131">
        <f t="shared" si="11"/>
        <v>0.83333333333333337</v>
      </c>
      <c r="K377" s="76"/>
    </row>
    <row r="378" spans="1:11">
      <c r="A378" s="30" t="s">
        <v>136</v>
      </c>
      <c r="B378" s="31">
        <v>10</v>
      </c>
      <c r="C378" s="31">
        <v>42</v>
      </c>
      <c r="D378" s="31">
        <v>2</v>
      </c>
      <c r="E378" s="31">
        <v>7</v>
      </c>
      <c r="F378" s="31">
        <v>2</v>
      </c>
      <c r="G378" s="165">
        <f t="shared" si="10"/>
        <v>9</v>
      </c>
      <c r="H378" s="117">
        <v>3.4575233333333335</v>
      </c>
      <c r="I378" s="149">
        <v>8</v>
      </c>
      <c r="J378" s="133">
        <f t="shared" si="11"/>
        <v>0.875</v>
      </c>
      <c r="K378" s="76"/>
    </row>
    <row r="379" spans="1:11" ht="15.75" thickBot="1">
      <c r="A379" s="32" t="s">
        <v>136</v>
      </c>
      <c r="B379" s="33">
        <v>10</v>
      </c>
      <c r="C379" s="33">
        <v>43</v>
      </c>
      <c r="D379" s="33">
        <v>2</v>
      </c>
      <c r="E379" s="33">
        <v>6</v>
      </c>
      <c r="F379" s="33">
        <v>1</v>
      </c>
      <c r="G379" s="159">
        <f t="shared" si="10"/>
        <v>7</v>
      </c>
      <c r="H379" s="111">
        <v>2.7550466666666669</v>
      </c>
      <c r="I379" s="143">
        <v>8</v>
      </c>
      <c r="J379" s="127">
        <f t="shared" si="11"/>
        <v>0.75</v>
      </c>
      <c r="K379" s="76"/>
    </row>
    <row r="380" spans="1:11">
      <c r="A380" s="36" t="s">
        <v>136</v>
      </c>
      <c r="B380" s="37">
        <v>19</v>
      </c>
      <c r="C380" s="37">
        <v>45</v>
      </c>
      <c r="D380" s="37">
        <v>3</v>
      </c>
      <c r="E380" s="37">
        <v>12</v>
      </c>
      <c r="F380" s="37">
        <v>0</v>
      </c>
      <c r="G380" s="161">
        <f t="shared" si="10"/>
        <v>12</v>
      </c>
      <c r="H380" s="113">
        <v>3.7564333333333333</v>
      </c>
      <c r="I380" s="145">
        <v>8</v>
      </c>
      <c r="J380" s="129">
        <f t="shared" si="11"/>
        <v>1.5</v>
      </c>
      <c r="K380" s="76"/>
    </row>
    <row r="381" spans="1:11">
      <c r="A381" s="68" t="s">
        <v>136</v>
      </c>
      <c r="B381" s="47">
        <v>19</v>
      </c>
      <c r="C381" s="47">
        <v>47</v>
      </c>
      <c r="D381" s="47">
        <v>3</v>
      </c>
      <c r="E381" s="47">
        <v>5</v>
      </c>
      <c r="F381" s="47">
        <v>0</v>
      </c>
      <c r="G381" s="162">
        <f t="shared" si="10"/>
        <v>5</v>
      </c>
      <c r="H381" s="114">
        <v>1.1082166666666666</v>
      </c>
      <c r="I381" s="146">
        <v>7</v>
      </c>
      <c r="J381" s="130">
        <f t="shared" si="11"/>
        <v>0.7142857142857143</v>
      </c>
      <c r="K381" s="76"/>
    </row>
    <row r="382" spans="1:11">
      <c r="A382" s="24" t="s">
        <v>136</v>
      </c>
      <c r="B382" s="25">
        <v>7</v>
      </c>
      <c r="C382" s="25">
        <v>67</v>
      </c>
      <c r="D382" s="25">
        <v>4</v>
      </c>
      <c r="E382" s="25">
        <v>11</v>
      </c>
      <c r="F382" s="25">
        <v>1</v>
      </c>
      <c r="G382" s="168">
        <f t="shared" si="10"/>
        <v>12</v>
      </c>
      <c r="H382" s="120">
        <v>5.4750733333333335</v>
      </c>
      <c r="I382" s="152">
        <v>8</v>
      </c>
      <c r="J382" s="136">
        <f t="shared" si="11"/>
        <v>1.375</v>
      </c>
      <c r="K382" s="76"/>
    </row>
    <row r="383" spans="1:11" ht="15.75" thickBot="1">
      <c r="A383" s="26" t="s">
        <v>136</v>
      </c>
      <c r="B383" s="27">
        <v>7</v>
      </c>
      <c r="C383" s="27">
        <v>68</v>
      </c>
      <c r="D383" s="27">
        <v>4</v>
      </c>
      <c r="E383" s="27">
        <v>9</v>
      </c>
      <c r="F383" s="27">
        <v>1</v>
      </c>
      <c r="G383" s="169">
        <f t="shared" si="10"/>
        <v>10</v>
      </c>
      <c r="H383" s="121">
        <v>3.4175366666666669</v>
      </c>
      <c r="I383" s="153">
        <v>7</v>
      </c>
      <c r="J383" s="137">
        <f t="shared" si="11"/>
        <v>1.2857142857142858</v>
      </c>
      <c r="K383" s="76"/>
    </row>
    <row r="384" spans="1:11">
      <c r="A384" s="16" t="s">
        <v>112</v>
      </c>
      <c r="B384" s="17">
        <v>4</v>
      </c>
      <c r="C384" s="17">
        <v>18</v>
      </c>
      <c r="D384" s="17">
        <v>1</v>
      </c>
      <c r="E384" s="17">
        <v>11</v>
      </c>
      <c r="F384" s="17">
        <v>2</v>
      </c>
      <c r="G384" s="170">
        <f t="shared" si="10"/>
        <v>13</v>
      </c>
      <c r="H384" s="122">
        <v>3.7458933333333331</v>
      </c>
      <c r="I384" s="154">
        <v>8</v>
      </c>
      <c r="J384" s="138">
        <f t="shared" si="11"/>
        <v>1.375</v>
      </c>
      <c r="K384" s="76"/>
    </row>
    <row r="385" spans="1:11">
      <c r="A385" s="18" t="s">
        <v>112</v>
      </c>
      <c r="B385" s="19">
        <v>4</v>
      </c>
      <c r="C385" s="19">
        <v>19</v>
      </c>
      <c r="D385" s="19">
        <v>1</v>
      </c>
      <c r="E385" s="19">
        <v>7</v>
      </c>
      <c r="F385" s="19">
        <v>1</v>
      </c>
      <c r="G385" s="163">
        <f t="shared" si="10"/>
        <v>8</v>
      </c>
      <c r="H385" s="115">
        <v>3.8258933333333331</v>
      </c>
      <c r="I385" s="147">
        <v>7</v>
      </c>
      <c r="J385" s="131">
        <f t="shared" si="11"/>
        <v>1</v>
      </c>
      <c r="K385" s="76"/>
    </row>
    <row r="386" spans="1:11" ht="15.75" thickBot="1">
      <c r="A386" s="60" t="s">
        <v>112</v>
      </c>
      <c r="B386" s="49">
        <v>4</v>
      </c>
      <c r="C386" s="49">
        <v>20</v>
      </c>
      <c r="D386" s="49">
        <v>1</v>
      </c>
      <c r="E386" s="49">
        <v>4</v>
      </c>
      <c r="F386" s="49">
        <v>0</v>
      </c>
      <c r="G386" s="164">
        <f t="shared" si="10"/>
        <v>4</v>
      </c>
      <c r="H386" s="116">
        <v>1.8258933333333334</v>
      </c>
      <c r="I386" s="148">
        <v>8</v>
      </c>
      <c r="J386" s="132">
        <f t="shared" si="11"/>
        <v>0.5</v>
      </c>
      <c r="K386" s="76"/>
    </row>
    <row r="387" spans="1:11">
      <c r="A387" s="30" t="s">
        <v>112</v>
      </c>
      <c r="B387" s="31">
        <v>11</v>
      </c>
      <c r="C387" s="31">
        <v>51</v>
      </c>
      <c r="D387" s="31">
        <v>2</v>
      </c>
      <c r="E387" s="31">
        <v>9</v>
      </c>
      <c r="F387" s="31">
        <v>2</v>
      </c>
      <c r="G387" s="165">
        <f t="shared" ref="G387:G450" si="12">+E387+F387</f>
        <v>11</v>
      </c>
      <c r="H387" s="117">
        <v>3.5219</v>
      </c>
      <c r="I387" s="149">
        <v>8</v>
      </c>
      <c r="J387" s="133">
        <f t="shared" ref="J387:J450" si="13">+E387/I387</f>
        <v>1.125</v>
      </c>
      <c r="K387" s="76"/>
    </row>
    <row r="388" spans="1:11">
      <c r="A388" s="32" t="s">
        <v>112</v>
      </c>
      <c r="B388" s="33">
        <v>11</v>
      </c>
      <c r="C388" s="33">
        <v>52</v>
      </c>
      <c r="D388" s="33">
        <v>2</v>
      </c>
      <c r="E388" s="33">
        <v>9</v>
      </c>
      <c r="F388" s="33">
        <v>1</v>
      </c>
      <c r="G388" s="159">
        <f t="shared" si="12"/>
        <v>10</v>
      </c>
      <c r="H388" s="111">
        <v>4.3818999999999999</v>
      </c>
      <c r="I388" s="143">
        <v>8</v>
      </c>
      <c r="J388" s="127">
        <f t="shared" si="13"/>
        <v>1.125</v>
      </c>
      <c r="K388" s="76"/>
    </row>
    <row r="389" spans="1:11" ht="15.75" thickBot="1">
      <c r="A389" s="63" t="s">
        <v>112</v>
      </c>
      <c r="B389" s="48">
        <v>11</v>
      </c>
      <c r="C389" s="48">
        <v>53</v>
      </c>
      <c r="D389" s="48">
        <v>2</v>
      </c>
      <c r="E389" s="48">
        <v>7</v>
      </c>
      <c r="F389" s="48">
        <v>1</v>
      </c>
      <c r="G389" s="160">
        <f t="shared" si="12"/>
        <v>8</v>
      </c>
      <c r="H389" s="112">
        <v>2.3418999999999999</v>
      </c>
      <c r="I389" s="144">
        <v>5</v>
      </c>
      <c r="J389" s="128">
        <f t="shared" si="13"/>
        <v>1.4</v>
      </c>
      <c r="K389" s="76"/>
    </row>
    <row r="390" spans="1:11">
      <c r="A390" s="36" t="s">
        <v>112</v>
      </c>
      <c r="B390" s="37">
        <v>14</v>
      </c>
      <c r="C390" s="37">
        <v>39</v>
      </c>
      <c r="D390" s="37">
        <v>3</v>
      </c>
      <c r="E390" s="37">
        <v>6</v>
      </c>
      <c r="F390" s="37">
        <v>1</v>
      </c>
      <c r="G390" s="161">
        <f t="shared" si="12"/>
        <v>7</v>
      </c>
      <c r="H390" s="113">
        <v>3.4093133333333334</v>
      </c>
      <c r="I390" s="145">
        <v>8</v>
      </c>
      <c r="J390" s="129">
        <f t="shared" si="13"/>
        <v>0.75</v>
      </c>
      <c r="K390" s="76"/>
    </row>
    <row r="391" spans="1:11">
      <c r="A391" s="38" t="s">
        <v>112</v>
      </c>
      <c r="B391" s="39">
        <v>14</v>
      </c>
      <c r="C391" s="39">
        <v>40</v>
      </c>
      <c r="D391" s="39">
        <v>3</v>
      </c>
      <c r="E391" s="39">
        <v>6</v>
      </c>
      <c r="F391" s="39">
        <v>0</v>
      </c>
      <c r="G391" s="166">
        <f t="shared" si="12"/>
        <v>6</v>
      </c>
      <c r="H391" s="118">
        <v>2.3493133333333334</v>
      </c>
      <c r="I391" s="150">
        <v>5</v>
      </c>
      <c r="J391" s="134">
        <f t="shared" si="13"/>
        <v>1.2</v>
      </c>
      <c r="K391" s="76"/>
    </row>
    <row r="392" spans="1:11">
      <c r="A392" s="68" t="s">
        <v>112</v>
      </c>
      <c r="B392" s="47">
        <v>14</v>
      </c>
      <c r="C392" s="47">
        <v>41</v>
      </c>
      <c r="D392" s="47">
        <v>3</v>
      </c>
      <c r="E392" s="47">
        <v>13</v>
      </c>
      <c r="F392" s="47">
        <v>2</v>
      </c>
      <c r="G392" s="162">
        <f t="shared" si="12"/>
        <v>15</v>
      </c>
      <c r="H392" s="114">
        <v>5.5693133333333327</v>
      </c>
      <c r="I392" s="146">
        <v>8</v>
      </c>
      <c r="J392" s="130">
        <f t="shared" si="13"/>
        <v>1.625</v>
      </c>
      <c r="K392" s="76"/>
    </row>
    <row r="393" spans="1:11">
      <c r="A393" s="24" t="s">
        <v>112</v>
      </c>
      <c r="B393" s="25">
        <v>4</v>
      </c>
      <c r="C393" s="25">
        <v>61</v>
      </c>
      <c r="D393" s="25">
        <v>4</v>
      </c>
      <c r="E393" s="25">
        <v>10.5</v>
      </c>
      <c r="F393" s="25">
        <v>1</v>
      </c>
      <c r="G393" s="168">
        <f t="shared" si="12"/>
        <v>11.5</v>
      </c>
      <c r="H393" s="120">
        <v>8.5374999999999996</v>
      </c>
      <c r="I393" s="152">
        <v>8</v>
      </c>
      <c r="J393" s="136">
        <f t="shared" si="13"/>
        <v>1.3125</v>
      </c>
      <c r="K393" s="76"/>
    </row>
    <row r="394" spans="1:11" ht="15.75" thickBot="1">
      <c r="A394" s="26" t="s">
        <v>112</v>
      </c>
      <c r="B394" s="27">
        <v>4</v>
      </c>
      <c r="C394" s="27">
        <v>62</v>
      </c>
      <c r="D394" s="27">
        <v>4</v>
      </c>
      <c r="E394" s="27">
        <v>8.5</v>
      </c>
      <c r="F394" s="27">
        <v>1</v>
      </c>
      <c r="G394" s="169">
        <f t="shared" si="12"/>
        <v>9.5</v>
      </c>
      <c r="H394" s="121">
        <v>5.0175000000000001</v>
      </c>
      <c r="I394" s="153">
        <v>8</v>
      </c>
      <c r="J394" s="137">
        <f t="shared" si="13"/>
        <v>1.0625</v>
      </c>
      <c r="K394" s="76"/>
    </row>
    <row r="395" spans="1:11">
      <c r="A395" s="16" t="s">
        <v>113</v>
      </c>
      <c r="B395" s="17">
        <v>4</v>
      </c>
      <c r="C395" s="17">
        <v>21</v>
      </c>
      <c r="D395" s="17">
        <v>1</v>
      </c>
      <c r="E395" s="17">
        <v>13.5</v>
      </c>
      <c r="F395" s="17">
        <v>0</v>
      </c>
      <c r="G395" s="170">
        <f t="shared" si="12"/>
        <v>13.5</v>
      </c>
      <c r="H395" s="122">
        <v>5.9032450000000001</v>
      </c>
      <c r="I395" s="154">
        <v>8</v>
      </c>
      <c r="J395" s="138">
        <f t="shared" si="13"/>
        <v>1.6875</v>
      </c>
      <c r="K395" s="76"/>
    </row>
    <row r="396" spans="1:11" ht="15.75" thickBot="1">
      <c r="A396" s="60" t="s">
        <v>113</v>
      </c>
      <c r="B396" s="49">
        <v>4</v>
      </c>
      <c r="C396" s="49">
        <v>23</v>
      </c>
      <c r="D396" s="49">
        <v>1</v>
      </c>
      <c r="E396" s="49">
        <v>8.5</v>
      </c>
      <c r="F396" s="49">
        <v>3</v>
      </c>
      <c r="G396" s="164">
        <f t="shared" si="12"/>
        <v>11.5</v>
      </c>
      <c r="H396" s="116">
        <v>3.783245</v>
      </c>
      <c r="I396" s="148">
        <v>8</v>
      </c>
      <c r="J396" s="132">
        <f t="shared" si="13"/>
        <v>1.0625</v>
      </c>
      <c r="K396" s="76"/>
    </row>
    <row r="397" spans="1:11">
      <c r="A397" s="30" t="s">
        <v>113</v>
      </c>
      <c r="B397" s="31">
        <v>11</v>
      </c>
      <c r="C397" s="31">
        <v>54</v>
      </c>
      <c r="D397" s="31">
        <v>2</v>
      </c>
      <c r="E397" s="31">
        <v>10</v>
      </c>
      <c r="F397" s="31">
        <v>0</v>
      </c>
      <c r="G397" s="165">
        <f t="shared" si="12"/>
        <v>10</v>
      </c>
      <c r="H397" s="117">
        <v>4.0141866666666672</v>
      </c>
      <c r="I397" s="149">
        <v>8</v>
      </c>
      <c r="J397" s="133">
        <f t="shared" si="13"/>
        <v>1.25</v>
      </c>
      <c r="K397" s="76"/>
    </row>
    <row r="398" spans="1:11" ht="15.75" thickBot="1">
      <c r="A398" s="63" t="s">
        <v>113</v>
      </c>
      <c r="B398" s="48">
        <v>11</v>
      </c>
      <c r="C398" s="48">
        <v>56</v>
      </c>
      <c r="D398" s="48">
        <v>2</v>
      </c>
      <c r="E398" s="48">
        <v>4</v>
      </c>
      <c r="F398" s="48">
        <v>0</v>
      </c>
      <c r="G398" s="160">
        <f t="shared" si="12"/>
        <v>4</v>
      </c>
      <c r="H398" s="112">
        <v>0.62709333333333328</v>
      </c>
      <c r="I398" s="144">
        <v>6</v>
      </c>
      <c r="J398" s="128">
        <f t="shared" si="13"/>
        <v>0.66666666666666663</v>
      </c>
      <c r="K398" s="76"/>
    </row>
    <row r="399" spans="1:11">
      <c r="A399" s="36" t="s">
        <v>113</v>
      </c>
      <c r="B399" s="37">
        <v>14</v>
      </c>
      <c r="C399" s="37">
        <v>42</v>
      </c>
      <c r="D399" s="37">
        <v>3</v>
      </c>
      <c r="E399" s="37">
        <v>6</v>
      </c>
      <c r="F399" s="37">
        <v>0</v>
      </c>
      <c r="G399" s="161">
        <f t="shared" si="12"/>
        <v>6</v>
      </c>
      <c r="H399" s="113">
        <v>2.448</v>
      </c>
      <c r="I399" s="145">
        <v>8</v>
      </c>
      <c r="J399" s="129">
        <f t="shared" si="13"/>
        <v>0.75</v>
      </c>
      <c r="K399" s="76"/>
    </row>
    <row r="400" spans="1:11" ht="15.75" thickBot="1">
      <c r="A400" s="38" t="s">
        <v>113</v>
      </c>
      <c r="B400" s="39">
        <v>14</v>
      </c>
      <c r="C400" s="39">
        <v>43</v>
      </c>
      <c r="D400" s="39">
        <v>3</v>
      </c>
      <c r="E400" s="39">
        <v>8</v>
      </c>
      <c r="F400" s="39">
        <v>0</v>
      </c>
      <c r="G400" s="166">
        <f t="shared" si="12"/>
        <v>8</v>
      </c>
      <c r="H400" s="118">
        <v>2</v>
      </c>
      <c r="I400" s="150">
        <v>8</v>
      </c>
      <c r="J400" s="134">
        <f t="shared" si="13"/>
        <v>1</v>
      </c>
      <c r="K400" s="76"/>
    </row>
    <row r="401" spans="1:11">
      <c r="A401" s="22" t="s">
        <v>113</v>
      </c>
      <c r="B401" s="23">
        <v>4</v>
      </c>
      <c r="C401" s="23">
        <v>63</v>
      </c>
      <c r="D401" s="23">
        <v>4</v>
      </c>
      <c r="E401" s="23">
        <v>3</v>
      </c>
      <c r="F401" s="23">
        <v>0</v>
      </c>
      <c r="G401" s="167">
        <f t="shared" si="12"/>
        <v>3</v>
      </c>
      <c r="H401" s="119">
        <v>1.48</v>
      </c>
      <c r="I401" s="151">
        <v>6</v>
      </c>
      <c r="J401" s="135">
        <f t="shared" si="13"/>
        <v>0.5</v>
      </c>
      <c r="K401" s="76"/>
    </row>
    <row r="402" spans="1:11">
      <c r="A402" s="24" t="s">
        <v>113</v>
      </c>
      <c r="B402" s="25">
        <v>4</v>
      </c>
      <c r="C402" s="25">
        <v>64</v>
      </c>
      <c r="D402" s="25">
        <v>4</v>
      </c>
      <c r="E402" s="25">
        <v>4</v>
      </c>
      <c r="F402" s="25">
        <v>0</v>
      </c>
      <c r="G402" s="168">
        <f t="shared" si="12"/>
        <v>4</v>
      </c>
      <c r="H402" s="120">
        <v>1.9</v>
      </c>
      <c r="I402" s="152">
        <v>8</v>
      </c>
      <c r="J402" s="136">
        <f t="shared" si="13"/>
        <v>0.5</v>
      </c>
      <c r="K402" s="76"/>
    </row>
    <row r="403" spans="1:11" ht="15.75" thickBot="1">
      <c r="A403" s="26" t="s">
        <v>113</v>
      </c>
      <c r="B403" s="27">
        <v>4</v>
      </c>
      <c r="C403" s="27">
        <v>65</v>
      </c>
      <c r="D403" s="27">
        <v>4</v>
      </c>
      <c r="E403" s="27">
        <v>6</v>
      </c>
      <c r="F403" s="27">
        <v>1</v>
      </c>
      <c r="G403" s="169">
        <f t="shared" si="12"/>
        <v>7</v>
      </c>
      <c r="H403" s="121">
        <v>2.2200000000000002</v>
      </c>
      <c r="I403" s="153">
        <v>6</v>
      </c>
      <c r="J403" s="137">
        <f t="shared" si="13"/>
        <v>1</v>
      </c>
      <c r="K403" s="76"/>
    </row>
    <row r="404" spans="1:11">
      <c r="A404" s="16" t="s">
        <v>138</v>
      </c>
      <c r="B404" s="17">
        <v>5</v>
      </c>
      <c r="C404" s="17">
        <v>51</v>
      </c>
      <c r="D404" s="17">
        <v>1</v>
      </c>
      <c r="E404" s="17">
        <v>8</v>
      </c>
      <c r="F404" s="17">
        <v>0</v>
      </c>
      <c r="G404" s="170">
        <f t="shared" si="12"/>
        <v>8</v>
      </c>
      <c r="H404" s="122">
        <v>2.8337166666666667</v>
      </c>
      <c r="I404" s="154">
        <v>8</v>
      </c>
      <c r="J404" s="138">
        <f t="shared" si="13"/>
        <v>1</v>
      </c>
      <c r="K404" s="76"/>
    </row>
    <row r="405" spans="1:11" ht="15.75" thickBot="1">
      <c r="A405" s="60" t="s">
        <v>138</v>
      </c>
      <c r="B405" s="49">
        <v>5</v>
      </c>
      <c r="C405" s="49">
        <v>53</v>
      </c>
      <c r="D405" s="49">
        <v>1</v>
      </c>
      <c r="E405" s="49">
        <v>3</v>
      </c>
      <c r="F405" s="49">
        <v>0</v>
      </c>
      <c r="G405" s="164">
        <f t="shared" si="12"/>
        <v>3</v>
      </c>
      <c r="H405" s="116">
        <v>0.91371666666666673</v>
      </c>
      <c r="I405" s="148">
        <v>5</v>
      </c>
      <c r="J405" s="132">
        <f t="shared" si="13"/>
        <v>0.6</v>
      </c>
      <c r="K405" s="76"/>
    </row>
    <row r="406" spans="1:11">
      <c r="A406" s="30" t="s">
        <v>138</v>
      </c>
      <c r="B406" s="31">
        <v>8</v>
      </c>
      <c r="C406" s="31">
        <v>39</v>
      </c>
      <c r="D406" s="31">
        <v>2</v>
      </c>
      <c r="E406" s="31">
        <v>4</v>
      </c>
      <c r="F406" s="31">
        <v>0</v>
      </c>
      <c r="G406" s="165">
        <f t="shared" si="12"/>
        <v>4</v>
      </c>
      <c r="H406" s="117">
        <v>1.2659899999999999</v>
      </c>
      <c r="I406" s="149">
        <v>8</v>
      </c>
      <c r="J406" s="133">
        <f t="shared" si="13"/>
        <v>0.5</v>
      </c>
      <c r="K406" s="76"/>
    </row>
    <row r="407" spans="1:11">
      <c r="A407" s="32" t="s">
        <v>138</v>
      </c>
      <c r="B407" s="33">
        <v>8</v>
      </c>
      <c r="C407" s="33">
        <v>40</v>
      </c>
      <c r="D407" s="33">
        <v>2</v>
      </c>
      <c r="E407" s="33">
        <v>6</v>
      </c>
      <c r="F407" s="33">
        <v>0</v>
      </c>
      <c r="G407" s="159">
        <f t="shared" si="12"/>
        <v>6</v>
      </c>
      <c r="H407" s="111">
        <v>0.96599000000000002</v>
      </c>
      <c r="I407" s="143">
        <v>8</v>
      </c>
      <c r="J407" s="127">
        <f t="shared" si="13"/>
        <v>0.75</v>
      </c>
      <c r="K407" s="76"/>
    </row>
    <row r="408" spans="1:11">
      <c r="A408" s="63" t="s">
        <v>138</v>
      </c>
      <c r="B408" s="48">
        <v>8</v>
      </c>
      <c r="C408" s="48">
        <v>41</v>
      </c>
      <c r="D408" s="48">
        <v>2</v>
      </c>
      <c r="E408" s="48">
        <v>9</v>
      </c>
      <c r="F408" s="48">
        <v>2</v>
      </c>
      <c r="G408" s="160">
        <f t="shared" si="12"/>
        <v>11</v>
      </c>
      <c r="H408" s="112">
        <v>4.0059899999999997</v>
      </c>
      <c r="I408" s="144">
        <v>8</v>
      </c>
      <c r="J408" s="128">
        <f t="shared" si="13"/>
        <v>1.125</v>
      </c>
      <c r="K408" s="76"/>
    </row>
    <row r="409" spans="1:11">
      <c r="A409" s="38" t="s">
        <v>138</v>
      </c>
      <c r="B409" s="39">
        <v>15</v>
      </c>
      <c r="C409" s="39">
        <v>10</v>
      </c>
      <c r="D409" s="39">
        <v>3</v>
      </c>
      <c r="E409" s="39">
        <v>10</v>
      </c>
      <c r="F409" s="39">
        <v>0</v>
      </c>
      <c r="G409" s="166">
        <f t="shared" si="12"/>
        <v>10</v>
      </c>
      <c r="H409" s="118">
        <v>3.8829266666666666</v>
      </c>
      <c r="I409" s="150">
        <v>8</v>
      </c>
      <c r="J409" s="134">
        <f t="shared" si="13"/>
        <v>1.25</v>
      </c>
      <c r="K409" s="76"/>
    </row>
    <row r="410" spans="1:11" ht="15.75" thickBot="1">
      <c r="A410" s="68" t="s">
        <v>138</v>
      </c>
      <c r="B410" s="47">
        <v>15</v>
      </c>
      <c r="C410" s="47">
        <v>11</v>
      </c>
      <c r="D410" s="47">
        <v>3</v>
      </c>
      <c r="E410" s="47">
        <v>11</v>
      </c>
      <c r="F410" s="47">
        <v>3</v>
      </c>
      <c r="G410" s="162">
        <f t="shared" si="12"/>
        <v>14</v>
      </c>
      <c r="H410" s="114">
        <v>2.9714633333333333</v>
      </c>
      <c r="I410" s="146">
        <v>8</v>
      </c>
      <c r="J410" s="130">
        <f t="shared" si="13"/>
        <v>1.375</v>
      </c>
      <c r="K410" s="76"/>
    </row>
    <row r="411" spans="1:11">
      <c r="A411" s="22" t="s">
        <v>138</v>
      </c>
      <c r="B411" s="23">
        <v>15</v>
      </c>
      <c r="C411" s="23">
        <v>66</v>
      </c>
      <c r="D411" s="23">
        <v>4</v>
      </c>
      <c r="E411" s="23">
        <v>6</v>
      </c>
      <c r="F411" s="23">
        <v>0</v>
      </c>
      <c r="G411" s="167">
        <f t="shared" si="12"/>
        <v>6</v>
      </c>
      <c r="H411" s="119">
        <v>1.31257</v>
      </c>
      <c r="I411" s="151">
        <v>6</v>
      </c>
      <c r="J411" s="135">
        <f t="shared" si="13"/>
        <v>1</v>
      </c>
      <c r="K411" s="76"/>
    </row>
    <row r="412" spans="1:11">
      <c r="A412" s="24" t="s">
        <v>138</v>
      </c>
      <c r="B412" s="25">
        <v>15</v>
      </c>
      <c r="C412" s="25">
        <v>67</v>
      </c>
      <c r="D412" s="25">
        <v>4</v>
      </c>
      <c r="E412" s="25">
        <v>3</v>
      </c>
      <c r="F412" s="25">
        <v>1</v>
      </c>
      <c r="G412" s="168">
        <f t="shared" si="12"/>
        <v>4</v>
      </c>
      <c r="H412" s="120">
        <v>0.81257000000000001</v>
      </c>
      <c r="I412" s="152">
        <v>5</v>
      </c>
      <c r="J412" s="136">
        <f t="shared" si="13"/>
        <v>0.6</v>
      </c>
      <c r="K412" s="76"/>
    </row>
    <row r="413" spans="1:11" ht="15.75" thickBot="1">
      <c r="A413" s="26" t="s">
        <v>138</v>
      </c>
      <c r="B413" s="27">
        <v>15</v>
      </c>
      <c r="C413" s="27">
        <v>68</v>
      </c>
      <c r="D413" s="27">
        <v>4</v>
      </c>
      <c r="E413" s="27">
        <v>11</v>
      </c>
      <c r="F413" s="27">
        <v>0</v>
      </c>
      <c r="G413" s="169">
        <f t="shared" si="12"/>
        <v>11</v>
      </c>
      <c r="H413" s="121">
        <v>2.1725699999999999</v>
      </c>
      <c r="I413" s="153">
        <v>8</v>
      </c>
      <c r="J413" s="137">
        <f t="shared" si="13"/>
        <v>1.375</v>
      </c>
      <c r="K413" s="76"/>
    </row>
    <row r="414" spans="1:11">
      <c r="A414" s="36" t="s">
        <v>139</v>
      </c>
      <c r="B414" s="37">
        <v>15</v>
      </c>
      <c r="C414" s="37">
        <v>12</v>
      </c>
      <c r="D414" s="37">
        <v>3</v>
      </c>
      <c r="E414" s="37">
        <v>13</v>
      </c>
      <c r="F414" s="37">
        <v>2</v>
      </c>
      <c r="G414" s="161">
        <f t="shared" si="12"/>
        <v>15</v>
      </c>
      <c r="H414" s="113">
        <v>4.5098333333333329</v>
      </c>
      <c r="I414" s="145">
        <v>8</v>
      </c>
      <c r="J414" s="129">
        <f t="shared" si="13"/>
        <v>1.625</v>
      </c>
      <c r="K414" s="76"/>
    </row>
    <row r="415" spans="1:11">
      <c r="A415" s="38" t="s">
        <v>139</v>
      </c>
      <c r="B415" s="39">
        <v>15</v>
      </c>
      <c r="C415" s="39">
        <v>13</v>
      </c>
      <c r="D415" s="39">
        <v>3</v>
      </c>
      <c r="E415" s="39">
        <v>8</v>
      </c>
      <c r="F415" s="39">
        <v>0</v>
      </c>
      <c r="G415" s="166">
        <f t="shared" si="12"/>
        <v>8</v>
      </c>
      <c r="H415" s="118">
        <v>2.5098333333333329</v>
      </c>
      <c r="I415" s="150">
        <v>8</v>
      </c>
      <c r="J415" s="134">
        <f t="shared" si="13"/>
        <v>1</v>
      </c>
      <c r="K415" s="76"/>
    </row>
    <row r="416" spans="1:11" ht="15.75" thickBot="1">
      <c r="A416" s="68" t="s">
        <v>139</v>
      </c>
      <c r="B416" s="47">
        <v>15</v>
      </c>
      <c r="C416" s="47">
        <v>14</v>
      </c>
      <c r="D416" s="47">
        <v>3</v>
      </c>
      <c r="E416" s="47">
        <v>5</v>
      </c>
      <c r="F416" s="47">
        <v>0</v>
      </c>
      <c r="G416" s="162">
        <f t="shared" si="12"/>
        <v>5</v>
      </c>
      <c r="H416" s="114">
        <v>1.0698333333333334</v>
      </c>
      <c r="I416" s="146">
        <v>8</v>
      </c>
      <c r="J416" s="130">
        <f t="shared" si="13"/>
        <v>0.625</v>
      </c>
      <c r="K416" s="76"/>
    </row>
    <row r="417" spans="1:11">
      <c r="A417" s="22" t="s">
        <v>139</v>
      </c>
      <c r="B417" s="23">
        <v>15</v>
      </c>
      <c r="C417" s="23">
        <v>69</v>
      </c>
      <c r="D417" s="23">
        <v>4</v>
      </c>
      <c r="E417" s="23">
        <v>11</v>
      </c>
      <c r="F417" s="23">
        <v>0</v>
      </c>
      <c r="G417" s="167">
        <f t="shared" si="12"/>
        <v>11</v>
      </c>
      <c r="H417" s="119">
        <v>2.9334133333333337</v>
      </c>
      <c r="I417" s="151">
        <v>8</v>
      </c>
      <c r="J417" s="135">
        <f t="shared" si="13"/>
        <v>1.375</v>
      </c>
      <c r="K417" s="76"/>
    </row>
    <row r="418" spans="1:11" ht="15.75" thickBot="1">
      <c r="A418" s="24" t="s">
        <v>139</v>
      </c>
      <c r="B418" s="25">
        <v>15</v>
      </c>
      <c r="C418" s="25">
        <v>70</v>
      </c>
      <c r="D418" s="25">
        <v>4</v>
      </c>
      <c r="E418" s="25">
        <v>9</v>
      </c>
      <c r="F418" s="25">
        <v>1</v>
      </c>
      <c r="G418" s="168">
        <f t="shared" si="12"/>
        <v>10</v>
      </c>
      <c r="H418" s="120">
        <v>1.1167066666666667</v>
      </c>
      <c r="I418" s="152">
        <v>8</v>
      </c>
      <c r="J418" s="136">
        <f t="shared" si="13"/>
        <v>1.125</v>
      </c>
      <c r="K418" s="76"/>
    </row>
    <row r="419" spans="1:11">
      <c r="A419" s="16" t="s">
        <v>63</v>
      </c>
      <c r="B419" s="17">
        <v>2</v>
      </c>
      <c r="C419" s="17">
        <v>30</v>
      </c>
      <c r="D419" s="17">
        <v>1</v>
      </c>
      <c r="E419" s="17">
        <v>7.5</v>
      </c>
      <c r="F419" s="17">
        <v>2</v>
      </c>
      <c r="G419" s="170">
        <f t="shared" si="12"/>
        <v>9.5</v>
      </c>
      <c r="H419" s="122">
        <v>4.1066666666666665</v>
      </c>
      <c r="I419" s="154">
        <v>8</v>
      </c>
      <c r="J419" s="138">
        <f t="shared" si="13"/>
        <v>0.9375</v>
      </c>
      <c r="K419" s="76"/>
    </row>
    <row r="420" spans="1:11" ht="15.75" thickBot="1">
      <c r="A420" s="60" t="s">
        <v>63</v>
      </c>
      <c r="B420" s="49">
        <v>2</v>
      </c>
      <c r="C420" s="49">
        <v>32</v>
      </c>
      <c r="D420" s="49">
        <v>1</v>
      </c>
      <c r="E420" s="49">
        <v>10.5</v>
      </c>
      <c r="F420" s="49">
        <v>2</v>
      </c>
      <c r="G420" s="164">
        <f t="shared" si="12"/>
        <v>12.5</v>
      </c>
      <c r="H420" s="116">
        <v>5.5866666666666669</v>
      </c>
      <c r="I420" s="148">
        <v>8</v>
      </c>
      <c r="J420" s="132">
        <f t="shared" si="13"/>
        <v>1.3125</v>
      </c>
      <c r="K420" s="76"/>
    </row>
    <row r="421" spans="1:11">
      <c r="A421" s="30" t="s">
        <v>63</v>
      </c>
      <c r="B421" s="31">
        <v>13</v>
      </c>
      <c r="C421" s="31">
        <v>48</v>
      </c>
      <c r="D421" s="31">
        <v>2</v>
      </c>
      <c r="E421" s="31">
        <v>9</v>
      </c>
      <c r="F421" s="31">
        <v>3</v>
      </c>
      <c r="G421" s="165">
        <f t="shared" si="12"/>
        <v>12</v>
      </c>
      <c r="H421" s="117">
        <v>3.2162233333333332</v>
      </c>
      <c r="I421" s="149">
        <v>8</v>
      </c>
      <c r="J421" s="133">
        <f t="shared" si="13"/>
        <v>1.125</v>
      </c>
      <c r="K421" s="76"/>
    </row>
    <row r="422" spans="1:11">
      <c r="A422" s="32" t="s">
        <v>63</v>
      </c>
      <c r="B422" s="33">
        <v>13</v>
      </c>
      <c r="C422" s="33">
        <v>49</v>
      </c>
      <c r="D422" s="33">
        <v>2</v>
      </c>
      <c r="E422" s="33">
        <v>11</v>
      </c>
      <c r="F422" s="33">
        <v>2</v>
      </c>
      <c r="G422" s="159">
        <f t="shared" si="12"/>
        <v>13</v>
      </c>
      <c r="H422" s="111">
        <v>3.0362233333333335</v>
      </c>
      <c r="I422" s="143">
        <v>8</v>
      </c>
      <c r="J422" s="127">
        <f t="shared" si="13"/>
        <v>1.375</v>
      </c>
      <c r="K422" s="76"/>
    </row>
    <row r="423" spans="1:11" ht="15.75" thickBot="1">
      <c r="A423" s="63" t="s">
        <v>63</v>
      </c>
      <c r="B423" s="48">
        <v>13</v>
      </c>
      <c r="C423" s="48">
        <v>50</v>
      </c>
      <c r="D423" s="48">
        <v>2</v>
      </c>
      <c r="E423" s="48">
        <v>7</v>
      </c>
      <c r="F423" s="48">
        <v>2</v>
      </c>
      <c r="G423" s="160">
        <f t="shared" si="12"/>
        <v>9</v>
      </c>
      <c r="H423" s="112">
        <v>2.3362233333333333</v>
      </c>
      <c r="I423" s="144">
        <v>8</v>
      </c>
      <c r="J423" s="128">
        <f t="shared" si="13"/>
        <v>0.875</v>
      </c>
      <c r="K423" s="76"/>
    </row>
    <row r="424" spans="1:11">
      <c r="A424" s="36" t="s">
        <v>63</v>
      </c>
      <c r="B424" s="37">
        <v>19</v>
      </c>
      <c r="C424" s="37">
        <v>12</v>
      </c>
      <c r="D424" s="37">
        <v>3</v>
      </c>
      <c r="E424" s="37">
        <v>10</v>
      </c>
      <c r="F424" s="37">
        <v>0</v>
      </c>
      <c r="G424" s="161">
        <f t="shared" si="12"/>
        <v>10</v>
      </c>
      <c r="H424" s="113">
        <v>3.4939133333333334</v>
      </c>
      <c r="I424" s="145">
        <v>8</v>
      </c>
      <c r="J424" s="129">
        <f t="shared" si="13"/>
        <v>1.25</v>
      </c>
      <c r="K424" s="76"/>
    </row>
    <row r="425" spans="1:11" ht="15.75" thickBot="1">
      <c r="A425" s="68" t="s">
        <v>63</v>
      </c>
      <c r="B425" s="47">
        <v>19</v>
      </c>
      <c r="C425" s="47">
        <v>14</v>
      </c>
      <c r="D425" s="47">
        <v>3</v>
      </c>
      <c r="E425" s="47">
        <v>4</v>
      </c>
      <c r="F425" s="47">
        <v>0</v>
      </c>
      <c r="G425" s="162">
        <f t="shared" si="12"/>
        <v>4</v>
      </c>
      <c r="H425" s="114">
        <v>1.3569566666666666</v>
      </c>
      <c r="I425" s="146">
        <v>8</v>
      </c>
      <c r="J425" s="130">
        <f t="shared" si="13"/>
        <v>0.5</v>
      </c>
      <c r="K425" s="76"/>
    </row>
    <row r="426" spans="1:11">
      <c r="A426" s="22" t="s">
        <v>63</v>
      </c>
      <c r="B426" s="23">
        <v>4</v>
      </c>
      <c r="C426" s="23">
        <v>69</v>
      </c>
      <c r="D426" s="23">
        <v>4</v>
      </c>
      <c r="E426" s="23">
        <v>3.5</v>
      </c>
      <c r="F426" s="23">
        <v>1</v>
      </c>
      <c r="G426" s="167">
        <f t="shared" si="12"/>
        <v>4.5</v>
      </c>
      <c r="H426" s="119">
        <v>1.6864950000000001</v>
      </c>
      <c r="I426" s="151">
        <v>5</v>
      </c>
      <c r="J426" s="135">
        <f t="shared" si="13"/>
        <v>0.7</v>
      </c>
      <c r="K426" s="76"/>
    </row>
    <row r="427" spans="1:11" ht="15.75" thickBot="1">
      <c r="A427" s="24" t="s">
        <v>63</v>
      </c>
      <c r="B427" s="25">
        <v>4</v>
      </c>
      <c r="C427" s="25">
        <v>70</v>
      </c>
      <c r="D427" s="25">
        <v>4</v>
      </c>
      <c r="E427" s="25">
        <v>7.5</v>
      </c>
      <c r="F427" s="25">
        <v>1</v>
      </c>
      <c r="G427" s="168">
        <f t="shared" si="12"/>
        <v>8.5</v>
      </c>
      <c r="H427" s="120">
        <v>2.846495</v>
      </c>
      <c r="I427" s="152">
        <v>8</v>
      </c>
      <c r="J427" s="136">
        <f t="shared" si="13"/>
        <v>0.9375</v>
      </c>
      <c r="K427" s="76"/>
    </row>
    <row r="428" spans="1:11">
      <c r="A428" s="16" t="s">
        <v>156</v>
      </c>
      <c r="B428" s="17">
        <v>6</v>
      </c>
      <c r="C428" s="17">
        <v>54</v>
      </c>
      <c r="D428" s="17">
        <v>1</v>
      </c>
      <c r="E428" s="17">
        <v>4</v>
      </c>
      <c r="F428" s="17">
        <v>2</v>
      </c>
      <c r="G428" s="170">
        <f t="shared" si="12"/>
        <v>6</v>
      </c>
      <c r="H428" s="122">
        <v>1.80823</v>
      </c>
      <c r="I428" s="154">
        <v>5</v>
      </c>
      <c r="J428" s="138">
        <f t="shared" si="13"/>
        <v>0.8</v>
      </c>
      <c r="K428" s="76"/>
    </row>
    <row r="429" spans="1:11">
      <c r="A429" s="18" t="s">
        <v>156</v>
      </c>
      <c r="B429" s="19">
        <v>6</v>
      </c>
      <c r="C429" s="19">
        <v>55</v>
      </c>
      <c r="D429" s="19">
        <v>1</v>
      </c>
      <c r="E429" s="19">
        <v>9</v>
      </c>
      <c r="F429" s="19">
        <v>1</v>
      </c>
      <c r="G429" s="163">
        <f t="shared" si="12"/>
        <v>10</v>
      </c>
      <c r="H429" s="115">
        <v>3.6282299999999998</v>
      </c>
      <c r="I429" s="147">
        <v>8</v>
      </c>
      <c r="J429" s="131">
        <f t="shared" si="13"/>
        <v>1.125</v>
      </c>
      <c r="K429" s="76"/>
    </row>
    <row r="430" spans="1:11" ht="15.75" thickBot="1">
      <c r="A430" s="60" t="s">
        <v>156</v>
      </c>
      <c r="B430" s="49">
        <v>6</v>
      </c>
      <c r="C430" s="49">
        <v>56</v>
      </c>
      <c r="D430" s="49">
        <v>1</v>
      </c>
      <c r="E430" s="49">
        <v>3</v>
      </c>
      <c r="F430" s="49">
        <v>4</v>
      </c>
      <c r="G430" s="164">
        <f t="shared" si="12"/>
        <v>7</v>
      </c>
      <c r="H430" s="116">
        <v>1.2282299999999999</v>
      </c>
      <c r="I430" s="148">
        <v>8</v>
      </c>
      <c r="J430" s="132">
        <f t="shared" si="13"/>
        <v>0.375</v>
      </c>
      <c r="K430" s="76"/>
    </row>
    <row r="431" spans="1:11">
      <c r="A431" s="30" t="s">
        <v>156</v>
      </c>
      <c r="B431" s="31">
        <v>10</v>
      </c>
      <c r="C431" s="31">
        <v>24</v>
      </c>
      <c r="D431" s="31">
        <v>2</v>
      </c>
      <c r="E431" s="31">
        <v>6</v>
      </c>
      <c r="F431" s="31">
        <v>2</v>
      </c>
      <c r="G431" s="165">
        <f t="shared" si="12"/>
        <v>8</v>
      </c>
      <c r="H431" s="117">
        <v>2.3709466666666668</v>
      </c>
      <c r="I431" s="149">
        <v>7</v>
      </c>
      <c r="J431" s="133">
        <f t="shared" si="13"/>
        <v>0.8571428571428571</v>
      </c>
      <c r="K431" s="76"/>
    </row>
    <row r="432" spans="1:11" ht="15.75" thickBot="1">
      <c r="A432" s="63" t="s">
        <v>156</v>
      </c>
      <c r="B432" s="48">
        <v>10</v>
      </c>
      <c r="C432" s="48">
        <v>26</v>
      </c>
      <c r="D432" s="48">
        <v>2</v>
      </c>
      <c r="E432" s="48">
        <v>7</v>
      </c>
      <c r="F432" s="48">
        <v>0</v>
      </c>
      <c r="G432" s="160">
        <f t="shared" si="12"/>
        <v>7</v>
      </c>
      <c r="H432" s="112">
        <v>2.9154733333333334</v>
      </c>
      <c r="I432" s="144">
        <v>9</v>
      </c>
      <c r="J432" s="128">
        <f t="shared" si="13"/>
        <v>0.77777777777777779</v>
      </c>
      <c r="K432" s="76"/>
    </row>
    <row r="433" spans="1:11">
      <c r="A433" s="22" t="s">
        <v>156</v>
      </c>
      <c r="B433" s="23">
        <v>19</v>
      </c>
      <c r="C433" s="23">
        <v>60</v>
      </c>
      <c r="D433" s="23">
        <v>4</v>
      </c>
      <c r="E433" s="23">
        <v>8</v>
      </c>
      <c r="F433" s="23">
        <v>1</v>
      </c>
      <c r="G433" s="167">
        <f t="shared" si="12"/>
        <v>9</v>
      </c>
      <c r="H433" s="119">
        <v>2.0486066666666667</v>
      </c>
      <c r="I433" s="151">
        <v>6</v>
      </c>
      <c r="J433" s="135">
        <f t="shared" si="13"/>
        <v>1.3333333333333333</v>
      </c>
      <c r="K433" s="76"/>
    </row>
    <row r="434" spans="1:11">
      <c r="A434" s="24" t="s">
        <v>156</v>
      </c>
      <c r="B434" s="25">
        <v>19</v>
      </c>
      <c r="C434" s="25">
        <v>61</v>
      </c>
      <c r="D434" s="25">
        <v>4</v>
      </c>
      <c r="E434" s="25">
        <v>4</v>
      </c>
      <c r="F434" s="25">
        <v>1</v>
      </c>
      <c r="G434" s="168">
        <f t="shared" si="12"/>
        <v>5</v>
      </c>
      <c r="H434" s="120">
        <v>1.1886066666666668</v>
      </c>
      <c r="I434" s="152">
        <v>5</v>
      </c>
      <c r="J434" s="136">
        <f t="shared" si="13"/>
        <v>0.8</v>
      </c>
      <c r="K434" s="76"/>
    </row>
    <row r="435" spans="1:11" ht="15.75" thickBot="1">
      <c r="A435" s="26" t="s">
        <v>156</v>
      </c>
      <c r="B435" s="27">
        <v>19</v>
      </c>
      <c r="C435" s="27">
        <v>62</v>
      </c>
      <c r="D435" s="27">
        <v>4</v>
      </c>
      <c r="E435" s="27">
        <v>8</v>
      </c>
      <c r="F435" s="27">
        <v>1</v>
      </c>
      <c r="G435" s="169">
        <f t="shared" si="12"/>
        <v>9</v>
      </c>
      <c r="H435" s="121">
        <v>2.848606666666667</v>
      </c>
      <c r="I435" s="153">
        <v>8</v>
      </c>
      <c r="J435" s="137">
        <f t="shared" si="13"/>
        <v>1</v>
      </c>
      <c r="K435" s="76"/>
    </row>
    <row r="436" spans="1:11">
      <c r="A436" s="16" t="s">
        <v>157</v>
      </c>
      <c r="B436" s="17">
        <v>6</v>
      </c>
      <c r="C436" s="17">
        <v>57</v>
      </c>
      <c r="D436" s="17">
        <v>1</v>
      </c>
      <c r="E436" s="17">
        <v>5</v>
      </c>
      <c r="F436" s="17">
        <v>1</v>
      </c>
      <c r="G436" s="170">
        <f t="shared" si="12"/>
        <v>6</v>
      </c>
      <c r="H436" s="122">
        <v>3.9533333333333331</v>
      </c>
      <c r="I436" s="154">
        <v>6</v>
      </c>
      <c r="J436" s="138">
        <f t="shared" si="13"/>
        <v>0.83333333333333337</v>
      </c>
      <c r="K436" s="76"/>
    </row>
    <row r="437" spans="1:11" ht="15.75" thickBot="1">
      <c r="A437" s="18" t="s">
        <v>157</v>
      </c>
      <c r="B437" s="19">
        <v>6</v>
      </c>
      <c r="C437" s="19">
        <v>58</v>
      </c>
      <c r="D437" s="19">
        <v>1</v>
      </c>
      <c r="E437" s="19">
        <v>4</v>
      </c>
      <c r="F437" s="19">
        <v>1</v>
      </c>
      <c r="G437" s="163">
        <f t="shared" si="12"/>
        <v>5</v>
      </c>
      <c r="H437" s="115">
        <v>2.7266666666666666</v>
      </c>
      <c r="I437" s="147">
        <v>6</v>
      </c>
      <c r="J437" s="131">
        <f t="shared" si="13"/>
        <v>0.66666666666666663</v>
      </c>
      <c r="K437" s="76"/>
    </row>
    <row r="438" spans="1:11">
      <c r="A438" s="30" t="s">
        <v>157</v>
      </c>
      <c r="B438" s="31">
        <v>12</v>
      </c>
      <c r="C438" s="31">
        <v>42</v>
      </c>
      <c r="D438" s="31">
        <v>2</v>
      </c>
      <c r="E438" s="31">
        <v>13</v>
      </c>
      <c r="F438" s="31">
        <v>2</v>
      </c>
      <c r="G438" s="165">
        <f t="shared" si="12"/>
        <v>15</v>
      </c>
      <c r="H438" s="117">
        <v>4.2534599999999996</v>
      </c>
      <c r="I438" s="149">
        <v>8</v>
      </c>
      <c r="J438" s="133">
        <f t="shared" si="13"/>
        <v>1.625</v>
      </c>
      <c r="K438" s="76"/>
    </row>
    <row r="439" spans="1:11">
      <c r="A439" s="32" t="s">
        <v>157</v>
      </c>
      <c r="B439" s="33">
        <v>12</v>
      </c>
      <c r="C439" s="33">
        <v>43</v>
      </c>
      <c r="D439" s="33">
        <v>2</v>
      </c>
      <c r="E439" s="33">
        <v>10</v>
      </c>
      <c r="F439" s="33">
        <v>0</v>
      </c>
      <c r="G439" s="159">
        <f t="shared" si="12"/>
        <v>10</v>
      </c>
      <c r="H439" s="111">
        <v>3.9734600000000002</v>
      </c>
      <c r="I439" s="143">
        <v>8</v>
      </c>
      <c r="J439" s="127">
        <f t="shared" si="13"/>
        <v>1.25</v>
      </c>
      <c r="K439" s="76"/>
    </row>
    <row r="440" spans="1:11" ht="15.75" thickBot="1">
      <c r="A440" s="63" t="s">
        <v>157</v>
      </c>
      <c r="B440" s="48">
        <v>12</v>
      </c>
      <c r="C440" s="48">
        <v>44</v>
      </c>
      <c r="D440" s="48">
        <v>2</v>
      </c>
      <c r="E440" s="48">
        <v>7</v>
      </c>
      <c r="F440" s="48">
        <v>1</v>
      </c>
      <c r="G440" s="160">
        <f t="shared" si="12"/>
        <v>8</v>
      </c>
      <c r="H440" s="112">
        <v>3.1134600000000003</v>
      </c>
      <c r="I440" s="144">
        <v>8</v>
      </c>
      <c r="J440" s="128">
        <f t="shared" si="13"/>
        <v>0.875</v>
      </c>
      <c r="K440" s="76"/>
    </row>
    <row r="441" spans="1:11">
      <c r="A441" s="36" t="s">
        <v>157</v>
      </c>
      <c r="B441" s="37">
        <v>14</v>
      </c>
      <c r="C441" s="37">
        <v>57</v>
      </c>
      <c r="D441" s="37">
        <v>3</v>
      </c>
      <c r="E441" s="37">
        <v>5</v>
      </c>
      <c r="F441" s="37">
        <v>4</v>
      </c>
      <c r="G441" s="161">
        <f t="shared" si="12"/>
        <v>9</v>
      </c>
      <c r="H441" s="113">
        <v>2.279713333333333</v>
      </c>
      <c r="I441" s="145">
        <v>8</v>
      </c>
      <c r="J441" s="129">
        <f t="shared" si="13"/>
        <v>0.625</v>
      </c>
      <c r="K441" s="76"/>
    </row>
    <row r="442" spans="1:11">
      <c r="A442" s="38" t="s">
        <v>157</v>
      </c>
      <c r="B442" s="39">
        <v>14</v>
      </c>
      <c r="C442" s="39">
        <v>58</v>
      </c>
      <c r="D442" s="39">
        <v>3</v>
      </c>
      <c r="E442" s="39">
        <v>8</v>
      </c>
      <c r="F442" s="39">
        <v>3</v>
      </c>
      <c r="G442" s="166">
        <f t="shared" si="12"/>
        <v>11</v>
      </c>
      <c r="H442" s="118">
        <v>2.3997133333333331</v>
      </c>
      <c r="I442" s="150">
        <v>8</v>
      </c>
      <c r="J442" s="134">
        <f t="shared" si="13"/>
        <v>1</v>
      </c>
      <c r="K442" s="76"/>
    </row>
    <row r="443" spans="1:11" ht="15.75" thickBot="1">
      <c r="A443" s="68" t="s">
        <v>157</v>
      </c>
      <c r="B443" s="47">
        <v>14</v>
      </c>
      <c r="C443" s="47">
        <v>59</v>
      </c>
      <c r="D443" s="47">
        <v>3</v>
      </c>
      <c r="E443" s="47">
        <v>6</v>
      </c>
      <c r="F443" s="47">
        <v>1</v>
      </c>
      <c r="G443" s="162">
        <f t="shared" si="12"/>
        <v>7</v>
      </c>
      <c r="H443" s="114">
        <v>1.8797133333333333</v>
      </c>
      <c r="I443" s="146">
        <v>8</v>
      </c>
      <c r="J443" s="130">
        <f t="shared" si="13"/>
        <v>0.75</v>
      </c>
      <c r="K443" s="76"/>
    </row>
    <row r="444" spans="1:11">
      <c r="A444" s="22" t="s">
        <v>157</v>
      </c>
      <c r="B444" s="23">
        <v>6</v>
      </c>
      <c r="C444" s="23">
        <v>63</v>
      </c>
      <c r="D444" s="23">
        <v>4</v>
      </c>
      <c r="E444" s="23">
        <v>6</v>
      </c>
      <c r="F444" s="23">
        <v>0</v>
      </c>
      <c r="G444" s="23">
        <f t="shared" si="12"/>
        <v>6</v>
      </c>
      <c r="H444" s="124">
        <v>1.7504999999999999</v>
      </c>
      <c r="I444" s="156">
        <v>7</v>
      </c>
      <c r="J444" s="140">
        <f t="shared" si="13"/>
        <v>0.8571428571428571</v>
      </c>
      <c r="K444" s="76"/>
    </row>
    <row r="445" spans="1:11" ht="15.75" thickBot="1">
      <c r="A445" s="24" t="s">
        <v>157</v>
      </c>
      <c r="B445" s="25">
        <v>6</v>
      </c>
      <c r="C445" s="25">
        <v>64</v>
      </c>
      <c r="D445" s="25">
        <v>4</v>
      </c>
      <c r="E445" s="25">
        <v>10</v>
      </c>
      <c r="F445" s="25">
        <v>1</v>
      </c>
      <c r="G445" s="25">
        <f t="shared" si="12"/>
        <v>11</v>
      </c>
      <c r="H445" s="125">
        <v>5.0705</v>
      </c>
      <c r="I445" s="157">
        <v>8</v>
      </c>
      <c r="J445" s="141">
        <f t="shared" si="13"/>
        <v>1.25</v>
      </c>
      <c r="K445" s="76"/>
    </row>
    <row r="446" spans="1:11">
      <c r="A446" s="16" t="s">
        <v>65</v>
      </c>
      <c r="B446" s="17">
        <v>2</v>
      </c>
      <c r="C446" s="17">
        <v>36</v>
      </c>
      <c r="D446" s="17">
        <v>1</v>
      </c>
      <c r="E446" s="17">
        <v>12.5</v>
      </c>
      <c r="F446" s="17">
        <v>1</v>
      </c>
      <c r="G446" s="170">
        <f t="shared" si="12"/>
        <v>13.5</v>
      </c>
      <c r="H446" s="122">
        <v>6.0925000000000002</v>
      </c>
      <c r="I446" s="154">
        <v>8</v>
      </c>
      <c r="J446" s="138">
        <f t="shared" si="13"/>
        <v>1.5625</v>
      </c>
      <c r="K446" s="76"/>
    </row>
    <row r="447" spans="1:11" ht="15.75" thickBot="1">
      <c r="A447" s="18" t="s">
        <v>65</v>
      </c>
      <c r="B447" s="19">
        <v>2</v>
      </c>
      <c r="C447" s="19">
        <v>37</v>
      </c>
      <c r="D447" s="19">
        <v>1</v>
      </c>
      <c r="E447" s="19">
        <v>7.5</v>
      </c>
      <c r="F447" s="19">
        <v>1</v>
      </c>
      <c r="G447" s="163">
        <f t="shared" si="12"/>
        <v>8.5</v>
      </c>
      <c r="H447" s="115">
        <v>2.4924999999999997</v>
      </c>
      <c r="I447" s="147">
        <v>8</v>
      </c>
      <c r="J447" s="131">
        <f t="shared" si="13"/>
        <v>0.9375</v>
      </c>
      <c r="K447" s="76"/>
    </row>
    <row r="448" spans="1:11">
      <c r="A448" s="30" t="s">
        <v>65</v>
      </c>
      <c r="B448" s="31">
        <v>12</v>
      </c>
      <c r="C448" s="31">
        <v>6</v>
      </c>
      <c r="D448" s="31">
        <v>2</v>
      </c>
      <c r="E448" s="31">
        <v>8</v>
      </c>
      <c r="F448" s="31">
        <v>1</v>
      </c>
      <c r="G448" s="165">
        <f t="shared" si="12"/>
        <v>9</v>
      </c>
      <c r="H448" s="117">
        <v>2.7851533333333331</v>
      </c>
      <c r="I448" s="149">
        <v>8</v>
      </c>
      <c r="J448" s="133">
        <f t="shared" si="13"/>
        <v>1</v>
      </c>
      <c r="K448" s="76"/>
    </row>
    <row r="449" spans="1:11">
      <c r="A449" s="32" t="s">
        <v>65</v>
      </c>
      <c r="B449" s="33">
        <v>12</v>
      </c>
      <c r="C449" s="33">
        <v>7</v>
      </c>
      <c r="D449" s="33">
        <v>2</v>
      </c>
      <c r="E449" s="33">
        <v>7</v>
      </c>
      <c r="F449" s="33">
        <v>0</v>
      </c>
      <c r="G449" s="159">
        <f t="shared" si="12"/>
        <v>7</v>
      </c>
      <c r="H449" s="111">
        <v>3.1651533333333335</v>
      </c>
      <c r="I449" s="143">
        <v>7</v>
      </c>
      <c r="J449" s="127">
        <f t="shared" si="13"/>
        <v>1</v>
      </c>
      <c r="K449" s="76"/>
    </row>
    <row r="450" spans="1:11" ht="15.75" thickBot="1">
      <c r="A450" s="63" t="s">
        <v>65</v>
      </c>
      <c r="B450" s="48">
        <v>12</v>
      </c>
      <c r="C450" s="48">
        <v>8</v>
      </c>
      <c r="D450" s="48">
        <v>2</v>
      </c>
      <c r="E450" s="48">
        <v>7</v>
      </c>
      <c r="F450" s="48">
        <v>0</v>
      </c>
      <c r="G450" s="160">
        <f t="shared" si="12"/>
        <v>7</v>
      </c>
      <c r="H450" s="112">
        <v>4.1051533333333339</v>
      </c>
      <c r="I450" s="144">
        <v>8</v>
      </c>
      <c r="J450" s="128">
        <f t="shared" si="13"/>
        <v>0.875</v>
      </c>
      <c r="K450" s="76"/>
    </row>
    <row r="451" spans="1:11">
      <c r="A451" s="36" t="s">
        <v>65</v>
      </c>
      <c r="B451" s="37">
        <v>13</v>
      </c>
      <c r="C451" s="37">
        <v>51</v>
      </c>
      <c r="D451" s="37">
        <v>3</v>
      </c>
      <c r="E451" s="37">
        <v>5</v>
      </c>
      <c r="F451" s="37">
        <v>1</v>
      </c>
      <c r="G451" s="161">
        <f t="shared" ref="G451:G514" si="14">+E451+F451</f>
        <v>6</v>
      </c>
      <c r="H451" s="113">
        <v>1.6407833333333333</v>
      </c>
      <c r="I451" s="145">
        <v>8</v>
      </c>
      <c r="J451" s="129">
        <f t="shared" ref="J451:J514" si="15">+E451/I451</f>
        <v>0.625</v>
      </c>
      <c r="K451" s="76"/>
    </row>
    <row r="452" spans="1:11">
      <c r="A452" s="38" t="s">
        <v>65</v>
      </c>
      <c r="B452" s="39">
        <v>13</v>
      </c>
      <c r="C452" s="39">
        <v>52</v>
      </c>
      <c r="D452" s="39">
        <v>3</v>
      </c>
      <c r="E452" s="39">
        <v>5</v>
      </c>
      <c r="F452" s="39">
        <v>2</v>
      </c>
      <c r="G452" s="166">
        <f t="shared" si="14"/>
        <v>7</v>
      </c>
      <c r="H452" s="118">
        <v>2.5407833333333336</v>
      </c>
      <c r="I452" s="150">
        <v>8</v>
      </c>
      <c r="J452" s="134">
        <f t="shared" si="15"/>
        <v>0.625</v>
      </c>
      <c r="K452" s="76"/>
    </row>
    <row r="453" spans="1:11" ht="15.75" thickBot="1">
      <c r="A453" s="68" t="s">
        <v>65</v>
      </c>
      <c r="B453" s="47">
        <v>13</v>
      </c>
      <c r="C453" s="47">
        <v>53</v>
      </c>
      <c r="D453" s="47">
        <v>3</v>
      </c>
      <c r="E453" s="47">
        <v>9</v>
      </c>
      <c r="F453" s="47">
        <v>1</v>
      </c>
      <c r="G453" s="162">
        <f t="shared" si="14"/>
        <v>10</v>
      </c>
      <c r="H453" s="114">
        <v>2.2607833333333334</v>
      </c>
      <c r="I453" s="146">
        <v>8</v>
      </c>
      <c r="J453" s="130">
        <f t="shared" si="15"/>
        <v>1.125</v>
      </c>
      <c r="K453" s="76"/>
    </row>
    <row r="454" spans="1:11">
      <c r="A454" s="16" t="s">
        <v>66</v>
      </c>
      <c r="B454" s="17">
        <v>2</v>
      </c>
      <c r="C454" s="17">
        <v>39</v>
      </c>
      <c r="D454" s="17">
        <v>1</v>
      </c>
      <c r="E454" s="17">
        <v>8</v>
      </c>
      <c r="F454" s="17">
        <v>0</v>
      </c>
      <c r="G454" s="170">
        <f t="shared" si="14"/>
        <v>8</v>
      </c>
      <c r="H454" s="122">
        <v>2.8213333333333335</v>
      </c>
      <c r="I454" s="154">
        <v>7</v>
      </c>
      <c r="J454" s="138">
        <f t="shared" si="15"/>
        <v>1.1428571428571428</v>
      </c>
      <c r="K454" s="76"/>
    </row>
    <row r="455" spans="1:11">
      <c r="A455" s="18" t="s">
        <v>66</v>
      </c>
      <c r="B455" s="19">
        <v>2</v>
      </c>
      <c r="C455" s="19">
        <v>40</v>
      </c>
      <c r="D455" s="19">
        <v>1</v>
      </c>
      <c r="E455" s="19">
        <v>8</v>
      </c>
      <c r="F455" s="19">
        <v>1</v>
      </c>
      <c r="G455" s="163">
        <f t="shared" si="14"/>
        <v>9</v>
      </c>
      <c r="H455" s="115">
        <v>2.5413333333333332</v>
      </c>
      <c r="I455" s="147">
        <v>8</v>
      </c>
      <c r="J455" s="131">
        <f t="shared" si="15"/>
        <v>1</v>
      </c>
      <c r="K455" s="76"/>
    </row>
    <row r="456" spans="1:11">
      <c r="A456" s="60" t="s">
        <v>66</v>
      </c>
      <c r="B456" s="49">
        <v>2</v>
      </c>
      <c r="C456" s="49">
        <v>41</v>
      </c>
      <c r="D456" s="49">
        <v>1</v>
      </c>
      <c r="E456" s="49">
        <v>9</v>
      </c>
      <c r="F456" s="49">
        <v>0</v>
      </c>
      <c r="G456" s="164">
        <f t="shared" si="14"/>
        <v>9</v>
      </c>
      <c r="H456" s="116">
        <v>4.3613333333333335</v>
      </c>
      <c r="I456" s="148">
        <v>7</v>
      </c>
      <c r="J456" s="132">
        <f t="shared" si="15"/>
        <v>1.2857142857142858</v>
      </c>
      <c r="K456" s="76"/>
    </row>
    <row r="457" spans="1:11">
      <c r="A457" s="38" t="s">
        <v>66</v>
      </c>
      <c r="B457" s="39">
        <v>13</v>
      </c>
      <c r="C457" s="39">
        <v>55</v>
      </c>
      <c r="D457" s="39">
        <v>3</v>
      </c>
      <c r="E457" s="39">
        <v>10</v>
      </c>
      <c r="F457" s="39">
        <v>1</v>
      </c>
      <c r="G457" s="166">
        <f t="shared" si="14"/>
        <v>11</v>
      </c>
      <c r="H457" s="118">
        <v>3.5201666666666664</v>
      </c>
      <c r="I457" s="150">
        <v>8</v>
      </c>
      <c r="J457" s="134">
        <f t="shared" si="15"/>
        <v>1.25</v>
      </c>
      <c r="K457" s="76"/>
    </row>
    <row r="458" spans="1:11" ht="15.75" thickBot="1">
      <c r="A458" s="68" t="s">
        <v>66</v>
      </c>
      <c r="B458" s="47">
        <v>13</v>
      </c>
      <c r="C458" s="47">
        <v>56</v>
      </c>
      <c r="D458" s="47">
        <v>3</v>
      </c>
      <c r="E458" s="47">
        <v>8</v>
      </c>
      <c r="F458" s="47">
        <v>1</v>
      </c>
      <c r="G458" s="162">
        <f t="shared" si="14"/>
        <v>9</v>
      </c>
      <c r="H458" s="114">
        <v>3.3403333333333336</v>
      </c>
      <c r="I458" s="146">
        <v>8</v>
      </c>
      <c r="J458" s="130">
        <f t="shared" si="15"/>
        <v>1</v>
      </c>
      <c r="K458" s="76"/>
    </row>
    <row r="459" spans="1:11">
      <c r="A459" s="16" t="s">
        <v>67</v>
      </c>
      <c r="B459" s="17">
        <v>2</v>
      </c>
      <c r="C459" s="17">
        <v>42</v>
      </c>
      <c r="D459" s="17">
        <v>1</v>
      </c>
      <c r="E459" s="17">
        <v>6</v>
      </c>
      <c r="F459" s="17">
        <v>1</v>
      </c>
      <c r="G459" s="170">
        <f t="shared" si="14"/>
        <v>7</v>
      </c>
      <c r="H459" s="122">
        <v>1.04653</v>
      </c>
      <c r="I459" s="154">
        <v>8</v>
      </c>
      <c r="J459" s="138">
        <f t="shared" si="15"/>
        <v>0.75</v>
      </c>
      <c r="K459" s="76"/>
    </row>
    <row r="460" spans="1:11">
      <c r="A460" s="18" t="s">
        <v>67</v>
      </c>
      <c r="B460" s="19">
        <v>2</v>
      </c>
      <c r="C460" s="19">
        <v>43</v>
      </c>
      <c r="D460" s="19">
        <v>1</v>
      </c>
      <c r="E460" s="19">
        <v>7</v>
      </c>
      <c r="F460" s="19">
        <v>0</v>
      </c>
      <c r="G460" s="163">
        <f t="shared" si="14"/>
        <v>7</v>
      </c>
      <c r="H460" s="115">
        <v>1.5265299999999999</v>
      </c>
      <c r="I460" s="147">
        <v>8</v>
      </c>
      <c r="J460" s="131">
        <f t="shared" si="15"/>
        <v>0.875</v>
      </c>
      <c r="K460" s="76"/>
    </row>
    <row r="461" spans="1:11" ht="15.75" thickBot="1">
      <c r="A461" s="60" t="s">
        <v>67</v>
      </c>
      <c r="B461" s="49">
        <v>2</v>
      </c>
      <c r="C461" s="49">
        <v>44</v>
      </c>
      <c r="D461" s="49">
        <v>1</v>
      </c>
      <c r="E461" s="49">
        <v>7</v>
      </c>
      <c r="F461" s="49">
        <v>2</v>
      </c>
      <c r="G461" s="164">
        <f t="shared" si="14"/>
        <v>9</v>
      </c>
      <c r="H461" s="116">
        <v>1.80653</v>
      </c>
      <c r="I461" s="148">
        <v>8</v>
      </c>
      <c r="J461" s="132">
        <f t="shared" si="15"/>
        <v>0.875</v>
      </c>
      <c r="K461" s="76"/>
    </row>
    <row r="462" spans="1:11">
      <c r="A462" s="30" t="s">
        <v>67</v>
      </c>
      <c r="B462" s="31">
        <v>12</v>
      </c>
      <c r="C462" s="31">
        <v>12</v>
      </c>
      <c r="D462" s="31">
        <v>2</v>
      </c>
      <c r="E462" s="31">
        <v>6</v>
      </c>
      <c r="F462" s="31">
        <v>0</v>
      </c>
      <c r="G462" s="165">
        <f t="shared" si="14"/>
        <v>6</v>
      </c>
      <c r="H462" s="117">
        <v>1.0160533333333335</v>
      </c>
      <c r="I462" s="149">
        <v>8</v>
      </c>
      <c r="J462" s="133">
        <f t="shared" si="15"/>
        <v>0.75</v>
      </c>
      <c r="K462" s="76"/>
    </row>
    <row r="463" spans="1:11">
      <c r="A463" s="32" t="s">
        <v>67</v>
      </c>
      <c r="B463" s="33">
        <v>12</v>
      </c>
      <c r="C463" s="33">
        <v>13</v>
      </c>
      <c r="D463" s="33">
        <v>2</v>
      </c>
      <c r="E463" s="33">
        <v>7</v>
      </c>
      <c r="F463" s="33">
        <v>1</v>
      </c>
      <c r="G463" s="159">
        <f t="shared" si="14"/>
        <v>8</v>
      </c>
      <c r="H463" s="111">
        <v>1.7360533333333334</v>
      </c>
      <c r="I463" s="143">
        <v>8</v>
      </c>
      <c r="J463" s="127">
        <f t="shared" si="15"/>
        <v>0.875</v>
      </c>
      <c r="K463" s="76"/>
    </row>
    <row r="464" spans="1:11" ht="15.75" thickBot="1">
      <c r="A464" s="63" t="s">
        <v>67</v>
      </c>
      <c r="B464" s="48">
        <v>12</v>
      </c>
      <c r="C464" s="48">
        <v>14</v>
      </c>
      <c r="D464" s="48">
        <v>2</v>
      </c>
      <c r="E464" s="48">
        <v>8</v>
      </c>
      <c r="F464" s="48">
        <v>0</v>
      </c>
      <c r="G464" s="160">
        <f t="shared" si="14"/>
        <v>8</v>
      </c>
      <c r="H464" s="112">
        <v>2.3160533333333335</v>
      </c>
      <c r="I464" s="144">
        <v>8</v>
      </c>
      <c r="J464" s="128">
        <f t="shared" si="15"/>
        <v>1</v>
      </c>
      <c r="K464" s="76"/>
    </row>
    <row r="465" spans="1:11">
      <c r="A465" s="36" t="s">
        <v>67</v>
      </c>
      <c r="B465" s="37">
        <v>13</v>
      </c>
      <c r="C465" s="37">
        <v>57</v>
      </c>
      <c r="D465" s="37">
        <v>3</v>
      </c>
      <c r="E465" s="37">
        <v>3</v>
      </c>
      <c r="F465" s="37">
        <v>1</v>
      </c>
      <c r="G465" s="161">
        <f t="shared" si="14"/>
        <v>4</v>
      </c>
      <c r="H465" s="113">
        <v>0.4</v>
      </c>
      <c r="I465" s="145">
        <v>5</v>
      </c>
      <c r="J465" s="129">
        <f t="shared" si="15"/>
        <v>0.6</v>
      </c>
      <c r="K465" s="76"/>
    </row>
    <row r="466" spans="1:11">
      <c r="A466" s="38" t="s">
        <v>67</v>
      </c>
      <c r="B466" s="39">
        <v>13</v>
      </c>
      <c r="C466" s="39">
        <v>58</v>
      </c>
      <c r="D466" s="39">
        <v>3</v>
      </c>
      <c r="E466" s="39">
        <v>4</v>
      </c>
      <c r="F466" s="39">
        <v>0</v>
      </c>
      <c r="G466" s="166">
        <f t="shared" si="14"/>
        <v>4</v>
      </c>
      <c r="H466" s="118">
        <v>0.85645666666666664</v>
      </c>
      <c r="I466" s="150">
        <v>8</v>
      </c>
      <c r="J466" s="134">
        <f t="shared" si="15"/>
        <v>0.5</v>
      </c>
      <c r="K466" s="76"/>
    </row>
    <row r="467" spans="1:11" ht="15.75" thickBot="1">
      <c r="A467" s="68" t="s">
        <v>67</v>
      </c>
      <c r="B467" s="47">
        <v>13</v>
      </c>
      <c r="C467" s="47">
        <v>59</v>
      </c>
      <c r="D467" s="47">
        <v>3</v>
      </c>
      <c r="E467" s="47">
        <v>5</v>
      </c>
      <c r="F467" s="47">
        <v>0</v>
      </c>
      <c r="G467" s="162">
        <f t="shared" si="14"/>
        <v>5</v>
      </c>
      <c r="H467" s="114">
        <v>1.2329133333333333</v>
      </c>
      <c r="I467" s="146">
        <v>8</v>
      </c>
      <c r="J467" s="130">
        <f t="shared" si="15"/>
        <v>0.625</v>
      </c>
      <c r="K467" s="76"/>
    </row>
    <row r="468" spans="1:11">
      <c r="A468" s="22" t="s">
        <v>67</v>
      </c>
      <c r="B468" s="23">
        <v>6</v>
      </c>
      <c r="C468" s="23">
        <v>72</v>
      </c>
      <c r="D468" s="23">
        <v>4</v>
      </c>
      <c r="E468" s="23">
        <v>5</v>
      </c>
      <c r="F468" s="23">
        <v>0</v>
      </c>
      <c r="G468" s="167">
        <f t="shared" si="14"/>
        <v>5</v>
      </c>
      <c r="H468" s="119">
        <v>1.7036033333333331</v>
      </c>
      <c r="I468" s="151">
        <v>5</v>
      </c>
      <c r="J468" s="135">
        <f t="shared" si="15"/>
        <v>1</v>
      </c>
      <c r="K468" s="76"/>
    </row>
    <row r="469" spans="1:11" ht="15.75" thickBot="1">
      <c r="A469" s="24" t="s">
        <v>67</v>
      </c>
      <c r="B469" s="25">
        <v>6</v>
      </c>
      <c r="C469" s="25">
        <v>73</v>
      </c>
      <c r="D469" s="25">
        <v>4</v>
      </c>
      <c r="E469" s="25">
        <v>7</v>
      </c>
      <c r="F469" s="25">
        <v>0</v>
      </c>
      <c r="G469" s="168">
        <f t="shared" si="14"/>
        <v>7</v>
      </c>
      <c r="H469" s="120">
        <v>1.5236033333333332</v>
      </c>
      <c r="I469" s="152">
        <v>8</v>
      </c>
      <c r="J469" s="136">
        <f t="shared" si="15"/>
        <v>0.875</v>
      </c>
      <c r="K469" s="76"/>
    </row>
    <row r="470" spans="1:11">
      <c r="A470" s="16" t="s">
        <v>140</v>
      </c>
      <c r="B470" s="17">
        <v>5</v>
      </c>
      <c r="C470" s="17">
        <v>57</v>
      </c>
      <c r="D470" s="17">
        <v>1</v>
      </c>
      <c r="E470" s="17">
        <v>7</v>
      </c>
      <c r="F470" s="17">
        <v>0</v>
      </c>
      <c r="G470" s="170">
        <f t="shared" si="14"/>
        <v>7</v>
      </c>
      <c r="H470" s="122">
        <v>2.5221866666666668</v>
      </c>
      <c r="I470" s="154">
        <v>5</v>
      </c>
      <c r="J470" s="138">
        <f t="shared" si="15"/>
        <v>1.4</v>
      </c>
      <c r="K470" s="76"/>
    </row>
    <row r="471" spans="1:11" ht="15.75" thickBot="1">
      <c r="A471" s="18" t="s">
        <v>140</v>
      </c>
      <c r="B471" s="19">
        <v>5</v>
      </c>
      <c r="C471" s="19">
        <v>58</v>
      </c>
      <c r="D471" s="19">
        <v>1</v>
      </c>
      <c r="E471" s="19">
        <v>6</v>
      </c>
      <c r="F471" s="19">
        <v>1</v>
      </c>
      <c r="G471" s="163">
        <f t="shared" si="14"/>
        <v>7</v>
      </c>
      <c r="H471" s="115">
        <v>3.0643733333333332</v>
      </c>
      <c r="I471" s="147">
        <v>8</v>
      </c>
      <c r="J471" s="131">
        <f t="shared" si="15"/>
        <v>0.75</v>
      </c>
      <c r="K471" s="76"/>
    </row>
    <row r="472" spans="1:11">
      <c r="A472" s="30" t="s">
        <v>140</v>
      </c>
      <c r="B472" s="31">
        <v>9</v>
      </c>
      <c r="C472" s="31">
        <v>39</v>
      </c>
      <c r="D472" s="31">
        <v>2</v>
      </c>
      <c r="E472" s="31">
        <v>5</v>
      </c>
      <c r="F472" s="31">
        <v>7</v>
      </c>
      <c r="G472" s="165">
        <f t="shared" si="14"/>
        <v>12</v>
      </c>
      <c r="H472" s="117">
        <v>2.9514633333333333</v>
      </c>
      <c r="I472" s="149">
        <v>8</v>
      </c>
      <c r="J472" s="133">
        <f t="shared" si="15"/>
        <v>0.625</v>
      </c>
      <c r="K472" s="76"/>
    </row>
    <row r="473" spans="1:11">
      <c r="A473" s="32" t="s">
        <v>140</v>
      </c>
      <c r="B473" s="33">
        <v>9</v>
      </c>
      <c r="C473" s="33">
        <v>40</v>
      </c>
      <c r="D473" s="33">
        <v>2</v>
      </c>
      <c r="E473" s="33">
        <v>6</v>
      </c>
      <c r="F473" s="33">
        <v>1</v>
      </c>
      <c r="G473" s="159">
        <f t="shared" si="14"/>
        <v>7</v>
      </c>
      <c r="H473" s="111">
        <v>1.9714633333333336</v>
      </c>
      <c r="I473" s="143">
        <v>7</v>
      </c>
      <c r="J473" s="127">
        <f t="shared" si="15"/>
        <v>0.8571428571428571</v>
      </c>
      <c r="K473" s="76"/>
    </row>
    <row r="474" spans="1:11" ht="15.75" thickBot="1">
      <c r="A474" s="63" t="s">
        <v>140</v>
      </c>
      <c r="B474" s="48">
        <v>9</v>
      </c>
      <c r="C474" s="48">
        <v>41</v>
      </c>
      <c r="D474" s="48">
        <v>2</v>
      </c>
      <c r="E474" s="48">
        <v>9</v>
      </c>
      <c r="F474" s="48">
        <v>0</v>
      </c>
      <c r="G474" s="160">
        <f t="shared" si="14"/>
        <v>9</v>
      </c>
      <c r="H474" s="112">
        <v>2.5514633333333334</v>
      </c>
      <c r="I474" s="144">
        <v>8</v>
      </c>
      <c r="J474" s="128">
        <f t="shared" si="15"/>
        <v>1.125</v>
      </c>
      <c r="K474" s="76"/>
    </row>
    <row r="475" spans="1:11">
      <c r="A475" s="36" t="s">
        <v>140</v>
      </c>
      <c r="B475" s="37">
        <v>18</v>
      </c>
      <c r="C475" s="37">
        <v>27</v>
      </c>
      <c r="D475" s="37">
        <v>3</v>
      </c>
      <c r="E475" s="37">
        <v>16</v>
      </c>
      <c r="F475" s="37">
        <v>0</v>
      </c>
      <c r="G475" s="161">
        <f t="shared" si="14"/>
        <v>16</v>
      </c>
      <c r="H475" s="113">
        <v>4.6818866666666663</v>
      </c>
      <c r="I475" s="145">
        <v>8</v>
      </c>
      <c r="J475" s="129">
        <f t="shared" si="15"/>
        <v>2</v>
      </c>
      <c r="K475" s="76"/>
    </row>
    <row r="476" spans="1:11" ht="15.75" thickBot="1">
      <c r="A476" s="68" t="s">
        <v>140</v>
      </c>
      <c r="B476" s="47">
        <v>18</v>
      </c>
      <c r="C476" s="47">
        <v>29</v>
      </c>
      <c r="D476" s="47">
        <v>3</v>
      </c>
      <c r="E476" s="47">
        <v>9</v>
      </c>
      <c r="F476" s="47">
        <v>0</v>
      </c>
      <c r="G476" s="162">
        <f t="shared" si="14"/>
        <v>9</v>
      </c>
      <c r="H476" s="114">
        <v>4.2209433333333335</v>
      </c>
      <c r="I476" s="146">
        <v>8</v>
      </c>
      <c r="J476" s="130">
        <f t="shared" si="15"/>
        <v>1.125</v>
      </c>
      <c r="K476" s="76"/>
    </row>
    <row r="477" spans="1:11">
      <c r="A477" s="22" t="s">
        <v>140</v>
      </c>
      <c r="B477" s="23">
        <v>7</v>
      </c>
      <c r="C477" s="23">
        <v>69</v>
      </c>
      <c r="D477" s="23">
        <v>4</v>
      </c>
      <c r="E477" s="23">
        <v>7</v>
      </c>
      <c r="F477" s="23">
        <v>1</v>
      </c>
      <c r="G477" s="167">
        <f t="shared" si="14"/>
        <v>8</v>
      </c>
      <c r="H477" s="119">
        <v>3.4191199999999999</v>
      </c>
      <c r="I477" s="151">
        <v>8</v>
      </c>
      <c r="J477" s="135">
        <f t="shared" si="15"/>
        <v>0.875</v>
      </c>
      <c r="K477" s="76"/>
    </row>
    <row r="478" spans="1:11" ht="15.75" thickBot="1">
      <c r="A478" s="26" t="s">
        <v>140</v>
      </c>
      <c r="B478" s="27">
        <v>7</v>
      </c>
      <c r="C478" s="27">
        <v>71</v>
      </c>
      <c r="D478" s="27">
        <v>4</v>
      </c>
      <c r="E478" s="27">
        <v>10</v>
      </c>
      <c r="F478" s="27">
        <v>1</v>
      </c>
      <c r="G478" s="169">
        <f t="shared" si="14"/>
        <v>11</v>
      </c>
      <c r="H478" s="121">
        <v>4.2495600000000007</v>
      </c>
      <c r="I478" s="153">
        <v>8</v>
      </c>
      <c r="J478" s="137">
        <f t="shared" si="15"/>
        <v>1.25</v>
      </c>
      <c r="K478" s="76"/>
    </row>
    <row r="479" spans="1:11">
      <c r="A479" s="16" t="s">
        <v>100</v>
      </c>
      <c r="B479" s="17">
        <v>4</v>
      </c>
      <c r="C479" s="17">
        <v>9</v>
      </c>
      <c r="D479" s="17">
        <v>1</v>
      </c>
      <c r="E479" s="17">
        <v>10.5</v>
      </c>
      <c r="F479" s="17">
        <v>2</v>
      </c>
      <c r="G479" s="170">
        <f t="shared" si="14"/>
        <v>12.5</v>
      </c>
      <c r="H479" s="122">
        <v>5.4516099999999996</v>
      </c>
      <c r="I479" s="154">
        <v>8</v>
      </c>
      <c r="J479" s="138">
        <f t="shared" si="15"/>
        <v>1.3125</v>
      </c>
      <c r="K479" s="76"/>
    </row>
    <row r="480" spans="1:11" ht="15.75" thickBot="1">
      <c r="A480" s="18" t="s">
        <v>100</v>
      </c>
      <c r="B480" s="19">
        <v>4</v>
      </c>
      <c r="C480" s="19">
        <v>10</v>
      </c>
      <c r="D480" s="19">
        <v>1</v>
      </c>
      <c r="E480" s="19">
        <v>8.5</v>
      </c>
      <c r="F480" s="19">
        <v>3</v>
      </c>
      <c r="G480" s="163">
        <f t="shared" si="14"/>
        <v>11.5</v>
      </c>
      <c r="H480" s="115">
        <v>5.0116100000000001</v>
      </c>
      <c r="I480" s="147">
        <v>8</v>
      </c>
      <c r="J480" s="131">
        <f t="shared" si="15"/>
        <v>1.0625</v>
      </c>
      <c r="K480" s="76"/>
    </row>
    <row r="481" spans="1:11">
      <c r="A481" s="30" t="s">
        <v>100</v>
      </c>
      <c r="B481" s="31">
        <v>13</v>
      </c>
      <c r="C481" s="31">
        <v>18</v>
      </c>
      <c r="D481" s="31">
        <v>2</v>
      </c>
      <c r="E481" s="31">
        <v>11</v>
      </c>
      <c r="F481" s="31">
        <v>0</v>
      </c>
      <c r="G481" s="165">
        <f t="shared" si="14"/>
        <v>11</v>
      </c>
      <c r="H481" s="117">
        <v>3.7845566666666666</v>
      </c>
      <c r="I481" s="149">
        <v>8</v>
      </c>
      <c r="J481" s="133">
        <f t="shared" si="15"/>
        <v>1.375</v>
      </c>
      <c r="K481" s="76"/>
    </row>
    <row r="482" spans="1:11">
      <c r="A482" s="32" t="s">
        <v>100</v>
      </c>
      <c r="B482" s="33">
        <v>13</v>
      </c>
      <c r="C482" s="33">
        <v>19</v>
      </c>
      <c r="D482" s="33">
        <v>2</v>
      </c>
      <c r="E482" s="33">
        <v>9</v>
      </c>
      <c r="F482" s="33">
        <v>0</v>
      </c>
      <c r="G482" s="159">
        <f t="shared" si="14"/>
        <v>9</v>
      </c>
      <c r="H482" s="111">
        <v>3.0645566666666668</v>
      </c>
      <c r="I482" s="143">
        <v>8</v>
      </c>
      <c r="J482" s="127">
        <f t="shared" si="15"/>
        <v>1.125</v>
      </c>
      <c r="K482" s="76"/>
    </row>
    <row r="483" spans="1:11" ht="15.75" thickBot="1">
      <c r="A483" s="63" t="s">
        <v>100</v>
      </c>
      <c r="B483" s="48">
        <v>13</v>
      </c>
      <c r="C483" s="48">
        <v>20</v>
      </c>
      <c r="D483" s="48">
        <v>2</v>
      </c>
      <c r="E483" s="48">
        <v>9</v>
      </c>
      <c r="F483" s="48">
        <v>0</v>
      </c>
      <c r="G483" s="160">
        <f t="shared" si="14"/>
        <v>9</v>
      </c>
      <c r="H483" s="112">
        <v>1.5445566666666666</v>
      </c>
      <c r="I483" s="144">
        <v>8</v>
      </c>
      <c r="J483" s="128">
        <f t="shared" si="15"/>
        <v>1.125</v>
      </c>
      <c r="K483" s="76"/>
    </row>
    <row r="484" spans="1:11">
      <c r="A484" s="36" t="s">
        <v>100</v>
      </c>
      <c r="B484" s="37">
        <v>18</v>
      </c>
      <c r="C484" s="37">
        <v>51</v>
      </c>
      <c r="D484" s="37">
        <v>3</v>
      </c>
      <c r="E484" s="37">
        <v>11</v>
      </c>
      <c r="F484" s="37">
        <v>0</v>
      </c>
      <c r="G484" s="161">
        <f t="shared" si="14"/>
        <v>11</v>
      </c>
      <c r="H484" s="113">
        <v>4.20566</v>
      </c>
      <c r="I484" s="145">
        <v>7</v>
      </c>
      <c r="J484" s="129">
        <f t="shared" si="15"/>
        <v>1.5714285714285714</v>
      </c>
      <c r="K484" s="76"/>
    </row>
    <row r="485" spans="1:11">
      <c r="A485" s="38" t="s">
        <v>100</v>
      </c>
      <c r="B485" s="39">
        <v>18</v>
      </c>
      <c r="C485" s="39">
        <v>52</v>
      </c>
      <c r="D485" s="39">
        <v>3</v>
      </c>
      <c r="E485" s="39">
        <v>8</v>
      </c>
      <c r="F485" s="39">
        <v>3</v>
      </c>
      <c r="G485" s="166">
        <f t="shared" si="14"/>
        <v>11</v>
      </c>
      <c r="H485" s="118">
        <v>4.0556599999999996</v>
      </c>
      <c r="I485" s="150">
        <v>8</v>
      </c>
      <c r="J485" s="134">
        <f t="shared" si="15"/>
        <v>1</v>
      </c>
      <c r="K485" s="76"/>
    </row>
    <row r="486" spans="1:11" ht="15.75" thickBot="1">
      <c r="A486" s="68" t="s">
        <v>100</v>
      </c>
      <c r="B486" s="47">
        <v>18</v>
      </c>
      <c r="C486" s="47">
        <v>53</v>
      </c>
      <c r="D486" s="47">
        <v>3</v>
      </c>
      <c r="E486" s="47">
        <v>13</v>
      </c>
      <c r="F486" s="47">
        <v>1</v>
      </c>
      <c r="G486" s="162">
        <f t="shared" si="14"/>
        <v>14</v>
      </c>
      <c r="H486" s="114">
        <v>6.2756600000000002</v>
      </c>
      <c r="I486" s="146">
        <v>8</v>
      </c>
      <c r="J486" s="130">
        <f t="shared" si="15"/>
        <v>1.625</v>
      </c>
      <c r="K486" s="76"/>
    </row>
    <row r="487" spans="1:11">
      <c r="A487" s="22" t="s">
        <v>100</v>
      </c>
      <c r="B487" s="23">
        <v>3</v>
      </c>
      <c r="C487" s="23">
        <v>63</v>
      </c>
      <c r="D487" s="23">
        <v>4</v>
      </c>
      <c r="E487" s="23">
        <v>9.5</v>
      </c>
      <c r="F487" s="23">
        <v>2</v>
      </c>
      <c r="G487" s="167">
        <f t="shared" si="14"/>
        <v>11.5</v>
      </c>
      <c r="H487" s="119">
        <v>3.681435</v>
      </c>
      <c r="I487" s="151">
        <v>8</v>
      </c>
      <c r="J487" s="135">
        <f t="shared" si="15"/>
        <v>1.1875</v>
      </c>
      <c r="K487" s="76"/>
    </row>
    <row r="488" spans="1:11" ht="15.75" thickBot="1">
      <c r="A488" s="24" t="s">
        <v>100</v>
      </c>
      <c r="B488" s="25">
        <v>3</v>
      </c>
      <c r="C488" s="25">
        <v>64</v>
      </c>
      <c r="D488" s="25">
        <v>4</v>
      </c>
      <c r="E488" s="25">
        <v>8.5</v>
      </c>
      <c r="F488" s="25">
        <v>0</v>
      </c>
      <c r="G488" s="168">
        <f t="shared" si="14"/>
        <v>8.5</v>
      </c>
      <c r="H488" s="120">
        <v>2.7614350000000001</v>
      </c>
      <c r="I488" s="152">
        <v>5</v>
      </c>
      <c r="J488" s="136">
        <f t="shared" si="15"/>
        <v>1.7</v>
      </c>
      <c r="K488" s="76"/>
    </row>
    <row r="489" spans="1:11">
      <c r="A489" s="16" t="s">
        <v>101</v>
      </c>
      <c r="B489" s="17">
        <v>4</v>
      </c>
      <c r="C489" s="17">
        <v>12</v>
      </c>
      <c r="D489" s="17">
        <v>1</v>
      </c>
      <c r="E489" s="17">
        <v>7</v>
      </c>
      <c r="F489" s="17">
        <v>3</v>
      </c>
      <c r="G489" s="170">
        <f t="shared" si="14"/>
        <v>10</v>
      </c>
      <c r="H489" s="122">
        <v>2.2527266666666668</v>
      </c>
      <c r="I489" s="154">
        <v>8</v>
      </c>
      <c r="J489" s="138">
        <f t="shared" si="15"/>
        <v>0.875</v>
      </c>
      <c r="K489" s="76"/>
    </row>
    <row r="490" spans="1:11">
      <c r="A490" s="18" t="s">
        <v>101</v>
      </c>
      <c r="B490" s="19">
        <v>4</v>
      </c>
      <c r="C490" s="19">
        <v>13</v>
      </c>
      <c r="D490" s="19">
        <v>1</v>
      </c>
      <c r="E490" s="19">
        <v>8</v>
      </c>
      <c r="F490" s="19">
        <v>0</v>
      </c>
      <c r="G490" s="163">
        <f t="shared" si="14"/>
        <v>8</v>
      </c>
      <c r="H490" s="115">
        <v>3.3927266666666664</v>
      </c>
      <c r="I490" s="147">
        <v>8</v>
      </c>
      <c r="J490" s="131">
        <f t="shared" si="15"/>
        <v>1</v>
      </c>
      <c r="K490" s="76"/>
    </row>
    <row r="491" spans="1:11" ht="15.75" thickBot="1">
      <c r="A491" s="60" t="s">
        <v>101</v>
      </c>
      <c r="B491" s="49">
        <v>4</v>
      </c>
      <c r="C491" s="49">
        <v>14</v>
      </c>
      <c r="D491" s="49">
        <v>1</v>
      </c>
      <c r="E491" s="49">
        <v>5</v>
      </c>
      <c r="F491" s="49">
        <v>0</v>
      </c>
      <c r="G491" s="164">
        <f t="shared" si="14"/>
        <v>5</v>
      </c>
      <c r="H491" s="116">
        <v>1.1127266666666666</v>
      </c>
      <c r="I491" s="148">
        <v>8</v>
      </c>
      <c r="J491" s="132">
        <f t="shared" si="15"/>
        <v>0.625</v>
      </c>
      <c r="K491" s="76"/>
    </row>
    <row r="492" spans="1:11">
      <c r="A492" s="30" t="s">
        <v>101</v>
      </c>
      <c r="B492" s="31">
        <v>13</v>
      </c>
      <c r="C492" s="31">
        <v>21</v>
      </c>
      <c r="D492" s="31">
        <v>2</v>
      </c>
      <c r="E492" s="31">
        <v>11</v>
      </c>
      <c r="F492" s="31">
        <v>0</v>
      </c>
      <c r="G492" s="165">
        <f t="shared" si="14"/>
        <v>11</v>
      </c>
      <c r="H492" s="117">
        <v>2.7446099999999998</v>
      </c>
      <c r="I492" s="149">
        <v>8</v>
      </c>
      <c r="J492" s="133">
        <f t="shared" si="15"/>
        <v>1.375</v>
      </c>
      <c r="K492" s="76"/>
    </row>
    <row r="493" spans="1:11">
      <c r="A493" s="32" t="s">
        <v>101</v>
      </c>
      <c r="B493" s="33">
        <v>13</v>
      </c>
      <c r="C493" s="33">
        <v>22</v>
      </c>
      <c r="D493" s="33">
        <v>2</v>
      </c>
      <c r="E493" s="33">
        <v>8</v>
      </c>
      <c r="F493" s="33">
        <v>0</v>
      </c>
      <c r="G493" s="159">
        <f t="shared" si="14"/>
        <v>8</v>
      </c>
      <c r="H493" s="111">
        <v>2.50461</v>
      </c>
      <c r="I493" s="143">
        <v>8</v>
      </c>
      <c r="J493" s="127">
        <f t="shared" si="15"/>
        <v>1</v>
      </c>
      <c r="K493" s="76"/>
    </row>
    <row r="494" spans="1:11" ht="15.75" thickBot="1">
      <c r="A494" s="63" t="s">
        <v>101</v>
      </c>
      <c r="B494" s="48">
        <v>13</v>
      </c>
      <c r="C494" s="48">
        <v>23</v>
      </c>
      <c r="D494" s="48">
        <v>2</v>
      </c>
      <c r="E494" s="48">
        <v>3</v>
      </c>
      <c r="F494" s="48">
        <v>0</v>
      </c>
      <c r="G494" s="160">
        <f t="shared" si="14"/>
        <v>3</v>
      </c>
      <c r="H494" s="112">
        <v>0.46460999999999997</v>
      </c>
      <c r="I494" s="144">
        <v>6</v>
      </c>
      <c r="J494" s="128">
        <f t="shared" si="15"/>
        <v>0.5</v>
      </c>
      <c r="K494" s="76"/>
    </row>
    <row r="495" spans="1:11">
      <c r="A495" s="36" t="s">
        <v>101</v>
      </c>
      <c r="B495" s="37">
        <v>18</v>
      </c>
      <c r="C495" s="37">
        <v>54</v>
      </c>
      <c r="D495" s="37">
        <v>3</v>
      </c>
      <c r="E495" s="37">
        <v>9</v>
      </c>
      <c r="F495" s="37">
        <v>0</v>
      </c>
      <c r="G495" s="161">
        <f t="shared" si="14"/>
        <v>9</v>
      </c>
      <c r="H495" s="113">
        <v>2.6448666666666663</v>
      </c>
      <c r="I495" s="145">
        <v>8</v>
      </c>
      <c r="J495" s="129">
        <f t="shared" si="15"/>
        <v>1.125</v>
      </c>
      <c r="K495" s="76"/>
    </row>
    <row r="496" spans="1:11">
      <c r="A496" s="38" t="s">
        <v>101</v>
      </c>
      <c r="B496" s="39">
        <v>18</v>
      </c>
      <c r="C496" s="39">
        <v>55</v>
      </c>
      <c r="D496" s="39">
        <v>3</v>
      </c>
      <c r="E496" s="39">
        <v>5</v>
      </c>
      <c r="F496" s="39">
        <v>1</v>
      </c>
      <c r="G496" s="166">
        <f t="shared" si="14"/>
        <v>6</v>
      </c>
      <c r="H496" s="118">
        <v>1.9248666666666667</v>
      </c>
      <c r="I496" s="150">
        <v>7</v>
      </c>
      <c r="J496" s="134">
        <f t="shared" si="15"/>
        <v>0.7142857142857143</v>
      </c>
      <c r="K496" s="76"/>
    </row>
    <row r="497" spans="1:11" ht="15.75" thickBot="1">
      <c r="A497" s="68" t="s">
        <v>101</v>
      </c>
      <c r="B497" s="47">
        <v>18</v>
      </c>
      <c r="C497" s="47">
        <v>56</v>
      </c>
      <c r="D497" s="47">
        <v>3</v>
      </c>
      <c r="E497" s="47">
        <v>11</v>
      </c>
      <c r="F497" s="47">
        <v>1</v>
      </c>
      <c r="G497" s="162">
        <f t="shared" si="14"/>
        <v>12</v>
      </c>
      <c r="H497" s="114">
        <v>3.6648666666666663</v>
      </c>
      <c r="I497" s="146">
        <v>8</v>
      </c>
      <c r="J497" s="130">
        <f t="shared" si="15"/>
        <v>1.375</v>
      </c>
      <c r="K497" s="76"/>
    </row>
    <row r="498" spans="1:11">
      <c r="A498" s="16" t="s">
        <v>102</v>
      </c>
      <c r="B498" s="17">
        <v>4</v>
      </c>
      <c r="C498" s="17">
        <v>15</v>
      </c>
      <c r="D498" s="17">
        <v>1</v>
      </c>
      <c r="E498" s="17">
        <v>4</v>
      </c>
      <c r="F498" s="17">
        <v>0</v>
      </c>
      <c r="G498" s="170">
        <f t="shared" si="14"/>
        <v>4</v>
      </c>
      <c r="H498" s="122">
        <v>1.6840966666666668</v>
      </c>
      <c r="I498" s="154">
        <v>8</v>
      </c>
      <c r="J498" s="138">
        <f t="shared" si="15"/>
        <v>0.5</v>
      </c>
      <c r="K498" s="76"/>
    </row>
    <row r="499" spans="1:11">
      <c r="A499" s="18" t="s">
        <v>102</v>
      </c>
      <c r="B499" s="19">
        <v>4</v>
      </c>
      <c r="C499" s="19">
        <v>16</v>
      </c>
      <c r="D499" s="19">
        <v>1</v>
      </c>
      <c r="E499" s="19">
        <v>11</v>
      </c>
      <c r="F499" s="19">
        <v>1</v>
      </c>
      <c r="G499" s="163">
        <f t="shared" si="14"/>
        <v>12</v>
      </c>
      <c r="H499" s="115">
        <v>3.8640966666666667</v>
      </c>
      <c r="I499" s="147">
        <v>8</v>
      </c>
      <c r="J499" s="131">
        <f t="shared" si="15"/>
        <v>1.375</v>
      </c>
      <c r="K499" s="76"/>
    </row>
    <row r="500" spans="1:11" ht="15.75" thickBot="1">
      <c r="A500" s="60" t="s">
        <v>102</v>
      </c>
      <c r="B500" s="49">
        <v>4</v>
      </c>
      <c r="C500" s="49">
        <v>17</v>
      </c>
      <c r="D500" s="49">
        <v>1</v>
      </c>
      <c r="E500" s="49">
        <v>4</v>
      </c>
      <c r="F500" s="49">
        <v>0</v>
      </c>
      <c r="G500" s="164">
        <f t="shared" si="14"/>
        <v>4</v>
      </c>
      <c r="H500" s="116">
        <v>1.6040966666666667</v>
      </c>
      <c r="I500" s="148">
        <v>5</v>
      </c>
      <c r="J500" s="132">
        <f t="shared" si="15"/>
        <v>0.8</v>
      </c>
      <c r="K500" s="76"/>
    </row>
    <row r="501" spans="1:11">
      <c r="A501" s="30" t="s">
        <v>102</v>
      </c>
      <c r="B501" s="31">
        <v>13</v>
      </c>
      <c r="C501" s="31">
        <v>24</v>
      </c>
      <c r="D501" s="31">
        <v>2</v>
      </c>
      <c r="E501" s="31">
        <v>6</v>
      </c>
      <c r="F501" s="31">
        <v>1</v>
      </c>
      <c r="G501" s="165">
        <f t="shared" si="14"/>
        <v>7</v>
      </c>
      <c r="H501" s="117">
        <v>2.1533133333333332</v>
      </c>
      <c r="I501" s="149">
        <v>6</v>
      </c>
      <c r="J501" s="133">
        <f t="shared" si="15"/>
        <v>1</v>
      </c>
      <c r="K501" s="76"/>
    </row>
    <row r="502" spans="1:11">
      <c r="A502" s="32" t="s">
        <v>102</v>
      </c>
      <c r="B502" s="33">
        <v>13</v>
      </c>
      <c r="C502" s="33">
        <v>25</v>
      </c>
      <c r="D502" s="33">
        <v>2</v>
      </c>
      <c r="E502" s="33">
        <v>12</v>
      </c>
      <c r="F502" s="33">
        <v>2</v>
      </c>
      <c r="G502" s="159">
        <f t="shared" si="14"/>
        <v>14</v>
      </c>
      <c r="H502" s="111">
        <v>4.0933133333333327</v>
      </c>
      <c r="I502" s="143">
        <v>8</v>
      </c>
      <c r="J502" s="127">
        <f t="shared" si="15"/>
        <v>1.5</v>
      </c>
      <c r="K502" s="76"/>
    </row>
    <row r="503" spans="1:11" ht="15.75" thickBot="1">
      <c r="A503" s="63" t="s">
        <v>102</v>
      </c>
      <c r="B503" s="48">
        <v>13</v>
      </c>
      <c r="C503" s="48">
        <v>26</v>
      </c>
      <c r="D503" s="48">
        <v>2</v>
      </c>
      <c r="E503" s="48">
        <v>12</v>
      </c>
      <c r="F503" s="48">
        <v>0</v>
      </c>
      <c r="G503" s="160">
        <f t="shared" si="14"/>
        <v>12</v>
      </c>
      <c r="H503" s="112">
        <v>4.5133133333333326</v>
      </c>
      <c r="I503" s="144">
        <v>8</v>
      </c>
      <c r="J503" s="128">
        <f t="shared" si="15"/>
        <v>1.5</v>
      </c>
      <c r="K503" s="76"/>
    </row>
    <row r="504" spans="1:11">
      <c r="A504" s="36" t="s">
        <v>102</v>
      </c>
      <c r="B504" s="37">
        <v>18</v>
      </c>
      <c r="C504" s="37">
        <v>57</v>
      </c>
      <c r="D504" s="37">
        <v>3</v>
      </c>
      <c r="E504" s="37">
        <v>7</v>
      </c>
      <c r="F504" s="37">
        <v>1</v>
      </c>
      <c r="G504" s="161">
        <f t="shared" si="14"/>
        <v>8</v>
      </c>
      <c r="H504" s="113">
        <v>2.1647166666666666</v>
      </c>
      <c r="I504" s="145">
        <v>8</v>
      </c>
      <c r="J504" s="129">
        <f t="shared" si="15"/>
        <v>0.875</v>
      </c>
      <c r="K504" s="76"/>
    </row>
    <row r="505" spans="1:11">
      <c r="A505" s="38" t="s">
        <v>102</v>
      </c>
      <c r="B505" s="39">
        <v>18</v>
      </c>
      <c r="C505" s="39">
        <v>58</v>
      </c>
      <c r="D505" s="39">
        <v>3</v>
      </c>
      <c r="E505" s="39">
        <v>7</v>
      </c>
      <c r="F505" s="39">
        <v>0</v>
      </c>
      <c r="G505" s="166">
        <f t="shared" si="14"/>
        <v>7</v>
      </c>
      <c r="H505" s="118">
        <v>2.8247166666666668</v>
      </c>
      <c r="I505" s="150">
        <v>8</v>
      </c>
      <c r="J505" s="134">
        <f t="shared" si="15"/>
        <v>0.875</v>
      </c>
      <c r="K505" s="76"/>
    </row>
    <row r="506" spans="1:11" ht="15.75" thickBot="1">
      <c r="A506" s="68" t="s">
        <v>102</v>
      </c>
      <c r="B506" s="47">
        <v>18</v>
      </c>
      <c r="C506" s="47">
        <v>59</v>
      </c>
      <c r="D506" s="47">
        <v>3</v>
      </c>
      <c r="E506" s="47">
        <v>11</v>
      </c>
      <c r="F506" s="47">
        <v>1</v>
      </c>
      <c r="G506" s="162">
        <f t="shared" si="14"/>
        <v>12</v>
      </c>
      <c r="H506" s="114">
        <v>3.4247166666666669</v>
      </c>
      <c r="I506" s="146">
        <v>8</v>
      </c>
      <c r="J506" s="130">
        <f t="shared" si="15"/>
        <v>1.375</v>
      </c>
      <c r="K506" s="76"/>
    </row>
    <row r="507" spans="1:11">
      <c r="A507" s="22" t="s">
        <v>102</v>
      </c>
      <c r="B507" s="23">
        <v>3</v>
      </c>
      <c r="C507" s="23">
        <v>69</v>
      </c>
      <c r="D507" s="23">
        <v>4</v>
      </c>
      <c r="E507" s="23">
        <v>7</v>
      </c>
      <c r="F507" s="23">
        <v>1</v>
      </c>
      <c r="G507" s="167">
        <f t="shared" si="14"/>
        <v>8</v>
      </c>
      <c r="H507" s="119">
        <v>3.1812800000000001</v>
      </c>
      <c r="I507" s="151">
        <v>8</v>
      </c>
      <c r="J507" s="135">
        <f t="shared" si="15"/>
        <v>0.875</v>
      </c>
      <c r="K507" s="76"/>
    </row>
    <row r="508" spans="1:11">
      <c r="A508" s="24" t="s">
        <v>102</v>
      </c>
      <c r="B508" s="25">
        <v>3</v>
      </c>
      <c r="C508" s="25">
        <v>70</v>
      </c>
      <c r="D508" s="25">
        <v>4</v>
      </c>
      <c r="E508" s="25">
        <v>3</v>
      </c>
      <c r="F508" s="25">
        <v>1</v>
      </c>
      <c r="G508" s="168">
        <f t="shared" si="14"/>
        <v>4</v>
      </c>
      <c r="H508" s="120">
        <v>0.70128000000000013</v>
      </c>
      <c r="I508" s="152">
        <v>6</v>
      </c>
      <c r="J508" s="136">
        <f t="shared" si="15"/>
        <v>0.5</v>
      </c>
      <c r="K508" s="76"/>
    </row>
    <row r="509" spans="1:11" ht="15.75" thickBot="1">
      <c r="A509" s="26" t="s">
        <v>102</v>
      </c>
      <c r="B509" s="27">
        <v>3</v>
      </c>
      <c r="C509" s="27">
        <v>71</v>
      </c>
      <c r="D509" s="27">
        <v>4</v>
      </c>
      <c r="E509" s="27">
        <v>3</v>
      </c>
      <c r="F509" s="27">
        <v>0</v>
      </c>
      <c r="G509" s="169">
        <f t="shared" si="14"/>
        <v>3</v>
      </c>
      <c r="H509" s="121">
        <v>0.78128000000000009</v>
      </c>
      <c r="I509" s="153">
        <v>5</v>
      </c>
      <c r="J509" s="137">
        <f t="shared" si="15"/>
        <v>0.6</v>
      </c>
      <c r="K509" s="76"/>
    </row>
    <row r="510" spans="1:11">
      <c r="A510" s="16" t="s">
        <v>131</v>
      </c>
      <c r="B510" s="17">
        <v>5</v>
      </c>
      <c r="C510" s="17">
        <v>30</v>
      </c>
      <c r="D510" s="17">
        <v>1</v>
      </c>
      <c r="E510" s="17">
        <v>4</v>
      </c>
      <c r="F510" s="17">
        <v>1</v>
      </c>
      <c r="G510" s="170">
        <f t="shared" si="14"/>
        <v>5</v>
      </c>
      <c r="H510" s="122">
        <v>1.4833000000000001</v>
      </c>
      <c r="I510" s="154">
        <v>5</v>
      </c>
      <c r="J510" s="138">
        <f t="shared" si="15"/>
        <v>0.8</v>
      </c>
      <c r="K510" s="76"/>
    </row>
    <row r="511" spans="1:11" ht="15.75" thickBot="1">
      <c r="A511" s="60" t="s">
        <v>131</v>
      </c>
      <c r="B511" s="49">
        <v>5</v>
      </c>
      <c r="C511" s="49">
        <v>32</v>
      </c>
      <c r="D511" s="49">
        <v>1</v>
      </c>
      <c r="E511" s="49">
        <v>9</v>
      </c>
      <c r="F511" s="49">
        <v>2</v>
      </c>
      <c r="G511" s="164">
        <f t="shared" si="14"/>
        <v>11</v>
      </c>
      <c r="H511" s="116">
        <v>3.3266</v>
      </c>
      <c r="I511" s="148">
        <v>8</v>
      </c>
      <c r="J511" s="132">
        <f t="shared" si="15"/>
        <v>1.125</v>
      </c>
      <c r="K511" s="76"/>
    </row>
    <row r="512" spans="1:11">
      <c r="A512" s="30" t="s">
        <v>131</v>
      </c>
      <c r="B512" s="31">
        <v>9</v>
      </c>
      <c r="C512" s="31">
        <v>9</v>
      </c>
      <c r="D512" s="31">
        <v>2</v>
      </c>
      <c r="E512" s="31">
        <v>4</v>
      </c>
      <c r="F512" s="31">
        <v>2</v>
      </c>
      <c r="G512" s="165">
        <f t="shared" si="14"/>
        <v>6</v>
      </c>
      <c r="H512" s="117">
        <v>4.0687500000000005</v>
      </c>
      <c r="I512" s="149">
        <v>8</v>
      </c>
      <c r="J512" s="133">
        <f t="shared" si="15"/>
        <v>0.5</v>
      </c>
      <c r="K512" s="76"/>
    </row>
    <row r="513" spans="1:11">
      <c r="A513" s="32" t="s">
        <v>131</v>
      </c>
      <c r="B513" s="33">
        <v>9</v>
      </c>
      <c r="C513" s="33">
        <v>10</v>
      </c>
      <c r="D513" s="33">
        <v>2</v>
      </c>
      <c r="E513" s="33">
        <v>5</v>
      </c>
      <c r="F513" s="33">
        <v>1</v>
      </c>
      <c r="G513" s="159">
        <f t="shared" si="14"/>
        <v>6</v>
      </c>
      <c r="H513" s="111">
        <v>2.1287500000000001</v>
      </c>
      <c r="I513" s="143">
        <v>7</v>
      </c>
      <c r="J513" s="127">
        <f t="shared" si="15"/>
        <v>0.7142857142857143</v>
      </c>
      <c r="K513" s="76"/>
    </row>
    <row r="514" spans="1:11">
      <c r="A514" s="63" t="s">
        <v>131</v>
      </c>
      <c r="B514" s="48">
        <v>9</v>
      </c>
      <c r="C514" s="48">
        <v>11</v>
      </c>
      <c r="D514" s="48">
        <v>2</v>
      </c>
      <c r="E514" s="48">
        <v>7</v>
      </c>
      <c r="F514" s="48">
        <v>2</v>
      </c>
      <c r="G514" s="160">
        <f t="shared" si="14"/>
        <v>9</v>
      </c>
      <c r="H514" s="112">
        <v>3.2087499999999998</v>
      </c>
      <c r="I514" s="144">
        <v>8</v>
      </c>
      <c r="J514" s="128">
        <f t="shared" si="15"/>
        <v>0.875</v>
      </c>
      <c r="K514" s="76"/>
    </row>
    <row r="515" spans="1:11">
      <c r="A515" s="38" t="s">
        <v>131</v>
      </c>
      <c r="B515" s="39">
        <v>17</v>
      </c>
      <c r="C515" s="39">
        <v>31</v>
      </c>
      <c r="D515" s="39">
        <v>3</v>
      </c>
      <c r="E515" s="39">
        <v>7</v>
      </c>
      <c r="F515" s="39">
        <v>0</v>
      </c>
      <c r="G515" s="166">
        <f t="shared" ref="G515:G578" si="16">+E515+F515</f>
        <v>7</v>
      </c>
      <c r="H515" s="118">
        <v>3.5267366666666669</v>
      </c>
      <c r="I515" s="150">
        <v>8</v>
      </c>
      <c r="J515" s="134">
        <f t="shared" ref="J515:J578" si="17">+E515/I515</f>
        <v>0.875</v>
      </c>
      <c r="K515" s="76"/>
    </row>
    <row r="516" spans="1:11" ht="15.75" thickBot="1">
      <c r="A516" s="68" t="s">
        <v>131</v>
      </c>
      <c r="B516" s="47">
        <v>17</v>
      </c>
      <c r="C516" s="47">
        <v>32</v>
      </c>
      <c r="D516" s="47">
        <v>3</v>
      </c>
      <c r="E516" s="47">
        <v>6</v>
      </c>
      <c r="F516" s="47">
        <v>0</v>
      </c>
      <c r="G516" s="162">
        <f t="shared" si="16"/>
        <v>6</v>
      </c>
      <c r="H516" s="114">
        <v>3.5867366666666669</v>
      </c>
      <c r="I516" s="146">
        <v>8</v>
      </c>
      <c r="J516" s="130">
        <f t="shared" si="17"/>
        <v>0.75</v>
      </c>
      <c r="K516" s="76"/>
    </row>
    <row r="517" spans="1:11">
      <c r="A517" s="22" t="s">
        <v>131</v>
      </c>
      <c r="B517" s="23">
        <v>16</v>
      </c>
      <c r="C517" s="23">
        <v>63</v>
      </c>
      <c r="D517" s="23">
        <v>4</v>
      </c>
      <c r="E517" s="23">
        <v>4</v>
      </c>
      <c r="F517" s="23">
        <v>0</v>
      </c>
      <c r="G517" s="167">
        <f t="shared" si="16"/>
        <v>4</v>
      </c>
      <c r="H517" s="119">
        <v>1.9167966666666667</v>
      </c>
      <c r="I517" s="151">
        <v>8</v>
      </c>
      <c r="J517" s="135">
        <f t="shared" si="17"/>
        <v>0.5</v>
      </c>
      <c r="K517" s="76"/>
    </row>
    <row r="518" spans="1:11">
      <c r="A518" s="24" t="s">
        <v>131</v>
      </c>
      <c r="B518" s="25">
        <v>16</v>
      </c>
      <c r="C518" s="25">
        <v>64</v>
      </c>
      <c r="D518" s="25">
        <v>4</v>
      </c>
      <c r="E518" s="25">
        <v>4</v>
      </c>
      <c r="F518" s="25">
        <v>1</v>
      </c>
      <c r="G518" s="168">
        <f t="shared" si="16"/>
        <v>5</v>
      </c>
      <c r="H518" s="120">
        <v>1.7367966666666668</v>
      </c>
      <c r="I518" s="152">
        <v>8</v>
      </c>
      <c r="J518" s="136">
        <f t="shared" si="17"/>
        <v>0.5</v>
      </c>
      <c r="K518" s="76"/>
    </row>
    <row r="519" spans="1:11" ht="15.75" thickBot="1">
      <c r="A519" s="26" t="s">
        <v>131</v>
      </c>
      <c r="B519" s="27">
        <v>16</v>
      </c>
      <c r="C519" s="27">
        <v>65</v>
      </c>
      <c r="D519" s="27">
        <v>4</v>
      </c>
      <c r="E519" s="27">
        <v>5</v>
      </c>
      <c r="F519" s="27">
        <v>0</v>
      </c>
      <c r="G519" s="169">
        <f t="shared" si="16"/>
        <v>5</v>
      </c>
      <c r="H519" s="121">
        <v>1.8567966666666667</v>
      </c>
      <c r="I519" s="153">
        <v>8</v>
      </c>
      <c r="J519" s="137">
        <f t="shared" si="17"/>
        <v>0.625</v>
      </c>
      <c r="K519" s="76"/>
    </row>
    <row r="520" spans="1:11">
      <c r="A520" s="30" t="s">
        <v>132</v>
      </c>
      <c r="B520" s="31">
        <v>9</v>
      </c>
      <c r="C520" s="31">
        <v>12</v>
      </c>
      <c r="D520" s="31">
        <v>2</v>
      </c>
      <c r="E520" s="31">
        <v>7</v>
      </c>
      <c r="F520" s="31">
        <v>2</v>
      </c>
      <c r="G520" s="165">
        <f t="shared" si="16"/>
        <v>9</v>
      </c>
      <c r="H520" s="117">
        <v>2.5616100000000004</v>
      </c>
      <c r="I520" s="149">
        <v>8</v>
      </c>
      <c r="J520" s="133">
        <f t="shared" si="17"/>
        <v>0.875</v>
      </c>
      <c r="K520" s="76"/>
    </row>
    <row r="521" spans="1:11">
      <c r="A521" s="32" t="s">
        <v>132</v>
      </c>
      <c r="B521" s="33">
        <v>9</v>
      </c>
      <c r="C521" s="33">
        <v>13</v>
      </c>
      <c r="D521" s="33">
        <v>2</v>
      </c>
      <c r="E521" s="33">
        <v>6</v>
      </c>
      <c r="F521" s="33">
        <v>2</v>
      </c>
      <c r="G521" s="159">
        <f t="shared" si="16"/>
        <v>8</v>
      </c>
      <c r="H521" s="111">
        <v>2.62161</v>
      </c>
      <c r="I521" s="143">
        <v>7</v>
      </c>
      <c r="J521" s="127">
        <f t="shared" si="17"/>
        <v>0.8571428571428571</v>
      </c>
      <c r="K521" s="76"/>
    </row>
    <row r="522" spans="1:11" ht="15.75" thickBot="1">
      <c r="A522" s="63" t="s">
        <v>132</v>
      </c>
      <c r="B522" s="48">
        <v>9</v>
      </c>
      <c r="C522" s="48">
        <v>14</v>
      </c>
      <c r="D522" s="48">
        <v>2</v>
      </c>
      <c r="E522" s="48">
        <v>4</v>
      </c>
      <c r="F522" s="48">
        <v>0</v>
      </c>
      <c r="G522" s="160">
        <f t="shared" si="16"/>
        <v>4</v>
      </c>
      <c r="H522" s="112">
        <v>2.0016099999999999</v>
      </c>
      <c r="I522" s="144">
        <v>5</v>
      </c>
      <c r="J522" s="128">
        <f t="shared" si="17"/>
        <v>0.8</v>
      </c>
      <c r="K522" s="76"/>
    </row>
    <row r="523" spans="1:11">
      <c r="A523" s="22" t="s">
        <v>132</v>
      </c>
      <c r="B523" s="23">
        <v>16</v>
      </c>
      <c r="C523" s="23">
        <v>66</v>
      </c>
      <c r="D523" s="23">
        <v>4</v>
      </c>
      <c r="E523" s="23">
        <v>6</v>
      </c>
      <c r="F523" s="23">
        <v>1</v>
      </c>
      <c r="G523" s="167">
        <f t="shared" si="16"/>
        <v>7</v>
      </c>
      <c r="H523" s="119">
        <v>2.0627533333333332</v>
      </c>
      <c r="I523" s="151">
        <v>8</v>
      </c>
      <c r="J523" s="135">
        <f t="shared" si="17"/>
        <v>0.75</v>
      </c>
      <c r="K523" s="76"/>
    </row>
    <row r="524" spans="1:11" ht="15.75" thickBot="1">
      <c r="A524" s="24" t="s">
        <v>132</v>
      </c>
      <c r="B524" s="25">
        <v>16</v>
      </c>
      <c r="C524" s="25">
        <v>67</v>
      </c>
      <c r="D524" s="25">
        <v>4</v>
      </c>
      <c r="E524" s="25">
        <v>3</v>
      </c>
      <c r="F524" s="25">
        <v>1</v>
      </c>
      <c r="G524" s="168">
        <f t="shared" si="16"/>
        <v>4</v>
      </c>
      <c r="H524" s="120">
        <v>0.76137666666666659</v>
      </c>
      <c r="I524" s="152">
        <v>8</v>
      </c>
      <c r="J524" s="136">
        <f t="shared" si="17"/>
        <v>0.375</v>
      </c>
      <c r="K524" s="76"/>
    </row>
    <row r="525" spans="1:11">
      <c r="A525" s="16" t="s">
        <v>133</v>
      </c>
      <c r="B525" s="17">
        <v>5</v>
      </c>
      <c r="C525" s="17">
        <v>36</v>
      </c>
      <c r="D525" s="17">
        <v>1</v>
      </c>
      <c r="E525" s="17">
        <v>7</v>
      </c>
      <c r="F525" s="17">
        <v>0</v>
      </c>
      <c r="G525" s="170">
        <f t="shared" si="16"/>
        <v>7</v>
      </c>
      <c r="H525" s="122">
        <v>2.9781133333333334</v>
      </c>
      <c r="I525" s="154">
        <v>7</v>
      </c>
      <c r="J525" s="138">
        <f t="shared" si="17"/>
        <v>1</v>
      </c>
      <c r="K525" s="76"/>
    </row>
    <row r="526" spans="1:11" ht="15.75" thickBot="1">
      <c r="A526" s="60" t="s">
        <v>133</v>
      </c>
      <c r="B526" s="49">
        <v>5</v>
      </c>
      <c r="C526" s="49">
        <v>38</v>
      </c>
      <c r="D526" s="49">
        <v>1</v>
      </c>
      <c r="E526" s="49">
        <v>6</v>
      </c>
      <c r="F526" s="49">
        <v>1</v>
      </c>
      <c r="G526" s="164">
        <f t="shared" si="16"/>
        <v>7</v>
      </c>
      <c r="H526" s="116">
        <v>3.656226666666667</v>
      </c>
      <c r="I526" s="148">
        <v>5</v>
      </c>
      <c r="J526" s="132">
        <f t="shared" si="17"/>
        <v>1.2</v>
      </c>
      <c r="K526" s="76"/>
    </row>
    <row r="527" spans="1:11">
      <c r="A527" s="30" t="s">
        <v>133</v>
      </c>
      <c r="B527" s="31">
        <v>9</v>
      </c>
      <c r="C527" s="31">
        <v>15</v>
      </c>
      <c r="D527" s="31">
        <v>2</v>
      </c>
      <c r="E527" s="31">
        <v>9</v>
      </c>
      <c r="F527" s="31">
        <v>1</v>
      </c>
      <c r="G527" s="165">
        <f t="shared" si="16"/>
        <v>10</v>
      </c>
      <c r="H527" s="117">
        <v>2.6710833333333333</v>
      </c>
      <c r="I527" s="149">
        <v>8</v>
      </c>
      <c r="J527" s="133">
        <f t="shared" si="17"/>
        <v>1.125</v>
      </c>
      <c r="K527" s="76"/>
    </row>
    <row r="528" spans="1:11">
      <c r="A528" s="32" t="s">
        <v>133</v>
      </c>
      <c r="B528" s="33">
        <v>9</v>
      </c>
      <c r="C528" s="33">
        <v>16</v>
      </c>
      <c r="D528" s="33">
        <v>2</v>
      </c>
      <c r="E528" s="33">
        <v>7</v>
      </c>
      <c r="F528" s="33">
        <v>2</v>
      </c>
      <c r="G528" s="159">
        <f t="shared" si="16"/>
        <v>9</v>
      </c>
      <c r="H528" s="111">
        <v>3.1110833333333332</v>
      </c>
      <c r="I528" s="143">
        <v>8</v>
      </c>
      <c r="J528" s="127">
        <f t="shared" si="17"/>
        <v>0.875</v>
      </c>
      <c r="K528" s="76"/>
    </row>
    <row r="529" spans="1:11" ht="15.75" thickBot="1">
      <c r="A529" s="63" t="s">
        <v>133</v>
      </c>
      <c r="B529" s="48">
        <v>9</v>
      </c>
      <c r="C529" s="48">
        <v>17</v>
      </c>
      <c r="D529" s="48">
        <v>2</v>
      </c>
      <c r="E529" s="48">
        <v>3</v>
      </c>
      <c r="F529" s="48">
        <v>3</v>
      </c>
      <c r="G529" s="160">
        <f t="shared" si="16"/>
        <v>6</v>
      </c>
      <c r="H529" s="112">
        <v>1.3710833333333332</v>
      </c>
      <c r="I529" s="144">
        <v>7</v>
      </c>
      <c r="J529" s="128">
        <f t="shared" si="17"/>
        <v>0.42857142857142855</v>
      </c>
      <c r="K529" s="76"/>
    </row>
    <row r="530" spans="1:11">
      <c r="A530" s="36" t="s">
        <v>133</v>
      </c>
      <c r="B530" s="37">
        <v>17</v>
      </c>
      <c r="C530" s="37">
        <v>36</v>
      </c>
      <c r="D530" s="37">
        <v>3</v>
      </c>
      <c r="E530" s="37">
        <v>6</v>
      </c>
      <c r="F530" s="37">
        <v>0</v>
      </c>
      <c r="G530" s="161">
        <f t="shared" si="16"/>
        <v>6</v>
      </c>
      <c r="H530" s="113">
        <v>3.3573733333333333</v>
      </c>
      <c r="I530" s="145">
        <v>8</v>
      </c>
      <c r="J530" s="129">
        <f t="shared" si="17"/>
        <v>0.75</v>
      </c>
      <c r="K530" s="76"/>
    </row>
    <row r="531" spans="1:11">
      <c r="A531" s="38" t="s">
        <v>133</v>
      </c>
      <c r="B531" s="39">
        <v>17</v>
      </c>
      <c r="C531" s="39">
        <v>37</v>
      </c>
      <c r="D531" s="39">
        <v>3</v>
      </c>
      <c r="E531" s="39">
        <v>5</v>
      </c>
      <c r="F531" s="39">
        <v>0</v>
      </c>
      <c r="G531" s="166">
        <f t="shared" si="16"/>
        <v>5</v>
      </c>
      <c r="H531" s="118">
        <v>1.8373733333333333</v>
      </c>
      <c r="I531" s="150">
        <v>8</v>
      </c>
      <c r="J531" s="134">
        <f t="shared" si="17"/>
        <v>0.625</v>
      </c>
      <c r="K531" s="76"/>
    </row>
    <row r="532" spans="1:11" ht="15.75" thickBot="1">
      <c r="A532" s="68" t="s">
        <v>133</v>
      </c>
      <c r="B532" s="47">
        <v>17</v>
      </c>
      <c r="C532" s="47">
        <v>38</v>
      </c>
      <c r="D532" s="47">
        <v>3</v>
      </c>
      <c r="E532" s="47">
        <v>6</v>
      </c>
      <c r="F532" s="47">
        <v>0</v>
      </c>
      <c r="G532" s="162">
        <f t="shared" si="16"/>
        <v>6</v>
      </c>
      <c r="H532" s="114">
        <v>2.2373733333333332</v>
      </c>
      <c r="I532" s="146">
        <v>8</v>
      </c>
      <c r="J532" s="130">
        <f t="shared" si="17"/>
        <v>0.75</v>
      </c>
      <c r="K532" s="76"/>
    </row>
    <row r="533" spans="1:11">
      <c r="A533" s="30" t="s">
        <v>119</v>
      </c>
      <c r="B533" s="31">
        <v>9</v>
      </c>
      <c r="C533" s="31">
        <v>30</v>
      </c>
      <c r="D533" s="31">
        <v>2</v>
      </c>
      <c r="E533" s="31">
        <v>8</v>
      </c>
      <c r="F533" s="31">
        <v>2</v>
      </c>
      <c r="G533" s="165">
        <f t="shared" si="16"/>
        <v>10</v>
      </c>
      <c r="H533" s="117">
        <v>3.4190666666666667</v>
      </c>
      <c r="I533" s="149">
        <v>8</v>
      </c>
      <c r="J533" s="133">
        <f t="shared" si="17"/>
        <v>1</v>
      </c>
      <c r="K533" s="76"/>
    </row>
    <row r="534" spans="1:11" ht="15.75" thickBot="1">
      <c r="A534" s="32" t="s">
        <v>119</v>
      </c>
      <c r="B534" s="33">
        <v>9</v>
      </c>
      <c r="C534" s="33">
        <v>31</v>
      </c>
      <c r="D534" s="33">
        <v>2</v>
      </c>
      <c r="E534" s="33">
        <v>7</v>
      </c>
      <c r="F534" s="33">
        <v>2</v>
      </c>
      <c r="G534" s="159">
        <f t="shared" si="16"/>
        <v>9</v>
      </c>
      <c r="H534" s="111">
        <v>3.6895333333333333</v>
      </c>
      <c r="I534" s="143">
        <v>8</v>
      </c>
      <c r="J534" s="127">
        <f t="shared" si="17"/>
        <v>0.875</v>
      </c>
      <c r="K534" s="76"/>
    </row>
    <row r="535" spans="1:11">
      <c r="A535" s="36" t="s">
        <v>119</v>
      </c>
      <c r="B535" s="37">
        <v>18</v>
      </c>
      <c r="C535" s="37">
        <v>15</v>
      </c>
      <c r="D535" s="37">
        <v>3</v>
      </c>
      <c r="E535" s="37">
        <v>9</v>
      </c>
      <c r="F535" s="37">
        <v>0</v>
      </c>
      <c r="G535" s="161">
        <f t="shared" si="16"/>
        <v>9</v>
      </c>
      <c r="H535" s="113">
        <v>3.3085199999999997</v>
      </c>
      <c r="I535" s="145">
        <v>8</v>
      </c>
      <c r="J535" s="129">
        <f t="shared" si="17"/>
        <v>1.125</v>
      </c>
      <c r="K535" s="76"/>
    </row>
    <row r="536" spans="1:11">
      <c r="A536" s="38" t="s">
        <v>119</v>
      </c>
      <c r="B536" s="39">
        <v>18</v>
      </c>
      <c r="C536" s="39">
        <v>16</v>
      </c>
      <c r="D536" s="39">
        <v>3</v>
      </c>
      <c r="E536" s="39">
        <v>10</v>
      </c>
      <c r="F536" s="39">
        <v>0</v>
      </c>
      <c r="G536" s="166">
        <f t="shared" si="16"/>
        <v>10</v>
      </c>
      <c r="H536" s="118">
        <v>4.70852</v>
      </c>
      <c r="I536" s="150">
        <v>7</v>
      </c>
      <c r="J536" s="134">
        <f t="shared" si="17"/>
        <v>1.4285714285714286</v>
      </c>
      <c r="K536" s="76"/>
    </row>
    <row r="537" spans="1:11" ht="15.75" thickBot="1">
      <c r="A537" s="68" t="s">
        <v>119</v>
      </c>
      <c r="B537" s="47">
        <v>18</v>
      </c>
      <c r="C537" s="47">
        <v>17</v>
      </c>
      <c r="D537" s="47">
        <v>3</v>
      </c>
      <c r="E537" s="47">
        <v>8</v>
      </c>
      <c r="F537" s="47">
        <v>0</v>
      </c>
      <c r="G537" s="162">
        <f t="shared" si="16"/>
        <v>8</v>
      </c>
      <c r="H537" s="114">
        <v>3.4085199999999998</v>
      </c>
      <c r="I537" s="146">
        <v>7</v>
      </c>
      <c r="J537" s="130">
        <f t="shared" si="17"/>
        <v>1.1428571428571428</v>
      </c>
      <c r="K537" s="76"/>
    </row>
    <row r="538" spans="1:11">
      <c r="A538" s="22" t="s">
        <v>119</v>
      </c>
      <c r="B538" s="23">
        <v>13</v>
      </c>
      <c r="C538" s="23">
        <v>69</v>
      </c>
      <c r="D538" s="23">
        <v>4</v>
      </c>
      <c r="E538" s="23">
        <v>11</v>
      </c>
      <c r="F538" s="23">
        <v>0</v>
      </c>
      <c r="G538" s="167">
        <f t="shared" si="16"/>
        <v>11</v>
      </c>
      <c r="H538" s="119">
        <v>2.6008</v>
      </c>
      <c r="I538" s="151">
        <v>7</v>
      </c>
      <c r="J538" s="135">
        <f t="shared" si="17"/>
        <v>1.5714285714285714</v>
      </c>
      <c r="K538" s="76"/>
    </row>
    <row r="539" spans="1:11" ht="15.75" thickBot="1">
      <c r="A539" s="26" t="s">
        <v>119</v>
      </c>
      <c r="B539" s="27">
        <v>13</v>
      </c>
      <c r="C539" s="27">
        <v>71</v>
      </c>
      <c r="D539" s="27">
        <v>4</v>
      </c>
      <c r="E539" s="27">
        <v>5</v>
      </c>
      <c r="F539" s="27">
        <v>0</v>
      </c>
      <c r="G539" s="169">
        <f t="shared" si="16"/>
        <v>5</v>
      </c>
      <c r="H539" s="121">
        <v>1.2604</v>
      </c>
      <c r="I539" s="153">
        <v>6</v>
      </c>
      <c r="J539" s="137">
        <f t="shared" si="17"/>
        <v>0.83333333333333337</v>
      </c>
      <c r="K539" s="76"/>
    </row>
    <row r="540" spans="1:11">
      <c r="A540" s="30" t="s">
        <v>120</v>
      </c>
      <c r="B540" s="31">
        <v>9</v>
      </c>
      <c r="C540" s="31">
        <v>33</v>
      </c>
      <c r="D540" s="31">
        <v>2</v>
      </c>
      <c r="E540" s="31">
        <v>8</v>
      </c>
      <c r="F540" s="31">
        <v>0</v>
      </c>
      <c r="G540" s="165">
        <f t="shared" si="16"/>
        <v>8</v>
      </c>
      <c r="H540" s="117">
        <v>1.5934066666666666</v>
      </c>
      <c r="I540" s="149">
        <v>5</v>
      </c>
      <c r="J540" s="133">
        <f t="shared" si="17"/>
        <v>1.6</v>
      </c>
      <c r="K540" s="76"/>
    </row>
    <row r="541" spans="1:11" ht="15.75" thickBot="1">
      <c r="A541" s="63" t="s">
        <v>120</v>
      </c>
      <c r="B541" s="48">
        <v>9</v>
      </c>
      <c r="C541" s="48">
        <v>35</v>
      </c>
      <c r="D541" s="48">
        <v>2</v>
      </c>
      <c r="E541" s="48">
        <v>7</v>
      </c>
      <c r="F541" s="48">
        <v>2</v>
      </c>
      <c r="G541" s="160">
        <f t="shared" si="16"/>
        <v>9</v>
      </c>
      <c r="H541" s="112">
        <v>3.0867033333333334</v>
      </c>
      <c r="I541" s="144">
        <v>7</v>
      </c>
      <c r="J541" s="128">
        <f t="shared" si="17"/>
        <v>1</v>
      </c>
      <c r="K541" s="76"/>
    </row>
    <row r="542" spans="1:11">
      <c r="A542" s="36" t="s">
        <v>120</v>
      </c>
      <c r="B542" s="37">
        <v>18</v>
      </c>
      <c r="C542" s="37">
        <v>18</v>
      </c>
      <c r="D542" s="37">
        <v>3</v>
      </c>
      <c r="E542" s="37">
        <v>12</v>
      </c>
      <c r="F542" s="37">
        <v>0</v>
      </c>
      <c r="G542" s="161">
        <f t="shared" si="16"/>
        <v>12</v>
      </c>
      <c r="H542" s="113">
        <v>5.3109299999999999</v>
      </c>
      <c r="I542" s="145">
        <v>8</v>
      </c>
      <c r="J542" s="129">
        <f t="shared" si="17"/>
        <v>1.5</v>
      </c>
      <c r="K542" s="76"/>
    </row>
    <row r="543" spans="1:11">
      <c r="A543" s="38" t="s">
        <v>120</v>
      </c>
      <c r="B543" s="39">
        <v>18</v>
      </c>
      <c r="C543" s="39">
        <v>19</v>
      </c>
      <c r="D543" s="39">
        <v>3</v>
      </c>
      <c r="E543" s="39">
        <v>8</v>
      </c>
      <c r="F543" s="39">
        <v>0</v>
      </c>
      <c r="G543" s="166">
        <f t="shared" si="16"/>
        <v>8</v>
      </c>
      <c r="H543" s="118">
        <v>4.7109299999999994</v>
      </c>
      <c r="I543" s="150">
        <v>8</v>
      </c>
      <c r="J543" s="134">
        <f t="shared" si="17"/>
        <v>1</v>
      </c>
      <c r="K543" s="76"/>
    </row>
    <row r="544" spans="1:11" ht="15.75" thickBot="1">
      <c r="A544" s="68" t="s">
        <v>120</v>
      </c>
      <c r="B544" s="47">
        <v>18</v>
      </c>
      <c r="C544" s="47">
        <v>20</v>
      </c>
      <c r="D544" s="47">
        <v>3</v>
      </c>
      <c r="E544" s="47">
        <v>7</v>
      </c>
      <c r="F544" s="47">
        <v>0</v>
      </c>
      <c r="G544" s="162">
        <f t="shared" si="16"/>
        <v>7</v>
      </c>
      <c r="H544" s="114">
        <v>2.85093</v>
      </c>
      <c r="I544" s="146">
        <v>8</v>
      </c>
      <c r="J544" s="130">
        <f t="shared" si="17"/>
        <v>0.875</v>
      </c>
      <c r="K544" s="76"/>
    </row>
    <row r="545" spans="1:11">
      <c r="A545" s="22" t="s">
        <v>120</v>
      </c>
      <c r="B545" s="23">
        <v>13</v>
      </c>
      <c r="C545" s="23">
        <v>72</v>
      </c>
      <c r="D545" s="23">
        <v>4</v>
      </c>
      <c r="E545" s="23">
        <v>8</v>
      </c>
      <c r="F545" s="23">
        <v>1</v>
      </c>
      <c r="G545" s="167">
        <f t="shared" si="16"/>
        <v>9</v>
      </c>
      <c r="H545" s="119">
        <v>2.8882933333333334</v>
      </c>
      <c r="I545" s="151">
        <v>8</v>
      </c>
      <c r="J545" s="135">
        <f t="shared" si="17"/>
        <v>1</v>
      </c>
      <c r="K545" s="76"/>
    </row>
    <row r="546" spans="1:11">
      <c r="A546" s="24" t="s">
        <v>120</v>
      </c>
      <c r="B546" s="25">
        <v>13</v>
      </c>
      <c r="C546" s="25">
        <v>73</v>
      </c>
      <c r="D546" s="25">
        <v>4</v>
      </c>
      <c r="E546" s="25">
        <v>3</v>
      </c>
      <c r="F546" s="25">
        <v>1</v>
      </c>
      <c r="G546" s="168">
        <f t="shared" si="16"/>
        <v>4</v>
      </c>
      <c r="H546" s="120">
        <v>0.72829333333333335</v>
      </c>
      <c r="I546" s="152">
        <v>7</v>
      </c>
      <c r="J546" s="136">
        <f t="shared" si="17"/>
        <v>0.42857142857142855</v>
      </c>
      <c r="K546" s="76"/>
    </row>
    <row r="547" spans="1:11" ht="15.75" thickBot="1">
      <c r="A547" s="26" t="s">
        <v>120</v>
      </c>
      <c r="B547" s="27">
        <v>13</v>
      </c>
      <c r="C547" s="27">
        <v>74</v>
      </c>
      <c r="D547" s="27">
        <v>4</v>
      </c>
      <c r="E547" s="27">
        <v>7</v>
      </c>
      <c r="F547" s="27">
        <v>0</v>
      </c>
      <c r="G547" s="169">
        <f t="shared" si="16"/>
        <v>7</v>
      </c>
      <c r="H547" s="121">
        <v>1.4082933333333334</v>
      </c>
      <c r="I547" s="153">
        <v>8</v>
      </c>
      <c r="J547" s="137">
        <f t="shared" si="17"/>
        <v>0.875</v>
      </c>
      <c r="K547" s="76"/>
    </row>
    <row r="548" spans="1:11">
      <c r="A548" s="16" t="s">
        <v>137</v>
      </c>
      <c r="B548" s="17">
        <v>5</v>
      </c>
      <c r="C548" s="17">
        <v>48</v>
      </c>
      <c r="D548" s="17">
        <v>1</v>
      </c>
      <c r="E548" s="17">
        <v>12</v>
      </c>
      <c r="F548" s="17">
        <v>3</v>
      </c>
      <c r="G548" s="170">
        <f t="shared" si="16"/>
        <v>15</v>
      </c>
      <c r="H548" s="122">
        <v>4.8677866666666674</v>
      </c>
      <c r="I548" s="154">
        <v>8</v>
      </c>
      <c r="J548" s="138">
        <f t="shared" si="17"/>
        <v>1.5</v>
      </c>
      <c r="K548" s="76"/>
    </row>
    <row r="549" spans="1:11">
      <c r="A549" s="18" t="s">
        <v>137</v>
      </c>
      <c r="B549" s="19">
        <v>5</v>
      </c>
      <c r="C549" s="19">
        <v>49</v>
      </c>
      <c r="D549" s="19">
        <v>1</v>
      </c>
      <c r="E549" s="19">
        <v>8</v>
      </c>
      <c r="F549" s="19">
        <v>2</v>
      </c>
      <c r="G549" s="163">
        <f t="shared" si="16"/>
        <v>10</v>
      </c>
      <c r="H549" s="115">
        <v>3.0877866666666667</v>
      </c>
      <c r="I549" s="147">
        <v>5</v>
      </c>
      <c r="J549" s="131">
        <f t="shared" si="17"/>
        <v>1.6</v>
      </c>
      <c r="K549" s="76"/>
    </row>
    <row r="550" spans="1:11" ht="15.75" thickBot="1">
      <c r="A550" s="60" t="s">
        <v>137</v>
      </c>
      <c r="B550" s="49">
        <v>5</v>
      </c>
      <c r="C550" s="49">
        <v>50</v>
      </c>
      <c r="D550" s="49">
        <v>1</v>
      </c>
      <c r="E550" s="49">
        <v>6</v>
      </c>
      <c r="F550" s="49">
        <v>1</v>
      </c>
      <c r="G550" s="164">
        <f t="shared" si="16"/>
        <v>7</v>
      </c>
      <c r="H550" s="116">
        <v>2.1877866666666668</v>
      </c>
      <c r="I550" s="148">
        <v>5</v>
      </c>
      <c r="J550" s="132">
        <f t="shared" si="17"/>
        <v>1.2</v>
      </c>
      <c r="K550" s="76"/>
    </row>
    <row r="551" spans="1:11">
      <c r="A551" s="30" t="s">
        <v>137</v>
      </c>
      <c r="B551" s="31">
        <v>9</v>
      </c>
      <c r="C551" s="31">
        <v>36</v>
      </c>
      <c r="D551" s="31">
        <v>2</v>
      </c>
      <c r="E551" s="31">
        <v>8</v>
      </c>
      <c r="F551" s="31">
        <v>2</v>
      </c>
      <c r="G551" s="165">
        <f t="shared" si="16"/>
        <v>10</v>
      </c>
      <c r="H551" s="117">
        <v>2.826386666666667</v>
      </c>
      <c r="I551" s="149">
        <v>7</v>
      </c>
      <c r="J551" s="133">
        <f t="shared" si="17"/>
        <v>1.1428571428571428</v>
      </c>
      <c r="K551" s="76"/>
    </row>
    <row r="552" spans="1:11" ht="15.75" thickBot="1">
      <c r="A552" s="32" t="s">
        <v>137</v>
      </c>
      <c r="B552" s="33">
        <v>9</v>
      </c>
      <c r="C552" s="33">
        <v>37</v>
      </c>
      <c r="D552" s="33">
        <v>2</v>
      </c>
      <c r="E552" s="33">
        <v>9</v>
      </c>
      <c r="F552" s="33">
        <v>6</v>
      </c>
      <c r="G552" s="159">
        <f t="shared" si="16"/>
        <v>15</v>
      </c>
      <c r="H552" s="111">
        <v>2.4663866666666667</v>
      </c>
      <c r="I552" s="143">
        <v>8</v>
      </c>
      <c r="J552" s="127">
        <f t="shared" si="17"/>
        <v>1.125</v>
      </c>
      <c r="K552" s="76"/>
    </row>
    <row r="553" spans="1:11">
      <c r="A553" s="36" t="s">
        <v>137</v>
      </c>
      <c r="B553" s="37">
        <v>14</v>
      </c>
      <c r="C553" s="37">
        <v>9</v>
      </c>
      <c r="D553" s="37">
        <v>3</v>
      </c>
      <c r="E553" s="37">
        <v>10</v>
      </c>
      <c r="F553" s="37">
        <v>0</v>
      </c>
      <c r="G553" s="161">
        <f t="shared" si="16"/>
        <v>10</v>
      </c>
      <c r="H553" s="113">
        <v>4.2681666666666667</v>
      </c>
      <c r="I553" s="145">
        <v>8</v>
      </c>
      <c r="J553" s="129">
        <f t="shared" si="17"/>
        <v>1.25</v>
      </c>
      <c r="K553" s="76"/>
    </row>
    <row r="554" spans="1:11">
      <c r="A554" s="38" t="s">
        <v>137</v>
      </c>
      <c r="B554" s="39">
        <v>14</v>
      </c>
      <c r="C554" s="39">
        <v>10</v>
      </c>
      <c r="D554" s="39">
        <v>3</v>
      </c>
      <c r="E554" s="39">
        <v>5</v>
      </c>
      <c r="F554" s="39">
        <v>1</v>
      </c>
      <c r="G554" s="166">
        <f t="shared" si="16"/>
        <v>6</v>
      </c>
      <c r="H554" s="118">
        <v>2.2681666666666667</v>
      </c>
      <c r="I554" s="150">
        <v>8</v>
      </c>
      <c r="J554" s="134">
        <f t="shared" si="17"/>
        <v>0.625</v>
      </c>
      <c r="K554" s="76"/>
    </row>
    <row r="555" spans="1:11" ht="15.75" thickBot="1">
      <c r="A555" s="68" t="s">
        <v>137</v>
      </c>
      <c r="B555" s="47">
        <v>14</v>
      </c>
      <c r="C555" s="47">
        <v>11</v>
      </c>
      <c r="D555" s="47">
        <v>3</v>
      </c>
      <c r="E555" s="47">
        <v>12</v>
      </c>
      <c r="F555" s="47">
        <v>0</v>
      </c>
      <c r="G555" s="162">
        <f t="shared" si="16"/>
        <v>12</v>
      </c>
      <c r="H555" s="114">
        <v>4.128166666666667</v>
      </c>
      <c r="I555" s="146">
        <v>8</v>
      </c>
      <c r="J555" s="130">
        <f t="shared" si="17"/>
        <v>1.5</v>
      </c>
      <c r="K555" s="76"/>
    </row>
    <row r="556" spans="1:11">
      <c r="A556" s="22" t="s">
        <v>137</v>
      </c>
      <c r="B556" s="23">
        <v>7</v>
      </c>
      <c r="C556" s="23">
        <v>78</v>
      </c>
      <c r="D556" s="23">
        <v>4</v>
      </c>
      <c r="E556" s="23">
        <v>8</v>
      </c>
      <c r="F556" s="23">
        <v>1</v>
      </c>
      <c r="G556" s="167">
        <f t="shared" si="16"/>
        <v>9</v>
      </c>
      <c r="H556" s="119">
        <v>3.38862</v>
      </c>
      <c r="I556" s="151">
        <v>5</v>
      </c>
      <c r="J556" s="135">
        <f t="shared" si="17"/>
        <v>1.6</v>
      </c>
      <c r="K556" s="76"/>
    </row>
    <row r="557" spans="1:11" ht="15.75" thickBot="1">
      <c r="A557" s="26" t="s">
        <v>137</v>
      </c>
      <c r="B557" s="27">
        <v>7</v>
      </c>
      <c r="C557" s="27">
        <v>80</v>
      </c>
      <c r="D557" s="27">
        <v>4</v>
      </c>
      <c r="E557" s="27">
        <v>7</v>
      </c>
      <c r="F557" s="27">
        <v>0</v>
      </c>
      <c r="G557" s="169">
        <f t="shared" si="16"/>
        <v>7</v>
      </c>
      <c r="H557" s="121">
        <v>2.1443099999999999</v>
      </c>
      <c r="I557" s="153">
        <v>6</v>
      </c>
      <c r="J557" s="137">
        <f t="shared" si="17"/>
        <v>1.1666666666666667</v>
      </c>
      <c r="K557" s="76"/>
    </row>
    <row r="558" spans="1:11">
      <c r="A558" s="16" t="s">
        <v>87</v>
      </c>
      <c r="B558" s="17">
        <v>3</v>
      </c>
      <c r="C558" s="17">
        <v>21</v>
      </c>
      <c r="D558" s="17">
        <v>1</v>
      </c>
      <c r="E558" s="17">
        <v>3</v>
      </c>
      <c r="F558" s="17">
        <v>0</v>
      </c>
      <c r="G558" s="170">
        <f t="shared" si="16"/>
        <v>3</v>
      </c>
      <c r="H558" s="122">
        <v>1.1509066666666667</v>
      </c>
      <c r="I558" s="154">
        <v>6</v>
      </c>
      <c r="J558" s="138">
        <f t="shared" si="17"/>
        <v>0.5</v>
      </c>
      <c r="K558" s="76"/>
    </row>
    <row r="559" spans="1:11">
      <c r="A559" s="18" t="s">
        <v>87</v>
      </c>
      <c r="B559" s="19">
        <v>3</v>
      </c>
      <c r="C559" s="19">
        <v>22</v>
      </c>
      <c r="D559" s="19">
        <v>1</v>
      </c>
      <c r="E559" s="19">
        <v>4</v>
      </c>
      <c r="F559" s="19">
        <v>0</v>
      </c>
      <c r="G559" s="163">
        <f t="shared" si="16"/>
        <v>4</v>
      </c>
      <c r="H559" s="115">
        <v>1.0309066666666666</v>
      </c>
      <c r="I559" s="147">
        <v>5</v>
      </c>
      <c r="J559" s="131">
        <f t="shared" si="17"/>
        <v>0.8</v>
      </c>
      <c r="K559" s="76"/>
    </row>
    <row r="560" spans="1:11" ht="15.75" thickBot="1">
      <c r="A560" s="60" t="s">
        <v>87</v>
      </c>
      <c r="B560" s="49">
        <v>3</v>
      </c>
      <c r="C560" s="49">
        <v>23</v>
      </c>
      <c r="D560" s="49">
        <v>1</v>
      </c>
      <c r="E560" s="49">
        <v>7</v>
      </c>
      <c r="F560" s="49">
        <v>1</v>
      </c>
      <c r="G560" s="164">
        <f t="shared" si="16"/>
        <v>8</v>
      </c>
      <c r="H560" s="116">
        <v>1.7909066666666666</v>
      </c>
      <c r="I560" s="148">
        <v>8</v>
      </c>
      <c r="J560" s="132">
        <f t="shared" si="17"/>
        <v>0.875</v>
      </c>
      <c r="K560" s="76"/>
    </row>
    <row r="561" spans="1:11">
      <c r="A561" s="36" t="s">
        <v>87</v>
      </c>
      <c r="B561" s="37">
        <v>15</v>
      </c>
      <c r="C561" s="37">
        <v>15</v>
      </c>
      <c r="D561" s="37">
        <v>3</v>
      </c>
      <c r="E561" s="37">
        <v>6</v>
      </c>
      <c r="F561" s="37">
        <v>0</v>
      </c>
      <c r="G561" s="161">
        <f t="shared" si="16"/>
        <v>6</v>
      </c>
      <c r="H561" s="113">
        <v>2.8880533333333331</v>
      </c>
      <c r="I561" s="145">
        <v>8</v>
      </c>
      <c r="J561" s="129">
        <f t="shared" si="17"/>
        <v>0.75</v>
      </c>
      <c r="K561" s="76"/>
    </row>
    <row r="562" spans="1:11">
      <c r="A562" s="38" t="s">
        <v>87</v>
      </c>
      <c r="B562" s="39">
        <v>15</v>
      </c>
      <c r="C562" s="39">
        <v>16</v>
      </c>
      <c r="D562" s="39">
        <v>3</v>
      </c>
      <c r="E562" s="39">
        <v>8</v>
      </c>
      <c r="F562" s="39">
        <v>1</v>
      </c>
      <c r="G562" s="166">
        <f t="shared" si="16"/>
        <v>9</v>
      </c>
      <c r="H562" s="118">
        <v>2.6840266666666666</v>
      </c>
      <c r="I562" s="150">
        <v>7</v>
      </c>
      <c r="J562" s="134">
        <f t="shared" si="17"/>
        <v>1.1428571428571428</v>
      </c>
      <c r="K562" s="76"/>
    </row>
    <row r="563" spans="1:11">
      <c r="A563" s="24" t="s">
        <v>87</v>
      </c>
      <c r="B563" s="25">
        <v>3</v>
      </c>
      <c r="C563" s="25">
        <v>61</v>
      </c>
      <c r="D563" s="25">
        <v>4</v>
      </c>
      <c r="E563" s="25">
        <v>4.5</v>
      </c>
      <c r="F563" s="25">
        <v>0</v>
      </c>
      <c r="G563" s="168">
        <f t="shared" si="16"/>
        <v>4.5</v>
      </c>
      <c r="H563" s="120">
        <v>1.756945</v>
      </c>
      <c r="I563" s="152">
        <v>5</v>
      </c>
      <c r="J563" s="136">
        <f t="shared" si="17"/>
        <v>0.9</v>
      </c>
      <c r="K563" s="76"/>
    </row>
    <row r="564" spans="1:11" ht="15.75" thickBot="1">
      <c r="A564" s="26" t="s">
        <v>87</v>
      </c>
      <c r="B564" s="27">
        <v>3</v>
      </c>
      <c r="C564" s="27">
        <v>62</v>
      </c>
      <c r="D564" s="27">
        <v>4</v>
      </c>
      <c r="E564" s="27">
        <v>6.5</v>
      </c>
      <c r="F564" s="27">
        <v>2</v>
      </c>
      <c r="G564" s="169">
        <f t="shared" si="16"/>
        <v>8.5</v>
      </c>
      <c r="H564" s="121">
        <v>2.9169450000000001</v>
      </c>
      <c r="I564" s="153">
        <v>8</v>
      </c>
      <c r="J564" s="137">
        <f t="shared" si="17"/>
        <v>0.8125</v>
      </c>
      <c r="K564" s="76"/>
    </row>
    <row r="565" spans="1:11">
      <c r="A565" s="16" t="s">
        <v>125</v>
      </c>
      <c r="B565" s="17">
        <v>5</v>
      </c>
      <c r="C565" s="17">
        <v>6</v>
      </c>
      <c r="D565" s="17">
        <v>1</v>
      </c>
      <c r="E565" s="17">
        <v>9</v>
      </c>
      <c r="F565" s="17">
        <v>0</v>
      </c>
      <c r="G565" s="170">
        <f t="shared" si="16"/>
        <v>9</v>
      </c>
      <c r="H565" s="122">
        <v>1.4930699999999999</v>
      </c>
      <c r="I565" s="154">
        <v>8</v>
      </c>
      <c r="J565" s="138">
        <f t="shared" si="17"/>
        <v>1.125</v>
      </c>
      <c r="K565" s="76"/>
    </row>
    <row r="566" spans="1:11">
      <c r="A566" s="18" t="s">
        <v>125</v>
      </c>
      <c r="B566" s="19">
        <v>5</v>
      </c>
      <c r="C566" s="19">
        <v>7</v>
      </c>
      <c r="D566" s="19">
        <v>1</v>
      </c>
      <c r="E566" s="19">
        <v>12</v>
      </c>
      <c r="F566" s="19">
        <v>0</v>
      </c>
      <c r="G566" s="163">
        <f t="shared" si="16"/>
        <v>12</v>
      </c>
      <c r="H566" s="115">
        <v>4.1130699999999996</v>
      </c>
      <c r="I566" s="147">
        <v>8</v>
      </c>
      <c r="J566" s="131">
        <f t="shared" si="17"/>
        <v>1.5</v>
      </c>
      <c r="K566" s="76"/>
    </row>
    <row r="567" spans="1:11" ht="15.75" thickBot="1">
      <c r="A567" s="60" t="s">
        <v>125</v>
      </c>
      <c r="B567" s="49">
        <v>5</v>
      </c>
      <c r="C567" s="49">
        <v>8</v>
      </c>
      <c r="D567" s="49">
        <v>1</v>
      </c>
      <c r="E567" s="49">
        <v>7</v>
      </c>
      <c r="F567" s="49">
        <v>5</v>
      </c>
      <c r="G567" s="164">
        <f t="shared" si="16"/>
        <v>12</v>
      </c>
      <c r="H567" s="116">
        <v>3.7730699999999997</v>
      </c>
      <c r="I567" s="148">
        <v>8</v>
      </c>
      <c r="J567" s="132">
        <f t="shared" si="17"/>
        <v>0.875</v>
      </c>
      <c r="K567" s="76"/>
    </row>
    <row r="568" spans="1:11">
      <c r="A568" s="30" t="s">
        <v>125</v>
      </c>
      <c r="B568" s="31">
        <v>10</v>
      </c>
      <c r="C568" s="31">
        <v>6</v>
      </c>
      <c r="D568" s="31">
        <v>2</v>
      </c>
      <c r="E568" s="31">
        <v>7</v>
      </c>
      <c r="F568" s="31">
        <v>2</v>
      </c>
      <c r="G568" s="165">
        <f t="shared" si="16"/>
        <v>9</v>
      </c>
      <c r="H568" s="117">
        <v>4.1914766666666665</v>
      </c>
      <c r="I568" s="149">
        <v>8</v>
      </c>
      <c r="J568" s="133">
        <f t="shared" si="17"/>
        <v>0.875</v>
      </c>
      <c r="K568" s="76"/>
    </row>
    <row r="569" spans="1:11">
      <c r="A569" s="32" t="s">
        <v>125</v>
      </c>
      <c r="B569" s="33">
        <v>10</v>
      </c>
      <c r="C569" s="33">
        <v>7</v>
      </c>
      <c r="D569" s="33">
        <v>2</v>
      </c>
      <c r="E569" s="33">
        <v>4</v>
      </c>
      <c r="F569" s="33">
        <v>0</v>
      </c>
      <c r="G569" s="159">
        <f t="shared" si="16"/>
        <v>4</v>
      </c>
      <c r="H569" s="111">
        <v>2.5514766666666668</v>
      </c>
      <c r="I569" s="143">
        <v>6</v>
      </c>
      <c r="J569" s="127">
        <f t="shared" si="17"/>
        <v>0.66666666666666663</v>
      </c>
      <c r="K569" s="76"/>
    </row>
    <row r="570" spans="1:11" ht="15.75" thickBot="1">
      <c r="A570" s="63" t="s">
        <v>125</v>
      </c>
      <c r="B570" s="48">
        <v>10</v>
      </c>
      <c r="C570" s="48">
        <v>8</v>
      </c>
      <c r="D570" s="48">
        <v>2</v>
      </c>
      <c r="E570" s="48">
        <v>10</v>
      </c>
      <c r="F570" s="48">
        <v>2</v>
      </c>
      <c r="G570" s="160">
        <f t="shared" si="16"/>
        <v>12</v>
      </c>
      <c r="H570" s="112">
        <v>3.751476666666667</v>
      </c>
      <c r="I570" s="144">
        <v>8</v>
      </c>
      <c r="J570" s="128">
        <f t="shared" si="17"/>
        <v>1.25</v>
      </c>
      <c r="K570" s="76"/>
    </row>
    <row r="571" spans="1:11">
      <c r="A571" s="36" t="s">
        <v>125</v>
      </c>
      <c r="B571" s="37">
        <v>14</v>
      </c>
      <c r="C571" s="37">
        <v>21</v>
      </c>
      <c r="D571" s="37">
        <v>3</v>
      </c>
      <c r="E571" s="37">
        <v>10</v>
      </c>
      <c r="F571" s="37">
        <v>3</v>
      </c>
      <c r="G571" s="161">
        <f t="shared" si="16"/>
        <v>13</v>
      </c>
      <c r="H571" s="113">
        <v>3.0368633333333332</v>
      </c>
      <c r="I571" s="145">
        <v>8</v>
      </c>
      <c r="J571" s="129">
        <f t="shared" si="17"/>
        <v>1.25</v>
      </c>
      <c r="K571" s="76"/>
    </row>
    <row r="572" spans="1:11">
      <c r="A572" s="38" t="s">
        <v>125</v>
      </c>
      <c r="B572" s="39">
        <v>14</v>
      </c>
      <c r="C572" s="39">
        <v>22</v>
      </c>
      <c r="D572" s="39">
        <v>3</v>
      </c>
      <c r="E572" s="39">
        <v>8</v>
      </c>
      <c r="F572" s="39">
        <v>1</v>
      </c>
      <c r="G572" s="166">
        <f t="shared" si="16"/>
        <v>9</v>
      </c>
      <c r="H572" s="118">
        <v>2.9768633333333336</v>
      </c>
      <c r="I572" s="150">
        <v>8</v>
      </c>
      <c r="J572" s="134">
        <f t="shared" si="17"/>
        <v>1</v>
      </c>
      <c r="K572" s="76"/>
    </row>
    <row r="573" spans="1:11">
      <c r="A573" s="68" t="s">
        <v>125</v>
      </c>
      <c r="B573" s="47">
        <v>14</v>
      </c>
      <c r="C573" s="47">
        <v>23</v>
      </c>
      <c r="D573" s="47">
        <v>3</v>
      </c>
      <c r="E573" s="47">
        <v>10</v>
      </c>
      <c r="F573" s="47">
        <v>0</v>
      </c>
      <c r="G573" s="162">
        <f t="shared" si="16"/>
        <v>10</v>
      </c>
      <c r="H573" s="114">
        <v>4.9968633333333328</v>
      </c>
      <c r="I573" s="146">
        <v>8</v>
      </c>
      <c r="J573" s="130">
        <f t="shared" si="17"/>
        <v>1.25</v>
      </c>
      <c r="K573" s="76"/>
    </row>
    <row r="574" spans="1:11">
      <c r="A574" s="24" t="s">
        <v>125</v>
      </c>
      <c r="B574" s="25">
        <v>11</v>
      </c>
      <c r="C574" s="25">
        <v>61</v>
      </c>
      <c r="D574" s="25">
        <v>4</v>
      </c>
      <c r="E574" s="25">
        <v>8</v>
      </c>
      <c r="F574" s="25">
        <v>0</v>
      </c>
      <c r="G574" s="168">
        <f t="shared" si="16"/>
        <v>8</v>
      </c>
      <c r="H574" s="120">
        <v>2.3760066666666666</v>
      </c>
      <c r="I574" s="152">
        <v>8</v>
      </c>
      <c r="J574" s="136">
        <f t="shared" si="17"/>
        <v>1</v>
      </c>
      <c r="K574" s="76"/>
    </row>
    <row r="575" spans="1:11" ht="15.75" thickBot="1">
      <c r="A575" s="26" t="s">
        <v>125</v>
      </c>
      <c r="B575" s="27">
        <v>11</v>
      </c>
      <c r="C575" s="27">
        <v>62</v>
      </c>
      <c r="D575" s="27">
        <v>4</v>
      </c>
      <c r="E575" s="27">
        <v>13</v>
      </c>
      <c r="F575" s="27">
        <v>1</v>
      </c>
      <c r="G575" s="169">
        <f t="shared" si="16"/>
        <v>14</v>
      </c>
      <c r="H575" s="121">
        <v>4.6760066666666669</v>
      </c>
      <c r="I575" s="153">
        <v>8</v>
      </c>
      <c r="J575" s="137">
        <f t="shared" si="17"/>
        <v>1.625</v>
      </c>
      <c r="K575" s="76"/>
    </row>
    <row r="576" spans="1:11">
      <c r="A576" s="16" t="s">
        <v>126</v>
      </c>
      <c r="B576" s="17">
        <v>5</v>
      </c>
      <c r="C576" s="17">
        <v>9</v>
      </c>
      <c r="D576" s="17">
        <v>1</v>
      </c>
      <c r="E576" s="17">
        <v>4</v>
      </c>
      <c r="F576" s="17">
        <v>0</v>
      </c>
      <c r="G576" s="170">
        <f t="shared" si="16"/>
        <v>4</v>
      </c>
      <c r="H576" s="122">
        <v>1.6967699999999999</v>
      </c>
      <c r="I576" s="154">
        <v>5</v>
      </c>
      <c r="J576" s="138">
        <f t="shared" si="17"/>
        <v>0.8</v>
      </c>
      <c r="K576" s="76"/>
    </row>
    <row r="577" spans="1:11">
      <c r="A577" s="18" t="s">
        <v>126</v>
      </c>
      <c r="B577" s="19">
        <v>5</v>
      </c>
      <c r="C577" s="19">
        <v>10</v>
      </c>
      <c r="D577" s="19">
        <v>1</v>
      </c>
      <c r="E577" s="19">
        <v>13</v>
      </c>
      <c r="F577" s="19">
        <v>3</v>
      </c>
      <c r="G577" s="163">
        <f t="shared" si="16"/>
        <v>16</v>
      </c>
      <c r="H577" s="115">
        <v>5.3967700000000001</v>
      </c>
      <c r="I577" s="147">
        <v>8</v>
      </c>
      <c r="J577" s="131">
        <f t="shared" si="17"/>
        <v>1.625</v>
      </c>
      <c r="K577" s="76"/>
    </row>
    <row r="578" spans="1:11">
      <c r="A578" s="60" t="s">
        <v>126</v>
      </c>
      <c r="B578" s="49">
        <v>5</v>
      </c>
      <c r="C578" s="49">
        <v>11</v>
      </c>
      <c r="D578" s="49">
        <v>1</v>
      </c>
      <c r="E578" s="49">
        <v>10</v>
      </c>
      <c r="F578" s="49">
        <v>2</v>
      </c>
      <c r="G578" s="164">
        <f t="shared" si="16"/>
        <v>12</v>
      </c>
      <c r="H578" s="116">
        <v>4.4567699999999997</v>
      </c>
      <c r="I578" s="148">
        <v>8</v>
      </c>
      <c r="J578" s="132">
        <f t="shared" si="17"/>
        <v>1.25</v>
      </c>
      <c r="K578" s="76"/>
    </row>
    <row r="579" spans="1:11">
      <c r="A579" s="32" t="s">
        <v>126</v>
      </c>
      <c r="B579" s="33">
        <v>10</v>
      </c>
      <c r="C579" s="33">
        <v>10</v>
      </c>
      <c r="D579" s="33">
        <v>2</v>
      </c>
      <c r="E579" s="33">
        <v>7</v>
      </c>
      <c r="F579" s="33">
        <v>2</v>
      </c>
      <c r="G579" s="159">
        <f t="shared" ref="G579:G642" si="18">+E579+F579</f>
        <v>9</v>
      </c>
      <c r="H579" s="111">
        <v>1.7380433333333334</v>
      </c>
      <c r="I579" s="143">
        <v>8</v>
      </c>
      <c r="J579" s="127">
        <f t="shared" ref="J579:J642" si="19">+E579/I579</f>
        <v>0.875</v>
      </c>
      <c r="K579" s="76"/>
    </row>
    <row r="580" spans="1:11" ht="15.75" thickBot="1">
      <c r="A580" s="63" t="s">
        <v>126</v>
      </c>
      <c r="B580" s="48">
        <v>10</v>
      </c>
      <c r="C580" s="48">
        <v>11</v>
      </c>
      <c r="D580" s="48">
        <v>2</v>
      </c>
      <c r="E580" s="48">
        <v>5</v>
      </c>
      <c r="F580" s="48">
        <v>0</v>
      </c>
      <c r="G580" s="160">
        <f t="shared" si="18"/>
        <v>5</v>
      </c>
      <c r="H580" s="112">
        <v>1.5980433333333335</v>
      </c>
      <c r="I580" s="144">
        <v>5</v>
      </c>
      <c r="J580" s="128">
        <f t="shared" si="19"/>
        <v>1</v>
      </c>
      <c r="K580" s="76"/>
    </row>
    <row r="581" spans="1:11">
      <c r="A581" s="36" t="s">
        <v>126</v>
      </c>
      <c r="B581" s="37">
        <v>14</v>
      </c>
      <c r="C581" s="37">
        <v>24</v>
      </c>
      <c r="D581" s="37">
        <v>3</v>
      </c>
      <c r="E581" s="37">
        <v>9</v>
      </c>
      <c r="F581" s="37">
        <v>0</v>
      </c>
      <c r="G581" s="161">
        <f t="shared" si="18"/>
        <v>9</v>
      </c>
      <c r="H581" s="113">
        <v>3.3726433333333334</v>
      </c>
      <c r="I581" s="145">
        <v>8</v>
      </c>
      <c r="J581" s="129">
        <f t="shared" si="19"/>
        <v>1.125</v>
      </c>
      <c r="K581" s="76"/>
    </row>
    <row r="582" spans="1:11">
      <c r="A582" s="38" t="s">
        <v>126</v>
      </c>
      <c r="B582" s="39">
        <v>14</v>
      </c>
      <c r="C582" s="39">
        <v>25</v>
      </c>
      <c r="D582" s="39">
        <v>3</v>
      </c>
      <c r="E582" s="39">
        <v>10</v>
      </c>
      <c r="F582" s="39">
        <v>0</v>
      </c>
      <c r="G582" s="166">
        <f t="shared" si="18"/>
        <v>10</v>
      </c>
      <c r="H582" s="118">
        <v>3.8526433333333334</v>
      </c>
      <c r="I582" s="150">
        <v>8</v>
      </c>
      <c r="J582" s="134">
        <f t="shared" si="19"/>
        <v>1.25</v>
      </c>
      <c r="K582" s="76"/>
    </row>
    <row r="583" spans="1:11" ht="15.75" thickBot="1">
      <c r="A583" s="68" t="s">
        <v>126</v>
      </c>
      <c r="B583" s="47">
        <v>14</v>
      </c>
      <c r="C583" s="47">
        <v>26</v>
      </c>
      <c r="D583" s="47">
        <v>3</v>
      </c>
      <c r="E583" s="47">
        <v>6</v>
      </c>
      <c r="F583" s="47">
        <v>0</v>
      </c>
      <c r="G583" s="162">
        <f t="shared" si="18"/>
        <v>6</v>
      </c>
      <c r="H583" s="114">
        <v>2.4126433333333335</v>
      </c>
      <c r="I583" s="146">
        <v>8</v>
      </c>
      <c r="J583" s="130">
        <f t="shared" si="19"/>
        <v>0.75</v>
      </c>
      <c r="K583" s="76"/>
    </row>
    <row r="584" spans="1:11">
      <c r="A584" s="22" t="s">
        <v>126</v>
      </c>
      <c r="B584" s="23">
        <v>11</v>
      </c>
      <c r="C584" s="23">
        <v>63</v>
      </c>
      <c r="D584" s="23">
        <v>4</v>
      </c>
      <c r="E584" s="23">
        <v>9</v>
      </c>
      <c r="F584" s="23">
        <v>0</v>
      </c>
      <c r="G584" s="167">
        <f t="shared" si="18"/>
        <v>9</v>
      </c>
      <c r="H584" s="119">
        <v>3.9829033333333337</v>
      </c>
      <c r="I584" s="151">
        <v>8</v>
      </c>
      <c r="J584" s="135">
        <f t="shared" si="19"/>
        <v>1.125</v>
      </c>
      <c r="K584" s="76"/>
    </row>
    <row r="585" spans="1:11" ht="15.75" thickBot="1">
      <c r="A585" s="24" t="s">
        <v>126</v>
      </c>
      <c r="B585" s="25">
        <v>11</v>
      </c>
      <c r="C585" s="25">
        <v>64</v>
      </c>
      <c r="D585" s="25">
        <v>4</v>
      </c>
      <c r="E585" s="25">
        <v>9</v>
      </c>
      <c r="F585" s="25">
        <v>0</v>
      </c>
      <c r="G585" s="168">
        <f t="shared" si="18"/>
        <v>9</v>
      </c>
      <c r="H585" s="120">
        <v>3.9058066666666664</v>
      </c>
      <c r="I585" s="152">
        <v>5</v>
      </c>
      <c r="J585" s="136">
        <f t="shared" si="19"/>
        <v>1.8</v>
      </c>
      <c r="K585" s="76"/>
    </row>
    <row r="586" spans="1:11">
      <c r="A586" s="16" t="s">
        <v>127</v>
      </c>
      <c r="B586" s="17">
        <v>5</v>
      </c>
      <c r="C586" s="17">
        <v>12</v>
      </c>
      <c r="D586" s="17">
        <v>1</v>
      </c>
      <c r="E586" s="17">
        <v>9.5</v>
      </c>
      <c r="F586" s="17">
        <v>1</v>
      </c>
      <c r="G586" s="170">
        <f t="shared" si="18"/>
        <v>10.5</v>
      </c>
      <c r="H586" s="122">
        <v>3.0367999999999999</v>
      </c>
      <c r="I586" s="154">
        <v>8</v>
      </c>
      <c r="J586" s="138">
        <f t="shared" si="19"/>
        <v>1.1875</v>
      </c>
      <c r="K586" s="76"/>
    </row>
    <row r="587" spans="1:11" ht="15.75" thickBot="1">
      <c r="A587" s="60" t="s">
        <v>127</v>
      </c>
      <c r="B587" s="49">
        <v>5</v>
      </c>
      <c r="C587" s="49">
        <v>14</v>
      </c>
      <c r="D587" s="49">
        <v>1</v>
      </c>
      <c r="E587" s="49">
        <v>4.5</v>
      </c>
      <c r="F587" s="49">
        <v>0</v>
      </c>
      <c r="G587" s="164">
        <f t="shared" si="18"/>
        <v>4.5</v>
      </c>
      <c r="H587" s="116">
        <v>1.9968000000000001</v>
      </c>
      <c r="I587" s="148">
        <v>3</v>
      </c>
      <c r="J587" s="132">
        <f t="shared" si="19"/>
        <v>1.5</v>
      </c>
      <c r="K587" s="76"/>
    </row>
    <row r="588" spans="1:11">
      <c r="A588" s="30" t="s">
        <v>127</v>
      </c>
      <c r="B588" s="31">
        <v>10</v>
      </c>
      <c r="C588" s="31">
        <v>12</v>
      </c>
      <c r="D588" s="31">
        <v>2</v>
      </c>
      <c r="E588" s="31">
        <v>12</v>
      </c>
      <c r="F588" s="31">
        <v>3</v>
      </c>
      <c r="G588" s="165">
        <f t="shared" si="18"/>
        <v>15</v>
      </c>
      <c r="H588" s="117">
        <v>6.8072299999999997</v>
      </c>
      <c r="I588" s="149">
        <v>8</v>
      </c>
      <c r="J588" s="133">
        <f t="shared" si="19"/>
        <v>1.5</v>
      </c>
      <c r="K588" s="76"/>
    </row>
    <row r="589" spans="1:11">
      <c r="A589" s="32" t="s">
        <v>127</v>
      </c>
      <c r="B589" s="33">
        <v>10</v>
      </c>
      <c r="C589" s="33">
        <v>13</v>
      </c>
      <c r="D589" s="33">
        <v>2</v>
      </c>
      <c r="E589" s="33">
        <v>10</v>
      </c>
      <c r="F589" s="33">
        <v>3</v>
      </c>
      <c r="G589" s="159">
        <f t="shared" si="18"/>
        <v>13</v>
      </c>
      <c r="H589" s="111">
        <v>5.6072299999999995</v>
      </c>
      <c r="I589" s="143">
        <v>8</v>
      </c>
      <c r="J589" s="127">
        <f t="shared" si="19"/>
        <v>1.25</v>
      </c>
      <c r="K589" s="76"/>
    </row>
    <row r="590" spans="1:11" ht="15.75" thickBot="1">
      <c r="A590" s="63" t="s">
        <v>127</v>
      </c>
      <c r="B590" s="48">
        <v>10</v>
      </c>
      <c r="C590" s="48">
        <v>14</v>
      </c>
      <c r="D590" s="48">
        <v>2</v>
      </c>
      <c r="E590" s="48">
        <v>11</v>
      </c>
      <c r="F590" s="48">
        <v>0</v>
      </c>
      <c r="G590" s="160">
        <f t="shared" si="18"/>
        <v>11</v>
      </c>
      <c r="H590" s="112">
        <v>5.5272299999999994</v>
      </c>
      <c r="I590" s="144">
        <v>8</v>
      </c>
      <c r="J590" s="128">
        <f t="shared" si="19"/>
        <v>1.375</v>
      </c>
      <c r="K590" s="76"/>
    </row>
    <row r="591" spans="1:11">
      <c r="A591" s="36" t="s">
        <v>127</v>
      </c>
      <c r="B591" s="37">
        <v>14</v>
      </c>
      <c r="C591" s="37">
        <v>27</v>
      </c>
      <c r="D591" s="37">
        <v>3</v>
      </c>
      <c r="E591" s="37">
        <v>12</v>
      </c>
      <c r="F591" s="37">
        <v>1</v>
      </c>
      <c r="G591" s="161">
        <f t="shared" si="18"/>
        <v>13</v>
      </c>
      <c r="H591" s="113">
        <v>4.9514766666666663</v>
      </c>
      <c r="I591" s="145">
        <v>8</v>
      </c>
      <c r="J591" s="129">
        <f t="shared" si="19"/>
        <v>1.5</v>
      </c>
      <c r="K591" s="76"/>
    </row>
    <row r="592" spans="1:11">
      <c r="A592" s="38" t="s">
        <v>127</v>
      </c>
      <c r="B592" s="39">
        <v>14</v>
      </c>
      <c r="C592" s="39">
        <v>28</v>
      </c>
      <c r="D592" s="39">
        <v>3</v>
      </c>
      <c r="E592" s="39">
        <v>10</v>
      </c>
      <c r="F592" s="39">
        <v>0</v>
      </c>
      <c r="G592" s="166">
        <f t="shared" si="18"/>
        <v>10</v>
      </c>
      <c r="H592" s="118">
        <v>4.2914766666666662</v>
      </c>
      <c r="I592" s="150">
        <v>8</v>
      </c>
      <c r="J592" s="134">
        <f t="shared" si="19"/>
        <v>1.25</v>
      </c>
      <c r="K592" s="76"/>
    </row>
    <row r="593" spans="1:11" ht="15.75" thickBot="1">
      <c r="A593" s="68" t="s">
        <v>127</v>
      </c>
      <c r="B593" s="47">
        <v>14</v>
      </c>
      <c r="C593" s="47">
        <v>29</v>
      </c>
      <c r="D593" s="47">
        <v>3</v>
      </c>
      <c r="E593" s="47">
        <v>8</v>
      </c>
      <c r="F593" s="47">
        <v>0</v>
      </c>
      <c r="G593" s="162">
        <f t="shared" si="18"/>
        <v>8</v>
      </c>
      <c r="H593" s="114">
        <v>2.8314766666666666</v>
      </c>
      <c r="I593" s="146">
        <v>8</v>
      </c>
      <c r="J593" s="130">
        <f t="shared" si="19"/>
        <v>1</v>
      </c>
      <c r="K593" s="76"/>
    </row>
    <row r="594" spans="1:11">
      <c r="A594" s="22" t="s">
        <v>127</v>
      </c>
      <c r="B594" s="23">
        <v>11</v>
      </c>
      <c r="C594" s="23">
        <v>66</v>
      </c>
      <c r="D594" s="23">
        <v>4</v>
      </c>
      <c r="E594" s="23">
        <v>6</v>
      </c>
      <c r="F594" s="23">
        <v>1</v>
      </c>
      <c r="G594" s="167">
        <f t="shared" si="18"/>
        <v>7</v>
      </c>
      <c r="H594" s="119">
        <v>1.2392333333333334</v>
      </c>
      <c r="I594" s="151">
        <v>5</v>
      </c>
      <c r="J594" s="135">
        <f t="shared" si="19"/>
        <v>1.2</v>
      </c>
      <c r="K594" s="76"/>
    </row>
    <row r="595" spans="1:11">
      <c r="A595" s="24" t="s">
        <v>127</v>
      </c>
      <c r="B595" s="25">
        <v>11</v>
      </c>
      <c r="C595" s="25">
        <v>67</v>
      </c>
      <c r="D595" s="25">
        <v>4</v>
      </c>
      <c r="E595" s="25">
        <v>6</v>
      </c>
      <c r="F595" s="25">
        <v>0</v>
      </c>
      <c r="G595" s="168">
        <f t="shared" si="18"/>
        <v>6</v>
      </c>
      <c r="H595" s="120">
        <v>1.8792333333333335</v>
      </c>
      <c r="I595" s="152">
        <v>8</v>
      </c>
      <c r="J595" s="136">
        <f t="shared" si="19"/>
        <v>0.75</v>
      </c>
      <c r="K595" s="76"/>
    </row>
    <row r="596" spans="1:11" ht="15.75" thickBot="1">
      <c r="A596" s="26" t="s">
        <v>127</v>
      </c>
      <c r="B596" s="27">
        <v>11</v>
      </c>
      <c r="C596" s="27">
        <v>68</v>
      </c>
      <c r="D596" s="27">
        <v>4</v>
      </c>
      <c r="E596" s="27">
        <v>8</v>
      </c>
      <c r="F596" s="27">
        <v>1</v>
      </c>
      <c r="G596" s="169">
        <f t="shared" si="18"/>
        <v>9</v>
      </c>
      <c r="H596" s="121">
        <v>2.0592333333333332</v>
      </c>
      <c r="I596" s="153">
        <v>5</v>
      </c>
      <c r="J596" s="137">
        <f t="shared" si="19"/>
        <v>1.6</v>
      </c>
      <c r="K596" s="76"/>
    </row>
    <row r="597" spans="1:11">
      <c r="A597" s="16" t="s">
        <v>128</v>
      </c>
      <c r="B597" s="17">
        <v>5</v>
      </c>
      <c r="C597" s="17">
        <v>15</v>
      </c>
      <c r="D597" s="17">
        <v>1</v>
      </c>
      <c r="E597" s="17">
        <v>13</v>
      </c>
      <c r="F597" s="17">
        <v>0</v>
      </c>
      <c r="G597" s="170">
        <f t="shared" si="18"/>
        <v>13</v>
      </c>
      <c r="H597" s="122">
        <v>2.6935599999999997</v>
      </c>
      <c r="I597" s="154">
        <v>8</v>
      </c>
      <c r="J597" s="138">
        <f t="shared" si="19"/>
        <v>1.625</v>
      </c>
      <c r="K597" s="76"/>
    </row>
    <row r="598" spans="1:11">
      <c r="A598" s="18" t="s">
        <v>128</v>
      </c>
      <c r="B598" s="19">
        <v>5</v>
      </c>
      <c r="C598" s="19">
        <v>16</v>
      </c>
      <c r="D598" s="19">
        <v>1</v>
      </c>
      <c r="E598" s="19">
        <v>8</v>
      </c>
      <c r="F598" s="19">
        <v>1</v>
      </c>
      <c r="G598" s="163">
        <f t="shared" si="18"/>
        <v>9</v>
      </c>
      <c r="H598" s="115">
        <v>3.9135599999999999</v>
      </c>
      <c r="I598" s="147">
        <v>8</v>
      </c>
      <c r="J598" s="131">
        <f t="shared" si="19"/>
        <v>1</v>
      </c>
      <c r="K598" s="76"/>
    </row>
    <row r="599" spans="1:11" ht="15.75" thickBot="1">
      <c r="A599" s="60" t="s">
        <v>128</v>
      </c>
      <c r="B599" s="49">
        <v>5</v>
      </c>
      <c r="C599" s="49">
        <v>17</v>
      </c>
      <c r="D599" s="49">
        <v>1</v>
      </c>
      <c r="E599" s="49">
        <v>10</v>
      </c>
      <c r="F599" s="49">
        <v>3</v>
      </c>
      <c r="G599" s="164">
        <f t="shared" si="18"/>
        <v>13</v>
      </c>
      <c r="H599" s="116">
        <v>3.49356</v>
      </c>
      <c r="I599" s="148">
        <v>8</v>
      </c>
      <c r="J599" s="132">
        <f t="shared" si="19"/>
        <v>1.25</v>
      </c>
      <c r="K599" s="76"/>
    </row>
    <row r="600" spans="1:11">
      <c r="A600" s="30" t="s">
        <v>128</v>
      </c>
      <c r="B600" s="31">
        <v>10</v>
      </c>
      <c r="C600" s="31">
        <v>15</v>
      </c>
      <c r="D600" s="31">
        <v>2</v>
      </c>
      <c r="E600" s="31">
        <v>7</v>
      </c>
      <c r="F600" s="31">
        <v>1</v>
      </c>
      <c r="G600" s="165">
        <f t="shared" si="18"/>
        <v>8</v>
      </c>
      <c r="H600" s="117">
        <v>4.05098</v>
      </c>
      <c r="I600" s="149">
        <v>8</v>
      </c>
      <c r="J600" s="133">
        <f t="shared" si="19"/>
        <v>0.875</v>
      </c>
      <c r="K600" s="76"/>
    </row>
    <row r="601" spans="1:11">
      <c r="A601" s="32" t="s">
        <v>128</v>
      </c>
      <c r="B601" s="33">
        <v>10</v>
      </c>
      <c r="C601" s="33">
        <v>16</v>
      </c>
      <c r="D601" s="33">
        <v>2</v>
      </c>
      <c r="E601" s="33">
        <v>6</v>
      </c>
      <c r="F601" s="33">
        <v>0</v>
      </c>
      <c r="G601" s="159">
        <f t="shared" si="18"/>
        <v>6</v>
      </c>
      <c r="H601" s="111">
        <v>1.77098</v>
      </c>
      <c r="I601" s="143">
        <v>5</v>
      </c>
      <c r="J601" s="127">
        <f t="shared" si="19"/>
        <v>1.2</v>
      </c>
      <c r="K601" s="76"/>
    </row>
    <row r="602" spans="1:11">
      <c r="A602" s="63" t="s">
        <v>128</v>
      </c>
      <c r="B602" s="48">
        <v>10</v>
      </c>
      <c r="C602" s="48">
        <v>17</v>
      </c>
      <c r="D602" s="48">
        <v>2</v>
      </c>
      <c r="E602" s="48">
        <v>6</v>
      </c>
      <c r="F602" s="48">
        <v>1</v>
      </c>
      <c r="G602" s="160">
        <f t="shared" si="18"/>
        <v>7</v>
      </c>
      <c r="H602" s="112">
        <v>3.6109799999999996</v>
      </c>
      <c r="I602" s="144">
        <v>8</v>
      </c>
      <c r="J602" s="128">
        <f t="shared" si="19"/>
        <v>0.75</v>
      </c>
      <c r="K602" s="76"/>
    </row>
    <row r="603" spans="1:11">
      <c r="A603" s="38" t="s">
        <v>128</v>
      </c>
      <c r="B603" s="39">
        <v>14</v>
      </c>
      <c r="C603" s="39">
        <v>31</v>
      </c>
      <c r="D603" s="39">
        <v>3</v>
      </c>
      <c r="E603" s="39">
        <v>5</v>
      </c>
      <c r="F603" s="39">
        <v>1</v>
      </c>
      <c r="G603" s="166">
        <f t="shared" si="18"/>
        <v>6</v>
      </c>
      <c r="H603" s="118">
        <v>2.3385733333333332</v>
      </c>
      <c r="I603" s="150">
        <v>8</v>
      </c>
      <c r="J603" s="134">
        <f t="shared" si="19"/>
        <v>0.625</v>
      </c>
      <c r="K603" s="76"/>
    </row>
    <row r="604" spans="1:11" ht="15.75" thickBot="1">
      <c r="A604" s="68" t="s">
        <v>128</v>
      </c>
      <c r="B604" s="47">
        <v>14</v>
      </c>
      <c r="C604" s="47">
        <v>32</v>
      </c>
      <c r="D604" s="47">
        <v>3</v>
      </c>
      <c r="E604" s="47">
        <v>5</v>
      </c>
      <c r="F604" s="47">
        <v>0</v>
      </c>
      <c r="G604" s="162">
        <f t="shared" si="18"/>
        <v>5</v>
      </c>
      <c r="H604" s="114">
        <v>2.0892866666666667</v>
      </c>
      <c r="I604" s="146">
        <v>8</v>
      </c>
      <c r="J604" s="130">
        <f t="shared" si="19"/>
        <v>0.625</v>
      </c>
      <c r="K604" s="76"/>
    </row>
    <row r="605" spans="1:11">
      <c r="A605" s="22" t="s">
        <v>128</v>
      </c>
      <c r="B605" s="23">
        <v>11</v>
      </c>
      <c r="C605" s="23">
        <v>69</v>
      </c>
      <c r="D605" s="23">
        <v>4</v>
      </c>
      <c r="E605" s="23">
        <v>8</v>
      </c>
      <c r="F605" s="23">
        <v>0</v>
      </c>
      <c r="G605" s="23">
        <f t="shared" si="18"/>
        <v>8</v>
      </c>
      <c r="H605" s="124">
        <v>2.7061266666666666</v>
      </c>
      <c r="I605" s="156">
        <v>8</v>
      </c>
      <c r="J605" s="140">
        <f t="shared" si="19"/>
        <v>1</v>
      </c>
      <c r="K605" s="76"/>
    </row>
    <row r="606" spans="1:11" ht="15.75" thickBot="1">
      <c r="A606" s="26" t="s">
        <v>128</v>
      </c>
      <c r="B606" s="27">
        <v>11</v>
      </c>
      <c r="C606" s="27">
        <v>71</v>
      </c>
      <c r="D606" s="27">
        <v>4</v>
      </c>
      <c r="E606" s="27">
        <v>16</v>
      </c>
      <c r="F606" s="27">
        <v>0</v>
      </c>
      <c r="G606" s="27">
        <f t="shared" si="18"/>
        <v>16</v>
      </c>
      <c r="H606" s="126">
        <v>3.5930633333333333</v>
      </c>
      <c r="I606" s="158">
        <v>8</v>
      </c>
      <c r="J606" s="142">
        <f t="shared" si="19"/>
        <v>2</v>
      </c>
      <c r="K606" s="76"/>
    </row>
    <row r="607" spans="1:11">
      <c r="A607" s="16" t="s">
        <v>129</v>
      </c>
      <c r="B607" s="17">
        <v>5</v>
      </c>
      <c r="C607" s="17">
        <v>18</v>
      </c>
      <c r="D607" s="17">
        <v>1</v>
      </c>
      <c r="E607" s="17">
        <v>9</v>
      </c>
      <c r="F607" s="17">
        <v>4</v>
      </c>
      <c r="G607" s="170">
        <f t="shared" si="18"/>
        <v>13</v>
      </c>
      <c r="H607" s="122">
        <v>4.20533</v>
      </c>
      <c r="I607" s="154">
        <v>7</v>
      </c>
      <c r="J607" s="138">
        <f t="shared" si="19"/>
        <v>1.2857142857142858</v>
      </c>
      <c r="K607" s="76"/>
    </row>
    <row r="608" spans="1:11">
      <c r="A608" s="18" t="s">
        <v>129</v>
      </c>
      <c r="B608" s="19">
        <v>5</v>
      </c>
      <c r="C608" s="19">
        <v>19</v>
      </c>
      <c r="D608" s="19">
        <v>1</v>
      </c>
      <c r="E608" s="19">
        <v>7</v>
      </c>
      <c r="F608" s="19">
        <v>2</v>
      </c>
      <c r="G608" s="163">
        <f t="shared" si="18"/>
        <v>9</v>
      </c>
      <c r="H608" s="115">
        <v>2.9253300000000002</v>
      </c>
      <c r="I608" s="147">
        <v>8</v>
      </c>
      <c r="J608" s="131">
        <f t="shared" si="19"/>
        <v>0.875</v>
      </c>
      <c r="K608" s="76"/>
    </row>
    <row r="609" spans="1:11" ht="15.75" thickBot="1">
      <c r="A609" s="60" t="s">
        <v>129</v>
      </c>
      <c r="B609" s="49">
        <v>5</v>
      </c>
      <c r="C609" s="49">
        <v>20</v>
      </c>
      <c r="D609" s="49">
        <v>1</v>
      </c>
      <c r="E609" s="49">
        <v>8</v>
      </c>
      <c r="F609" s="49">
        <v>1</v>
      </c>
      <c r="G609" s="164">
        <f t="shared" si="18"/>
        <v>9</v>
      </c>
      <c r="H609" s="116">
        <v>3.0653300000000003</v>
      </c>
      <c r="I609" s="148">
        <v>8</v>
      </c>
      <c r="J609" s="132">
        <f t="shared" si="19"/>
        <v>1</v>
      </c>
      <c r="K609" s="76"/>
    </row>
    <row r="610" spans="1:11">
      <c r="A610" s="30" t="s">
        <v>129</v>
      </c>
      <c r="B610" s="31">
        <v>10</v>
      </c>
      <c r="C610" s="31">
        <v>18</v>
      </c>
      <c r="D610" s="31">
        <v>2</v>
      </c>
      <c r="E610" s="31">
        <v>4</v>
      </c>
      <c r="F610" s="31">
        <v>1</v>
      </c>
      <c r="G610" s="165">
        <f t="shared" si="18"/>
        <v>5</v>
      </c>
      <c r="H610" s="117">
        <v>1.0924266666666667</v>
      </c>
      <c r="I610" s="149">
        <v>6</v>
      </c>
      <c r="J610" s="133">
        <f t="shared" si="19"/>
        <v>0.66666666666666663</v>
      </c>
      <c r="K610" s="76"/>
    </row>
    <row r="611" spans="1:11">
      <c r="A611" s="32" t="s">
        <v>129</v>
      </c>
      <c r="B611" s="33">
        <v>10</v>
      </c>
      <c r="C611" s="33">
        <v>19</v>
      </c>
      <c r="D611" s="33">
        <v>2</v>
      </c>
      <c r="E611" s="33">
        <v>10</v>
      </c>
      <c r="F611" s="33">
        <v>2</v>
      </c>
      <c r="G611" s="159">
        <f t="shared" si="18"/>
        <v>12</v>
      </c>
      <c r="H611" s="111">
        <v>4.6724266666666665</v>
      </c>
      <c r="I611" s="143">
        <v>8</v>
      </c>
      <c r="J611" s="127">
        <f t="shared" si="19"/>
        <v>1.25</v>
      </c>
      <c r="K611" s="76"/>
    </row>
    <row r="612" spans="1:11" ht="15.75" thickBot="1">
      <c r="A612" s="63" t="s">
        <v>129</v>
      </c>
      <c r="B612" s="48">
        <v>10</v>
      </c>
      <c r="C612" s="48">
        <v>20</v>
      </c>
      <c r="D612" s="48">
        <v>2</v>
      </c>
      <c r="E612" s="48">
        <v>8</v>
      </c>
      <c r="F612" s="48">
        <v>3</v>
      </c>
      <c r="G612" s="160">
        <f t="shared" si="18"/>
        <v>11</v>
      </c>
      <c r="H612" s="112">
        <v>4.3924266666666663</v>
      </c>
      <c r="I612" s="144">
        <v>8</v>
      </c>
      <c r="J612" s="128">
        <f t="shared" si="19"/>
        <v>1</v>
      </c>
      <c r="K612" s="76"/>
    </row>
    <row r="613" spans="1:11">
      <c r="A613" s="22" t="s">
        <v>129</v>
      </c>
      <c r="B613" s="23">
        <v>11</v>
      </c>
      <c r="C613" s="23">
        <v>72</v>
      </c>
      <c r="D613" s="23">
        <v>4</v>
      </c>
      <c r="E613" s="23">
        <v>8</v>
      </c>
      <c r="F613" s="23">
        <v>0</v>
      </c>
      <c r="G613" s="167">
        <f t="shared" si="18"/>
        <v>8</v>
      </c>
      <c r="H613" s="119">
        <v>1.5267666666666668</v>
      </c>
      <c r="I613" s="151">
        <v>8</v>
      </c>
      <c r="J613" s="135">
        <f t="shared" si="19"/>
        <v>1</v>
      </c>
      <c r="K613" s="76"/>
    </row>
    <row r="614" spans="1:11">
      <c r="A614" s="24" t="s">
        <v>129</v>
      </c>
      <c r="B614" s="25">
        <v>11</v>
      </c>
      <c r="C614" s="25">
        <v>73</v>
      </c>
      <c r="D614" s="25">
        <v>4</v>
      </c>
      <c r="E614" s="25">
        <v>11</v>
      </c>
      <c r="F614" s="25">
        <v>1</v>
      </c>
      <c r="G614" s="168">
        <f t="shared" si="18"/>
        <v>12</v>
      </c>
      <c r="H614" s="120">
        <v>36.166766666666668</v>
      </c>
      <c r="I614" s="152">
        <v>7</v>
      </c>
      <c r="J614" s="136">
        <f t="shared" si="19"/>
        <v>1.5714285714285714</v>
      </c>
      <c r="K614" s="76"/>
    </row>
    <row r="615" spans="1:11" ht="15.75" thickBot="1">
      <c r="A615" s="26" t="s">
        <v>129</v>
      </c>
      <c r="B615" s="27">
        <v>11</v>
      </c>
      <c r="C615" s="27">
        <v>74</v>
      </c>
      <c r="D615" s="27">
        <v>4</v>
      </c>
      <c r="E615" s="27">
        <v>5</v>
      </c>
      <c r="F615" s="27">
        <v>1</v>
      </c>
      <c r="G615" s="169">
        <f t="shared" si="18"/>
        <v>6</v>
      </c>
      <c r="H615" s="121">
        <v>1.6667666666666667</v>
      </c>
      <c r="I615" s="153">
        <v>7</v>
      </c>
      <c r="J615" s="137">
        <f t="shared" si="19"/>
        <v>0.7142857142857143</v>
      </c>
      <c r="K615" s="76"/>
    </row>
    <row r="616" spans="1:11">
      <c r="A616" s="30" t="s">
        <v>130</v>
      </c>
      <c r="B616" s="31">
        <v>10</v>
      </c>
      <c r="C616" s="31">
        <v>21</v>
      </c>
      <c r="D616" s="31">
        <v>2</v>
      </c>
      <c r="E616" s="31">
        <v>9</v>
      </c>
      <c r="F616" s="31">
        <v>1</v>
      </c>
      <c r="G616" s="165">
        <f t="shared" si="18"/>
        <v>10</v>
      </c>
      <c r="H616" s="117">
        <v>3.5430200000000003</v>
      </c>
      <c r="I616" s="149">
        <v>8</v>
      </c>
      <c r="J616" s="133">
        <f t="shared" si="19"/>
        <v>1.125</v>
      </c>
      <c r="K616" s="76"/>
    </row>
    <row r="617" spans="1:11" ht="15.75" thickBot="1">
      <c r="A617" s="32" t="s">
        <v>130</v>
      </c>
      <c r="B617" s="33">
        <v>10</v>
      </c>
      <c r="C617" s="33">
        <v>22</v>
      </c>
      <c r="D617" s="33">
        <v>2</v>
      </c>
      <c r="E617" s="33">
        <v>6</v>
      </c>
      <c r="F617" s="33">
        <v>2</v>
      </c>
      <c r="G617" s="159">
        <f t="shared" si="18"/>
        <v>8</v>
      </c>
      <c r="H617" s="111">
        <v>2.9260399999999995</v>
      </c>
      <c r="I617" s="143">
        <v>8</v>
      </c>
      <c r="J617" s="127">
        <f t="shared" si="19"/>
        <v>0.75</v>
      </c>
      <c r="K617" s="76"/>
    </row>
    <row r="618" spans="1:11">
      <c r="A618" s="36" t="s">
        <v>130</v>
      </c>
      <c r="B618" s="37">
        <v>14</v>
      </c>
      <c r="C618" s="37">
        <v>36</v>
      </c>
      <c r="D618" s="37">
        <v>3</v>
      </c>
      <c r="E618" s="37">
        <v>9</v>
      </c>
      <c r="F618" s="37">
        <v>0</v>
      </c>
      <c r="G618" s="161">
        <f t="shared" si="18"/>
        <v>9</v>
      </c>
      <c r="H618" s="113">
        <v>3.0852200000000001</v>
      </c>
      <c r="I618" s="145">
        <v>8</v>
      </c>
      <c r="J618" s="129">
        <f t="shared" si="19"/>
        <v>1.125</v>
      </c>
      <c r="K618" s="76"/>
    </row>
    <row r="619" spans="1:11">
      <c r="A619" s="38" t="s">
        <v>130</v>
      </c>
      <c r="B619" s="39">
        <v>14</v>
      </c>
      <c r="C619" s="39">
        <v>37</v>
      </c>
      <c r="D619" s="39">
        <v>3</v>
      </c>
      <c r="E619" s="39">
        <v>11</v>
      </c>
      <c r="F619" s="39">
        <v>2</v>
      </c>
      <c r="G619" s="166">
        <f t="shared" si="18"/>
        <v>13</v>
      </c>
      <c r="H619" s="118">
        <v>5.5052199999999996</v>
      </c>
      <c r="I619" s="150">
        <v>8</v>
      </c>
      <c r="J619" s="134">
        <f t="shared" si="19"/>
        <v>1.375</v>
      </c>
      <c r="K619" s="76"/>
    </row>
    <row r="620" spans="1:11">
      <c r="A620" s="68" t="s">
        <v>130</v>
      </c>
      <c r="B620" s="47">
        <v>14</v>
      </c>
      <c r="C620" s="47">
        <v>38</v>
      </c>
      <c r="D620" s="47">
        <v>3</v>
      </c>
      <c r="E620" s="47">
        <v>11</v>
      </c>
      <c r="F620" s="47">
        <v>0</v>
      </c>
      <c r="G620" s="162">
        <f t="shared" si="18"/>
        <v>11</v>
      </c>
      <c r="H620" s="114">
        <v>4.7852199999999998</v>
      </c>
      <c r="I620" s="146">
        <v>8</v>
      </c>
      <c r="J620" s="130">
        <f t="shared" si="19"/>
        <v>1.375</v>
      </c>
      <c r="K620" s="76"/>
    </row>
    <row r="621" spans="1:11">
      <c r="A621" s="18" t="s">
        <v>84</v>
      </c>
      <c r="B621" s="19">
        <v>3</v>
      </c>
      <c r="C621" s="19">
        <v>13</v>
      </c>
      <c r="D621" s="19">
        <v>1</v>
      </c>
      <c r="E621" s="19">
        <v>8.5</v>
      </c>
      <c r="F621" s="19">
        <v>0</v>
      </c>
      <c r="G621" s="163">
        <f t="shared" si="18"/>
        <v>8.5</v>
      </c>
      <c r="H621" s="115">
        <v>3.6164000000000001</v>
      </c>
      <c r="I621" s="147">
        <v>8</v>
      </c>
      <c r="J621" s="131">
        <f t="shared" si="19"/>
        <v>1.0625</v>
      </c>
      <c r="K621" s="76"/>
    </row>
    <row r="622" spans="1:11" ht="15.75" thickBot="1">
      <c r="A622" s="60" t="s">
        <v>84</v>
      </c>
      <c r="B622" s="49">
        <v>3</v>
      </c>
      <c r="C622" s="49">
        <v>14</v>
      </c>
      <c r="D622" s="49">
        <v>1</v>
      </c>
      <c r="E622" s="49">
        <v>11.5</v>
      </c>
      <c r="F622" s="49">
        <v>1</v>
      </c>
      <c r="G622" s="164">
        <f t="shared" si="18"/>
        <v>12.5</v>
      </c>
      <c r="H622" s="116">
        <v>3.9763999999999999</v>
      </c>
      <c r="I622" s="148">
        <v>8</v>
      </c>
      <c r="J622" s="132">
        <f t="shared" si="19"/>
        <v>1.4375</v>
      </c>
      <c r="K622" s="76"/>
    </row>
    <row r="623" spans="1:11">
      <c r="A623" s="30" t="s">
        <v>84</v>
      </c>
      <c r="B623" s="31">
        <v>13</v>
      </c>
      <c r="C623" s="31">
        <v>9</v>
      </c>
      <c r="D623" s="31">
        <v>2</v>
      </c>
      <c r="E623" s="31">
        <v>5</v>
      </c>
      <c r="F623" s="31">
        <v>0</v>
      </c>
      <c r="G623" s="165">
        <f t="shared" si="18"/>
        <v>5</v>
      </c>
      <c r="H623" s="117">
        <v>1.13859</v>
      </c>
      <c r="I623" s="149">
        <v>8</v>
      </c>
      <c r="J623" s="133">
        <f t="shared" si="19"/>
        <v>0.625</v>
      </c>
      <c r="K623" s="76"/>
    </row>
    <row r="624" spans="1:11">
      <c r="A624" s="32" t="s">
        <v>84</v>
      </c>
      <c r="B624" s="33">
        <v>13</v>
      </c>
      <c r="C624" s="33">
        <v>10</v>
      </c>
      <c r="D624" s="33">
        <v>2</v>
      </c>
      <c r="E624" s="33">
        <v>5</v>
      </c>
      <c r="F624" s="33">
        <v>0</v>
      </c>
      <c r="G624" s="159">
        <f t="shared" si="18"/>
        <v>5</v>
      </c>
      <c r="H624" s="111">
        <v>1.7585900000000001</v>
      </c>
      <c r="I624" s="143">
        <v>6</v>
      </c>
      <c r="J624" s="127">
        <f t="shared" si="19"/>
        <v>0.83333333333333337</v>
      </c>
      <c r="K624" s="76"/>
    </row>
    <row r="625" spans="1:11" ht="15.75" thickBot="1">
      <c r="A625" s="63" t="s">
        <v>84</v>
      </c>
      <c r="B625" s="48">
        <v>13</v>
      </c>
      <c r="C625" s="48">
        <v>11</v>
      </c>
      <c r="D625" s="48">
        <v>2</v>
      </c>
      <c r="E625" s="48">
        <v>9</v>
      </c>
      <c r="F625" s="48">
        <v>0</v>
      </c>
      <c r="G625" s="160">
        <f t="shared" si="18"/>
        <v>9</v>
      </c>
      <c r="H625" s="112">
        <v>3.4585900000000001</v>
      </c>
      <c r="I625" s="144">
        <v>8</v>
      </c>
      <c r="J625" s="128">
        <f t="shared" si="19"/>
        <v>1.125</v>
      </c>
      <c r="K625" s="76"/>
    </row>
    <row r="626" spans="1:11">
      <c r="A626" s="22" t="s">
        <v>84</v>
      </c>
      <c r="B626" s="23">
        <v>10</v>
      </c>
      <c r="C626" s="23">
        <v>60</v>
      </c>
      <c r="D626" s="23">
        <v>4</v>
      </c>
      <c r="E626" s="23">
        <v>8</v>
      </c>
      <c r="F626" s="23">
        <v>5</v>
      </c>
      <c r="G626" s="167">
        <f t="shared" si="18"/>
        <v>13</v>
      </c>
      <c r="H626" s="119">
        <v>4.0858933333333329</v>
      </c>
      <c r="I626" s="151">
        <v>8</v>
      </c>
      <c r="J626" s="135">
        <f t="shared" si="19"/>
        <v>1</v>
      </c>
      <c r="K626" s="76"/>
    </row>
    <row r="627" spans="1:11" ht="15.75" thickBot="1">
      <c r="A627" s="26" t="s">
        <v>84</v>
      </c>
      <c r="B627" s="27">
        <v>10</v>
      </c>
      <c r="C627" s="27">
        <v>62</v>
      </c>
      <c r="D627" s="27">
        <v>4</v>
      </c>
      <c r="E627" s="27">
        <v>3</v>
      </c>
      <c r="F627" s="27">
        <v>2</v>
      </c>
      <c r="G627" s="169">
        <f t="shared" si="18"/>
        <v>5</v>
      </c>
      <c r="H627" s="121">
        <v>0.86294666666666653</v>
      </c>
      <c r="I627" s="153">
        <v>5</v>
      </c>
      <c r="J627" s="137">
        <f t="shared" si="19"/>
        <v>0.6</v>
      </c>
      <c r="K627" s="76"/>
    </row>
    <row r="628" spans="1:11">
      <c r="A628" s="16" t="s">
        <v>61</v>
      </c>
      <c r="B628" s="17">
        <v>2</v>
      </c>
      <c r="C628" s="17">
        <v>24</v>
      </c>
      <c r="D628" s="17">
        <v>1</v>
      </c>
      <c r="E628" s="17">
        <v>5</v>
      </c>
      <c r="F628" s="17">
        <v>0</v>
      </c>
      <c r="G628" s="170">
        <f t="shared" si="18"/>
        <v>5</v>
      </c>
      <c r="H628" s="122">
        <v>1.4126666666666667</v>
      </c>
      <c r="I628" s="154">
        <v>8</v>
      </c>
      <c r="J628" s="138">
        <f t="shared" si="19"/>
        <v>0.625</v>
      </c>
      <c r="K628" s="76"/>
    </row>
    <row r="629" spans="1:11">
      <c r="A629" s="18" t="s">
        <v>61</v>
      </c>
      <c r="B629" s="19">
        <v>2</v>
      </c>
      <c r="C629" s="19">
        <v>25</v>
      </c>
      <c r="D629" s="19">
        <v>1</v>
      </c>
      <c r="E629" s="19">
        <v>7</v>
      </c>
      <c r="F629" s="19">
        <v>1</v>
      </c>
      <c r="G629" s="163">
        <f t="shared" si="18"/>
        <v>8</v>
      </c>
      <c r="H629" s="115">
        <v>2.8126666666666669</v>
      </c>
      <c r="I629" s="147">
        <v>8</v>
      </c>
      <c r="J629" s="131">
        <f t="shared" si="19"/>
        <v>0.875</v>
      </c>
      <c r="K629" s="76"/>
    </row>
    <row r="630" spans="1:11" ht="15.75" thickBot="1">
      <c r="A630" s="60" t="s">
        <v>61</v>
      </c>
      <c r="B630" s="49">
        <v>2</v>
      </c>
      <c r="C630" s="49">
        <v>26</v>
      </c>
      <c r="D630" s="49">
        <v>1</v>
      </c>
      <c r="E630" s="49">
        <v>5</v>
      </c>
      <c r="F630" s="49">
        <v>0</v>
      </c>
      <c r="G630" s="164">
        <f t="shared" si="18"/>
        <v>5</v>
      </c>
      <c r="H630" s="116">
        <v>1.6326666666666667</v>
      </c>
      <c r="I630" s="148">
        <v>8</v>
      </c>
      <c r="J630" s="132">
        <f t="shared" si="19"/>
        <v>0.625</v>
      </c>
      <c r="K630" s="76"/>
    </row>
    <row r="631" spans="1:11">
      <c r="A631" s="30" t="s">
        <v>61</v>
      </c>
      <c r="B631" s="31">
        <v>10</v>
      </c>
      <c r="C631" s="31">
        <v>51</v>
      </c>
      <c r="D631" s="31">
        <v>2</v>
      </c>
      <c r="E631" s="31">
        <v>7</v>
      </c>
      <c r="F631" s="31">
        <v>0</v>
      </c>
      <c r="G631" s="165">
        <f t="shared" si="18"/>
        <v>7</v>
      </c>
      <c r="H631" s="117">
        <v>2.2005133333333333</v>
      </c>
      <c r="I631" s="149">
        <v>8</v>
      </c>
      <c r="J631" s="133">
        <f t="shared" si="19"/>
        <v>0.875</v>
      </c>
      <c r="K631" s="76"/>
    </row>
    <row r="632" spans="1:11">
      <c r="A632" s="32" t="s">
        <v>61</v>
      </c>
      <c r="B632" s="33">
        <v>10</v>
      </c>
      <c r="C632" s="33">
        <v>52</v>
      </c>
      <c r="D632" s="33">
        <v>2</v>
      </c>
      <c r="E632" s="33">
        <v>6</v>
      </c>
      <c r="F632" s="33">
        <v>0</v>
      </c>
      <c r="G632" s="159">
        <f t="shared" si="18"/>
        <v>6</v>
      </c>
      <c r="H632" s="111">
        <v>2.2405133333333334</v>
      </c>
      <c r="I632" s="143">
        <v>5</v>
      </c>
      <c r="J632" s="127">
        <f t="shared" si="19"/>
        <v>1.2</v>
      </c>
      <c r="K632" s="76"/>
    </row>
    <row r="633" spans="1:11" ht="15.75" thickBot="1">
      <c r="A633" s="63" t="s">
        <v>61</v>
      </c>
      <c r="B633" s="48">
        <v>10</v>
      </c>
      <c r="C633" s="48">
        <v>53</v>
      </c>
      <c r="D633" s="48">
        <v>2</v>
      </c>
      <c r="E633" s="48">
        <v>9</v>
      </c>
      <c r="F633" s="48">
        <v>1</v>
      </c>
      <c r="G633" s="160">
        <f t="shared" si="18"/>
        <v>10</v>
      </c>
      <c r="H633" s="112">
        <v>2.8205133333333334</v>
      </c>
      <c r="I633" s="144">
        <v>8</v>
      </c>
      <c r="J633" s="128">
        <f t="shared" si="19"/>
        <v>1.125</v>
      </c>
      <c r="K633" s="76"/>
    </row>
    <row r="634" spans="1:11">
      <c r="A634" s="36" t="s">
        <v>61</v>
      </c>
      <c r="B634" s="37">
        <v>17</v>
      </c>
      <c r="C634" s="37">
        <v>18</v>
      </c>
      <c r="D634" s="37">
        <v>3</v>
      </c>
      <c r="E634" s="37">
        <v>8</v>
      </c>
      <c r="F634" s="37">
        <v>0</v>
      </c>
      <c r="G634" s="161">
        <f t="shared" si="18"/>
        <v>8</v>
      </c>
      <c r="H634" s="113">
        <v>3.7805366666666664</v>
      </c>
      <c r="I634" s="145">
        <v>8</v>
      </c>
      <c r="J634" s="129">
        <f t="shared" si="19"/>
        <v>1</v>
      </c>
      <c r="K634" s="76"/>
    </row>
    <row r="635" spans="1:11">
      <c r="A635" s="38" t="s">
        <v>61</v>
      </c>
      <c r="B635" s="39">
        <v>17</v>
      </c>
      <c r="C635" s="39">
        <v>19</v>
      </c>
      <c r="D635" s="39">
        <v>3</v>
      </c>
      <c r="E635" s="39">
        <v>8</v>
      </c>
      <c r="F635" s="39">
        <v>0</v>
      </c>
      <c r="G635" s="166">
        <f t="shared" si="18"/>
        <v>8</v>
      </c>
      <c r="H635" s="118">
        <v>2.6405366666666663</v>
      </c>
      <c r="I635" s="150">
        <v>8</v>
      </c>
      <c r="J635" s="134">
        <f t="shared" si="19"/>
        <v>1</v>
      </c>
      <c r="K635" s="76"/>
    </row>
    <row r="636" spans="1:11" ht="15.75" thickBot="1">
      <c r="A636" s="68" t="s">
        <v>61</v>
      </c>
      <c r="B636" s="47">
        <v>17</v>
      </c>
      <c r="C636" s="47">
        <v>20</v>
      </c>
      <c r="D636" s="47">
        <v>3</v>
      </c>
      <c r="E636" s="47">
        <v>6</v>
      </c>
      <c r="F636" s="47">
        <v>0</v>
      </c>
      <c r="G636" s="162">
        <f t="shared" si="18"/>
        <v>6</v>
      </c>
      <c r="H636" s="114">
        <v>2.0205366666666666</v>
      </c>
      <c r="I636" s="146">
        <v>8</v>
      </c>
      <c r="J636" s="130">
        <f t="shared" si="19"/>
        <v>0.75</v>
      </c>
      <c r="K636" s="76"/>
    </row>
    <row r="637" spans="1:11">
      <c r="A637" s="16" t="s">
        <v>151</v>
      </c>
      <c r="B637" s="17">
        <v>6</v>
      </c>
      <c r="C637" s="17">
        <v>30</v>
      </c>
      <c r="D637" s="17">
        <v>1</v>
      </c>
      <c r="E637" s="17">
        <v>8</v>
      </c>
      <c r="F637" s="17">
        <v>0</v>
      </c>
      <c r="G637" s="170">
        <f t="shared" si="18"/>
        <v>8</v>
      </c>
      <c r="H637" s="122">
        <v>4.1380633333333332</v>
      </c>
      <c r="I637" s="154">
        <v>8</v>
      </c>
      <c r="J637" s="138">
        <f t="shared" si="19"/>
        <v>1</v>
      </c>
      <c r="K637" s="76"/>
    </row>
    <row r="638" spans="1:11">
      <c r="A638" s="18" t="s">
        <v>151</v>
      </c>
      <c r="B638" s="19">
        <v>6</v>
      </c>
      <c r="C638" s="19">
        <v>31</v>
      </c>
      <c r="D638" s="19">
        <v>1</v>
      </c>
      <c r="E638" s="19">
        <v>3</v>
      </c>
      <c r="F638" s="19">
        <v>0</v>
      </c>
      <c r="G638" s="163">
        <f t="shared" si="18"/>
        <v>3</v>
      </c>
      <c r="H638" s="115">
        <v>1.0580633333333334</v>
      </c>
      <c r="I638" s="147">
        <v>5</v>
      </c>
      <c r="J638" s="131">
        <f t="shared" si="19"/>
        <v>0.6</v>
      </c>
      <c r="K638" s="76"/>
    </row>
    <row r="639" spans="1:11">
      <c r="A639" s="60" t="s">
        <v>151</v>
      </c>
      <c r="B639" s="49">
        <v>6</v>
      </c>
      <c r="C639" s="49">
        <v>32</v>
      </c>
      <c r="D639" s="49">
        <v>1</v>
      </c>
      <c r="E639" s="49">
        <v>7</v>
      </c>
      <c r="F639" s="49">
        <v>1</v>
      </c>
      <c r="G639" s="164">
        <f t="shared" si="18"/>
        <v>8</v>
      </c>
      <c r="H639" s="116">
        <v>2.8380633333333334</v>
      </c>
      <c r="I639" s="148">
        <v>8</v>
      </c>
      <c r="J639" s="132">
        <f t="shared" si="19"/>
        <v>0.875</v>
      </c>
      <c r="K639" s="76"/>
    </row>
    <row r="640" spans="1:11">
      <c r="A640" s="32" t="s">
        <v>151</v>
      </c>
      <c r="B640" s="33">
        <v>11</v>
      </c>
      <c r="C640" s="33">
        <v>49</v>
      </c>
      <c r="D640" s="33">
        <v>2</v>
      </c>
      <c r="E640" s="33">
        <v>16</v>
      </c>
      <c r="F640" s="33">
        <v>2</v>
      </c>
      <c r="G640" s="159">
        <f t="shared" si="18"/>
        <v>18</v>
      </c>
      <c r="H640" s="111">
        <v>4.9004733333333332</v>
      </c>
      <c r="I640" s="143">
        <v>8</v>
      </c>
      <c r="J640" s="127">
        <f t="shared" si="19"/>
        <v>2</v>
      </c>
      <c r="K640" s="76"/>
    </row>
    <row r="641" spans="1:11" ht="15.75" thickBot="1">
      <c r="A641" s="63" t="s">
        <v>151</v>
      </c>
      <c r="B641" s="48">
        <v>11</v>
      </c>
      <c r="C641" s="48">
        <v>50</v>
      </c>
      <c r="D641" s="48">
        <v>2</v>
      </c>
      <c r="E641" s="48">
        <v>6</v>
      </c>
      <c r="F641" s="48">
        <v>2</v>
      </c>
      <c r="G641" s="160">
        <f t="shared" si="18"/>
        <v>8</v>
      </c>
      <c r="H641" s="112">
        <v>2.4502366666666666</v>
      </c>
      <c r="I641" s="144">
        <v>8</v>
      </c>
      <c r="J641" s="128">
        <f t="shared" si="19"/>
        <v>0.75</v>
      </c>
      <c r="K641" s="76"/>
    </row>
    <row r="642" spans="1:11">
      <c r="A642" s="36" t="s">
        <v>151</v>
      </c>
      <c r="B642" s="37">
        <v>19</v>
      </c>
      <c r="C642" s="37">
        <v>48</v>
      </c>
      <c r="D642" s="37">
        <v>3</v>
      </c>
      <c r="E642" s="37">
        <v>6</v>
      </c>
      <c r="F642" s="37">
        <v>0</v>
      </c>
      <c r="G642" s="161">
        <f t="shared" si="18"/>
        <v>6</v>
      </c>
      <c r="H642" s="113">
        <v>1.5019433333333334</v>
      </c>
      <c r="I642" s="145">
        <v>5</v>
      </c>
      <c r="J642" s="129">
        <f t="shared" si="19"/>
        <v>1.2</v>
      </c>
      <c r="K642" s="76"/>
    </row>
    <row r="643" spans="1:11">
      <c r="A643" s="38" t="s">
        <v>151</v>
      </c>
      <c r="B643" s="39">
        <v>19</v>
      </c>
      <c r="C643" s="39">
        <v>49</v>
      </c>
      <c r="D643" s="39">
        <v>3</v>
      </c>
      <c r="E643" s="39">
        <v>9</v>
      </c>
      <c r="F643" s="39">
        <v>0</v>
      </c>
      <c r="G643" s="166">
        <f t="shared" ref="G643:G706" si="20">+E643+F643</f>
        <v>9</v>
      </c>
      <c r="H643" s="118">
        <v>3.281943333333333</v>
      </c>
      <c r="I643" s="150">
        <v>8</v>
      </c>
      <c r="J643" s="134">
        <f t="shared" ref="J643:J706" si="21">+E643/I643</f>
        <v>1.125</v>
      </c>
      <c r="K643" s="76"/>
    </row>
    <row r="644" spans="1:11" ht="15.75" thickBot="1">
      <c r="A644" s="68" t="s">
        <v>151</v>
      </c>
      <c r="B644" s="47">
        <v>19</v>
      </c>
      <c r="C644" s="47">
        <v>50</v>
      </c>
      <c r="D644" s="47">
        <v>3</v>
      </c>
      <c r="E644" s="47">
        <v>8</v>
      </c>
      <c r="F644" s="47">
        <v>1</v>
      </c>
      <c r="G644" s="162">
        <f t="shared" si="20"/>
        <v>9</v>
      </c>
      <c r="H644" s="114">
        <v>4.2219433333333329</v>
      </c>
      <c r="I644" s="146">
        <v>8</v>
      </c>
      <c r="J644" s="130">
        <f t="shared" si="21"/>
        <v>1</v>
      </c>
      <c r="K644" s="76"/>
    </row>
    <row r="645" spans="1:11">
      <c r="A645" s="22" t="s">
        <v>151</v>
      </c>
      <c r="B645" s="23">
        <v>16</v>
      </c>
      <c r="C645" s="23">
        <v>60</v>
      </c>
      <c r="D645" s="23">
        <v>4</v>
      </c>
      <c r="E645" s="23">
        <v>8</v>
      </c>
      <c r="F645" s="23">
        <v>0</v>
      </c>
      <c r="G645" s="167">
        <f t="shared" si="20"/>
        <v>8</v>
      </c>
      <c r="H645" s="119">
        <v>3.6443599999999998</v>
      </c>
      <c r="I645" s="151">
        <v>8</v>
      </c>
      <c r="J645" s="135">
        <f t="shared" si="21"/>
        <v>1</v>
      </c>
      <c r="K645" s="76"/>
    </row>
    <row r="646" spans="1:11">
      <c r="A646" s="24" t="s">
        <v>151</v>
      </c>
      <c r="B646" s="25">
        <v>16</v>
      </c>
      <c r="C646" s="25">
        <v>61</v>
      </c>
      <c r="D646" s="25">
        <v>4</v>
      </c>
      <c r="E646" s="25">
        <v>5</v>
      </c>
      <c r="F646" s="25">
        <v>0</v>
      </c>
      <c r="G646" s="168">
        <f t="shared" si="20"/>
        <v>5</v>
      </c>
      <c r="H646" s="120">
        <v>1.10436</v>
      </c>
      <c r="I646" s="152">
        <v>6</v>
      </c>
      <c r="J646" s="136">
        <f t="shared" si="21"/>
        <v>0.83333333333333337</v>
      </c>
      <c r="K646" s="76"/>
    </row>
    <row r="647" spans="1:11" ht="15.75" thickBot="1">
      <c r="A647" s="26" t="s">
        <v>151</v>
      </c>
      <c r="B647" s="27">
        <v>16</v>
      </c>
      <c r="C647" s="27">
        <v>62</v>
      </c>
      <c r="D647" s="27">
        <v>4</v>
      </c>
      <c r="E647" s="27">
        <v>8</v>
      </c>
      <c r="F647" s="27">
        <v>2</v>
      </c>
      <c r="G647" s="169">
        <f t="shared" si="20"/>
        <v>10</v>
      </c>
      <c r="H647" s="121">
        <v>2.6643599999999998</v>
      </c>
      <c r="I647" s="153">
        <v>8</v>
      </c>
      <c r="J647" s="137">
        <f t="shared" si="21"/>
        <v>1</v>
      </c>
      <c r="K647" s="76"/>
    </row>
    <row r="648" spans="1:11">
      <c r="A648" s="16" t="s">
        <v>70</v>
      </c>
      <c r="B648" s="17">
        <v>2</v>
      </c>
      <c r="C648" s="17">
        <v>51</v>
      </c>
      <c r="D648" s="17">
        <v>1</v>
      </c>
      <c r="E648" s="17">
        <v>6</v>
      </c>
      <c r="F648" s="17">
        <v>3</v>
      </c>
      <c r="G648" s="170">
        <f t="shared" si="20"/>
        <v>9</v>
      </c>
      <c r="H648" s="122">
        <v>3.8597766666666669</v>
      </c>
      <c r="I648" s="154">
        <v>7</v>
      </c>
      <c r="J648" s="138">
        <f t="shared" si="21"/>
        <v>0.8571428571428571</v>
      </c>
      <c r="K648" s="76"/>
    </row>
    <row r="649" spans="1:11">
      <c r="A649" s="18" t="s">
        <v>70</v>
      </c>
      <c r="B649" s="19">
        <v>2</v>
      </c>
      <c r="C649" s="19">
        <v>52</v>
      </c>
      <c r="D649" s="19">
        <v>1</v>
      </c>
      <c r="E649" s="19">
        <v>9</v>
      </c>
      <c r="F649" s="19">
        <v>0</v>
      </c>
      <c r="G649" s="163">
        <f t="shared" si="20"/>
        <v>9</v>
      </c>
      <c r="H649" s="115">
        <v>4.5197766666666661</v>
      </c>
      <c r="I649" s="147">
        <v>8</v>
      </c>
      <c r="J649" s="131">
        <f t="shared" si="21"/>
        <v>1.125</v>
      </c>
      <c r="K649" s="76"/>
    </row>
    <row r="650" spans="1:11" ht="15.75" thickBot="1">
      <c r="A650" s="60" t="s">
        <v>70</v>
      </c>
      <c r="B650" s="49">
        <v>2</v>
      </c>
      <c r="C650" s="49">
        <v>53</v>
      </c>
      <c r="D650" s="49">
        <v>1</v>
      </c>
      <c r="E650" s="49">
        <v>5</v>
      </c>
      <c r="F650" s="49">
        <v>1</v>
      </c>
      <c r="G650" s="164">
        <f t="shared" si="20"/>
        <v>6</v>
      </c>
      <c r="H650" s="116">
        <v>2.6197766666666666</v>
      </c>
      <c r="I650" s="148">
        <v>5</v>
      </c>
      <c r="J650" s="132">
        <f t="shared" si="21"/>
        <v>1</v>
      </c>
      <c r="K650" s="76"/>
    </row>
    <row r="651" spans="1:11">
      <c r="A651" s="30" t="s">
        <v>70</v>
      </c>
      <c r="B651" s="31">
        <v>12</v>
      </c>
      <c r="C651" s="31">
        <v>33</v>
      </c>
      <c r="D651" s="31">
        <v>2</v>
      </c>
      <c r="E651" s="31">
        <v>8</v>
      </c>
      <c r="F651" s="31">
        <v>0</v>
      </c>
      <c r="G651" s="165">
        <f t="shared" si="20"/>
        <v>8</v>
      </c>
      <c r="H651" s="117">
        <v>2.1718766666666665</v>
      </c>
      <c r="I651" s="149">
        <v>8</v>
      </c>
      <c r="J651" s="133">
        <f t="shared" si="21"/>
        <v>1</v>
      </c>
      <c r="K651" s="76"/>
    </row>
    <row r="652" spans="1:11">
      <c r="A652" s="32" t="s">
        <v>70</v>
      </c>
      <c r="B652" s="33">
        <v>12</v>
      </c>
      <c r="C652" s="33">
        <v>34</v>
      </c>
      <c r="D652" s="33">
        <v>2</v>
      </c>
      <c r="E652" s="33">
        <v>10</v>
      </c>
      <c r="F652" s="33">
        <v>0</v>
      </c>
      <c r="G652" s="159">
        <f t="shared" si="20"/>
        <v>10</v>
      </c>
      <c r="H652" s="111">
        <v>4.631876666666666</v>
      </c>
      <c r="I652" s="143">
        <v>8</v>
      </c>
      <c r="J652" s="127">
        <f t="shared" si="21"/>
        <v>1.25</v>
      </c>
      <c r="K652" s="76"/>
    </row>
    <row r="653" spans="1:11" ht="15.75" thickBot="1">
      <c r="A653" s="63" t="s">
        <v>70</v>
      </c>
      <c r="B653" s="48">
        <v>12</v>
      </c>
      <c r="C653" s="48">
        <v>35</v>
      </c>
      <c r="D653" s="48">
        <v>2</v>
      </c>
      <c r="E653" s="48">
        <v>3</v>
      </c>
      <c r="F653" s="48">
        <v>0</v>
      </c>
      <c r="G653" s="160">
        <f t="shared" si="20"/>
        <v>3</v>
      </c>
      <c r="H653" s="112">
        <v>1.5318766666666668</v>
      </c>
      <c r="I653" s="144">
        <v>4</v>
      </c>
      <c r="J653" s="128">
        <f t="shared" si="21"/>
        <v>0.75</v>
      </c>
      <c r="K653" s="76"/>
    </row>
    <row r="654" spans="1:11">
      <c r="A654" s="36" t="s">
        <v>70</v>
      </c>
      <c r="B654" s="37">
        <v>14</v>
      </c>
      <c r="C654" s="37">
        <v>48</v>
      </c>
      <c r="D654" s="37">
        <v>3</v>
      </c>
      <c r="E654" s="37">
        <v>11</v>
      </c>
      <c r="F654" s="37">
        <v>1</v>
      </c>
      <c r="G654" s="161">
        <f t="shared" si="20"/>
        <v>12</v>
      </c>
      <c r="H654" s="113">
        <v>5.2597566666666671</v>
      </c>
      <c r="I654" s="145">
        <v>8</v>
      </c>
      <c r="J654" s="129">
        <f t="shared" si="21"/>
        <v>1.375</v>
      </c>
      <c r="K654" s="76"/>
    </row>
    <row r="655" spans="1:11">
      <c r="A655" s="38" t="s">
        <v>70</v>
      </c>
      <c r="B655" s="39">
        <v>14</v>
      </c>
      <c r="C655" s="39">
        <v>49</v>
      </c>
      <c r="D655" s="39">
        <v>3</v>
      </c>
      <c r="E655" s="39">
        <v>9</v>
      </c>
      <c r="F655" s="39">
        <v>1</v>
      </c>
      <c r="G655" s="166">
        <f t="shared" si="20"/>
        <v>10</v>
      </c>
      <c r="H655" s="118">
        <v>5.139756666666667</v>
      </c>
      <c r="I655" s="150">
        <v>8</v>
      </c>
      <c r="J655" s="134">
        <f t="shared" si="21"/>
        <v>1.125</v>
      </c>
      <c r="K655" s="76"/>
    </row>
    <row r="656" spans="1:11" ht="15.75" thickBot="1">
      <c r="A656" s="68" t="s">
        <v>70</v>
      </c>
      <c r="B656" s="47">
        <v>14</v>
      </c>
      <c r="C656" s="47">
        <v>50</v>
      </c>
      <c r="D656" s="47">
        <v>3</v>
      </c>
      <c r="E656" s="47">
        <v>7</v>
      </c>
      <c r="F656" s="47">
        <v>5</v>
      </c>
      <c r="G656" s="162">
        <f t="shared" si="20"/>
        <v>12</v>
      </c>
      <c r="H656" s="114">
        <v>4.1597566666666665</v>
      </c>
      <c r="I656" s="146">
        <v>8</v>
      </c>
      <c r="J656" s="130">
        <f t="shared" si="21"/>
        <v>0.875</v>
      </c>
      <c r="K656" s="76"/>
    </row>
    <row r="657" spans="1:11">
      <c r="A657" s="22" t="s">
        <v>70</v>
      </c>
      <c r="B657" s="23">
        <v>5</v>
      </c>
      <c r="C657" s="23">
        <v>63</v>
      </c>
      <c r="D657" s="23">
        <v>4</v>
      </c>
      <c r="E657" s="23">
        <v>5</v>
      </c>
      <c r="F657" s="23">
        <v>1</v>
      </c>
      <c r="G657" s="167">
        <f t="shared" si="20"/>
        <v>6</v>
      </c>
      <c r="H657" s="119">
        <v>2.56874</v>
      </c>
      <c r="I657" s="151">
        <v>8</v>
      </c>
      <c r="J657" s="135">
        <f t="shared" si="21"/>
        <v>0.625</v>
      </c>
      <c r="K657" s="76"/>
    </row>
    <row r="658" spans="1:11">
      <c r="A658" s="24" t="s">
        <v>70</v>
      </c>
      <c r="B658" s="25">
        <v>5</v>
      </c>
      <c r="C658" s="25">
        <v>64</v>
      </c>
      <c r="D658" s="25">
        <v>4</v>
      </c>
      <c r="E658" s="25">
        <v>3</v>
      </c>
      <c r="F658" s="25">
        <v>5</v>
      </c>
      <c r="G658" s="168">
        <f t="shared" si="20"/>
        <v>8</v>
      </c>
      <c r="H658" s="120">
        <v>2.9487399999999999</v>
      </c>
      <c r="I658" s="152">
        <v>7</v>
      </c>
      <c r="J658" s="136">
        <f t="shared" si="21"/>
        <v>0.42857142857142855</v>
      </c>
      <c r="K658" s="76"/>
    </row>
    <row r="659" spans="1:11" ht="15.75" thickBot="1">
      <c r="A659" s="26" t="s">
        <v>70</v>
      </c>
      <c r="B659" s="27">
        <v>5</v>
      </c>
      <c r="C659" s="27">
        <v>65</v>
      </c>
      <c r="D659" s="27">
        <v>4</v>
      </c>
      <c r="E659" s="27">
        <v>4</v>
      </c>
      <c r="F659" s="27">
        <v>0</v>
      </c>
      <c r="G659" s="169">
        <f t="shared" si="20"/>
        <v>4</v>
      </c>
      <c r="H659" s="121">
        <v>1.78874</v>
      </c>
      <c r="I659" s="153">
        <v>5</v>
      </c>
      <c r="J659" s="137">
        <f t="shared" si="21"/>
        <v>0.8</v>
      </c>
      <c r="K659" s="76"/>
    </row>
    <row r="660" spans="1:11">
      <c r="A660" s="16" t="s">
        <v>71</v>
      </c>
      <c r="B660" s="17">
        <v>2</v>
      </c>
      <c r="C660" s="17">
        <v>54</v>
      </c>
      <c r="D660" s="17">
        <v>1</v>
      </c>
      <c r="E660" s="17">
        <v>6.5</v>
      </c>
      <c r="F660" s="17">
        <v>2</v>
      </c>
      <c r="G660" s="170">
        <f t="shared" si="20"/>
        <v>8.5</v>
      </c>
      <c r="H660" s="122">
        <v>3.5961849999999997</v>
      </c>
      <c r="I660" s="154">
        <v>6</v>
      </c>
      <c r="J660" s="138">
        <f t="shared" si="21"/>
        <v>1.0833333333333333</v>
      </c>
      <c r="K660" s="76"/>
    </row>
    <row r="661" spans="1:11" ht="15.75" thickBot="1">
      <c r="A661" s="18" t="s">
        <v>71</v>
      </c>
      <c r="B661" s="19">
        <v>2</v>
      </c>
      <c r="C661" s="19">
        <v>55</v>
      </c>
      <c r="D661" s="19">
        <v>1</v>
      </c>
      <c r="E661" s="19">
        <v>4.5</v>
      </c>
      <c r="F661" s="19">
        <v>0</v>
      </c>
      <c r="G661" s="163">
        <f t="shared" si="20"/>
        <v>4.5</v>
      </c>
      <c r="H661" s="115">
        <v>1.936185</v>
      </c>
      <c r="I661" s="147">
        <v>4</v>
      </c>
      <c r="J661" s="131">
        <f t="shared" si="21"/>
        <v>1.125</v>
      </c>
      <c r="K661" s="76"/>
    </row>
    <row r="662" spans="1:11">
      <c r="A662" s="30" t="s">
        <v>71</v>
      </c>
      <c r="B662" s="31">
        <v>12</v>
      </c>
      <c r="C662" s="31">
        <v>36</v>
      </c>
      <c r="D662" s="31">
        <v>2</v>
      </c>
      <c r="E662" s="31">
        <v>5</v>
      </c>
      <c r="F662" s="31">
        <v>1</v>
      </c>
      <c r="G662" s="165">
        <f t="shared" si="20"/>
        <v>6</v>
      </c>
      <c r="H662" s="117">
        <v>1.4622233333333332</v>
      </c>
      <c r="I662" s="149">
        <v>5</v>
      </c>
      <c r="J662" s="133">
        <f t="shared" si="21"/>
        <v>1</v>
      </c>
      <c r="K662" s="76"/>
    </row>
    <row r="663" spans="1:11">
      <c r="A663" s="32" t="s">
        <v>71</v>
      </c>
      <c r="B663" s="33">
        <v>12</v>
      </c>
      <c r="C663" s="33">
        <v>37</v>
      </c>
      <c r="D663" s="33">
        <v>2</v>
      </c>
      <c r="E663" s="33">
        <v>10</v>
      </c>
      <c r="F663" s="33">
        <v>0</v>
      </c>
      <c r="G663" s="159">
        <f t="shared" si="20"/>
        <v>10</v>
      </c>
      <c r="H663" s="111">
        <v>3.7622233333333335</v>
      </c>
      <c r="I663" s="143">
        <v>8</v>
      </c>
      <c r="J663" s="127">
        <f t="shared" si="21"/>
        <v>1.25</v>
      </c>
      <c r="K663" s="76"/>
    </row>
    <row r="664" spans="1:11" ht="15.75" thickBot="1">
      <c r="A664" s="63" t="s">
        <v>71</v>
      </c>
      <c r="B664" s="48">
        <v>12</v>
      </c>
      <c r="C664" s="48">
        <v>38</v>
      </c>
      <c r="D664" s="48">
        <v>2</v>
      </c>
      <c r="E664" s="48">
        <v>10</v>
      </c>
      <c r="F664" s="48">
        <v>1</v>
      </c>
      <c r="G664" s="160">
        <f t="shared" si="20"/>
        <v>11</v>
      </c>
      <c r="H664" s="112">
        <v>3.3622233333333331</v>
      </c>
      <c r="I664" s="144">
        <v>8</v>
      </c>
      <c r="J664" s="128">
        <f t="shared" si="21"/>
        <v>1.25</v>
      </c>
      <c r="K664" s="76"/>
    </row>
    <row r="665" spans="1:11">
      <c r="A665" s="36" t="s">
        <v>71</v>
      </c>
      <c r="B665" s="37">
        <v>14</v>
      </c>
      <c r="C665" s="37">
        <v>51</v>
      </c>
      <c r="D665" s="37">
        <v>3</v>
      </c>
      <c r="E665" s="37">
        <v>6</v>
      </c>
      <c r="F665" s="37">
        <v>2</v>
      </c>
      <c r="G665" s="161">
        <f t="shared" si="20"/>
        <v>8</v>
      </c>
      <c r="H665" s="113">
        <v>2.5873533333333336</v>
      </c>
      <c r="I665" s="145">
        <v>8</v>
      </c>
      <c r="J665" s="129">
        <f t="shared" si="21"/>
        <v>0.75</v>
      </c>
      <c r="K665" s="76"/>
    </row>
    <row r="666" spans="1:11">
      <c r="A666" s="38" t="s">
        <v>71</v>
      </c>
      <c r="B666" s="39">
        <v>14</v>
      </c>
      <c r="C666" s="39">
        <v>52</v>
      </c>
      <c r="D666" s="39">
        <v>3</v>
      </c>
      <c r="E666" s="39">
        <v>9</v>
      </c>
      <c r="F666" s="39">
        <v>2</v>
      </c>
      <c r="G666" s="166">
        <f t="shared" si="20"/>
        <v>11</v>
      </c>
      <c r="H666" s="118">
        <v>4.9273533333333335</v>
      </c>
      <c r="I666" s="150">
        <v>8</v>
      </c>
      <c r="J666" s="134">
        <f t="shared" si="21"/>
        <v>1.125</v>
      </c>
      <c r="K666" s="76"/>
    </row>
    <row r="667" spans="1:11" ht="15.75" thickBot="1">
      <c r="A667" s="68" t="s">
        <v>71</v>
      </c>
      <c r="B667" s="47">
        <v>14</v>
      </c>
      <c r="C667" s="47">
        <v>53</v>
      </c>
      <c r="D667" s="47">
        <v>3</v>
      </c>
      <c r="E667" s="47">
        <v>9</v>
      </c>
      <c r="F667" s="47">
        <v>2</v>
      </c>
      <c r="G667" s="162">
        <f t="shared" si="20"/>
        <v>11</v>
      </c>
      <c r="H667" s="114">
        <v>3.5673533333333336</v>
      </c>
      <c r="I667" s="146">
        <v>8</v>
      </c>
      <c r="J667" s="130">
        <f t="shared" si="21"/>
        <v>1.125</v>
      </c>
      <c r="K667" s="76"/>
    </row>
    <row r="668" spans="1:11">
      <c r="A668" s="22" t="s">
        <v>71</v>
      </c>
      <c r="B668" s="23">
        <v>5</v>
      </c>
      <c r="C668" s="23">
        <v>66</v>
      </c>
      <c r="D668" s="23">
        <v>4</v>
      </c>
      <c r="E668" s="23">
        <v>5</v>
      </c>
      <c r="F668" s="23">
        <v>1</v>
      </c>
      <c r="G668" s="167">
        <f t="shared" si="20"/>
        <v>6</v>
      </c>
      <c r="H668" s="119">
        <v>2.5940566666666665</v>
      </c>
      <c r="I668" s="151">
        <v>5</v>
      </c>
      <c r="J668" s="135">
        <f t="shared" si="21"/>
        <v>1</v>
      </c>
      <c r="K668" s="76"/>
    </row>
    <row r="669" spans="1:11" ht="15.75" thickBot="1">
      <c r="A669" s="26" t="s">
        <v>71</v>
      </c>
      <c r="B669" s="27">
        <v>5</v>
      </c>
      <c r="C669" s="27">
        <v>68</v>
      </c>
      <c r="D669" s="27">
        <v>4</v>
      </c>
      <c r="E669" s="27">
        <v>12</v>
      </c>
      <c r="F669" s="27">
        <v>3</v>
      </c>
      <c r="G669" s="169">
        <f t="shared" si="20"/>
        <v>15</v>
      </c>
      <c r="H669" s="121">
        <v>5.1681133333333333</v>
      </c>
      <c r="I669" s="153">
        <v>8</v>
      </c>
      <c r="J669" s="137">
        <f t="shared" si="21"/>
        <v>1.5</v>
      </c>
      <c r="K669" s="76"/>
    </row>
    <row r="670" spans="1:11">
      <c r="A670" s="16" t="s">
        <v>72</v>
      </c>
      <c r="B670" s="17">
        <v>2</v>
      </c>
      <c r="C670" s="17">
        <v>57</v>
      </c>
      <c r="D670" s="17">
        <v>1</v>
      </c>
      <c r="E670" s="17">
        <v>9</v>
      </c>
      <c r="F670" s="17">
        <v>2</v>
      </c>
      <c r="G670" s="170">
        <f t="shared" si="20"/>
        <v>11</v>
      </c>
      <c r="H670" s="122">
        <v>4.9953866666666666</v>
      </c>
      <c r="I670" s="154">
        <v>8</v>
      </c>
      <c r="J670" s="138">
        <f t="shared" si="21"/>
        <v>1.125</v>
      </c>
      <c r="K670" s="76"/>
    </row>
    <row r="671" spans="1:11">
      <c r="A671" s="18" t="s">
        <v>72</v>
      </c>
      <c r="B671" s="19">
        <v>2</v>
      </c>
      <c r="C671" s="19">
        <v>58</v>
      </c>
      <c r="D671" s="19">
        <v>1</v>
      </c>
      <c r="E671" s="19">
        <v>11</v>
      </c>
      <c r="F671" s="19">
        <v>2</v>
      </c>
      <c r="G671" s="163">
        <f t="shared" si="20"/>
        <v>13</v>
      </c>
      <c r="H671" s="115">
        <v>4.4553866666666666</v>
      </c>
      <c r="I671" s="147">
        <v>5</v>
      </c>
      <c r="J671" s="131">
        <f t="shared" si="21"/>
        <v>2.2000000000000002</v>
      </c>
      <c r="K671" s="76"/>
    </row>
    <row r="672" spans="1:11" ht="15.75" thickBot="1">
      <c r="A672" s="60" t="s">
        <v>72</v>
      </c>
      <c r="B672" s="49">
        <v>2</v>
      </c>
      <c r="C672" s="49">
        <v>59</v>
      </c>
      <c r="D672" s="49">
        <v>1</v>
      </c>
      <c r="E672" s="49">
        <v>12</v>
      </c>
      <c r="F672" s="49">
        <v>0</v>
      </c>
      <c r="G672" s="164">
        <f t="shared" si="20"/>
        <v>12</v>
      </c>
      <c r="H672" s="116">
        <v>4.895386666666667</v>
      </c>
      <c r="I672" s="148">
        <v>8</v>
      </c>
      <c r="J672" s="132">
        <f t="shared" si="21"/>
        <v>1.5</v>
      </c>
      <c r="K672" s="76"/>
    </row>
    <row r="673" spans="1:11">
      <c r="A673" s="30" t="s">
        <v>72</v>
      </c>
      <c r="B673" s="31">
        <v>12</v>
      </c>
      <c r="C673" s="31">
        <v>39</v>
      </c>
      <c r="D673" s="31">
        <v>2</v>
      </c>
      <c r="E673" s="31">
        <v>5</v>
      </c>
      <c r="F673" s="31">
        <v>5</v>
      </c>
      <c r="G673" s="165">
        <f t="shared" si="20"/>
        <v>10</v>
      </c>
      <c r="H673" s="117">
        <v>2.3079633333333334</v>
      </c>
      <c r="I673" s="149">
        <v>8</v>
      </c>
      <c r="J673" s="133">
        <f t="shared" si="21"/>
        <v>0.625</v>
      </c>
      <c r="K673" s="76"/>
    </row>
    <row r="674" spans="1:11">
      <c r="A674" s="32" t="s">
        <v>72</v>
      </c>
      <c r="B674" s="33">
        <v>12</v>
      </c>
      <c r="C674" s="33">
        <v>40</v>
      </c>
      <c r="D674" s="33">
        <v>2</v>
      </c>
      <c r="E674" s="33">
        <v>8</v>
      </c>
      <c r="F674" s="33">
        <v>2</v>
      </c>
      <c r="G674" s="159">
        <f t="shared" si="20"/>
        <v>10</v>
      </c>
      <c r="H674" s="111">
        <v>4.1679633333333328</v>
      </c>
      <c r="I674" s="143">
        <v>8</v>
      </c>
      <c r="J674" s="127">
        <f t="shared" si="21"/>
        <v>1</v>
      </c>
      <c r="K674" s="76"/>
    </row>
    <row r="675" spans="1:11">
      <c r="A675" s="63" t="s">
        <v>72</v>
      </c>
      <c r="B675" s="48">
        <v>12</v>
      </c>
      <c r="C675" s="48">
        <v>41</v>
      </c>
      <c r="D675" s="48">
        <v>2</v>
      </c>
      <c r="E675" s="48">
        <v>9</v>
      </c>
      <c r="F675" s="48">
        <v>0</v>
      </c>
      <c r="G675" s="160">
        <f t="shared" si="20"/>
        <v>9</v>
      </c>
      <c r="H675" s="112">
        <v>4.3879633333333334</v>
      </c>
      <c r="I675" s="144">
        <v>8</v>
      </c>
      <c r="J675" s="128">
        <f t="shared" si="21"/>
        <v>1.125</v>
      </c>
      <c r="K675" s="76"/>
    </row>
    <row r="676" spans="1:11">
      <c r="A676" s="38" t="s">
        <v>72</v>
      </c>
      <c r="B676" s="39">
        <v>14</v>
      </c>
      <c r="C676" s="39">
        <v>55</v>
      </c>
      <c r="D676" s="39">
        <v>3</v>
      </c>
      <c r="E676" s="39">
        <v>9</v>
      </c>
      <c r="F676" s="39">
        <v>2</v>
      </c>
      <c r="G676" s="166">
        <f t="shared" si="20"/>
        <v>11</v>
      </c>
      <c r="H676" s="118">
        <v>3.6286999999999998</v>
      </c>
      <c r="I676" s="150">
        <v>8</v>
      </c>
      <c r="J676" s="134">
        <f t="shared" si="21"/>
        <v>1.125</v>
      </c>
      <c r="K676" s="76"/>
    </row>
    <row r="677" spans="1:11" ht="15.75" thickBot="1">
      <c r="A677" s="68" t="s">
        <v>72</v>
      </c>
      <c r="B677" s="47">
        <v>14</v>
      </c>
      <c r="C677" s="47">
        <v>56</v>
      </c>
      <c r="D677" s="47">
        <v>3</v>
      </c>
      <c r="E677" s="47">
        <v>8</v>
      </c>
      <c r="F677" s="47">
        <v>1</v>
      </c>
      <c r="G677" s="162">
        <f t="shared" si="20"/>
        <v>9</v>
      </c>
      <c r="H677" s="114">
        <v>2.9287000000000001</v>
      </c>
      <c r="I677" s="146">
        <v>8</v>
      </c>
      <c r="J677" s="130">
        <f t="shared" si="21"/>
        <v>1</v>
      </c>
      <c r="K677" s="76"/>
    </row>
    <row r="678" spans="1:11">
      <c r="A678" s="16" t="s">
        <v>69</v>
      </c>
      <c r="B678" s="17">
        <v>2</v>
      </c>
      <c r="C678" s="17">
        <v>48</v>
      </c>
      <c r="D678" s="17">
        <v>1</v>
      </c>
      <c r="E678" s="17">
        <v>4.5</v>
      </c>
      <c r="F678" s="17">
        <v>1</v>
      </c>
      <c r="G678" s="170">
        <f t="shared" si="20"/>
        <v>5.5</v>
      </c>
      <c r="H678" s="122">
        <v>3.01241</v>
      </c>
      <c r="I678" s="154">
        <v>5</v>
      </c>
      <c r="J678" s="138">
        <f t="shared" si="21"/>
        <v>0.9</v>
      </c>
      <c r="K678" s="76"/>
    </row>
    <row r="679" spans="1:11" ht="15.75" thickBot="1">
      <c r="A679" s="60" t="s">
        <v>69</v>
      </c>
      <c r="B679" s="49">
        <v>2</v>
      </c>
      <c r="C679" s="49">
        <v>50</v>
      </c>
      <c r="D679" s="49">
        <v>1</v>
      </c>
      <c r="E679" s="49">
        <v>10.5</v>
      </c>
      <c r="F679" s="49">
        <v>1</v>
      </c>
      <c r="G679" s="164">
        <f t="shared" si="20"/>
        <v>11.5</v>
      </c>
      <c r="H679" s="116">
        <v>5.3124100000000007</v>
      </c>
      <c r="I679" s="148">
        <v>8</v>
      </c>
      <c r="J679" s="132">
        <f t="shared" si="21"/>
        <v>1.3125</v>
      </c>
      <c r="K679" s="76"/>
    </row>
    <row r="680" spans="1:11">
      <c r="A680" s="30" t="s">
        <v>69</v>
      </c>
      <c r="B680" s="31">
        <v>12</v>
      </c>
      <c r="C680" s="31">
        <v>30</v>
      </c>
      <c r="D680" s="31">
        <v>2</v>
      </c>
      <c r="E680" s="31">
        <v>9</v>
      </c>
      <c r="F680" s="31">
        <v>1</v>
      </c>
      <c r="G680" s="165">
        <f t="shared" si="20"/>
        <v>10</v>
      </c>
      <c r="H680" s="117">
        <v>3.0025200000000001</v>
      </c>
      <c r="I680" s="149">
        <v>8</v>
      </c>
      <c r="J680" s="133">
        <f t="shared" si="21"/>
        <v>1.125</v>
      </c>
      <c r="K680" s="76"/>
    </row>
    <row r="681" spans="1:11">
      <c r="A681" s="32" t="s">
        <v>69</v>
      </c>
      <c r="B681" s="33">
        <v>12</v>
      </c>
      <c r="C681" s="33">
        <v>31</v>
      </c>
      <c r="D681" s="33">
        <v>2</v>
      </c>
      <c r="E681" s="33">
        <v>3</v>
      </c>
      <c r="F681" s="33">
        <v>0</v>
      </c>
      <c r="G681" s="159">
        <f t="shared" si="20"/>
        <v>3</v>
      </c>
      <c r="H681" s="111">
        <v>0.88251999999999997</v>
      </c>
      <c r="I681" s="143">
        <v>5</v>
      </c>
      <c r="J681" s="127">
        <f t="shared" si="21"/>
        <v>0.6</v>
      </c>
      <c r="K681" s="76"/>
    </row>
    <row r="682" spans="1:11" ht="15.75" thickBot="1">
      <c r="A682" s="63" t="s">
        <v>69</v>
      </c>
      <c r="B682" s="48">
        <v>12</v>
      </c>
      <c r="C682" s="48">
        <v>32</v>
      </c>
      <c r="D682" s="48">
        <v>2</v>
      </c>
      <c r="E682" s="48">
        <v>7</v>
      </c>
      <c r="F682" s="48">
        <v>1</v>
      </c>
      <c r="G682" s="160">
        <f t="shared" si="20"/>
        <v>8</v>
      </c>
      <c r="H682" s="112">
        <v>1.7625200000000001</v>
      </c>
      <c r="I682" s="144">
        <v>8</v>
      </c>
      <c r="J682" s="128">
        <f t="shared" si="21"/>
        <v>0.875</v>
      </c>
      <c r="K682" s="76"/>
    </row>
    <row r="683" spans="1:11">
      <c r="A683" s="36" t="s">
        <v>69</v>
      </c>
      <c r="B683" s="37">
        <v>14</v>
      </c>
      <c r="C683" s="37">
        <v>45</v>
      </c>
      <c r="D683" s="37">
        <v>3</v>
      </c>
      <c r="E683" s="37">
        <v>8</v>
      </c>
      <c r="F683" s="37">
        <v>1</v>
      </c>
      <c r="G683" s="161">
        <f t="shared" si="20"/>
        <v>9</v>
      </c>
      <c r="H683" s="113">
        <v>2.2029800000000002</v>
      </c>
      <c r="I683" s="145">
        <v>8</v>
      </c>
      <c r="J683" s="129">
        <f t="shared" si="21"/>
        <v>1</v>
      </c>
      <c r="K683" s="76"/>
    </row>
    <row r="684" spans="1:11">
      <c r="A684" s="38" t="s">
        <v>69</v>
      </c>
      <c r="B684" s="39">
        <v>14</v>
      </c>
      <c r="C684" s="39">
        <v>46</v>
      </c>
      <c r="D684" s="39">
        <v>3</v>
      </c>
      <c r="E684" s="39">
        <v>4</v>
      </c>
      <c r="F684" s="39">
        <v>0</v>
      </c>
      <c r="G684" s="166">
        <f t="shared" si="20"/>
        <v>4</v>
      </c>
      <c r="H684" s="118">
        <v>1.30298</v>
      </c>
      <c r="I684" s="150">
        <v>6</v>
      </c>
      <c r="J684" s="134">
        <f t="shared" si="21"/>
        <v>0.66666666666666663</v>
      </c>
      <c r="K684" s="76"/>
    </row>
    <row r="685" spans="1:11">
      <c r="A685" s="68" t="s">
        <v>69</v>
      </c>
      <c r="B685" s="47">
        <v>14</v>
      </c>
      <c r="C685" s="47">
        <v>47</v>
      </c>
      <c r="D685" s="47">
        <v>3</v>
      </c>
      <c r="E685" s="47">
        <v>6</v>
      </c>
      <c r="F685" s="47">
        <v>0</v>
      </c>
      <c r="G685" s="162">
        <f t="shared" si="20"/>
        <v>6</v>
      </c>
      <c r="H685" s="114">
        <v>2.04298</v>
      </c>
      <c r="I685" s="146">
        <v>8</v>
      </c>
      <c r="J685" s="130">
        <f t="shared" si="21"/>
        <v>0.75</v>
      </c>
      <c r="K685" s="76"/>
    </row>
    <row r="686" spans="1:11">
      <c r="A686" s="24" t="s">
        <v>69</v>
      </c>
      <c r="B686" s="25">
        <v>5</v>
      </c>
      <c r="C686" s="25">
        <v>61</v>
      </c>
      <c r="D686" s="25">
        <v>4</v>
      </c>
      <c r="E686" s="25">
        <v>5</v>
      </c>
      <c r="F686" s="25">
        <v>0</v>
      </c>
      <c r="G686" s="168">
        <f t="shared" si="20"/>
        <v>5</v>
      </c>
      <c r="H686" s="120">
        <v>1.6905533333333331</v>
      </c>
      <c r="I686" s="152">
        <v>5</v>
      </c>
      <c r="J686" s="136">
        <f t="shared" si="21"/>
        <v>1</v>
      </c>
      <c r="K686" s="76"/>
    </row>
    <row r="687" spans="1:11" ht="15.75" thickBot="1">
      <c r="A687" s="26" t="s">
        <v>69</v>
      </c>
      <c r="B687" s="27">
        <v>5</v>
      </c>
      <c r="C687" s="27">
        <v>62</v>
      </c>
      <c r="D687" s="27">
        <v>4</v>
      </c>
      <c r="E687" s="27">
        <v>11</v>
      </c>
      <c r="F687" s="27">
        <v>0</v>
      </c>
      <c r="G687" s="169">
        <f t="shared" si="20"/>
        <v>11</v>
      </c>
      <c r="H687" s="121">
        <v>4.890553333333334</v>
      </c>
      <c r="I687" s="153">
        <v>8</v>
      </c>
      <c r="J687" s="137">
        <f t="shared" si="21"/>
        <v>1.375</v>
      </c>
      <c r="K687" s="76"/>
    </row>
    <row r="688" spans="1:11">
      <c r="A688" s="16" t="s">
        <v>88</v>
      </c>
      <c r="B688" s="17">
        <v>3</v>
      </c>
      <c r="C688" s="17">
        <v>24</v>
      </c>
      <c r="D688" s="17">
        <v>1</v>
      </c>
      <c r="E688" s="17">
        <v>10</v>
      </c>
      <c r="F688" s="17">
        <v>0</v>
      </c>
      <c r="G688" s="170">
        <f t="shared" si="20"/>
        <v>10</v>
      </c>
      <c r="H688" s="122">
        <v>3.2582966666666664</v>
      </c>
      <c r="I688" s="154">
        <v>8</v>
      </c>
      <c r="J688" s="138">
        <f t="shared" si="21"/>
        <v>1.25</v>
      </c>
      <c r="K688" s="76"/>
    </row>
    <row r="689" spans="1:11">
      <c r="A689" s="18" t="s">
        <v>88</v>
      </c>
      <c r="B689" s="19">
        <v>3</v>
      </c>
      <c r="C689" s="19">
        <v>25</v>
      </c>
      <c r="D689" s="19">
        <v>1</v>
      </c>
      <c r="E689" s="19">
        <v>7</v>
      </c>
      <c r="F689" s="19">
        <v>0</v>
      </c>
      <c r="G689" s="163">
        <f t="shared" si="20"/>
        <v>7</v>
      </c>
      <c r="H689" s="115">
        <v>3.4182966666666665</v>
      </c>
      <c r="I689" s="147">
        <v>8</v>
      </c>
      <c r="J689" s="131">
        <f t="shared" si="21"/>
        <v>0.875</v>
      </c>
      <c r="K689" s="76"/>
    </row>
    <row r="690" spans="1:11" ht="15.75" thickBot="1">
      <c r="A690" s="60" t="s">
        <v>88</v>
      </c>
      <c r="B690" s="49">
        <v>3</v>
      </c>
      <c r="C690" s="49">
        <v>26</v>
      </c>
      <c r="D690" s="49">
        <v>1</v>
      </c>
      <c r="E690" s="49">
        <v>11</v>
      </c>
      <c r="F690" s="49">
        <v>1</v>
      </c>
      <c r="G690" s="164">
        <f t="shared" si="20"/>
        <v>12</v>
      </c>
      <c r="H690" s="116">
        <v>4.398296666666667</v>
      </c>
      <c r="I690" s="148">
        <v>8</v>
      </c>
      <c r="J690" s="132">
        <f t="shared" si="21"/>
        <v>1.375</v>
      </c>
      <c r="K690" s="76"/>
    </row>
    <row r="691" spans="1:11">
      <c r="A691" s="30" t="s">
        <v>88</v>
      </c>
      <c r="B691" s="31">
        <v>8</v>
      </c>
      <c r="C691" s="31">
        <v>9</v>
      </c>
      <c r="D691" s="31">
        <v>2</v>
      </c>
      <c r="E691" s="31">
        <v>8</v>
      </c>
      <c r="F691" s="31">
        <v>0</v>
      </c>
      <c r="G691" s="165">
        <f t="shared" si="20"/>
        <v>8</v>
      </c>
      <c r="H691" s="117">
        <v>3.8098800000000002</v>
      </c>
      <c r="I691" s="149">
        <v>7</v>
      </c>
      <c r="J691" s="133">
        <f t="shared" si="21"/>
        <v>1.1428571428571428</v>
      </c>
      <c r="K691" s="76"/>
    </row>
    <row r="692" spans="1:11">
      <c r="A692" s="32" t="s">
        <v>88</v>
      </c>
      <c r="B692" s="33">
        <v>8</v>
      </c>
      <c r="C692" s="33">
        <v>10</v>
      </c>
      <c r="D692" s="33">
        <v>2</v>
      </c>
      <c r="E692" s="33">
        <v>3</v>
      </c>
      <c r="F692" s="33">
        <v>1</v>
      </c>
      <c r="G692" s="159">
        <f t="shared" si="20"/>
        <v>4</v>
      </c>
      <c r="H692" s="111">
        <v>1.3698800000000002</v>
      </c>
      <c r="I692" s="143">
        <v>6</v>
      </c>
      <c r="J692" s="127">
        <f t="shared" si="21"/>
        <v>0.5</v>
      </c>
      <c r="K692" s="76"/>
    </row>
    <row r="693" spans="1:11" ht="15.75" thickBot="1">
      <c r="A693" s="63" t="s">
        <v>88</v>
      </c>
      <c r="B693" s="48">
        <v>8</v>
      </c>
      <c r="C693" s="48">
        <v>11</v>
      </c>
      <c r="D693" s="48">
        <v>2</v>
      </c>
      <c r="E693" s="48">
        <v>7</v>
      </c>
      <c r="F693" s="48">
        <v>1</v>
      </c>
      <c r="G693" s="160">
        <f t="shared" si="20"/>
        <v>8</v>
      </c>
      <c r="H693" s="112">
        <v>3.18988</v>
      </c>
      <c r="I693" s="144">
        <v>7</v>
      </c>
      <c r="J693" s="128">
        <f t="shared" si="21"/>
        <v>1</v>
      </c>
      <c r="K693" s="76"/>
    </row>
    <row r="694" spans="1:11">
      <c r="A694" s="36" t="s">
        <v>88</v>
      </c>
      <c r="B694" s="37">
        <v>16</v>
      </c>
      <c r="C694" s="37">
        <v>21</v>
      </c>
      <c r="D694" s="37">
        <v>3</v>
      </c>
      <c r="E694" s="37">
        <v>13</v>
      </c>
      <c r="F694" s="37">
        <v>2</v>
      </c>
      <c r="G694" s="161">
        <f t="shared" si="20"/>
        <v>15</v>
      </c>
      <c r="H694" s="113">
        <v>6.8668733333333325</v>
      </c>
      <c r="I694" s="145">
        <v>8</v>
      </c>
      <c r="J694" s="129">
        <f t="shared" si="21"/>
        <v>1.625</v>
      </c>
      <c r="K694" s="76"/>
    </row>
    <row r="695" spans="1:11" ht="15.75" thickBot="1">
      <c r="A695" s="68" t="s">
        <v>88</v>
      </c>
      <c r="B695" s="47">
        <v>16</v>
      </c>
      <c r="C695" s="47">
        <v>23</v>
      </c>
      <c r="D695" s="47">
        <v>3</v>
      </c>
      <c r="E695" s="47">
        <v>9</v>
      </c>
      <c r="F695" s="47">
        <v>1</v>
      </c>
      <c r="G695" s="162">
        <f t="shared" si="20"/>
        <v>10</v>
      </c>
      <c r="H695" s="114">
        <v>4.7134366666666665</v>
      </c>
      <c r="I695" s="146">
        <v>8</v>
      </c>
      <c r="J695" s="130">
        <f t="shared" si="21"/>
        <v>1.125</v>
      </c>
      <c r="K695" s="76"/>
    </row>
    <row r="696" spans="1:11">
      <c r="A696" s="22" t="s">
        <v>88</v>
      </c>
      <c r="B696" s="23">
        <v>9</v>
      </c>
      <c r="C696" s="23">
        <v>72</v>
      </c>
      <c r="D696" s="23">
        <v>4</v>
      </c>
      <c r="E696" s="23">
        <v>6</v>
      </c>
      <c r="F696" s="23">
        <v>1</v>
      </c>
      <c r="G696" s="167">
        <f t="shared" si="20"/>
        <v>7</v>
      </c>
      <c r="H696" s="119">
        <v>3.1089933333333333</v>
      </c>
      <c r="I696" s="151">
        <v>6</v>
      </c>
      <c r="J696" s="135">
        <f t="shared" si="21"/>
        <v>1</v>
      </c>
      <c r="K696" s="76"/>
    </row>
    <row r="697" spans="1:11">
      <c r="A697" s="24" t="s">
        <v>88</v>
      </c>
      <c r="B697" s="25">
        <v>9</v>
      </c>
      <c r="C697" s="25">
        <v>73</v>
      </c>
      <c r="D697" s="25">
        <v>4</v>
      </c>
      <c r="E697" s="25">
        <v>8</v>
      </c>
      <c r="F697" s="25">
        <v>1</v>
      </c>
      <c r="G697" s="168">
        <f t="shared" si="20"/>
        <v>9</v>
      </c>
      <c r="H697" s="120">
        <v>4.6489933333333333</v>
      </c>
      <c r="I697" s="152">
        <v>8</v>
      </c>
      <c r="J697" s="136">
        <f t="shared" si="21"/>
        <v>1</v>
      </c>
      <c r="K697" s="76"/>
    </row>
    <row r="698" spans="1:11" ht="15.75" thickBot="1">
      <c r="A698" s="26" t="s">
        <v>88</v>
      </c>
      <c r="B698" s="27">
        <v>9</v>
      </c>
      <c r="C698" s="27">
        <v>74</v>
      </c>
      <c r="D698" s="27">
        <v>4</v>
      </c>
      <c r="E698" s="27">
        <v>5</v>
      </c>
      <c r="F698" s="27">
        <v>4</v>
      </c>
      <c r="G698" s="169">
        <f t="shared" si="20"/>
        <v>9</v>
      </c>
      <c r="H698" s="121">
        <v>0.92899333333333334</v>
      </c>
      <c r="I698" s="153">
        <v>8</v>
      </c>
      <c r="J698" s="137">
        <f t="shared" si="21"/>
        <v>0.625</v>
      </c>
      <c r="K698" s="76"/>
    </row>
    <row r="699" spans="1:11">
      <c r="A699" s="16" t="s">
        <v>89</v>
      </c>
      <c r="B699" s="17">
        <v>3</v>
      </c>
      <c r="C699" s="17">
        <v>27</v>
      </c>
      <c r="D699" s="17">
        <v>1</v>
      </c>
      <c r="E699" s="17">
        <v>10</v>
      </c>
      <c r="F699" s="17">
        <v>2</v>
      </c>
      <c r="G699" s="170">
        <f t="shared" si="20"/>
        <v>12</v>
      </c>
      <c r="H699" s="122">
        <v>4.2697400000000005</v>
      </c>
      <c r="I699" s="154">
        <v>8</v>
      </c>
      <c r="J699" s="138">
        <f t="shared" si="21"/>
        <v>1.25</v>
      </c>
      <c r="K699" s="76"/>
    </row>
    <row r="700" spans="1:11">
      <c r="A700" s="18" t="s">
        <v>89</v>
      </c>
      <c r="B700" s="19">
        <v>3</v>
      </c>
      <c r="C700" s="19">
        <v>28</v>
      </c>
      <c r="D700" s="19">
        <v>1</v>
      </c>
      <c r="E700" s="19">
        <v>3</v>
      </c>
      <c r="F700" s="19">
        <v>0</v>
      </c>
      <c r="G700" s="163">
        <f t="shared" si="20"/>
        <v>3</v>
      </c>
      <c r="H700" s="115">
        <v>1.40974</v>
      </c>
      <c r="I700" s="147">
        <v>5</v>
      </c>
      <c r="J700" s="131">
        <f t="shared" si="21"/>
        <v>0.6</v>
      </c>
      <c r="K700" s="76"/>
    </row>
    <row r="701" spans="1:11">
      <c r="A701" s="60" t="s">
        <v>89</v>
      </c>
      <c r="B701" s="49">
        <v>3</v>
      </c>
      <c r="C701" s="49">
        <v>29</v>
      </c>
      <c r="D701" s="49">
        <v>1</v>
      </c>
      <c r="E701" s="49">
        <v>6</v>
      </c>
      <c r="F701" s="49">
        <v>2</v>
      </c>
      <c r="G701" s="164">
        <f t="shared" si="20"/>
        <v>8</v>
      </c>
      <c r="H701" s="116">
        <v>2.0897399999999999</v>
      </c>
      <c r="I701" s="148">
        <v>8</v>
      </c>
      <c r="J701" s="132">
        <f t="shared" si="21"/>
        <v>0.75</v>
      </c>
      <c r="K701" s="76"/>
    </row>
    <row r="702" spans="1:11">
      <c r="A702" s="32" t="s">
        <v>89</v>
      </c>
      <c r="B702" s="33">
        <v>8</v>
      </c>
      <c r="C702" s="33">
        <v>13</v>
      </c>
      <c r="D702" s="33">
        <v>2</v>
      </c>
      <c r="E702" s="33">
        <v>9</v>
      </c>
      <c r="F702" s="33">
        <v>1</v>
      </c>
      <c r="G702" s="159">
        <f t="shared" si="20"/>
        <v>10</v>
      </c>
      <c r="H702" s="111">
        <v>4.3930933333333329</v>
      </c>
      <c r="I702" s="143">
        <v>8</v>
      </c>
      <c r="J702" s="127">
        <f t="shared" si="21"/>
        <v>1.125</v>
      </c>
      <c r="K702" s="76"/>
    </row>
    <row r="703" spans="1:11" ht="15.75" thickBot="1">
      <c r="A703" s="63" t="s">
        <v>89</v>
      </c>
      <c r="B703" s="48">
        <v>8</v>
      </c>
      <c r="C703" s="48">
        <v>14</v>
      </c>
      <c r="D703" s="48">
        <v>2</v>
      </c>
      <c r="E703" s="48">
        <v>8</v>
      </c>
      <c r="F703" s="48">
        <v>1</v>
      </c>
      <c r="G703" s="160">
        <f t="shared" si="20"/>
        <v>9</v>
      </c>
      <c r="H703" s="112">
        <v>3.5765466666666663</v>
      </c>
      <c r="I703" s="144">
        <v>8</v>
      </c>
      <c r="J703" s="128">
        <f t="shared" si="21"/>
        <v>1</v>
      </c>
      <c r="K703" s="76"/>
    </row>
    <row r="704" spans="1:11">
      <c r="A704" s="36" t="s">
        <v>89</v>
      </c>
      <c r="B704" s="37">
        <v>16</v>
      </c>
      <c r="C704" s="37">
        <v>24</v>
      </c>
      <c r="D704" s="37">
        <v>3</v>
      </c>
      <c r="E704" s="37">
        <v>3</v>
      </c>
      <c r="F704" s="37">
        <v>1</v>
      </c>
      <c r="G704" s="161">
        <f t="shared" si="20"/>
        <v>4</v>
      </c>
      <c r="H704" s="113">
        <v>1.9966200000000001</v>
      </c>
      <c r="I704" s="145">
        <v>5</v>
      </c>
      <c r="J704" s="129">
        <f t="shared" si="21"/>
        <v>0.6</v>
      </c>
      <c r="K704" s="76"/>
    </row>
    <row r="705" spans="1:11">
      <c r="A705" s="38" t="s">
        <v>89</v>
      </c>
      <c r="B705" s="39">
        <v>16</v>
      </c>
      <c r="C705" s="39">
        <v>25</v>
      </c>
      <c r="D705" s="39">
        <v>3</v>
      </c>
      <c r="E705" s="39">
        <v>9</v>
      </c>
      <c r="F705" s="39">
        <v>0</v>
      </c>
      <c r="G705" s="166">
        <f t="shared" si="20"/>
        <v>9</v>
      </c>
      <c r="H705" s="118">
        <v>4.6566199999999993</v>
      </c>
      <c r="I705" s="150">
        <v>8</v>
      </c>
      <c r="J705" s="134">
        <f t="shared" si="21"/>
        <v>1.125</v>
      </c>
      <c r="K705" s="76"/>
    </row>
    <row r="706" spans="1:11" ht="15.75" thickBot="1">
      <c r="A706" s="68" t="s">
        <v>89</v>
      </c>
      <c r="B706" s="47">
        <v>16</v>
      </c>
      <c r="C706" s="47">
        <v>26</v>
      </c>
      <c r="D706" s="47">
        <v>3</v>
      </c>
      <c r="E706" s="47">
        <v>8</v>
      </c>
      <c r="F706" s="47">
        <v>2</v>
      </c>
      <c r="G706" s="162">
        <f t="shared" si="20"/>
        <v>10</v>
      </c>
      <c r="H706" s="114">
        <v>4.3166200000000003</v>
      </c>
      <c r="I706" s="146">
        <v>8</v>
      </c>
      <c r="J706" s="130">
        <f t="shared" si="21"/>
        <v>1</v>
      </c>
      <c r="K706" s="76"/>
    </row>
    <row r="707" spans="1:11">
      <c r="A707" s="22" t="s">
        <v>89</v>
      </c>
      <c r="B707" s="23">
        <v>9</v>
      </c>
      <c r="C707" s="23">
        <v>75</v>
      </c>
      <c r="D707" s="23">
        <v>4</v>
      </c>
      <c r="E707" s="23">
        <v>11</v>
      </c>
      <c r="F707" s="23">
        <v>1</v>
      </c>
      <c r="G707" s="167">
        <f t="shared" ref="G707:G770" si="22">+E707+F707</f>
        <v>12</v>
      </c>
      <c r="H707" s="119">
        <v>3.9875799999999999</v>
      </c>
      <c r="I707" s="151">
        <v>8</v>
      </c>
      <c r="J707" s="135">
        <f t="shared" ref="J707:J770" si="23">+E707/I707</f>
        <v>1.375</v>
      </c>
      <c r="K707" s="76"/>
    </row>
    <row r="708" spans="1:11">
      <c r="A708" s="24" t="s">
        <v>89</v>
      </c>
      <c r="B708" s="25">
        <v>9</v>
      </c>
      <c r="C708" s="25">
        <v>76</v>
      </c>
      <c r="D708" s="25">
        <v>4</v>
      </c>
      <c r="E708" s="25">
        <v>11</v>
      </c>
      <c r="F708" s="25">
        <v>7</v>
      </c>
      <c r="G708" s="168">
        <f t="shared" si="22"/>
        <v>18</v>
      </c>
      <c r="H708" s="120">
        <v>5.7475800000000001</v>
      </c>
      <c r="I708" s="152">
        <v>8</v>
      </c>
      <c r="J708" s="136">
        <f t="shared" si="23"/>
        <v>1.375</v>
      </c>
      <c r="K708" s="76"/>
    </row>
    <row r="709" spans="1:11" ht="15.75" thickBot="1">
      <c r="A709" s="26" t="s">
        <v>89</v>
      </c>
      <c r="B709" s="27">
        <v>9</v>
      </c>
      <c r="C709" s="27">
        <v>77</v>
      </c>
      <c r="D709" s="27">
        <v>4</v>
      </c>
      <c r="E709" s="27">
        <v>7</v>
      </c>
      <c r="F709" s="27">
        <v>2</v>
      </c>
      <c r="G709" s="169">
        <f t="shared" si="22"/>
        <v>9</v>
      </c>
      <c r="H709" s="121">
        <v>2.62758</v>
      </c>
      <c r="I709" s="153">
        <v>8</v>
      </c>
      <c r="J709" s="137">
        <f t="shared" si="23"/>
        <v>0.875</v>
      </c>
      <c r="K709" s="76"/>
    </row>
    <row r="710" spans="1:11">
      <c r="A710" s="16" t="s">
        <v>90</v>
      </c>
      <c r="B710" s="17">
        <v>3</v>
      </c>
      <c r="C710" s="17">
        <v>30</v>
      </c>
      <c r="D710" s="17">
        <v>1</v>
      </c>
      <c r="E710" s="17">
        <v>13.5</v>
      </c>
      <c r="F710" s="17">
        <v>3</v>
      </c>
      <c r="G710" s="170">
        <f t="shared" si="22"/>
        <v>16.5</v>
      </c>
      <c r="H710" s="122">
        <v>4.8194249999999998</v>
      </c>
      <c r="I710" s="154">
        <v>8</v>
      </c>
      <c r="J710" s="138">
        <f t="shared" si="23"/>
        <v>1.6875</v>
      </c>
      <c r="K710" s="76"/>
    </row>
    <row r="711" spans="1:11" ht="15.75" thickBot="1">
      <c r="A711" s="18" t="s">
        <v>90</v>
      </c>
      <c r="B711" s="19">
        <v>3</v>
      </c>
      <c r="C711" s="19">
        <v>31</v>
      </c>
      <c r="D711" s="19">
        <v>1</v>
      </c>
      <c r="E711" s="19">
        <v>4.5</v>
      </c>
      <c r="F711" s="19">
        <v>3</v>
      </c>
      <c r="G711" s="163">
        <f t="shared" si="22"/>
        <v>7.5</v>
      </c>
      <c r="H711" s="115">
        <v>2.0594250000000001</v>
      </c>
      <c r="I711" s="147">
        <v>8</v>
      </c>
      <c r="J711" s="131">
        <f t="shared" si="23"/>
        <v>0.5625</v>
      </c>
      <c r="K711" s="76"/>
    </row>
    <row r="712" spans="1:11">
      <c r="A712" s="30" t="s">
        <v>90</v>
      </c>
      <c r="B712" s="31">
        <v>8</v>
      </c>
      <c r="C712" s="31">
        <v>15</v>
      </c>
      <c r="D712" s="31">
        <v>2</v>
      </c>
      <c r="E712" s="31">
        <v>11</v>
      </c>
      <c r="F712" s="31">
        <v>2</v>
      </c>
      <c r="G712" s="165">
        <f t="shared" si="22"/>
        <v>13</v>
      </c>
      <c r="H712" s="117">
        <v>4.5771600000000001</v>
      </c>
      <c r="I712" s="149">
        <v>8</v>
      </c>
      <c r="J712" s="133">
        <f t="shared" si="23"/>
        <v>1.375</v>
      </c>
      <c r="K712" s="76"/>
    </row>
    <row r="713" spans="1:11">
      <c r="A713" s="32" t="s">
        <v>90</v>
      </c>
      <c r="B713" s="33">
        <v>8</v>
      </c>
      <c r="C713" s="33">
        <v>16</v>
      </c>
      <c r="D713" s="33">
        <v>2</v>
      </c>
      <c r="E713" s="33">
        <v>10</v>
      </c>
      <c r="F713" s="33">
        <v>1</v>
      </c>
      <c r="G713" s="159">
        <f t="shared" si="22"/>
        <v>11</v>
      </c>
      <c r="H713" s="111">
        <v>4.0771600000000001</v>
      </c>
      <c r="I713" s="143">
        <v>8</v>
      </c>
      <c r="J713" s="127">
        <f t="shared" si="23"/>
        <v>1.25</v>
      </c>
      <c r="K713" s="76"/>
    </row>
    <row r="714" spans="1:11" ht="15.75" thickBot="1">
      <c r="A714" s="63" t="s">
        <v>90</v>
      </c>
      <c r="B714" s="48">
        <v>8</v>
      </c>
      <c r="C714" s="48">
        <v>17</v>
      </c>
      <c r="D714" s="48">
        <v>2</v>
      </c>
      <c r="E714" s="48">
        <v>12</v>
      </c>
      <c r="F714" s="48">
        <v>1</v>
      </c>
      <c r="G714" s="160">
        <f t="shared" si="22"/>
        <v>13</v>
      </c>
      <c r="H714" s="112">
        <v>4.6971600000000002</v>
      </c>
      <c r="I714" s="144">
        <v>8</v>
      </c>
      <c r="J714" s="128">
        <f t="shared" si="23"/>
        <v>1.5</v>
      </c>
      <c r="K714" s="76"/>
    </row>
    <row r="715" spans="1:11">
      <c r="A715" s="36" t="s">
        <v>90</v>
      </c>
      <c r="B715" s="37">
        <v>16</v>
      </c>
      <c r="C715" s="37">
        <v>27</v>
      </c>
      <c r="D715" s="37">
        <v>3</v>
      </c>
      <c r="E715" s="37">
        <v>4</v>
      </c>
      <c r="F715" s="37">
        <v>1</v>
      </c>
      <c r="G715" s="161">
        <f t="shared" si="22"/>
        <v>5</v>
      </c>
      <c r="H715" s="113">
        <v>1.0750900000000001</v>
      </c>
      <c r="I715" s="145">
        <v>5</v>
      </c>
      <c r="J715" s="129">
        <f t="shared" si="23"/>
        <v>0.8</v>
      </c>
      <c r="K715" s="76"/>
    </row>
    <row r="716" spans="1:11">
      <c r="A716" s="38" t="s">
        <v>90</v>
      </c>
      <c r="B716" s="39">
        <v>16</v>
      </c>
      <c r="C716" s="39">
        <v>28</v>
      </c>
      <c r="D716" s="39">
        <v>3</v>
      </c>
      <c r="E716" s="39">
        <v>4</v>
      </c>
      <c r="F716" s="39">
        <v>2</v>
      </c>
      <c r="G716" s="166">
        <f t="shared" si="22"/>
        <v>6</v>
      </c>
      <c r="H716" s="118">
        <v>1.95509</v>
      </c>
      <c r="I716" s="150">
        <v>8</v>
      </c>
      <c r="J716" s="134">
        <f t="shared" si="23"/>
        <v>0.5</v>
      </c>
      <c r="K716" s="76"/>
    </row>
    <row r="717" spans="1:11" ht="15.75" thickBot="1">
      <c r="A717" s="68" t="s">
        <v>90</v>
      </c>
      <c r="B717" s="47">
        <v>16</v>
      </c>
      <c r="C717" s="47">
        <v>29</v>
      </c>
      <c r="D717" s="47">
        <v>3</v>
      </c>
      <c r="E717" s="47">
        <v>10</v>
      </c>
      <c r="F717" s="47">
        <v>0</v>
      </c>
      <c r="G717" s="162">
        <f t="shared" si="22"/>
        <v>10</v>
      </c>
      <c r="H717" s="114">
        <v>4.5350899999999994</v>
      </c>
      <c r="I717" s="146">
        <v>8</v>
      </c>
      <c r="J717" s="130">
        <f t="shared" si="23"/>
        <v>1.25</v>
      </c>
      <c r="K717" s="76"/>
    </row>
    <row r="718" spans="1:11">
      <c r="A718" s="22" t="s">
        <v>90</v>
      </c>
      <c r="B718" s="23">
        <v>9</v>
      </c>
      <c r="C718" s="23">
        <v>78</v>
      </c>
      <c r="D718" s="23">
        <v>4</v>
      </c>
      <c r="E718" s="23">
        <v>4</v>
      </c>
      <c r="F718" s="23">
        <v>1</v>
      </c>
      <c r="G718" s="167">
        <f t="shared" si="22"/>
        <v>5</v>
      </c>
      <c r="H718" s="119">
        <v>0.45380000000000004</v>
      </c>
      <c r="I718" s="151">
        <v>6</v>
      </c>
      <c r="J718" s="135">
        <f t="shared" si="23"/>
        <v>0.66666666666666663</v>
      </c>
      <c r="K718" s="76"/>
    </row>
    <row r="719" spans="1:11" ht="15.75" thickBot="1">
      <c r="A719" s="26" t="s">
        <v>90</v>
      </c>
      <c r="B719" s="27">
        <v>9</v>
      </c>
      <c r="C719" s="27">
        <v>80</v>
      </c>
      <c r="D719" s="27">
        <v>4</v>
      </c>
      <c r="E719" s="27">
        <v>4</v>
      </c>
      <c r="F719" s="27">
        <v>3</v>
      </c>
      <c r="G719" s="169">
        <f t="shared" si="22"/>
        <v>7</v>
      </c>
      <c r="H719" s="121">
        <v>0.7369</v>
      </c>
      <c r="I719" s="153">
        <v>5</v>
      </c>
      <c r="J719" s="137">
        <f t="shared" si="23"/>
        <v>0.8</v>
      </c>
      <c r="K719" s="76"/>
    </row>
    <row r="720" spans="1:11">
      <c r="A720" s="16" t="s">
        <v>92</v>
      </c>
      <c r="B720" s="17">
        <v>3</v>
      </c>
      <c r="C720" s="17">
        <v>36</v>
      </c>
      <c r="D720" s="17">
        <v>1</v>
      </c>
      <c r="E720" s="17">
        <v>3</v>
      </c>
      <c r="F720" s="17">
        <v>0</v>
      </c>
      <c r="G720" s="170">
        <f t="shared" si="22"/>
        <v>3</v>
      </c>
      <c r="H720" s="122">
        <v>1.0777433333333333</v>
      </c>
      <c r="I720" s="154">
        <v>8</v>
      </c>
      <c r="J720" s="138">
        <f t="shared" si="23"/>
        <v>0.375</v>
      </c>
      <c r="K720" s="76"/>
    </row>
    <row r="721" spans="1:11">
      <c r="A721" s="18" t="s">
        <v>92</v>
      </c>
      <c r="B721" s="19">
        <v>3</v>
      </c>
      <c r="C721" s="19">
        <v>37</v>
      </c>
      <c r="D721" s="19">
        <v>1</v>
      </c>
      <c r="E721" s="19">
        <v>5</v>
      </c>
      <c r="F721" s="19">
        <v>0</v>
      </c>
      <c r="G721" s="163">
        <f t="shared" si="22"/>
        <v>5</v>
      </c>
      <c r="H721" s="115">
        <v>1.5577433333333333</v>
      </c>
      <c r="I721" s="147">
        <v>8</v>
      </c>
      <c r="J721" s="131">
        <f t="shared" si="23"/>
        <v>0.625</v>
      </c>
      <c r="K721" s="76"/>
    </row>
    <row r="722" spans="1:11" ht="15.75" thickBot="1">
      <c r="A722" s="60" t="s">
        <v>92</v>
      </c>
      <c r="B722" s="49">
        <v>3</v>
      </c>
      <c r="C722" s="49">
        <v>38</v>
      </c>
      <c r="D722" s="49">
        <v>1</v>
      </c>
      <c r="E722" s="49">
        <v>6</v>
      </c>
      <c r="F722" s="49">
        <v>0</v>
      </c>
      <c r="G722" s="164">
        <f t="shared" si="22"/>
        <v>6</v>
      </c>
      <c r="H722" s="116">
        <v>1.8177433333333333</v>
      </c>
      <c r="I722" s="148">
        <v>8</v>
      </c>
      <c r="J722" s="132">
        <f t="shared" si="23"/>
        <v>0.75</v>
      </c>
      <c r="K722" s="76"/>
    </row>
    <row r="723" spans="1:11">
      <c r="A723" s="30" t="s">
        <v>92</v>
      </c>
      <c r="B723" s="31">
        <v>10</v>
      </c>
      <c r="C723" s="31">
        <v>27</v>
      </c>
      <c r="D723" s="31">
        <v>2</v>
      </c>
      <c r="E723" s="31">
        <v>10</v>
      </c>
      <c r="F723" s="31">
        <v>0</v>
      </c>
      <c r="G723" s="165">
        <f t="shared" si="22"/>
        <v>10</v>
      </c>
      <c r="H723" s="117">
        <v>6.4782833333333336</v>
      </c>
      <c r="I723" s="149">
        <v>8</v>
      </c>
      <c r="J723" s="133">
        <f t="shared" si="23"/>
        <v>1.25</v>
      </c>
      <c r="K723" s="76"/>
    </row>
    <row r="724" spans="1:11">
      <c r="A724" s="32" t="s">
        <v>92</v>
      </c>
      <c r="B724" s="33">
        <v>10</v>
      </c>
      <c r="C724" s="33">
        <v>28</v>
      </c>
      <c r="D724" s="33">
        <v>2</v>
      </c>
      <c r="E724" s="33">
        <v>7</v>
      </c>
      <c r="F724" s="33">
        <v>1</v>
      </c>
      <c r="G724" s="159">
        <f t="shared" si="22"/>
        <v>8</v>
      </c>
      <c r="H724" s="111">
        <v>3.4182833333333331</v>
      </c>
      <c r="I724" s="143">
        <v>8</v>
      </c>
      <c r="J724" s="127">
        <f t="shared" si="23"/>
        <v>0.875</v>
      </c>
      <c r="K724" s="76"/>
    </row>
    <row r="725" spans="1:11" ht="15.75" thickBot="1">
      <c r="A725" s="63" t="s">
        <v>92</v>
      </c>
      <c r="B725" s="48">
        <v>10</v>
      </c>
      <c r="C725" s="48">
        <v>29</v>
      </c>
      <c r="D725" s="48">
        <v>2</v>
      </c>
      <c r="E725" s="48">
        <v>9</v>
      </c>
      <c r="F725" s="48">
        <v>4</v>
      </c>
      <c r="G725" s="160">
        <f t="shared" si="22"/>
        <v>13</v>
      </c>
      <c r="H725" s="112">
        <v>6.6182833333333333</v>
      </c>
      <c r="I725" s="144">
        <v>8</v>
      </c>
      <c r="J725" s="128">
        <f t="shared" si="23"/>
        <v>1.125</v>
      </c>
      <c r="K725" s="76"/>
    </row>
    <row r="726" spans="1:11">
      <c r="A726" s="36" t="s">
        <v>92</v>
      </c>
      <c r="B726" s="37">
        <v>16</v>
      </c>
      <c r="C726" s="37">
        <v>33</v>
      </c>
      <c r="D726" s="37">
        <v>3</v>
      </c>
      <c r="E726" s="37">
        <v>6</v>
      </c>
      <c r="F726" s="37">
        <v>1</v>
      </c>
      <c r="G726" s="161">
        <f t="shared" si="22"/>
        <v>7</v>
      </c>
      <c r="H726" s="113">
        <v>3.5860166666666666</v>
      </c>
      <c r="I726" s="145">
        <v>8</v>
      </c>
      <c r="J726" s="129">
        <f t="shared" si="23"/>
        <v>0.75</v>
      </c>
      <c r="K726" s="76"/>
    </row>
    <row r="727" spans="1:11" ht="15.75" thickBot="1">
      <c r="A727" s="68" t="s">
        <v>92</v>
      </c>
      <c r="B727" s="47">
        <v>16</v>
      </c>
      <c r="C727" s="47">
        <v>35</v>
      </c>
      <c r="D727" s="47">
        <v>3</v>
      </c>
      <c r="E727" s="47">
        <v>6</v>
      </c>
      <c r="F727" s="47">
        <v>0</v>
      </c>
      <c r="G727" s="162">
        <f t="shared" si="22"/>
        <v>6</v>
      </c>
      <c r="H727" s="114">
        <v>3.2460166666666668</v>
      </c>
      <c r="I727" s="146">
        <v>5</v>
      </c>
      <c r="J727" s="130">
        <f t="shared" si="23"/>
        <v>1.2</v>
      </c>
      <c r="K727" s="76"/>
    </row>
    <row r="728" spans="1:11">
      <c r="A728" s="22" t="s">
        <v>92</v>
      </c>
      <c r="B728" s="23">
        <v>12</v>
      </c>
      <c r="C728" s="23">
        <v>66</v>
      </c>
      <c r="D728" s="23">
        <v>4</v>
      </c>
      <c r="E728" s="23">
        <v>9</v>
      </c>
      <c r="F728" s="23">
        <v>1</v>
      </c>
      <c r="G728" s="167">
        <f t="shared" si="22"/>
        <v>10</v>
      </c>
      <c r="H728" s="119">
        <v>4.2943600000000002</v>
      </c>
      <c r="I728" s="151">
        <v>8</v>
      </c>
      <c r="J728" s="135">
        <f t="shared" si="23"/>
        <v>1.125</v>
      </c>
      <c r="K728" s="76"/>
    </row>
    <row r="729" spans="1:11">
      <c r="A729" s="24" t="s">
        <v>92</v>
      </c>
      <c r="B729" s="25">
        <v>12</v>
      </c>
      <c r="C729" s="25">
        <v>67</v>
      </c>
      <c r="D729" s="25">
        <v>4</v>
      </c>
      <c r="E729" s="25">
        <v>7</v>
      </c>
      <c r="F729" s="25">
        <v>2</v>
      </c>
      <c r="G729" s="168">
        <f t="shared" si="22"/>
        <v>9</v>
      </c>
      <c r="H729" s="120">
        <v>4.7343599999999997</v>
      </c>
      <c r="I729" s="152">
        <v>8</v>
      </c>
      <c r="J729" s="136">
        <f t="shared" si="23"/>
        <v>0.875</v>
      </c>
      <c r="K729" s="76"/>
    </row>
    <row r="730" spans="1:11" ht="15.75" thickBot="1">
      <c r="A730" s="26" t="s">
        <v>92</v>
      </c>
      <c r="B730" s="27">
        <v>12</v>
      </c>
      <c r="C730" s="27">
        <v>68</v>
      </c>
      <c r="D730" s="27">
        <v>4</v>
      </c>
      <c r="E730" s="27">
        <v>4</v>
      </c>
      <c r="F730" s="27">
        <v>1</v>
      </c>
      <c r="G730" s="169">
        <f t="shared" si="22"/>
        <v>5</v>
      </c>
      <c r="H730" s="121">
        <v>1.9143599999999998</v>
      </c>
      <c r="I730" s="153">
        <v>5</v>
      </c>
      <c r="J730" s="137">
        <f t="shared" si="23"/>
        <v>0.8</v>
      </c>
      <c r="K730" s="76"/>
    </row>
    <row r="731" spans="1:11">
      <c r="A731" s="16" t="s">
        <v>93</v>
      </c>
      <c r="B731" s="17">
        <v>3</v>
      </c>
      <c r="C731" s="17">
        <v>39</v>
      </c>
      <c r="D731" s="17">
        <v>1</v>
      </c>
      <c r="E731" s="17">
        <v>7</v>
      </c>
      <c r="F731" s="17">
        <v>3</v>
      </c>
      <c r="G731" s="170">
        <f t="shared" si="22"/>
        <v>10</v>
      </c>
      <c r="H731" s="122">
        <v>3.2441399999999998</v>
      </c>
      <c r="I731" s="154">
        <v>8</v>
      </c>
      <c r="J731" s="138">
        <f t="shared" si="23"/>
        <v>0.875</v>
      </c>
      <c r="K731" s="76"/>
    </row>
    <row r="732" spans="1:11">
      <c r="A732" s="18" t="s">
        <v>93</v>
      </c>
      <c r="B732" s="19">
        <v>3</v>
      </c>
      <c r="C732" s="19">
        <v>40</v>
      </c>
      <c r="D732" s="19">
        <v>1</v>
      </c>
      <c r="E732" s="19">
        <v>10</v>
      </c>
      <c r="F732" s="19">
        <v>1</v>
      </c>
      <c r="G732" s="163">
        <f t="shared" si="22"/>
        <v>11</v>
      </c>
      <c r="H732" s="115">
        <v>4.5441400000000005</v>
      </c>
      <c r="I732" s="147">
        <v>8</v>
      </c>
      <c r="J732" s="131">
        <f t="shared" si="23"/>
        <v>1.25</v>
      </c>
      <c r="K732" s="76"/>
    </row>
    <row r="733" spans="1:11" ht="15.75" thickBot="1">
      <c r="A733" s="60" t="s">
        <v>93</v>
      </c>
      <c r="B733" s="49">
        <v>3</v>
      </c>
      <c r="C733" s="49">
        <v>41</v>
      </c>
      <c r="D733" s="49">
        <v>1</v>
      </c>
      <c r="E733" s="49">
        <v>5</v>
      </c>
      <c r="F733" s="49">
        <v>3</v>
      </c>
      <c r="G733" s="164">
        <f t="shared" si="22"/>
        <v>8</v>
      </c>
      <c r="H733" s="116">
        <v>1.3041400000000001</v>
      </c>
      <c r="I733" s="148">
        <v>7</v>
      </c>
      <c r="J733" s="132">
        <f t="shared" si="23"/>
        <v>0.7142857142857143</v>
      </c>
      <c r="K733" s="76"/>
    </row>
    <row r="734" spans="1:11">
      <c r="A734" s="30" t="s">
        <v>93</v>
      </c>
      <c r="B734" s="31">
        <v>10</v>
      </c>
      <c r="C734" s="31">
        <v>30</v>
      </c>
      <c r="D734" s="31">
        <v>2</v>
      </c>
      <c r="E734" s="31">
        <v>3</v>
      </c>
      <c r="F734" s="31">
        <v>1</v>
      </c>
      <c r="G734" s="165">
        <f t="shared" si="22"/>
        <v>4</v>
      </c>
      <c r="H734" s="117">
        <v>1.1352066666666667</v>
      </c>
      <c r="I734" s="149">
        <v>5</v>
      </c>
      <c r="J734" s="133">
        <f t="shared" si="23"/>
        <v>0.6</v>
      </c>
      <c r="K734" s="76"/>
    </row>
    <row r="735" spans="1:11">
      <c r="A735" s="32" t="s">
        <v>93</v>
      </c>
      <c r="B735" s="33">
        <v>10</v>
      </c>
      <c r="C735" s="33">
        <v>31</v>
      </c>
      <c r="D735" s="33">
        <v>2</v>
      </c>
      <c r="E735" s="33">
        <v>7</v>
      </c>
      <c r="F735" s="33">
        <v>7</v>
      </c>
      <c r="G735" s="159">
        <f t="shared" si="22"/>
        <v>14</v>
      </c>
      <c r="H735" s="111">
        <v>4.1752066666666661</v>
      </c>
      <c r="I735" s="143">
        <v>8</v>
      </c>
      <c r="J735" s="127">
        <f t="shared" si="23"/>
        <v>0.875</v>
      </c>
      <c r="K735" s="76"/>
    </row>
    <row r="736" spans="1:11" ht="15.75" thickBot="1">
      <c r="A736" s="63" t="s">
        <v>93</v>
      </c>
      <c r="B736" s="48">
        <v>10</v>
      </c>
      <c r="C736" s="48">
        <v>32</v>
      </c>
      <c r="D736" s="48">
        <v>2</v>
      </c>
      <c r="E736" s="48">
        <v>6</v>
      </c>
      <c r="F736" s="48">
        <v>3</v>
      </c>
      <c r="G736" s="160">
        <f t="shared" si="22"/>
        <v>9</v>
      </c>
      <c r="H736" s="112">
        <v>1.8152066666666666</v>
      </c>
      <c r="I736" s="144">
        <v>5</v>
      </c>
      <c r="J736" s="128">
        <f t="shared" si="23"/>
        <v>1.2</v>
      </c>
      <c r="K736" s="76"/>
    </row>
    <row r="737" spans="1:11">
      <c r="A737" s="36" t="s">
        <v>93</v>
      </c>
      <c r="B737" s="37">
        <v>16</v>
      </c>
      <c r="C737" s="37">
        <v>36</v>
      </c>
      <c r="D737" s="37">
        <v>3</v>
      </c>
      <c r="E737" s="37">
        <v>7</v>
      </c>
      <c r="F737" s="37">
        <v>0</v>
      </c>
      <c r="G737" s="161">
        <f t="shared" si="22"/>
        <v>7</v>
      </c>
      <c r="H737" s="113">
        <v>3.15272</v>
      </c>
      <c r="I737" s="145">
        <v>8</v>
      </c>
      <c r="J737" s="129">
        <f t="shared" si="23"/>
        <v>0.875</v>
      </c>
      <c r="K737" s="76"/>
    </row>
    <row r="738" spans="1:11">
      <c r="A738" s="38" t="s">
        <v>93</v>
      </c>
      <c r="B738" s="39">
        <v>16</v>
      </c>
      <c r="C738" s="39">
        <v>37</v>
      </c>
      <c r="D738" s="39">
        <v>3</v>
      </c>
      <c r="E738" s="39">
        <v>6</v>
      </c>
      <c r="F738" s="39">
        <v>1</v>
      </c>
      <c r="G738" s="166">
        <f t="shared" si="22"/>
        <v>7</v>
      </c>
      <c r="H738" s="118">
        <v>3.4127199999999998</v>
      </c>
      <c r="I738" s="150">
        <v>8</v>
      </c>
      <c r="J738" s="134">
        <f t="shared" si="23"/>
        <v>0.75</v>
      </c>
      <c r="K738" s="76"/>
    </row>
    <row r="739" spans="1:11">
      <c r="A739" s="68" t="s">
        <v>93</v>
      </c>
      <c r="B739" s="47">
        <v>16</v>
      </c>
      <c r="C739" s="47">
        <v>38</v>
      </c>
      <c r="D739" s="47">
        <v>3</v>
      </c>
      <c r="E739" s="47">
        <v>5</v>
      </c>
      <c r="F739" s="47">
        <v>1</v>
      </c>
      <c r="G739" s="162">
        <f t="shared" si="22"/>
        <v>6</v>
      </c>
      <c r="H739" s="114">
        <v>3.0727199999999999</v>
      </c>
      <c r="I739" s="146">
        <v>8</v>
      </c>
      <c r="J739" s="130">
        <f t="shared" si="23"/>
        <v>0.625</v>
      </c>
      <c r="K739" s="76"/>
    </row>
    <row r="740" spans="1:11">
      <c r="A740" s="24" t="s">
        <v>93</v>
      </c>
      <c r="B740" s="25">
        <v>12</v>
      </c>
      <c r="C740" s="25">
        <v>70</v>
      </c>
      <c r="D740" s="25">
        <v>4</v>
      </c>
      <c r="E740" s="25">
        <v>9</v>
      </c>
      <c r="F740" s="25">
        <v>1</v>
      </c>
      <c r="G740" s="168">
        <f t="shared" si="22"/>
        <v>10</v>
      </c>
      <c r="H740" s="120">
        <v>3.1589266666666664</v>
      </c>
      <c r="I740" s="152">
        <v>8</v>
      </c>
      <c r="J740" s="136">
        <f t="shared" si="23"/>
        <v>1.125</v>
      </c>
      <c r="K740" s="76"/>
    </row>
    <row r="741" spans="1:11" ht="15.75" thickBot="1">
      <c r="A741" s="26" t="s">
        <v>93</v>
      </c>
      <c r="B741" s="27">
        <v>12</v>
      </c>
      <c r="C741" s="27">
        <v>71</v>
      </c>
      <c r="D741" s="27">
        <v>4</v>
      </c>
      <c r="E741" s="27">
        <v>14</v>
      </c>
      <c r="F741" s="27">
        <v>1</v>
      </c>
      <c r="G741" s="169">
        <f t="shared" si="22"/>
        <v>15</v>
      </c>
      <c r="H741" s="121">
        <v>5.7994633333333336</v>
      </c>
      <c r="I741" s="153">
        <v>8</v>
      </c>
      <c r="J741" s="137">
        <f t="shared" si="23"/>
        <v>1.75</v>
      </c>
      <c r="K741" s="76"/>
    </row>
    <row r="742" spans="1:11">
      <c r="A742" s="16" t="s">
        <v>94</v>
      </c>
      <c r="B742" s="17">
        <v>3</v>
      </c>
      <c r="C742" s="17">
        <v>42</v>
      </c>
      <c r="D742" s="17">
        <v>1</v>
      </c>
      <c r="E742" s="17">
        <v>3</v>
      </c>
      <c r="F742" s="17">
        <v>0</v>
      </c>
      <c r="G742" s="170">
        <f t="shared" si="22"/>
        <v>3</v>
      </c>
      <c r="H742" s="122">
        <v>1.0555066666666666</v>
      </c>
      <c r="I742" s="154">
        <v>5</v>
      </c>
      <c r="J742" s="138">
        <f t="shared" si="23"/>
        <v>0.6</v>
      </c>
      <c r="K742" s="76"/>
    </row>
    <row r="743" spans="1:11">
      <c r="A743" s="18" t="s">
        <v>94</v>
      </c>
      <c r="B743" s="19">
        <v>3</v>
      </c>
      <c r="C743" s="19">
        <v>43</v>
      </c>
      <c r="D743" s="19">
        <v>1</v>
      </c>
      <c r="E743" s="19">
        <v>6</v>
      </c>
      <c r="F743" s="19">
        <v>0</v>
      </c>
      <c r="G743" s="163">
        <f t="shared" si="22"/>
        <v>6</v>
      </c>
      <c r="H743" s="115">
        <v>1.9755066666666667</v>
      </c>
      <c r="I743" s="147">
        <v>5</v>
      </c>
      <c r="J743" s="131">
        <f t="shared" si="23"/>
        <v>1.2</v>
      </c>
      <c r="K743" s="76"/>
    </row>
    <row r="744" spans="1:11" ht="15.75" thickBot="1">
      <c r="A744" s="60" t="s">
        <v>94</v>
      </c>
      <c r="B744" s="49">
        <v>3</v>
      </c>
      <c r="C744" s="49">
        <v>44</v>
      </c>
      <c r="D744" s="49">
        <v>1</v>
      </c>
      <c r="E744" s="49">
        <v>5</v>
      </c>
      <c r="F744" s="49">
        <v>0</v>
      </c>
      <c r="G744" s="164">
        <f t="shared" si="22"/>
        <v>5</v>
      </c>
      <c r="H744" s="116">
        <v>1.4555066666666667</v>
      </c>
      <c r="I744" s="148">
        <v>5</v>
      </c>
      <c r="J744" s="132">
        <f t="shared" si="23"/>
        <v>1</v>
      </c>
      <c r="K744" s="76"/>
    </row>
    <row r="745" spans="1:11">
      <c r="A745" s="30" t="s">
        <v>94</v>
      </c>
      <c r="B745" s="31">
        <v>10</v>
      </c>
      <c r="C745" s="31">
        <v>33</v>
      </c>
      <c r="D745" s="31">
        <v>2</v>
      </c>
      <c r="E745" s="31">
        <v>8</v>
      </c>
      <c r="F745" s="31">
        <v>2</v>
      </c>
      <c r="G745" s="165">
        <f t="shared" si="22"/>
        <v>10</v>
      </c>
      <c r="H745" s="117">
        <v>2.9521166666666669</v>
      </c>
      <c r="I745" s="149">
        <v>8</v>
      </c>
      <c r="J745" s="133">
        <f t="shared" si="23"/>
        <v>1</v>
      </c>
      <c r="K745" s="76"/>
    </row>
    <row r="746" spans="1:11">
      <c r="A746" s="32" t="s">
        <v>94</v>
      </c>
      <c r="B746" s="33">
        <v>10</v>
      </c>
      <c r="C746" s="33">
        <v>34</v>
      </c>
      <c r="D746" s="33">
        <v>2</v>
      </c>
      <c r="E746" s="33">
        <v>7</v>
      </c>
      <c r="F746" s="33">
        <v>0</v>
      </c>
      <c r="G746" s="159">
        <f t="shared" si="22"/>
        <v>7</v>
      </c>
      <c r="H746" s="111">
        <v>3.1321166666666667</v>
      </c>
      <c r="I746" s="143">
        <v>6</v>
      </c>
      <c r="J746" s="127">
        <f t="shared" si="23"/>
        <v>1.1666666666666667</v>
      </c>
      <c r="K746" s="76"/>
    </row>
    <row r="747" spans="1:11" ht="15.75" thickBot="1">
      <c r="A747" s="63" t="s">
        <v>94</v>
      </c>
      <c r="B747" s="48">
        <v>10</v>
      </c>
      <c r="C747" s="48">
        <v>35</v>
      </c>
      <c r="D747" s="48">
        <v>2</v>
      </c>
      <c r="E747" s="48">
        <v>3</v>
      </c>
      <c r="F747" s="48">
        <v>1</v>
      </c>
      <c r="G747" s="160">
        <f t="shared" si="22"/>
        <v>4</v>
      </c>
      <c r="H747" s="112">
        <v>1.5521166666666666</v>
      </c>
      <c r="I747" s="144">
        <v>4</v>
      </c>
      <c r="J747" s="128">
        <f t="shared" si="23"/>
        <v>0.75</v>
      </c>
      <c r="K747" s="76"/>
    </row>
    <row r="748" spans="1:11">
      <c r="A748" s="36" t="s">
        <v>94</v>
      </c>
      <c r="B748" s="37">
        <v>16</v>
      </c>
      <c r="C748" s="37">
        <v>39</v>
      </c>
      <c r="D748" s="37">
        <v>3</v>
      </c>
      <c r="E748" s="37">
        <v>5</v>
      </c>
      <c r="F748" s="37">
        <v>0</v>
      </c>
      <c r="G748" s="161">
        <f t="shared" si="22"/>
        <v>5</v>
      </c>
      <c r="H748" s="113">
        <v>3.3165366666666665</v>
      </c>
      <c r="I748" s="145">
        <v>8</v>
      </c>
      <c r="J748" s="129">
        <f t="shared" si="23"/>
        <v>0.625</v>
      </c>
      <c r="K748" s="76"/>
    </row>
    <row r="749" spans="1:11">
      <c r="A749" s="38" t="s">
        <v>94</v>
      </c>
      <c r="B749" s="39">
        <v>16</v>
      </c>
      <c r="C749" s="39">
        <v>40</v>
      </c>
      <c r="D749" s="39">
        <v>3</v>
      </c>
      <c r="E749" s="39">
        <v>7</v>
      </c>
      <c r="F749" s="39">
        <v>1</v>
      </c>
      <c r="G749" s="166">
        <f t="shared" si="22"/>
        <v>8</v>
      </c>
      <c r="H749" s="118">
        <v>3.1965366666666664</v>
      </c>
      <c r="I749" s="150">
        <v>7</v>
      </c>
      <c r="J749" s="134">
        <f t="shared" si="23"/>
        <v>1</v>
      </c>
      <c r="K749" s="76"/>
    </row>
    <row r="750" spans="1:11" ht="15.75" thickBot="1">
      <c r="A750" s="68" t="s">
        <v>94</v>
      </c>
      <c r="B750" s="47">
        <v>16</v>
      </c>
      <c r="C750" s="47">
        <v>41</v>
      </c>
      <c r="D750" s="47">
        <v>3</v>
      </c>
      <c r="E750" s="47">
        <v>9</v>
      </c>
      <c r="F750" s="47">
        <v>4</v>
      </c>
      <c r="G750" s="162">
        <f t="shared" si="22"/>
        <v>13</v>
      </c>
      <c r="H750" s="114">
        <v>3.9565366666666666</v>
      </c>
      <c r="I750" s="146">
        <v>8</v>
      </c>
      <c r="J750" s="130">
        <f t="shared" si="23"/>
        <v>1.125</v>
      </c>
      <c r="K750" s="76"/>
    </row>
    <row r="751" spans="1:11">
      <c r="A751" s="16" t="s">
        <v>154</v>
      </c>
      <c r="B751" s="17">
        <v>6</v>
      </c>
      <c r="C751" s="17">
        <v>48</v>
      </c>
      <c r="D751" s="17">
        <v>1</v>
      </c>
      <c r="E751" s="17">
        <v>7</v>
      </c>
      <c r="F751" s="17">
        <v>2</v>
      </c>
      <c r="G751" s="170">
        <f t="shared" si="22"/>
        <v>9</v>
      </c>
      <c r="H751" s="122">
        <v>2.589093333333333</v>
      </c>
      <c r="I751" s="154">
        <v>8</v>
      </c>
      <c r="J751" s="138">
        <f t="shared" si="23"/>
        <v>0.875</v>
      </c>
      <c r="K751" s="76"/>
    </row>
    <row r="752" spans="1:11">
      <c r="A752" s="18" t="s">
        <v>154</v>
      </c>
      <c r="B752" s="19">
        <v>6</v>
      </c>
      <c r="C752" s="19">
        <v>49</v>
      </c>
      <c r="D752" s="19">
        <v>1</v>
      </c>
      <c r="E752" s="19">
        <v>5</v>
      </c>
      <c r="F752" s="19">
        <v>1</v>
      </c>
      <c r="G752" s="163">
        <f t="shared" si="22"/>
        <v>6</v>
      </c>
      <c r="H752" s="115">
        <v>1.2090933333333334</v>
      </c>
      <c r="I752" s="147">
        <v>5</v>
      </c>
      <c r="J752" s="131">
        <f t="shared" si="23"/>
        <v>1</v>
      </c>
      <c r="K752" s="76"/>
    </row>
    <row r="753" spans="1:11" ht="15.75" thickBot="1">
      <c r="A753" s="60" t="s">
        <v>154</v>
      </c>
      <c r="B753" s="49">
        <v>6</v>
      </c>
      <c r="C753" s="49">
        <v>50</v>
      </c>
      <c r="D753" s="49">
        <v>1</v>
      </c>
      <c r="E753" s="49">
        <v>3</v>
      </c>
      <c r="F753" s="49">
        <v>0</v>
      </c>
      <c r="G753" s="164">
        <f t="shared" si="22"/>
        <v>3</v>
      </c>
      <c r="H753" s="116">
        <v>1.0290933333333334</v>
      </c>
      <c r="I753" s="148">
        <v>6</v>
      </c>
      <c r="J753" s="132">
        <f t="shared" si="23"/>
        <v>0.5</v>
      </c>
      <c r="K753" s="76"/>
    </row>
    <row r="754" spans="1:11">
      <c r="A754" s="36" t="s">
        <v>154</v>
      </c>
      <c r="B754" s="37">
        <v>19</v>
      </c>
      <c r="C754" s="37">
        <v>24</v>
      </c>
      <c r="D754" s="37">
        <v>3</v>
      </c>
      <c r="E754" s="37">
        <v>12</v>
      </c>
      <c r="F754" s="37">
        <v>0</v>
      </c>
      <c r="G754" s="161">
        <f t="shared" si="22"/>
        <v>12</v>
      </c>
      <c r="H754" s="113">
        <v>4.6264466666666673</v>
      </c>
      <c r="I754" s="145">
        <v>8</v>
      </c>
      <c r="J754" s="129">
        <f t="shared" si="23"/>
        <v>1.5</v>
      </c>
      <c r="K754" s="76"/>
    </row>
    <row r="755" spans="1:11">
      <c r="A755" s="38" t="s">
        <v>154</v>
      </c>
      <c r="B755" s="39">
        <v>19</v>
      </c>
      <c r="C755" s="39">
        <v>25</v>
      </c>
      <c r="D755" s="39">
        <v>3</v>
      </c>
      <c r="E755" s="39">
        <v>6</v>
      </c>
      <c r="F755" s="39">
        <v>0</v>
      </c>
      <c r="G755" s="166">
        <f t="shared" si="22"/>
        <v>6</v>
      </c>
      <c r="H755" s="118">
        <v>1.6664466666666669</v>
      </c>
      <c r="I755" s="150">
        <v>7</v>
      </c>
      <c r="J755" s="134">
        <f t="shared" si="23"/>
        <v>0.8571428571428571</v>
      </c>
      <c r="K755" s="76"/>
    </row>
    <row r="756" spans="1:11">
      <c r="A756" s="68" t="s">
        <v>154</v>
      </c>
      <c r="B756" s="47">
        <v>19</v>
      </c>
      <c r="C756" s="47">
        <v>26</v>
      </c>
      <c r="D756" s="47">
        <v>3</v>
      </c>
      <c r="E756" s="47">
        <v>9</v>
      </c>
      <c r="F756" s="47">
        <v>0</v>
      </c>
      <c r="G756" s="162">
        <f t="shared" si="22"/>
        <v>9</v>
      </c>
      <c r="H756" s="114">
        <v>2.3464466666666666</v>
      </c>
      <c r="I756" s="146">
        <v>8</v>
      </c>
      <c r="J756" s="130">
        <f t="shared" si="23"/>
        <v>1.125</v>
      </c>
      <c r="K756" s="76"/>
    </row>
    <row r="757" spans="1:11">
      <c r="A757" s="24" t="s">
        <v>154</v>
      </c>
      <c r="B757" s="25">
        <v>15</v>
      </c>
      <c r="C757" s="25">
        <v>61</v>
      </c>
      <c r="D757" s="25">
        <v>4</v>
      </c>
      <c r="E757" s="25">
        <v>6</v>
      </c>
      <c r="F757" s="25">
        <v>1</v>
      </c>
      <c r="G757" s="168">
        <f t="shared" si="22"/>
        <v>7</v>
      </c>
      <c r="H757" s="120">
        <v>1.1710866666666666</v>
      </c>
      <c r="I757" s="152">
        <v>8</v>
      </c>
      <c r="J757" s="136">
        <f t="shared" si="23"/>
        <v>0.75</v>
      </c>
      <c r="K757" s="76"/>
    </row>
    <row r="758" spans="1:11" ht="15.75" thickBot="1">
      <c r="A758" s="26" t="s">
        <v>154</v>
      </c>
      <c r="B758" s="27">
        <v>15</v>
      </c>
      <c r="C758" s="27">
        <v>62</v>
      </c>
      <c r="D758" s="27">
        <v>4</v>
      </c>
      <c r="E758" s="27">
        <v>3</v>
      </c>
      <c r="F758" s="27">
        <v>2</v>
      </c>
      <c r="G758" s="169">
        <f t="shared" si="22"/>
        <v>5</v>
      </c>
      <c r="H758" s="121">
        <v>0.68554333333333328</v>
      </c>
      <c r="I758" s="153">
        <v>6</v>
      </c>
      <c r="J758" s="137">
        <f t="shared" si="23"/>
        <v>0.5</v>
      </c>
      <c r="K758" s="76"/>
    </row>
    <row r="759" spans="1:11">
      <c r="A759" s="36" t="s">
        <v>74</v>
      </c>
      <c r="B759" s="37">
        <v>19</v>
      </c>
      <c r="C759" s="37">
        <v>21</v>
      </c>
      <c r="D759" s="37">
        <v>3</v>
      </c>
      <c r="E759" s="37">
        <v>9</v>
      </c>
      <c r="F759" s="37">
        <v>1</v>
      </c>
      <c r="G759" s="161">
        <f t="shared" si="22"/>
        <v>10</v>
      </c>
      <c r="H759" s="113">
        <v>2.8558333333333334</v>
      </c>
      <c r="I759" s="145">
        <v>6</v>
      </c>
      <c r="J759" s="129">
        <f t="shared" si="23"/>
        <v>1.5</v>
      </c>
      <c r="K759" s="76"/>
    </row>
    <row r="760" spans="1:11" ht="15.75" thickBot="1">
      <c r="A760" s="38" t="s">
        <v>74</v>
      </c>
      <c r="B760" s="39">
        <v>19</v>
      </c>
      <c r="C760" s="39">
        <v>22</v>
      </c>
      <c r="D760" s="39">
        <v>3</v>
      </c>
      <c r="E760" s="39">
        <v>10</v>
      </c>
      <c r="F760" s="39">
        <v>0</v>
      </c>
      <c r="G760" s="166">
        <f t="shared" si="22"/>
        <v>10</v>
      </c>
      <c r="H760" s="118">
        <v>5.7979166666666666</v>
      </c>
      <c r="I760" s="150">
        <v>8</v>
      </c>
      <c r="J760" s="134">
        <f t="shared" si="23"/>
        <v>1.25</v>
      </c>
      <c r="K760" s="76"/>
    </row>
    <row r="761" spans="1:11">
      <c r="A761" s="22" t="s">
        <v>74</v>
      </c>
      <c r="B761" s="23">
        <v>2</v>
      </c>
      <c r="C761" s="23">
        <v>63</v>
      </c>
      <c r="D761" s="23">
        <v>4</v>
      </c>
      <c r="E761" s="23">
        <v>9</v>
      </c>
      <c r="F761" s="23">
        <v>3</v>
      </c>
      <c r="G761" s="167">
        <f t="shared" si="22"/>
        <v>12</v>
      </c>
      <c r="H761" s="119">
        <v>3.5369766666666669</v>
      </c>
      <c r="I761" s="151">
        <v>6</v>
      </c>
      <c r="J761" s="135">
        <f t="shared" si="23"/>
        <v>1.5</v>
      </c>
      <c r="K761" s="76"/>
    </row>
    <row r="762" spans="1:11">
      <c r="A762" s="24" t="s">
        <v>74</v>
      </c>
      <c r="B762" s="25">
        <v>2</v>
      </c>
      <c r="C762" s="25">
        <v>64</v>
      </c>
      <c r="D762" s="25">
        <v>4</v>
      </c>
      <c r="E762" s="25">
        <v>8</v>
      </c>
      <c r="F762" s="25">
        <v>2</v>
      </c>
      <c r="G762" s="168">
        <f t="shared" si="22"/>
        <v>10</v>
      </c>
      <c r="H762" s="120">
        <v>5.4969766666666668</v>
      </c>
      <c r="I762" s="152">
        <v>8</v>
      </c>
      <c r="J762" s="136">
        <f t="shared" si="23"/>
        <v>1</v>
      </c>
      <c r="K762" s="76"/>
    </row>
    <row r="763" spans="1:11" ht="15.75" thickBot="1">
      <c r="A763" s="26" t="s">
        <v>74</v>
      </c>
      <c r="B763" s="27">
        <v>2</v>
      </c>
      <c r="C763" s="27">
        <v>65</v>
      </c>
      <c r="D763" s="27">
        <v>4</v>
      </c>
      <c r="E763" s="27">
        <v>8</v>
      </c>
      <c r="F763" s="27">
        <v>6</v>
      </c>
      <c r="G763" s="169">
        <f t="shared" si="22"/>
        <v>14</v>
      </c>
      <c r="H763" s="121">
        <v>3.9169766666666668</v>
      </c>
      <c r="I763" s="153">
        <v>8</v>
      </c>
      <c r="J763" s="137">
        <f t="shared" si="23"/>
        <v>1</v>
      </c>
      <c r="K763" s="76"/>
    </row>
    <row r="764" spans="1:11">
      <c r="A764" s="18" t="s">
        <v>155</v>
      </c>
      <c r="B764" s="19">
        <v>6</v>
      </c>
      <c r="C764" s="19">
        <v>52</v>
      </c>
      <c r="D764" s="19">
        <v>1</v>
      </c>
      <c r="E764" s="19">
        <v>7</v>
      </c>
      <c r="F764" s="19">
        <v>2</v>
      </c>
      <c r="G764" s="163">
        <f t="shared" si="22"/>
        <v>9</v>
      </c>
      <c r="H764" s="115">
        <v>2.4853533333333333</v>
      </c>
      <c r="I764" s="147">
        <v>8</v>
      </c>
      <c r="J764" s="131">
        <f t="shared" si="23"/>
        <v>0.875</v>
      </c>
      <c r="K764" s="76"/>
    </row>
    <row r="765" spans="1:11">
      <c r="A765" s="60" t="s">
        <v>155</v>
      </c>
      <c r="B765" s="49">
        <v>6</v>
      </c>
      <c r="C765" s="49">
        <v>53</v>
      </c>
      <c r="D765" s="49">
        <v>1</v>
      </c>
      <c r="E765" s="49">
        <v>4</v>
      </c>
      <c r="F765" s="49">
        <v>1</v>
      </c>
      <c r="G765" s="164">
        <f t="shared" si="22"/>
        <v>5</v>
      </c>
      <c r="H765" s="116">
        <v>0.56267666666666671</v>
      </c>
      <c r="I765" s="148">
        <v>5</v>
      </c>
      <c r="J765" s="132">
        <f t="shared" si="23"/>
        <v>0.8</v>
      </c>
      <c r="K765" s="76"/>
    </row>
    <row r="766" spans="1:11">
      <c r="A766" s="32" t="s">
        <v>155</v>
      </c>
      <c r="B766" s="33">
        <v>9</v>
      </c>
      <c r="C766" s="33">
        <v>22</v>
      </c>
      <c r="D766" s="33">
        <v>2</v>
      </c>
      <c r="E766" s="33">
        <v>4</v>
      </c>
      <c r="F766" s="33">
        <v>1</v>
      </c>
      <c r="G766" s="159">
        <f t="shared" si="22"/>
        <v>5</v>
      </c>
      <c r="H766" s="111">
        <v>1.1910933333333333</v>
      </c>
      <c r="I766" s="143">
        <v>8</v>
      </c>
      <c r="J766" s="127">
        <f t="shared" si="23"/>
        <v>0.5</v>
      </c>
      <c r="K766" s="76"/>
    </row>
    <row r="767" spans="1:11" ht="15.75" thickBot="1">
      <c r="A767" s="63" t="s">
        <v>155</v>
      </c>
      <c r="B767" s="48">
        <v>9</v>
      </c>
      <c r="C767" s="48">
        <v>23</v>
      </c>
      <c r="D767" s="48">
        <v>2</v>
      </c>
      <c r="E767" s="48">
        <v>10</v>
      </c>
      <c r="F767" s="48">
        <v>1</v>
      </c>
      <c r="G767" s="160">
        <f t="shared" si="22"/>
        <v>11</v>
      </c>
      <c r="H767" s="112">
        <v>4.4255466666666665</v>
      </c>
      <c r="I767" s="144">
        <v>8</v>
      </c>
      <c r="J767" s="128">
        <f t="shared" si="23"/>
        <v>1.25</v>
      </c>
      <c r="K767" s="76"/>
    </row>
    <row r="768" spans="1:11">
      <c r="A768" s="36" t="s">
        <v>155</v>
      </c>
      <c r="B768" s="37">
        <v>19</v>
      </c>
      <c r="C768" s="37">
        <v>27</v>
      </c>
      <c r="D768" s="37">
        <v>3</v>
      </c>
      <c r="E768" s="37">
        <v>5</v>
      </c>
      <c r="F768" s="37">
        <v>0</v>
      </c>
      <c r="G768" s="161">
        <f t="shared" si="22"/>
        <v>5</v>
      </c>
      <c r="H768" s="113">
        <v>1.9385133333333333</v>
      </c>
      <c r="I768" s="145">
        <v>7</v>
      </c>
      <c r="J768" s="129">
        <f t="shared" si="23"/>
        <v>0.7142857142857143</v>
      </c>
      <c r="K768" s="76"/>
    </row>
    <row r="769" spans="1:11">
      <c r="A769" s="38" t="s">
        <v>155</v>
      </c>
      <c r="B769" s="39">
        <v>19</v>
      </c>
      <c r="C769" s="39">
        <v>28</v>
      </c>
      <c r="D769" s="39">
        <v>3</v>
      </c>
      <c r="E769" s="39">
        <v>8</v>
      </c>
      <c r="F769" s="39">
        <v>0</v>
      </c>
      <c r="G769" s="166">
        <f t="shared" si="22"/>
        <v>8</v>
      </c>
      <c r="H769" s="118">
        <v>2.9985133333333334</v>
      </c>
      <c r="I769" s="150">
        <v>8</v>
      </c>
      <c r="J769" s="134">
        <f t="shared" si="23"/>
        <v>1</v>
      </c>
      <c r="K769" s="76"/>
    </row>
    <row r="770" spans="1:11" ht="15.75" thickBot="1">
      <c r="A770" s="68" t="s">
        <v>155</v>
      </c>
      <c r="B770" s="47">
        <v>19</v>
      </c>
      <c r="C770" s="47">
        <v>29</v>
      </c>
      <c r="D770" s="47">
        <v>3</v>
      </c>
      <c r="E770" s="47">
        <v>7</v>
      </c>
      <c r="F770" s="47">
        <v>0</v>
      </c>
      <c r="G770" s="162">
        <f t="shared" si="22"/>
        <v>7</v>
      </c>
      <c r="H770" s="114">
        <v>2.9985133333333334</v>
      </c>
      <c r="I770" s="146">
        <v>8</v>
      </c>
      <c r="J770" s="130">
        <f t="shared" si="23"/>
        <v>0.875</v>
      </c>
      <c r="K770" s="76"/>
    </row>
    <row r="771" spans="1:11">
      <c r="A771" s="22" t="s">
        <v>155</v>
      </c>
      <c r="B771" s="23">
        <v>15</v>
      </c>
      <c r="C771" s="23">
        <v>63</v>
      </c>
      <c r="D771" s="23">
        <v>4</v>
      </c>
      <c r="E771" s="23">
        <v>7</v>
      </c>
      <c r="F771" s="23">
        <v>1</v>
      </c>
      <c r="G771" s="167">
        <f t="shared" ref="G771:G834" si="24">+E771+F771</f>
        <v>8</v>
      </c>
      <c r="H771" s="119">
        <v>1.5171999999999999</v>
      </c>
      <c r="I771" s="151">
        <v>5</v>
      </c>
      <c r="J771" s="135">
        <f t="shared" ref="J771:J834" si="25">+E771/I771</f>
        <v>1.4</v>
      </c>
      <c r="K771" s="76"/>
    </row>
    <row r="772" spans="1:11">
      <c r="A772" s="24" t="s">
        <v>155</v>
      </c>
      <c r="B772" s="25">
        <v>15</v>
      </c>
      <c r="C772" s="25">
        <v>64</v>
      </c>
      <c r="D772" s="25">
        <v>4</v>
      </c>
      <c r="E772" s="25">
        <v>3</v>
      </c>
      <c r="F772" s="25">
        <v>0</v>
      </c>
      <c r="G772" s="168">
        <f t="shared" si="24"/>
        <v>3</v>
      </c>
      <c r="H772" s="120">
        <v>0.35860000000000003</v>
      </c>
      <c r="I772" s="152">
        <v>7</v>
      </c>
      <c r="J772" s="136">
        <f t="shared" si="25"/>
        <v>0.42857142857142855</v>
      </c>
      <c r="K772" s="76"/>
    </row>
    <row r="773" spans="1:11">
      <c r="A773" s="18" t="s">
        <v>176</v>
      </c>
      <c r="B773" s="19">
        <v>7</v>
      </c>
      <c r="C773" s="19">
        <v>55</v>
      </c>
      <c r="D773" s="19">
        <v>1</v>
      </c>
      <c r="E773" s="19">
        <v>8</v>
      </c>
      <c r="F773" s="19">
        <v>0</v>
      </c>
      <c r="G773" s="163">
        <f t="shared" si="24"/>
        <v>8</v>
      </c>
      <c r="H773" s="115">
        <v>2.5402633333333333</v>
      </c>
      <c r="I773" s="147">
        <v>8</v>
      </c>
      <c r="J773" s="131">
        <f t="shared" si="25"/>
        <v>1</v>
      </c>
      <c r="K773" s="76"/>
    </row>
    <row r="774" spans="1:11" ht="15.75" thickBot="1">
      <c r="A774" s="60" t="s">
        <v>176</v>
      </c>
      <c r="B774" s="49">
        <v>7</v>
      </c>
      <c r="C774" s="49">
        <v>56</v>
      </c>
      <c r="D774" s="49">
        <v>1</v>
      </c>
      <c r="E774" s="49">
        <v>6</v>
      </c>
      <c r="F774" s="49">
        <v>0</v>
      </c>
      <c r="G774" s="164">
        <f t="shared" si="24"/>
        <v>6</v>
      </c>
      <c r="H774" s="116">
        <v>1.2402633333333333</v>
      </c>
      <c r="I774" s="148">
        <v>6</v>
      </c>
      <c r="J774" s="132">
        <f t="shared" si="25"/>
        <v>1</v>
      </c>
      <c r="K774" s="76"/>
    </row>
    <row r="775" spans="1:11">
      <c r="A775" s="30" t="s">
        <v>176</v>
      </c>
      <c r="B775" s="31">
        <v>11</v>
      </c>
      <c r="C775" s="31">
        <v>42</v>
      </c>
      <c r="D775" s="31">
        <v>2</v>
      </c>
      <c r="E775" s="31">
        <v>7</v>
      </c>
      <c r="F775" s="31">
        <v>1</v>
      </c>
      <c r="G775" s="165">
        <f t="shared" si="24"/>
        <v>8</v>
      </c>
      <c r="H775" s="117">
        <v>1.6965566666666667</v>
      </c>
      <c r="I775" s="149">
        <v>8</v>
      </c>
      <c r="J775" s="133">
        <f t="shared" si="25"/>
        <v>0.875</v>
      </c>
      <c r="K775" s="76"/>
    </row>
    <row r="776" spans="1:11" ht="15.75" thickBot="1">
      <c r="A776" s="32" t="s">
        <v>176</v>
      </c>
      <c r="B776" s="33">
        <v>11</v>
      </c>
      <c r="C776" s="33">
        <v>43</v>
      </c>
      <c r="D776" s="33">
        <v>2</v>
      </c>
      <c r="E776" s="33">
        <v>4</v>
      </c>
      <c r="F776" s="33">
        <v>0</v>
      </c>
      <c r="G776" s="159">
        <f t="shared" si="24"/>
        <v>4</v>
      </c>
      <c r="H776" s="111">
        <v>0.33311333333333337</v>
      </c>
      <c r="I776" s="143">
        <v>5</v>
      </c>
      <c r="J776" s="127">
        <f t="shared" si="25"/>
        <v>0.8</v>
      </c>
      <c r="K776" s="76"/>
    </row>
    <row r="777" spans="1:11">
      <c r="A777" s="22" t="s">
        <v>176</v>
      </c>
      <c r="B777" s="23">
        <v>9</v>
      </c>
      <c r="C777" s="23">
        <v>66</v>
      </c>
      <c r="D777" s="23">
        <v>4</v>
      </c>
      <c r="E777" s="23">
        <v>3</v>
      </c>
      <c r="F777" s="23">
        <v>2</v>
      </c>
      <c r="G777" s="167">
        <f t="shared" si="24"/>
        <v>5</v>
      </c>
      <c r="H777" s="119">
        <v>0.42805333333333329</v>
      </c>
      <c r="I777" s="151">
        <v>7</v>
      </c>
      <c r="J777" s="135">
        <f t="shared" si="25"/>
        <v>0.42857142857142855</v>
      </c>
      <c r="K777" s="76"/>
    </row>
    <row r="778" spans="1:11" ht="15.75" thickBot="1">
      <c r="A778" s="26" t="s">
        <v>176</v>
      </c>
      <c r="B778" s="27">
        <v>9</v>
      </c>
      <c r="C778" s="27">
        <v>68</v>
      </c>
      <c r="D778" s="27">
        <v>4</v>
      </c>
      <c r="E778" s="27">
        <v>3</v>
      </c>
      <c r="F778" s="27">
        <v>2</v>
      </c>
      <c r="G778" s="169">
        <f t="shared" si="24"/>
        <v>5</v>
      </c>
      <c r="H778" s="121">
        <v>0.73610666666666669</v>
      </c>
      <c r="I778" s="153">
        <v>6</v>
      </c>
      <c r="J778" s="137">
        <f t="shared" si="25"/>
        <v>0.5</v>
      </c>
      <c r="K778" s="76"/>
    </row>
    <row r="779" spans="1:11">
      <c r="A779" s="16" t="s">
        <v>175</v>
      </c>
      <c r="B779" s="17">
        <v>7</v>
      </c>
      <c r="C779" s="17">
        <v>51</v>
      </c>
      <c r="D779" s="17">
        <v>1</v>
      </c>
      <c r="E779" s="17">
        <v>6</v>
      </c>
      <c r="F779" s="17">
        <v>0</v>
      </c>
      <c r="G779" s="170">
        <f t="shared" si="24"/>
        <v>6</v>
      </c>
      <c r="H779" s="122">
        <v>1.0644266666666666</v>
      </c>
      <c r="I779" s="154">
        <v>5</v>
      </c>
      <c r="J779" s="138">
        <f t="shared" si="25"/>
        <v>1.2</v>
      </c>
      <c r="K779" s="76"/>
    </row>
    <row r="780" spans="1:11">
      <c r="A780" s="18" t="s">
        <v>175</v>
      </c>
      <c r="B780" s="19">
        <v>7</v>
      </c>
      <c r="C780" s="19">
        <v>52</v>
      </c>
      <c r="D780" s="19">
        <v>1</v>
      </c>
      <c r="E780" s="19">
        <v>8</v>
      </c>
      <c r="F780" s="19">
        <v>1</v>
      </c>
      <c r="G780" s="163">
        <f t="shared" si="24"/>
        <v>9</v>
      </c>
      <c r="H780" s="115">
        <v>1.4244266666666667</v>
      </c>
      <c r="I780" s="147">
        <v>8</v>
      </c>
      <c r="J780" s="131">
        <f t="shared" si="25"/>
        <v>1</v>
      </c>
      <c r="K780" s="76"/>
    </row>
    <row r="781" spans="1:11" ht="15.75" thickBot="1">
      <c r="A781" s="60" t="s">
        <v>175</v>
      </c>
      <c r="B781" s="49">
        <v>7</v>
      </c>
      <c r="C781" s="49">
        <v>53</v>
      </c>
      <c r="D781" s="49">
        <v>1</v>
      </c>
      <c r="E781" s="49">
        <v>4</v>
      </c>
      <c r="F781" s="49">
        <v>0</v>
      </c>
      <c r="G781" s="164">
        <f t="shared" si="24"/>
        <v>4</v>
      </c>
      <c r="H781" s="116">
        <v>1.1044266666666667</v>
      </c>
      <c r="I781" s="148">
        <v>6</v>
      </c>
      <c r="J781" s="132">
        <f t="shared" si="25"/>
        <v>0.66666666666666663</v>
      </c>
      <c r="K781" s="76"/>
    </row>
    <row r="782" spans="1:11">
      <c r="A782" s="30" t="s">
        <v>175</v>
      </c>
      <c r="B782" s="31">
        <v>11</v>
      </c>
      <c r="C782" s="31">
        <v>39</v>
      </c>
      <c r="D782" s="31">
        <v>2</v>
      </c>
      <c r="E782" s="31">
        <v>7</v>
      </c>
      <c r="F782" s="31">
        <v>1</v>
      </c>
      <c r="G782" s="165">
        <f t="shared" si="24"/>
        <v>8</v>
      </c>
      <c r="H782" s="117">
        <v>1.5577466666666666</v>
      </c>
      <c r="I782" s="149">
        <v>8</v>
      </c>
      <c r="J782" s="133">
        <f t="shared" si="25"/>
        <v>0.875</v>
      </c>
      <c r="K782" s="76"/>
    </row>
    <row r="783" spans="1:11">
      <c r="A783" s="32" t="s">
        <v>175</v>
      </c>
      <c r="B783" s="33">
        <v>11</v>
      </c>
      <c r="C783" s="33">
        <v>40</v>
      </c>
      <c r="D783" s="33">
        <v>2</v>
      </c>
      <c r="E783" s="33">
        <v>7</v>
      </c>
      <c r="F783" s="33">
        <v>1</v>
      </c>
      <c r="G783" s="159">
        <f t="shared" si="24"/>
        <v>8</v>
      </c>
      <c r="H783" s="111">
        <v>1.5977466666666666</v>
      </c>
      <c r="I783" s="143">
        <v>8</v>
      </c>
      <c r="J783" s="127">
        <f t="shared" si="25"/>
        <v>0.875</v>
      </c>
      <c r="K783" s="76"/>
    </row>
    <row r="784" spans="1:11">
      <c r="A784" s="63" t="s">
        <v>175</v>
      </c>
      <c r="B784" s="48">
        <v>11</v>
      </c>
      <c r="C784" s="48">
        <v>41</v>
      </c>
      <c r="D784" s="48">
        <v>2</v>
      </c>
      <c r="E784" s="48">
        <v>6</v>
      </c>
      <c r="F784" s="48">
        <v>0</v>
      </c>
      <c r="G784" s="160">
        <f t="shared" si="24"/>
        <v>6</v>
      </c>
      <c r="H784" s="112">
        <v>1.2177466666666668</v>
      </c>
      <c r="I784" s="144">
        <v>8</v>
      </c>
      <c r="J784" s="128">
        <f t="shared" si="25"/>
        <v>0.75</v>
      </c>
      <c r="K784" s="76"/>
    </row>
    <row r="785" spans="1:11">
      <c r="A785" s="38" t="s">
        <v>175</v>
      </c>
      <c r="B785" s="39">
        <v>15</v>
      </c>
      <c r="C785" s="39">
        <v>49</v>
      </c>
      <c r="D785" s="39">
        <v>3</v>
      </c>
      <c r="E785" s="39">
        <v>6</v>
      </c>
      <c r="F785" s="39">
        <v>2</v>
      </c>
      <c r="G785" s="166">
        <f t="shared" si="24"/>
        <v>8</v>
      </c>
      <c r="H785" s="118">
        <v>1.0834733333333333</v>
      </c>
      <c r="I785" s="150">
        <v>8</v>
      </c>
      <c r="J785" s="134">
        <f t="shared" si="25"/>
        <v>0.75</v>
      </c>
      <c r="K785" s="76"/>
    </row>
    <row r="786" spans="1:11" ht="15.75" thickBot="1">
      <c r="A786" s="68" t="s">
        <v>175</v>
      </c>
      <c r="B786" s="47">
        <v>15</v>
      </c>
      <c r="C786" s="47">
        <v>50</v>
      </c>
      <c r="D786" s="47">
        <v>3</v>
      </c>
      <c r="E786" s="47">
        <v>6</v>
      </c>
      <c r="F786" s="47">
        <v>1</v>
      </c>
      <c r="G786" s="162">
        <f t="shared" si="24"/>
        <v>7</v>
      </c>
      <c r="H786" s="114">
        <v>1.0634733333333335</v>
      </c>
      <c r="I786" s="146">
        <v>8</v>
      </c>
      <c r="J786" s="130">
        <f t="shared" si="25"/>
        <v>0.75</v>
      </c>
      <c r="K786" s="76"/>
    </row>
    <row r="787" spans="1:11">
      <c r="A787" s="22" t="s">
        <v>175</v>
      </c>
      <c r="B787" s="23">
        <v>9</v>
      </c>
      <c r="C787" s="23">
        <v>63</v>
      </c>
      <c r="D787" s="23">
        <v>4</v>
      </c>
      <c r="E787" s="23">
        <v>3</v>
      </c>
      <c r="F787" s="23">
        <v>1</v>
      </c>
      <c r="G787" s="167">
        <f t="shared" si="24"/>
        <v>4</v>
      </c>
      <c r="H787" s="119">
        <v>0.66172000000000009</v>
      </c>
      <c r="I787" s="151">
        <v>5</v>
      </c>
      <c r="J787" s="135">
        <f t="shared" si="25"/>
        <v>0.6</v>
      </c>
      <c r="K787" s="76"/>
    </row>
    <row r="788" spans="1:11">
      <c r="A788" s="24" t="s">
        <v>175</v>
      </c>
      <c r="B788" s="25">
        <v>9</v>
      </c>
      <c r="C788" s="25">
        <v>64</v>
      </c>
      <c r="D788" s="25">
        <v>4</v>
      </c>
      <c r="E788" s="25">
        <v>4</v>
      </c>
      <c r="F788" s="25">
        <v>1</v>
      </c>
      <c r="G788" s="168">
        <f t="shared" si="24"/>
        <v>5</v>
      </c>
      <c r="H788" s="120">
        <v>0.72172000000000003</v>
      </c>
      <c r="I788" s="152">
        <v>6</v>
      </c>
      <c r="J788" s="136">
        <f t="shared" si="25"/>
        <v>0.66666666666666663</v>
      </c>
      <c r="K788" s="76"/>
    </row>
    <row r="789" spans="1:11" ht="15.75" thickBot="1">
      <c r="A789" s="26" t="s">
        <v>175</v>
      </c>
      <c r="B789" s="27">
        <v>9</v>
      </c>
      <c r="C789" s="27">
        <v>65</v>
      </c>
      <c r="D789" s="27">
        <v>4</v>
      </c>
      <c r="E789" s="27">
        <v>5</v>
      </c>
      <c r="F789" s="27">
        <v>4</v>
      </c>
      <c r="G789" s="169">
        <f t="shared" si="24"/>
        <v>9</v>
      </c>
      <c r="H789" s="121">
        <v>1.0017200000000002</v>
      </c>
      <c r="I789" s="153">
        <v>5</v>
      </c>
      <c r="J789" s="137">
        <f t="shared" si="25"/>
        <v>1</v>
      </c>
      <c r="K789" s="76"/>
    </row>
    <row r="790" spans="1:11">
      <c r="A790" s="32" t="s">
        <v>177</v>
      </c>
      <c r="B790" s="33">
        <v>11</v>
      </c>
      <c r="C790" s="33">
        <v>46</v>
      </c>
      <c r="D790" s="33">
        <v>2</v>
      </c>
      <c r="E790" s="33">
        <v>7</v>
      </c>
      <c r="F790" s="33">
        <v>3</v>
      </c>
      <c r="G790" s="159">
        <f t="shared" si="24"/>
        <v>10</v>
      </c>
      <c r="H790" s="111">
        <v>2.990826666666667</v>
      </c>
      <c r="I790" s="143">
        <v>7</v>
      </c>
      <c r="J790" s="127">
        <f t="shared" si="25"/>
        <v>1</v>
      </c>
      <c r="K790" s="76"/>
    </row>
    <row r="791" spans="1:11" ht="15.75" thickBot="1">
      <c r="A791" s="63" t="s">
        <v>177</v>
      </c>
      <c r="B791" s="48">
        <v>11</v>
      </c>
      <c r="C791" s="48">
        <v>47</v>
      </c>
      <c r="D791" s="48">
        <v>2</v>
      </c>
      <c r="E791" s="48">
        <v>6</v>
      </c>
      <c r="F791" s="48">
        <v>2</v>
      </c>
      <c r="G791" s="160">
        <f t="shared" si="24"/>
        <v>8</v>
      </c>
      <c r="H791" s="112">
        <v>2.0054133333333333</v>
      </c>
      <c r="I791" s="144">
        <v>8</v>
      </c>
      <c r="J791" s="128">
        <f t="shared" si="25"/>
        <v>0.75</v>
      </c>
      <c r="K791" s="76"/>
    </row>
    <row r="792" spans="1:11">
      <c r="A792" s="36" t="s">
        <v>177</v>
      </c>
      <c r="B792" s="37">
        <v>15</v>
      </c>
      <c r="C792" s="37">
        <v>54</v>
      </c>
      <c r="D792" s="37">
        <v>3</v>
      </c>
      <c r="E792" s="37">
        <v>9</v>
      </c>
      <c r="F792" s="37">
        <v>2</v>
      </c>
      <c r="G792" s="161">
        <f t="shared" si="24"/>
        <v>11</v>
      </c>
      <c r="H792" s="113">
        <v>3.0039533333333335</v>
      </c>
      <c r="I792" s="145">
        <v>8</v>
      </c>
      <c r="J792" s="129">
        <f t="shared" si="25"/>
        <v>1.125</v>
      </c>
      <c r="K792" s="76"/>
    </row>
    <row r="793" spans="1:11">
      <c r="A793" s="38" t="s">
        <v>177</v>
      </c>
      <c r="B793" s="39">
        <v>15</v>
      </c>
      <c r="C793" s="39">
        <v>55</v>
      </c>
      <c r="D793" s="39">
        <v>3</v>
      </c>
      <c r="E793" s="39">
        <v>7</v>
      </c>
      <c r="F793" s="39">
        <v>1</v>
      </c>
      <c r="G793" s="166">
        <f t="shared" si="24"/>
        <v>8</v>
      </c>
      <c r="H793" s="118">
        <v>1.0839533333333333</v>
      </c>
      <c r="I793" s="150">
        <v>5</v>
      </c>
      <c r="J793" s="134">
        <f t="shared" si="25"/>
        <v>1.4</v>
      </c>
      <c r="K793" s="76"/>
    </row>
    <row r="794" spans="1:11">
      <c r="A794" s="68" t="s">
        <v>177</v>
      </c>
      <c r="B794" s="47">
        <v>15</v>
      </c>
      <c r="C794" s="47">
        <v>56</v>
      </c>
      <c r="D794" s="47">
        <v>3</v>
      </c>
      <c r="E794" s="47">
        <v>10</v>
      </c>
      <c r="F794" s="47">
        <v>1</v>
      </c>
      <c r="G794" s="162">
        <f t="shared" si="24"/>
        <v>11</v>
      </c>
      <c r="H794" s="114">
        <v>4.4039533333333338</v>
      </c>
      <c r="I794" s="146">
        <v>8</v>
      </c>
      <c r="J794" s="130">
        <f t="shared" si="25"/>
        <v>1.25</v>
      </c>
      <c r="K794" s="76"/>
    </row>
    <row r="795" spans="1:11">
      <c r="A795" s="24" t="s">
        <v>177</v>
      </c>
      <c r="B795" s="25">
        <v>9</v>
      </c>
      <c r="C795" s="25">
        <v>70</v>
      </c>
      <c r="D795" s="25">
        <v>4</v>
      </c>
      <c r="E795" s="25">
        <v>5</v>
      </c>
      <c r="F795" s="25">
        <v>0</v>
      </c>
      <c r="G795" s="168">
        <f t="shared" si="24"/>
        <v>5</v>
      </c>
      <c r="H795" s="120">
        <v>2.2078600000000002</v>
      </c>
      <c r="I795" s="152">
        <v>5</v>
      </c>
      <c r="J795" s="136">
        <f t="shared" si="25"/>
        <v>1</v>
      </c>
      <c r="K795" s="76"/>
    </row>
    <row r="796" spans="1:11" ht="15.75" thickBot="1">
      <c r="A796" s="26" t="s">
        <v>177</v>
      </c>
      <c r="B796" s="27">
        <v>9</v>
      </c>
      <c r="C796" s="27">
        <v>71</v>
      </c>
      <c r="D796" s="27">
        <v>4</v>
      </c>
      <c r="E796" s="27">
        <v>7</v>
      </c>
      <c r="F796" s="27">
        <v>4</v>
      </c>
      <c r="G796" s="169">
        <f t="shared" si="24"/>
        <v>11</v>
      </c>
      <c r="H796" s="121">
        <v>2.8039299999999998</v>
      </c>
      <c r="I796" s="153">
        <v>8</v>
      </c>
      <c r="J796" s="137">
        <f t="shared" si="25"/>
        <v>0.875</v>
      </c>
      <c r="K796" s="76"/>
    </row>
    <row r="797" spans="1:11">
      <c r="A797" s="16" t="s">
        <v>165</v>
      </c>
      <c r="B797" s="17">
        <v>7</v>
      </c>
      <c r="C797" s="17">
        <v>21</v>
      </c>
      <c r="D797" s="17">
        <v>1</v>
      </c>
      <c r="E797" s="17">
        <v>11</v>
      </c>
      <c r="F797" s="17">
        <v>0</v>
      </c>
      <c r="G797" s="170">
        <f t="shared" si="24"/>
        <v>11</v>
      </c>
      <c r="H797" s="122">
        <v>3.8870999999999998</v>
      </c>
      <c r="I797" s="154">
        <v>8</v>
      </c>
      <c r="J797" s="138">
        <f t="shared" si="25"/>
        <v>1.375</v>
      </c>
      <c r="K797" s="76"/>
    </row>
    <row r="798" spans="1:11" ht="15.75" thickBot="1">
      <c r="A798" s="60" t="s">
        <v>165</v>
      </c>
      <c r="B798" s="49">
        <v>7</v>
      </c>
      <c r="C798" s="49">
        <v>23</v>
      </c>
      <c r="D798" s="49">
        <v>1</v>
      </c>
      <c r="E798" s="49">
        <v>12</v>
      </c>
      <c r="F798" s="49">
        <v>0</v>
      </c>
      <c r="G798" s="164">
        <f t="shared" si="24"/>
        <v>12</v>
      </c>
      <c r="H798" s="116">
        <v>5.32355</v>
      </c>
      <c r="I798" s="148">
        <v>8</v>
      </c>
      <c r="J798" s="132">
        <f t="shared" si="25"/>
        <v>1.5</v>
      </c>
      <c r="K798" s="76"/>
    </row>
    <row r="799" spans="1:11">
      <c r="A799" s="30" t="s">
        <v>165</v>
      </c>
      <c r="B799" s="31">
        <v>11</v>
      </c>
      <c r="C799" s="31">
        <v>9</v>
      </c>
      <c r="D799" s="31">
        <v>2</v>
      </c>
      <c r="E799" s="31">
        <v>8</v>
      </c>
      <c r="F799" s="31">
        <v>0</v>
      </c>
      <c r="G799" s="165">
        <f t="shared" si="24"/>
        <v>8</v>
      </c>
      <c r="H799" s="117">
        <v>3.7798166666666666</v>
      </c>
      <c r="I799" s="149">
        <v>7</v>
      </c>
      <c r="J799" s="133">
        <f t="shared" si="25"/>
        <v>1.1428571428571428</v>
      </c>
      <c r="K799" s="76"/>
    </row>
    <row r="800" spans="1:11">
      <c r="A800" s="32" t="s">
        <v>165</v>
      </c>
      <c r="B800" s="33">
        <v>11</v>
      </c>
      <c r="C800" s="33">
        <v>10</v>
      </c>
      <c r="D800" s="33">
        <v>2</v>
      </c>
      <c r="E800" s="33">
        <v>8</v>
      </c>
      <c r="F800" s="33">
        <v>0</v>
      </c>
      <c r="G800" s="159">
        <f t="shared" si="24"/>
        <v>8</v>
      </c>
      <c r="H800" s="111">
        <v>4.1398166666666665</v>
      </c>
      <c r="I800" s="143">
        <v>8</v>
      </c>
      <c r="J800" s="127">
        <f t="shared" si="25"/>
        <v>1</v>
      </c>
      <c r="K800" s="76"/>
    </row>
    <row r="801" spans="1:11" ht="15.75" thickBot="1">
      <c r="A801" s="63" t="s">
        <v>165</v>
      </c>
      <c r="B801" s="48">
        <v>11</v>
      </c>
      <c r="C801" s="48">
        <v>11</v>
      </c>
      <c r="D801" s="48">
        <v>2</v>
      </c>
      <c r="E801" s="48">
        <v>8</v>
      </c>
      <c r="F801" s="48">
        <v>1</v>
      </c>
      <c r="G801" s="160">
        <f t="shared" si="24"/>
        <v>9</v>
      </c>
      <c r="H801" s="112">
        <v>2.7398166666666666</v>
      </c>
      <c r="I801" s="144">
        <v>8</v>
      </c>
      <c r="J801" s="128">
        <f t="shared" si="25"/>
        <v>1</v>
      </c>
      <c r="K801" s="76"/>
    </row>
    <row r="802" spans="1:11">
      <c r="A802" s="22" t="s">
        <v>165</v>
      </c>
      <c r="B802" s="23">
        <v>9</v>
      </c>
      <c r="C802" s="23">
        <v>57</v>
      </c>
      <c r="D802" s="23">
        <v>4</v>
      </c>
      <c r="E802" s="23">
        <v>5</v>
      </c>
      <c r="F802" s="23">
        <v>3</v>
      </c>
      <c r="G802" s="167">
        <f t="shared" si="24"/>
        <v>8</v>
      </c>
      <c r="H802" s="119">
        <v>2.5426133333333332</v>
      </c>
      <c r="I802" s="151">
        <v>5</v>
      </c>
      <c r="J802" s="135">
        <f t="shared" si="25"/>
        <v>1</v>
      </c>
      <c r="K802" s="76"/>
    </row>
    <row r="803" spans="1:11" ht="15.75" thickBot="1">
      <c r="A803" s="24" t="s">
        <v>165</v>
      </c>
      <c r="B803" s="25">
        <v>9</v>
      </c>
      <c r="C803" s="25">
        <v>58</v>
      </c>
      <c r="D803" s="25">
        <v>4</v>
      </c>
      <c r="E803" s="25">
        <v>10</v>
      </c>
      <c r="F803" s="25">
        <v>7</v>
      </c>
      <c r="G803" s="168">
        <f t="shared" si="24"/>
        <v>17</v>
      </c>
      <c r="H803" s="120">
        <v>4.8852266666666671</v>
      </c>
      <c r="I803" s="152">
        <v>8</v>
      </c>
      <c r="J803" s="136">
        <f t="shared" si="25"/>
        <v>1.25</v>
      </c>
      <c r="K803" s="76"/>
    </row>
    <row r="804" spans="1:11">
      <c r="A804" s="16" t="s">
        <v>167</v>
      </c>
      <c r="B804" s="17">
        <v>7</v>
      </c>
      <c r="C804" s="17">
        <v>27</v>
      </c>
      <c r="D804" s="17">
        <v>1</v>
      </c>
      <c r="E804" s="17">
        <v>6</v>
      </c>
      <c r="F804" s="17">
        <v>2</v>
      </c>
      <c r="G804" s="170">
        <f t="shared" si="24"/>
        <v>8</v>
      </c>
      <c r="H804" s="122">
        <v>2.0678433333333333</v>
      </c>
      <c r="I804" s="154">
        <v>8</v>
      </c>
      <c r="J804" s="138">
        <f t="shared" si="25"/>
        <v>0.75</v>
      </c>
      <c r="K804" s="76"/>
    </row>
    <row r="805" spans="1:11">
      <c r="A805" s="18" t="s">
        <v>167</v>
      </c>
      <c r="B805" s="19">
        <v>7</v>
      </c>
      <c r="C805" s="19">
        <v>28</v>
      </c>
      <c r="D805" s="19">
        <v>1</v>
      </c>
      <c r="E805" s="19">
        <v>5</v>
      </c>
      <c r="F805" s="19">
        <v>0</v>
      </c>
      <c r="G805" s="163">
        <f t="shared" si="24"/>
        <v>5</v>
      </c>
      <c r="H805" s="115">
        <v>1.7278433333333332</v>
      </c>
      <c r="I805" s="147">
        <v>5</v>
      </c>
      <c r="J805" s="131">
        <f t="shared" si="25"/>
        <v>1</v>
      </c>
      <c r="K805" s="76"/>
    </row>
    <row r="806" spans="1:11">
      <c r="A806" s="60" t="s">
        <v>167</v>
      </c>
      <c r="B806" s="49">
        <v>7</v>
      </c>
      <c r="C806" s="49">
        <v>29</v>
      </c>
      <c r="D806" s="49">
        <v>1</v>
      </c>
      <c r="E806" s="49">
        <v>9</v>
      </c>
      <c r="F806" s="49">
        <v>0</v>
      </c>
      <c r="G806" s="164">
        <f t="shared" si="24"/>
        <v>9</v>
      </c>
      <c r="H806" s="116">
        <v>3.9078433333333336</v>
      </c>
      <c r="I806" s="148">
        <v>8</v>
      </c>
      <c r="J806" s="132">
        <f t="shared" si="25"/>
        <v>1.125</v>
      </c>
      <c r="K806" s="76"/>
    </row>
    <row r="807" spans="1:11">
      <c r="A807" s="32" t="s">
        <v>167</v>
      </c>
      <c r="B807" s="33">
        <v>11</v>
      </c>
      <c r="C807" s="33">
        <v>16</v>
      </c>
      <c r="D807" s="33">
        <v>2</v>
      </c>
      <c r="E807" s="33">
        <v>6</v>
      </c>
      <c r="F807" s="33">
        <v>0</v>
      </c>
      <c r="G807" s="159">
        <f t="shared" si="24"/>
        <v>6</v>
      </c>
      <c r="H807" s="111">
        <v>2.43682</v>
      </c>
      <c r="I807" s="143">
        <v>8</v>
      </c>
      <c r="J807" s="127">
        <f t="shared" si="25"/>
        <v>0.75</v>
      </c>
      <c r="K807" s="76"/>
    </row>
    <row r="808" spans="1:11" ht="15.75" thickBot="1">
      <c r="A808" s="63" t="s">
        <v>167</v>
      </c>
      <c r="B808" s="48">
        <v>11</v>
      </c>
      <c r="C808" s="48">
        <v>17</v>
      </c>
      <c r="D808" s="48">
        <v>2</v>
      </c>
      <c r="E808" s="48">
        <v>11</v>
      </c>
      <c r="F808" s="48">
        <v>0</v>
      </c>
      <c r="G808" s="160">
        <f t="shared" si="24"/>
        <v>11</v>
      </c>
      <c r="H808" s="112">
        <v>3.2884099999999998</v>
      </c>
      <c r="I808" s="144">
        <v>6</v>
      </c>
      <c r="J808" s="128">
        <f t="shared" si="25"/>
        <v>1.8333333333333333</v>
      </c>
      <c r="K808" s="76"/>
    </row>
    <row r="809" spans="1:11">
      <c r="A809" s="36" t="s">
        <v>167</v>
      </c>
      <c r="B809" s="37">
        <v>15</v>
      </c>
      <c r="C809" s="37">
        <v>24</v>
      </c>
      <c r="D809" s="37">
        <v>3</v>
      </c>
      <c r="E809" s="37">
        <v>10</v>
      </c>
      <c r="F809" s="37">
        <v>0</v>
      </c>
      <c r="G809" s="161">
        <f t="shared" si="24"/>
        <v>10</v>
      </c>
      <c r="H809" s="113">
        <v>4.8181333333333338</v>
      </c>
      <c r="I809" s="145">
        <v>7</v>
      </c>
      <c r="J809" s="129">
        <f t="shared" si="25"/>
        <v>1.4285714285714286</v>
      </c>
      <c r="K809" s="76"/>
    </row>
    <row r="810" spans="1:11">
      <c r="A810" s="38" t="s">
        <v>167</v>
      </c>
      <c r="B810" s="39">
        <v>15</v>
      </c>
      <c r="C810" s="39">
        <v>25</v>
      </c>
      <c r="D810" s="39">
        <v>3</v>
      </c>
      <c r="E810" s="39">
        <v>5</v>
      </c>
      <c r="F810" s="39">
        <v>1</v>
      </c>
      <c r="G810" s="166">
        <f t="shared" si="24"/>
        <v>6</v>
      </c>
      <c r="H810" s="118">
        <v>2.6781333333333333</v>
      </c>
      <c r="I810" s="150">
        <v>6</v>
      </c>
      <c r="J810" s="134">
        <f t="shared" si="25"/>
        <v>0.83333333333333337</v>
      </c>
      <c r="K810" s="76"/>
    </row>
    <row r="811" spans="1:11" ht="15.75" thickBot="1">
      <c r="A811" s="68" t="s">
        <v>167</v>
      </c>
      <c r="B811" s="47">
        <v>15</v>
      </c>
      <c r="C811" s="47">
        <v>26</v>
      </c>
      <c r="D811" s="47">
        <v>3</v>
      </c>
      <c r="E811" s="47">
        <v>10</v>
      </c>
      <c r="F811" s="47">
        <v>1</v>
      </c>
      <c r="G811" s="162">
        <f t="shared" si="24"/>
        <v>11</v>
      </c>
      <c r="H811" s="114">
        <v>4.7181333333333333</v>
      </c>
      <c r="I811" s="146">
        <v>8</v>
      </c>
      <c r="J811" s="130">
        <f t="shared" si="25"/>
        <v>1.25</v>
      </c>
      <c r="K811" s="76"/>
    </row>
    <row r="812" spans="1:11">
      <c r="A812" s="16" t="s">
        <v>168</v>
      </c>
      <c r="B812" s="17">
        <v>7</v>
      </c>
      <c r="C812" s="17">
        <v>30</v>
      </c>
      <c r="D812" s="17">
        <v>1</v>
      </c>
      <c r="E812" s="17">
        <v>6</v>
      </c>
      <c r="F812" s="17">
        <v>2</v>
      </c>
      <c r="G812" s="170">
        <f t="shared" si="24"/>
        <v>8</v>
      </c>
      <c r="H812" s="122">
        <v>2.8826033333333334</v>
      </c>
      <c r="I812" s="154">
        <v>8</v>
      </c>
      <c r="J812" s="138">
        <f t="shared" si="25"/>
        <v>0.75</v>
      </c>
      <c r="K812" s="76"/>
    </row>
    <row r="813" spans="1:11">
      <c r="A813" s="18" t="s">
        <v>168</v>
      </c>
      <c r="B813" s="19">
        <v>7</v>
      </c>
      <c r="C813" s="19">
        <v>31</v>
      </c>
      <c r="D813" s="19">
        <v>1</v>
      </c>
      <c r="E813" s="19">
        <v>8</v>
      </c>
      <c r="F813" s="19">
        <v>0</v>
      </c>
      <c r="G813" s="163">
        <f t="shared" si="24"/>
        <v>8</v>
      </c>
      <c r="H813" s="115">
        <v>3.3026033333333333</v>
      </c>
      <c r="I813" s="147">
        <v>5</v>
      </c>
      <c r="J813" s="131">
        <f t="shared" si="25"/>
        <v>1.6</v>
      </c>
      <c r="K813" s="76"/>
    </row>
    <row r="814" spans="1:11" ht="15.75" thickBot="1">
      <c r="A814" s="60" t="s">
        <v>168</v>
      </c>
      <c r="B814" s="49">
        <v>7</v>
      </c>
      <c r="C814" s="49">
        <v>32</v>
      </c>
      <c r="D814" s="49">
        <v>1</v>
      </c>
      <c r="E814" s="49">
        <v>8</v>
      </c>
      <c r="F814" s="49">
        <v>1</v>
      </c>
      <c r="G814" s="164">
        <f t="shared" si="24"/>
        <v>9</v>
      </c>
      <c r="H814" s="116">
        <v>3.4426033333333335</v>
      </c>
      <c r="I814" s="148">
        <v>8</v>
      </c>
      <c r="J814" s="132">
        <f t="shared" si="25"/>
        <v>1</v>
      </c>
      <c r="K814" s="76"/>
    </row>
    <row r="815" spans="1:11">
      <c r="A815" s="30" t="s">
        <v>168</v>
      </c>
      <c r="B815" s="31">
        <v>11</v>
      </c>
      <c r="C815" s="31">
        <v>18</v>
      </c>
      <c r="D815" s="31">
        <v>2</v>
      </c>
      <c r="E815" s="31">
        <v>11</v>
      </c>
      <c r="F815" s="31">
        <v>1</v>
      </c>
      <c r="G815" s="165">
        <f t="shared" si="24"/>
        <v>12</v>
      </c>
      <c r="H815" s="117">
        <v>2.7339466666666667</v>
      </c>
      <c r="I815" s="149">
        <v>8</v>
      </c>
      <c r="J815" s="133">
        <f t="shared" si="25"/>
        <v>1.375</v>
      </c>
      <c r="K815" s="76"/>
    </row>
    <row r="816" spans="1:11">
      <c r="A816" s="32" t="s">
        <v>168</v>
      </c>
      <c r="B816" s="33">
        <v>11</v>
      </c>
      <c r="C816" s="33">
        <v>19</v>
      </c>
      <c r="D816" s="33">
        <v>2</v>
      </c>
      <c r="E816" s="33">
        <v>7</v>
      </c>
      <c r="F816" s="33">
        <v>1</v>
      </c>
      <c r="G816" s="159">
        <f t="shared" si="24"/>
        <v>8</v>
      </c>
      <c r="H816" s="111">
        <v>2.973946666666667</v>
      </c>
      <c r="I816" s="143">
        <v>8</v>
      </c>
      <c r="J816" s="127">
        <f t="shared" si="25"/>
        <v>0.875</v>
      </c>
      <c r="K816" s="76"/>
    </row>
    <row r="817" spans="1:11" ht="15.75" thickBot="1">
      <c r="A817" s="63" t="s">
        <v>168</v>
      </c>
      <c r="B817" s="48">
        <v>11</v>
      </c>
      <c r="C817" s="48">
        <v>20</v>
      </c>
      <c r="D817" s="48">
        <v>2</v>
      </c>
      <c r="E817" s="48">
        <v>10</v>
      </c>
      <c r="F817" s="48">
        <v>1</v>
      </c>
      <c r="G817" s="160">
        <f t="shared" si="24"/>
        <v>11</v>
      </c>
      <c r="H817" s="112">
        <v>3.6939466666666667</v>
      </c>
      <c r="I817" s="144">
        <v>8</v>
      </c>
      <c r="J817" s="128">
        <f t="shared" si="25"/>
        <v>1.25</v>
      </c>
      <c r="K817" s="76"/>
    </row>
    <row r="818" spans="1:11">
      <c r="A818" s="36" t="s">
        <v>168</v>
      </c>
      <c r="B818" s="37">
        <v>15</v>
      </c>
      <c r="C818" s="37">
        <v>27</v>
      </c>
      <c r="D818" s="37">
        <v>3</v>
      </c>
      <c r="E818" s="37">
        <v>5</v>
      </c>
      <c r="F818" s="37">
        <v>0</v>
      </c>
      <c r="G818" s="161">
        <f t="shared" si="24"/>
        <v>5</v>
      </c>
      <c r="H818" s="113">
        <v>1.6318433333333333</v>
      </c>
      <c r="I818" s="145">
        <v>8</v>
      </c>
      <c r="J818" s="129">
        <f t="shared" si="25"/>
        <v>0.625</v>
      </c>
      <c r="K818" s="76"/>
    </row>
    <row r="819" spans="1:11">
      <c r="A819" s="38" t="s">
        <v>168</v>
      </c>
      <c r="B819" s="39">
        <v>15</v>
      </c>
      <c r="C819" s="39">
        <v>28</v>
      </c>
      <c r="D819" s="39">
        <v>3</v>
      </c>
      <c r="E819" s="39">
        <v>10</v>
      </c>
      <c r="F819" s="39">
        <v>1</v>
      </c>
      <c r="G819" s="166">
        <f t="shared" si="24"/>
        <v>11</v>
      </c>
      <c r="H819" s="118">
        <v>5.1518433333333338</v>
      </c>
      <c r="I819" s="150">
        <v>8</v>
      </c>
      <c r="J819" s="134">
        <f t="shared" si="25"/>
        <v>1.25</v>
      </c>
      <c r="K819" s="76"/>
    </row>
    <row r="820" spans="1:11" ht="15.75" thickBot="1">
      <c r="A820" s="68" t="s">
        <v>168</v>
      </c>
      <c r="B820" s="47">
        <v>15</v>
      </c>
      <c r="C820" s="47">
        <v>29</v>
      </c>
      <c r="D820" s="47">
        <v>3</v>
      </c>
      <c r="E820" s="47">
        <v>6</v>
      </c>
      <c r="F820" s="47">
        <v>1</v>
      </c>
      <c r="G820" s="162">
        <f t="shared" si="24"/>
        <v>7</v>
      </c>
      <c r="H820" s="114">
        <v>3.0518433333333332</v>
      </c>
      <c r="I820" s="146">
        <v>8</v>
      </c>
      <c r="J820" s="130">
        <f t="shared" si="25"/>
        <v>0.75</v>
      </c>
      <c r="K820" s="76"/>
    </row>
    <row r="821" spans="1:11">
      <c r="A821" s="16" t="s">
        <v>169</v>
      </c>
      <c r="B821" s="17">
        <v>7</v>
      </c>
      <c r="C821" s="17">
        <v>33</v>
      </c>
      <c r="D821" s="17">
        <v>1</v>
      </c>
      <c r="E821" s="17">
        <v>5</v>
      </c>
      <c r="F821" s="17">
        <v>0</v>
      </c>
      <c r="G821" s="170">
        <f t="shared" si="24"/>
        <v>5</v>
      </c>
      <c r="H821" s="122">
        <v>1.7840433333333334</v>
      </c>
      <c r="I821" s="154">
        <v>5</v>
      </c>
      <c r="J821" s="138">
        <f t="shared" si="25"/>
        <v>1</v>
      </c>
      <c r="K821" s="76"/>
    </row>
    <row r="822" spans="1:11">
      <c r="A822" s="18" t="s">
        <v>169</v>
      </c>
      <c r="B822" s="19">
        <v>7</v>
      </c>
      <c r="C822" s="19">
        <v>34</v>
      </c>
      <c r="D822" s="19">
        <v>1</v>
      </c>
      <c r="E822" s="19">
        <v>6</v>
      </c>
      <c r="F822" s="19">
        <v>1</v>
      </c>
      <c r="G822" s="163">
        <f t="shared" si="24"/>
        <v>7</v>
      </c>
      <c r="H822" s="115">
        <v>2.6840433333333333</v>
      </c>
      <c r="I822" s="147">
        <v>5</v>
      </c>
      <c r="J822" s="131">
        <f t="shared" si="25"/>
        <v>1.2</v>
      </c>
      <c r="K822" s="76"/>
    </row>
    <row r="823" spans="1:11" ht="15.75" thickBot="1">
      <c r="A823" s="60" t="s">
        <v>169</v>
      </c>
      <c r="B823" s="49">
        <v>7</v>
      </c>
      <c r="C823" s="49">
        <v>35</v>
      </c>
      <c r="D823" s="49">
        <v>1</v>
      </c>
      <c r="E823" s="49">
        <v>9</v>
      </c>
      <c r="F823" s="49">
        <v>1</v>
      </c>
      <c r="G823" s="164">
        <f t="shared" si="24"/>
        <v>10</v>
      </c>
      <c r="H823" s="116">
        <v>3.5040433333333332</v>
      </c>
      <c r="I823" s="148">
        <v>8</v>
      </c>
      <c r="J823" s="132">
        <f t="shared" si="25"/>
        <v>1.125</v>
      </c>
      <c r="K823" s="76"/>
    </row>
    <row r="824" spans="1:11">
      <c r="A824" s="30" t="s">
        <v>169</v>
      </c>
      <c r="B824" s="31">
        <v>11</v>
      </c>
      <c r="C824" s="31">
        <v>21</v>
      </c>
      <c r="D824" s="31">
        <v>2</v>
      </c>
      <c r="E824" s="31">
        <v>11</v>
      </c>
      <c r="F824" s="31">
        <v>1</v>
      </c>
      <c r="G824" s="165">
        <f t="shared" si="24"/>
        <v>12</v>
      </c>
      <c r="H824" s="117">
        <v>5.4126399999999997</v>
      </c>
      <c r="I824" s="149">
        <v>8</v>
      </c>
      <c r="J824" s="133">
        <f t="shared" si="25"/>
        <v>1.375</v>
      </c>
      <c r="K824" s="76"/>
    </row>
    <row r="825" spans="1:11">
      <c r="A825" s="32" t="s">
        <v>169</v>
      </c>
      <c r="B825" s="33">
        <v>11</v>
      </c>
      <c r="C825" s="33">
        <v>22</v>
      </c>
      <c r="D825" s="33">
        <v>2</v>
      </c>
      <c r="E825" s="33">
        <v>12</v>
      </c>
      <c r="F825" s="33">
        <v>1</v>
      </c>
      <c r="G825" s="159">
        <f t="shared" si="24"/>
        <v>13</v>
      </c>
      <c r="H825" s="111">
        <v>5.0726399999999998</v>
      </c>
      <c r="I825" s="143">
        <v>8</v>
      </c>
      <c r="J825" s="127">
        <f t="shared" si="25"/>
        <v>1.5</v>
      </c>
      <c r="K825" s="76"/>
    </row>
    <row r="826" spans="1:11" ht="15.75" thickBot="1">
      <c r="A826" s="63" t="s">
        <v>169</v>
      </c>
      <c r="B826" s="48">
        <v>11</v>
      </c>
      <c r="C826" s="48">
        <v>23</v>
      </c>
      <c r="D826" s="48">
        <v>2</v>
      </c>
      <c r="E826" s="48">
        <v>9</v>
      </c>
      <c r="F826" s="48">
        <v>0</v>
      </c>
      <c r="G826" s="160">
        <f t="shared" si="24"/>
        <v>9</v>
      </c>
      <c r="H826" s="112">
        <v>2.9926400000000002</v>
      </c>
      <c r="I826" s="144">
        <v>8</v>
      </c>
      <c r="J826" s="128">
        <f t="shared" si="25"/>
        <v>1.125</v>
      </c>
      <c r="K826" s="76"/>
    </row>
    <row r="827" spans="1:11">
      <c r="A827" s="22" t="s">
        <v>169</v>
      </c>
      <c r="B827" s="23">
        <v>8</v>
      </c>
      <c r="C827" s="23">
        <v>63</v>
      </c>
      <c r="D827" s="23">
        <v>4</v>
      </c>
      <c r="E827" s="23">
        <v>11</v>
      </c>
      <c r="F827" s="23">
        <v>1</v>
      </c>
      <c r="G827" s="167">
        <f t="shared" si="24"/>
        <v>12</v>
      </c>
      <c r="H827" s="119">
        <v>3.1343533333333333</v>
      </c>
      <c r="I827" s="151">
        <v>8</v>
      </c>
      <c r="J827" s="135">
        <f t="shared" si="25"/>
        <v>1.375</v>
      </c>
      <c r="K827" s="76"/>
    </row>
    <row r="828" spans="1:11" ht="15.75" thickBot="1">
      <c r="A828" s="24" t="s">
        <v>169</v>
      </c>
      <c r="B828" s="25">
        <v>8</v>
      </c>
      <c r="C828" s="25">
        <v>64</v>
      </c>
      <c r="D828" s="25">
        <v>4</v>
      </c>
      <c r="E828" s="25">
        <v>8</v>
      </c>
      <c r="F828" s="25">
        <v>0</v>
      </c>
      <c r="G828" s="168">
        <f t="shared" si="24"/>
        <v>8</v>
      </c>
      <c r="H828" s="120">
        <v>3.5287066666666669</v>
      </c>
      <c r="I828" s="152">
        <v>7</v>
      </c>
      <c r="J828" s="136">
        <f t="shared" si="25"/>
        <v>1.1428571428571428</v>
      </c>
      <c r="K828" s="76"/>
    </row>
    <row r="829" spans="1:11">
      <c r="A829" s="16" t="s">
        <v>170</v>
      </c>
      <c r="B829" s="17">
        <v>7</v>
      </c>
      <c r="C829" s="17">
        <v>36</v>
      </c>
      <c r="D829" s="17">
        <v>1</v>
      </c>
      <c r="E829" s="17">
        <v>12</v>
      </c>
      <c r="F829" s="17">
        <v>3</v>
      </c>
      <c r="G829" s="170">
        <f t="shared" si="24"/>
        <v>15</v>
      </c>
      <c r="H829" s="122">
        <v>6.3799000000000001</v>
      </c>
      <c r="I829" s="154">
        <v>8</v>
      </c>
      <c r="J829" s="138">
        <f t="shared" si="25"/>
        <v>1.5</v>
      </c>
      <c r="K829" s="76"/>
    </row>
    <row r="830" spans="1:11" ht="15.75" thickBot="1">
      <c r="A830" s="60" t="s">
        <v>170</v>
      </c>
      <c r="B830" s="49">
        <v>7</v>
      </c>
      <c r="C830" s="49">
        <v>38</v>
      </c>
      <c r="D830" s="49">
        <v>1</v>
      </c>
      <c r="E830" s="49">
        <v>11</v>
      </c>
      <c r="F830" s="49">
        <v>1</v>
      </c>
      <c r="G830" s="164">
        <f t="shared" si="24"/>
        <v>12</v>
      </c>
      <c r="H830" s="116">
        <v>2.9999500000000001</v>
      </c>
      <c r="I830" s="148">
        <v>8</v>
      </c>
      <c r="J830" s="132">
        <f t="shared" si="25"/>
        <v>1.375</v>
      </c>
      <c r="K830" s="76"/>
    </row>
    <row r="831" spans="1:11">
      <c r="A831" s="30" t="s">
        <v>170</v>
      </c>
      <c r="B831" s="31">
        <v>11</v>
      </c>
      <c r="C831" s="31">
        <v>24</v>
      </c>
      <c r="D831" s="31">
        <v>2</v>
      </c>
      <c r="E831" s="31">
        <v>12</v>
      </c>
      <c r="F831" s="31">
        <v>0</v>
      </c>
      <c r="G831" s="165">
        <f t="shared" si="24"/>
        <v>12</v>
      </c>
      <c r="H831" s="117">
        <v>5.0259866666666664</v>
      </c>
      <c r="I831" s="149">
        <v>8</v>
      </c>
      <c r="J831" s="133">
        <f t="shared" si="25"/>
        <v>1.5</v>
      </c>
      <c r="K831" s="76"/>
    </row>
    <row r="832" spans="1:11">
      <c r="A832" s="32" t="s">
        <v>170</v>
      </c>
      <c r="B832" s="33">
        <v>11</v>
      </c>
      <c r="C832" s="33">
        <v>25</v>
      </c>
      <c r="D832" s="33">
        <v>2</v>
      </c>
      <c r="E832" s="33">
        <v>12</v>
      </c>
      <c r="F832" s="33">
        <v>1</v>
      </c>
      <c r="G832" s="159">
        <f t="shared" si="24"/>
        <v>13</v>
      </c>
      <c r="H832" s="111">
        <v>6.085986666666666</v>
      </c>
      <c r="I832" s="143">
        <v>8</v>
      </c>
      <c r="J832" s="127">
        <f t="shared" si="25"/>
        <v>1.5</v>
      </c>
      <c r="K832" s="76"/>
    </row>
    <row r="833" spans="1:11" ht="15.75" thickBot="1">
      <c r="A833" s="63" t="s">
        <v>170</v>
      </c>
      <c r="B833" s="48">
        <v>11</v>
      </c>
      <c r="C833" s="48">
        <v>26</v>
      </c>
      <c r="D833" s="48">
        <v>2</v>
      </c>
      <c r="E833" s="48">
        <v>11</v>
      </c>
      <c r="F833" s="48">
        <v>0</v>
      </c>
      <c r="G833" s="160">
        <f t="shared" si="24"/>
        <v>11</v>
      </c>
      <c r="H833" s="112">
        <v>3.7659866666666666</v>
      </c>
      <c r="I833" s="144">
        <v>8</v>
      </c>
      <c r="J833" s="128">
        <f t="shared" si="25"/>
        <v>1.375</v>
      </c>
      <c r="K833" s="76"/>
    </row>
    <row r="834" spans="1:11">
      <c r="A834" s="36" t="s">
        <v>170</v>
      </c>
      <c r="B834" s="37">
        <v>15</v>
      </c>
      <c r="C834" s="37">
        <v>33</v>
      </c>
      <c r="D834" s="37">
        <v>3</v>
      </c>
      <c r="E834" s="37">
        <v>6</v>
      </c>
      <c r="F834" s="37">
        <v>1</v>
      </c>
      <c r="G834" s="161">
        <f t="shared" si="24"/>
        <v>7</v>
      </c>
      <c r="H834" s="113">
        <v>2.8742466666666666</v>
      </c>
      <c r="I834" s="145">
        <v>8</v>
      </c>
      <c r="J834" s="129">
        <f t="shared" si="25"/>
        <v>0.75</v>
      </c>
      <c r="K834" s="76"/>
    </row>
    <row r="835" spans="1:11">
      <c r="A835" s="38" t="s">
        <v>170</v>
      </c>
      <c r="B835" s="39">
        <v>15</v>
      </c>
      <c r="C835" s="39">
        <v>34</v>
      </c>
      <c r="D835" s="39">
        <v>3</v>
      </c>
      <c r="E835" s="39">
        <v>6</v>
      </c>
      <c r="F835" s="39">
        <v>2</v>
      </c>
      <c r="G835" s="166">
        <f t="shared" ref="G835:G856" si="26">+E835+F835</f>
        <v>8</v>
      </c>
      <c r="H835" s="118">
        <v>1.9142466666666667</v>
      </c>
      <c r="I835" s="150">
        <v>5</v>
      </c>
      <c r="J835" s="134">
        <f t="shared" ref="J835:J856" si="27">+E835/I835</f>
        <v>1.2</v>
      </c>
      <c r="K835" s="76"/>
    </row>
    <row r="836" spans="1:11" ht="15.75" thickBot="1">
      <c r="A836" s="68" t="s">
        <v>170</v>
      </c>
      <c r="B836" s="47">
        <v>15</v>
      </c>
      <c r="C836" s="47">
        <v>35</v>
      </c>
      <c r="D836" s="47">
        <v>3</v>
      </c>
      <c r="E836" s="47">
        <v>6</v>
      </c>
      <c r="F836" s="47">
        <v>0</v>
      </c>
      <c r="G836" s="162">
        <f t="shared" si="26"/>
        <v>6</v>
      </c>
      <c r="H836" s="114">
        <v>2.1142466666666668</v>
      </c>
      <c r="I836" s="146">
        <v>6</v>
      </c>
      <c r="J836" s="130">
        <f t="shared" si="27"/>
        <v>1</v>
      </c>
      <c r="K836" s="76"/>
    </row>
    <row r="837" spans="1:11">
      <c r="A837" s="16" t="s">
        <v>171</v>
      </c>
      <c r="B837" s="17">
        <v>7</v>
      </c>
      <c r="C837" s="17">
        <v>39</v>
      </c>
      <c r="D837" s="17">
        <v>1</v>
      </c>
      <c r="E837" s="17">
        <v>8</v>
      </c>
      <c r="F837" s="17">
        <v>1</v>
      </c>
      <c r="G837" s="170">
        <f t="shared" si="26"/>
        <v>9</v>
      </c>
      <c r="H837" s="122">
        <v>3.8992399999999998</v>
      </c>
      <c r="I837" s="154">
        <v>8</v>
      </c>
      <c r="J837" s="138">
        <f t="shared" si="27"/>
        <v>1</v>
      </c>
      <c r="K837" s="76"/>
    </row>
    <row r="838" spans="1:11" ht="15.75" thickBot="1">
      <c r="A838" s="60" t="s">
        <v>171</v>
      </c>
      <c r="B838" s="49">
        <v>7</v>
      </c>
      <c r="C838" s="49">
        <v>41</v>
      </c>
      <c r="D838" s="49">
        <v>1</v>
      </c>
      <c r="E838" s="49">
        <v>7</v>
      </c>
      <c r="F838" s="49">
        <v>0</v>
      </c>
      <c r="G838" s="164">
        <f t="shared" si="26"/>
        <v>7</v>
      </c>
      <c r="H838" s="116">
        <v>3.3596200000000001</v>
      </c>
      <c r="I838" s="148">
        <v>5</v>
      </c>
      <c r="J838" s="132">
        <f t="shared" si="27"/>
        <v>1.4</v>
      </c>
      <c r="K838" s="76"/>
    </row>
    <row r="839" spans="1:11">
      <c r="A839" s="30" t="s">
        <v>171</v>
      </c>
      <c r="B839" s="31">
        <v>11</v>
      </c>
      <c r="C839" s="31">
        <v>27</v>
      </c>
      <c r="D839" s="31">
        <v>2</v>
      </c>
      <c r="E839" s="31">
        <v>7</v>
      </c>
      <c r="F839" s="31">
        <v>1</v>
      </c>
      <c r="G839" s="165">
        <f t="shared" si="26"/>
        <v>8</v>
      </c>
      <c r="H839" s="117">
        <v>3.2194799999999999</v>
      </c>
      <c r="I839" s="149">
        <v>8</v>
      </c>
      <c r="J839" s="133">
        <f t="shared" si="27"/>
        <v>0.875</v>
      </c>
      <c r="K839" s="76"/>
    </row>
    <row r="840" spans="1:11">
      <c r="A840" s="32" t="s">
        <v>171</v>
      </c>
      <c r="B840" s="33">
        <v>11</v>
      </c>
      <c r="C840" s="33">
        <v>28</v>
      </c>
      <c r="D840" s="33">
        <v>2</v>
      </c>
      <c r="E840" s="33">
        <v>11</v>
      </c>
      <c r="F840" s="33">
        <v>0</v>
      </c>
      <c r="G840" s="159">
        <f t="shared" si="26"/>
        <v>11</v>
      </c>
      <c r="H840" s="111">
        <v>4.1994799999999994</v>
      </c>
      <c r="I840" s="143">
        <v>8</v>
      </c>
      <c r="J840" s="127">
        <f t="shared" si="27"/>
        <v>1.375</v>
      </c>
      <c r="K840" s="76"/>
    </row>
    <row r="841" spans="1:11" ht="15.75" thickBot="1">
      <c r="A841" s="63" t="s">
        <v>171</v>
      </c>
      <c r="B841" s="48">
        <v>11</v>
      </c>
      <c r="C841" s="48">
        <v>29</v>
      </c>
      <c r="D841" s="48">
        <v>2</v>
      </c>
      <c r="E841" s="48">
        <v>8</v>
      </c>
      <c r="F841" s="48">
        <v>1</v>
      </c>
      <c r="G841" s="160">
        <f t="shared" si="26"/>
        <v>9</v>
      </c>
      <c r="H841" s="112">
        <v>3.6594800000000003</v>
      </c>
      <c r="I841" s="144">
        <v>7</v>
      </c>
      <c r="J841" s="128">
        <f t="shared" si="27"/>
        <v>1.1428571428571428</v>
      </c>
      <c r="K841" s="76"/>
    </row>
    <row r="842" spans="1:11">
      <c r="A842" s="36" t="s">
        <v>171</v>
      </c>
      <c r="B842" s="37">
        <v>15</v>
      </c>
      <c r="C842" s="37">
        <v>36</v>
      </c>
      <c r="D842" s="37">
        <v>3</v>
      </c>
      <c r="E842" s="37">
        <v>9</v>
      </c>
      <c r="F842" s="37">
        <v>2</v>
      </c>
      <c r="G842" s="161">
        <f t="shared" si="26"/>
        <v>11</v>
      </c>
      <c r="H842" s="113">
        <v>4.8545566666666664</v>
      </c>
      <c r="I842" s="145">
        <v>8</v>
      </c>
      <c r="J842" s="129">
        <f t="shared" si="27"/>
        <v>1.125</v>
      </c>
      <c r="K842" s="76"/>
    </row>
    <row r="843" spans="1:11">
      <c r="A843" s="38" t="s">
        <v>171</v>
      </c>
      <c r="B843" s="39">
        <v>15</v>
      </c>
      <c r="C843" s="39">
        <v>37</v>
      </c>
      <c r="D843" s="39">
        <v>3</v>
      </c>
      <c r="E843" s="39">
        <v>5</v>
      </c>
      <c r="F843" s="39">
        <v>1</v>
      </c>
      <c r="G843" s="166">
        <f t="shared" si="26"/>
        <v>6</v>
      </c>
      <c r="H843" s="118">
        <v>1.7945566666666668</v>
      </c>
      <c r="I843" s="150">
        <v>8</v>
      </c>
      <c r="J843" s="134">
        <f t="shared" si="27"/>
        <v>0.625</v>
      </c>
      <c r="K843" s="76"/>
    </row>
    <row r="844" spans="1:11" ht="15.75" thickBot="1">
      <c r="A844" s="68" t="s">
        <v>171</v>
      </c>
      <c r="B844" s="47">
        <v>15</v>
      </c>
      <c r="C844" s="47">
        <v>38</v>
      </c>
      <c r="D844" s="47">
        <v>3</v>
      </c>
      <c r="E844" s="47">
        <v>8</v>
      </c>
      <c r="F844" s="47">
        <v>1</v>
      </c>
      <c r="G844" s="162">
        <f t="shared" si="26"/>
        <v>9</v>
      </c>
      <c r="H844" s="114">
        <v>3.1945566666666667</v>
      </c>
      <c r="I844" s="146">
        <v>8</v>
      </c>
      <c r="J844" s="130">
        <f t="shared" si="27"/>
        <v>1</v>
      </c>
      <c r="K844" s="76"/>
    </row>
    <row r="845" spans="1:11">
      <c r="A845" s="16" t="s">
        <v>166</v>
      </c>
      <c r="B845" s="17">
        <v>7</v>
      </c>
      <c r="C845" s="17">
        <v>24</v>
      </c>
      <c r="D845" s="17">
        <v>1</v>
      </c>
      <c r="E845" s="17">
        <v>5</v>
      </c>
      <c r="F845" s="17">
        <v>1</v>
      </c>
      <c r="G845" s="170">
        <f t="shared" si="26"/>
        <v>6</v>
      </c>
      <c r="H845" s="122">
        <v>2.7854466666666666</v>
      </c>
      <c r="I845" s="154">
        <v>8</v>
      </c>
      <c r="J845" s="138">
        <f t="shared" si="27"/>
        <v>0.625</v>
      </c>
      <c r="K845" s="76"/>
    </row>
    <row r="846" spans="1:11">
      <c r="A846" s="18" t="s">
        <v>166</v>
      </c>
      <c r="B846" s="19">
        <v>7</v>
      </c>
      <c r="C846" s="19">
        <v>25</v>
      </c>
      <c r="D846" s="19">
        <v>1</v>
      </c>
      <c r="E846" s="19">
        <v>11</v>
      </c>
      <c r="F846" s="19">
        <v>0</v>
      </c>
      <c r="G846" s="163">
        <f t="shared" si="26"/>
        <v>11</v>
      </c>
      <c r="H846" s="115">
        <v>4.3454466666666667</v>
      </c>
      <c r="I846" s="147">
        <v>7</v>
      </c>
      <c r="J846" s="131">
        <f t="shared" si="27"/>
        <v>1.5714285714285714</v>
      </c>
      <c r="K846" s="76"/>
    </row>
    <row r="847" spans="1:11" ht="15.75" thickBot="1">
      <c r="A847" s="60" t="s">
        <v>166</v>
      </c>
      <c r="B847" s="49">
        <v>7</v>
      </c>
      <c r="C847" s="49">
        <v>26</v>
      </c>
      <c r="D847" s="49">
        <v>1</v>
      </c>
      <c r="E847" s="49">
        <v>4</v>
      </c>
      <c r="F847" s="49">
        <v>0</v>
      </c>
      <c r="G847" s="164">
        <f t="shared" si="26"/>
        <v>4</v>
      </c>
      <c r="H847" s="116">
        <v>1.9054466666666667</v>
      </c>
      <c r="I847" s="148">
        <v>5</v>
      </c>
      <c r="J847" s="132">
        <f t="shared" si="27"/>
        <v>0.8</v>
      </c>
      <c r="K847" s="76"/>
    </row>
    <row r="848" spans="1:11">
      <c r="A848" s="30" t="s">
        <v>166</v>
      </c>
      <c r="B848" s="31">
        <v>11</v>
      </c>
      <c r="C848" s="31">
        <v>12</v>
      </c>
      <c r="D848" s="31">
        <v>2</v>
      </c>
      <c r="E848" s="31">
        <v>11</v>
      </c>
      <c r="F848" s="31">
        <v>0</v>
      </c>
      <c r="G848" s="165">
        <f t="shared" si="26"/>
        <v>11</v>
      </c>
      <c r="H848" s="117">
        <v>3.5074433333333337</v>
      </c>
      <c r="I848" s="149">
        <v>8</v>
      </c>
      <c r="J848" s="133">
        <f t="shared" si="27"/>
        <v>1.375</v>
      </c>
      <c r="K848" s="76"/>
    </row>
    <row r="849" spans="1:11">
      <c r="A849" s="32" t="s">
        <v>166</v>
      </c>
      <c r="B849" s="33">
        <v>11</v>
      </c>
      <c r="C849" s="33">
        <v>13</v>
      </c>
      <c r="D849" s="33">
        <v>2</v>
      </c>
      <c r="E849" s="33">
        <v>8</v>
      </c>
      <c r="F849" s="33">
        <v>0</v>
      </c>
      <c r="G849" s="159">
        <f t="shared" si="26"/>
        <v>8</v>
      </c>
      <c r="H849" s="111">
        <v>1.9074433333333334</v>
      </c>
      <c r="I849" s="143">
        <v>6</v>
      </c>
      <c r="J849" s="127">
        <f t="shared" si="27"/>
        <v>1.3333333333333333</v>
      </c>
      <c r="K849" s="76"/>
    </row>
    <row r="850" spans="1:11" ht="15.75" thickBot="1">
      <c r="A850" s="63" t="s">
        <v>166</v>
      </c>
      <c r="B850" s="48">
        <v>11</v>
      </c>
      <c r="C850" s="48">
        <v>14</v>
      </c>
      <c r="D850" s="48">
        <v>2</v>
      </c>
      <c r="E850" s="48">
        <v>12</v>
      </c>
      <c r="F850" s="48">
        <v>1</v>
      </c>
      <c r="G850" s="160">
        <f t="shared" si="26"/>
        <v>13</v>
      </c>
      <c r="H850" s="112">
        <v>3.5874433333333338</v>
      </c>
      <c r="I850" s="144">
        <v>8</v>
      </c>
      <c r="J850" s="128">
        <f t="shared" si="27"/>
        <v>1.5</v>
      </c>
      <c r="K850" s="76"/>
    </row>
    <row r="851" spans="1:11">
      <c r="A851" s="36" t="s">
        <v>166</v>
      </c>
      <c r="B851" s="37">
        <v>15</v>
      </c>
      <c r="C851" s="37">
        <v>21</v>
      </c>
      <c r="D851" s="37">
        <v>3</v>
      </c>
      <c r="E851" s="37">
        <v>5</v>
      </c>
      <c r="F851" s="37">
        <v>0</v>
      </c>
      <c r="G851" s="161">
        <f t="shared" si="26"/>
        <v>5</v>
      </c>
      <c r="H851" s="113">
        <v>1.4016266666666668</v>
      </c>
      <c r="I851" s="145">
        <v>8</v>
      </c>
      <c r="J851" s="129">
        <f t="shared" si="27"/>
        <v>0.625</v>
      </c>
      <c r="K851" s="76"/>
    </row>
    <row r="852" spans="1:11">
      <c r="A852" s="38" t="s">
        <v>166</v>
      </c>
      <c r="B852" s="39">
        <v>15</v>
      </c>
      <c r="C852" s="39">
        <v>22</v>
      </c>
      <c r="D852" s="39">
        <v>3</v>
      </c>
      <c r="E852" s="39">
        <v>3</v>
      </c>
      <c r="F852" s="39">
        <v>1</v>
      </c>
      <c r="G852" s="166">
        <f t="shared" si="26"/>
        <v>4</v>
      </c>
      <c r="H852" s="118">
        <v>0.92162666666666682</v>
      </c>
      <c r="I852" s="150">
        <v>8</v>
      </c>
      <c r="J852" s="134">
        <f t="shared" si="27"/>
        <v>0.375</v>
      </c>
      <c r="K852" s="76"/>
    </row>
    <row r="853" spans="1:11" ht="15.75" thickBot="1">
      <c r="A853" s="68" t="s">
        <v>166</v>
      </c>
      <c r="B853" s="47">
        <v>15</v>
      </c>
      <c r="C853" s="47">
        <v>23</v>
      </c>
      <c r="D853" s="47">
        <v>3</v>
      </c>
      <c r="E853" s="47">
        <v>7</v>
      </c>
      <c r="F853" s="47">
        <v>0</v>
      </c>
      <c r="G853" s="162">
        <f t="shared" si="26"/>
        <v>7</v>
      </c>
      <c r="H853" s="114">
        <v>4.1616266666666668</v>
      </c>
      <c r="I853" s="146">
        <v>8</v>
      </c>
      <c r="J853" s="130">
        <f t="shared" si="27"/>
        <v>0.875</v>
      </c>
      <c r="K853" s="76"/>
    </row>
    <row r="854" spans="1:11">
      <c r="A854" s="22" t="s">
        <v>166</v>
      </c>
      <c r="B854" s="23">
        <v>9</v>
      </c>
      <c r="C854" s="23">
        <v>60</v>
      </c>
      <c r="D854" s="23">
        <v>4</v>
      </c>
      <c r="E854" s="23">
        <v>10</v>
      </c>
      <c r="F854" s="23">
        <v>3</v>
      </c>
      <c r="G854" s="167">
        <f t="shared" si="26"/>
        <v>13</v>
      </c>
      <c r="H854" s="119">
        <v>6.3334833333333336</v>
      </c>
      <c r="I854" s="151">
        <v>8</v>
      </c>
      <c r="J854" s="135">
        <f t="shared" si="27"/>
        <v>1.25</v>
      </c>
      <c r="K854" s="76"/>
    </row>
    <row r="855" spans="1:11">
      <c r="A855" s="24" t="s">
        <v>166</v>
      </c>
      <c r="B855" s="25">
        <v>9</v>
      </c>
      <c r="C855" s="25">
        <v>61</v>
      </c>
      <c r="D855" s="25">
        <v>4</v>
      </c>
      <c r="E855" s="25">
        <v>5</v>
      </c>
      <c r="F855" s="25">
        <v>3</v>
      </c>
      <c r="G855" s="168">
        <f t="shared" si="26"/>
        <v>8</v>
      </c>
      <c r="H855" s="120">
        <v>2.7134833333333335</v>
      </c>
      <c r="I855" s="152">
        <v>8</v>
      </c>
      <c r="J855" s="136">
        <f t="shared" si="27"/>
        <v>0.625</v>
      </c>
      <c r="K855" s="76"/>
    </row>
    <row r="856" spans="1:11" ht="15.75" thickBot="1">
      <c r="A856" s="26" t="s">
        <v>166</v>
      </c>
      <c r="B856" s="27">
        <v>9</v>
      </c>
      <c r="C856" s="27">
        <v>62</v>
      </c>
      <c r="D856" s="27">
        <v>4</v>
      </c>
      <c r="E856" s="27">
        <v>5</v>
      </c>
      <c r="F856" s="27">
        <v>1</v>
      </c>
      <c r="G856" s="169">
        <f t="shared" si="26"/>
        <v>6</v>
      </c>
      <c r="H856" s="121">
        <v>1.9134833333333332</v>
      </c>
      <c r="I856" s="153">
        <v>5</v>
      </c>
      <c r="J856" s="137">
        <f t="shared" si="27"/>
        <v>1</v>
      </c>
      <c r="K856" s="76"/>
    </row>
  </sheetData>
  <autoFilter ref="A1:J856" xr:uid="{00000000-0009-0000-0000-000002000000}"/>
  <pageMargins left="0.7" right="0.7" top="0.75" bottom="0.75" header="0.3" footer="0.3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T333"/>
  <sheetViews>
    <sheetView zoomScaleNormal="100" workbookViewId="0">
      <selection activeCell="L135" sqref="L135:M135"/>
    </sheetView>
  </sheetViews>
  <sheetFormatPr defaultColWidth="11.42578125" defaultRowHeight="15"/>
  <cols>
    <col min="3" max="15" width="11.42578125" customWidth="1"/>
    <col min="16" max="16" width="13.7109375" customWidth="1"/>
  </cols>
  <sheetData>
    <row r="1" spans="1:20" ht="45">
      <c r="A1" s="73" t="s">
        <v>238</v>
      </c>
      <c r="B1" s="73" t="s">
        <v>4</v>
      </c>
      <c r="C1" s="73" t="s">
        <v>5</v>
      </c>
      <c r="D1" s="73" t="s">
        <v>6</v>
      </c>
      <c r="E1" s="73" t="s">
        <v>225</v>
      </c>
      <c r="F1" s="73" t="s">
        <v>7</v>
      </c>
      <c r="G1" s="73" t="s">
        <v>239</v>
      </c>
      <c r="H1" s="73" t="s">
        <v>240</v>
      </c>
      <c r="I1" s="73" t="s">
        <v>241</v>
      </c>
      <c r="J1" s="73" t="s">
        <v>242</v>
      </c>
      <c r="K1" s="73" t="s">
        <v>243</v>
      </c>
      <c r="L1" s="73" t="s">
        <v>244</v>
      </c>
      <c r="M1" s="73" t="s">
        <v>245</v>
      </c>
      <c r="N1" s="73" t="s">
        <v>246</v>
      </c>
      <c r="O1" s="73" t="s">
        <v>247</v>
      </c>
      <c r="P1" s="73" t="s">
        <v>248</v>
      </c>
      <c r="S1" s="110"/>
    </row>
    <row r="2" spans="1:20" hidden="1">
      <c r="A2" t="s">
        <v>96</v>
      </c>
      <c r="B2">
        <v>2</v>
      </c>
      <c r="C2">
        <v>4.5</v>
      </c>
      <c r="D2">
        <v>2</v>
      </c>
      <c r="E2">
        <v>6.5</v>
      </c>
      <c r="F2">
        <v>1.01939</v>
      </c>
      <c r="G2">
        <v>2.4351219512195121</v>
      </c>
      <c r="H2">
        <v>19.7</v>
      </c>
      <c r="I2">
        <v>3.47</v>
      </c>
      <c r="J2">
        <v>4.32</v>
      </c>
      <c r="K2">
        <v>4.6100000000000003</v>
      </c>
      <c r="L2">
        <v>1.4595211280091447</v>
      </c>
      <c r="M2">
        <v>3.016511622805758</v>
      </c>
      <c r="N2">
        <v>0.20666666666666667</v>
      </c>
      <c r="O2">
        <f>+F2/N2</f>
        <v>4.9325322580645166</v>
      </c>
      <c r="P2">
        <v>0.5892857142857143</v>
      </c>
      <c r="S2" s="299"/>
      <c r="T2" s="300"/>
    </row>
    <row r="3" spans="1:20" hidden="1">
      <c r="A3" t="s">
        <v>96</v>
      </c>
      <c r="B3">
        <v>3</v>
      </c>
      <c r="C3">
        <v>7</v>
      </c>
      <c r="D3">
        <v>1</v>
      </c>
      <c r="E3">
        <v>8</v>
      </c>
      <c r="F3">
        <v>2.5413750000000004</v>
      </c>
      <c r="G3">
        <v>2.6752439024390244</v>
      </c>
      <c r="H3">
        <v>21.2</v>
      </c>
      <c r="I3">
        <v>3.72</v>
      </c>
      <c r="J3">
        <v>4.57</v>
      </c>
      <c r="K3">
        <v>4.8499999999999996</v>
      </c>
      <c r="L3">
        <v>2.1619183694144604</v>
      </c>
      <c r="M3">
        <v>4.1580690006025582</v>
      </c>
      <c r="N3">
        <v>0.33999999999999997</v>
      </c>
      <c r="O3">
        <f t="shared" ref="O3:O66" si="0">+F3/N3</f>
        <v>7.4746323529411782</v>
      </c>
      <c r="P3">
        <v>0.875</v>
      </c>
      <c r="S3" s="110"/>
    </row>
    <row r="4" spans="1:20" hidden="1">
      <c r="A4" t="s">
        <v>97</v>
      </c>
      <c r="B4">
        <v>1</v>
      </c>
      <c r="C4">
        <v>5.5</v>
      </c>
      <c r="D4">
        <v>1</v>
      </c>
      <c r="E4">
        <v>6.5</v>
      </c>
      <c r="F4">
        <v>2.2661600000000002</v>
      </c>
      <c r="G4">
        <v>1.9752000000000001</v>
      </c>
      <c r="H4">
        <v>19.7</v>
      </c>
      <c r="I4">
        <v>3.47</v>
      </c>
      <c r="J4">
        <v>5.76</v>
      </c>
      <c r="K4">
        <v>5.88</v>
      </c>
      <c r="L4">
        <v>1.160467579201494</v>
      </c>
      <c r="M4">
        <v>2.9801198271346254</v>
      </c>
      <c r="N4">
        <v>0.23333333333333336</v>
      </c>
      <c r="O4">
        <f t="shared" si="0"/>
        <v>9.7121142857142857</v>
      </c>
      <c r="P4">
        <v>0.79166666666666674</v>
      </c>
      <c r="S4" s="110"/>
    </row>
    <row r="5" spans="1:20" hidden="1">
      <c r="A5" t="s">
        <v>97</v>
      </c>
      <c r="B5">
        <v>2</v>
      </c>
      <c r="C5">
        <v>6</v>
      </c>
      <c r="D5">
        <v>2.5</v>
      </c>
      <c r="E5">
        <v>8.5</v>
      </c>
      <c r="F5">
        <v>3.2568799999999998</v>
      </c>
      <c r="G5">
        <v>2.0447619047619048</v>
      </c>
      <c r="H5">
        <v>19.399999999999999</v>
      </c>
      <c r="I5">
        <v>3.43</v>
      </c>
      <c r="J5">
        <v>5.59</v>
      </c>
      <c r="K5">
        <v>5.74</v>
      </c>
      <c r="L5">
        <v>1.053460785521612</v>
      </c>
      <c r="M5">
        <v>2.7329573163198559</v>
      </c>
      <c r="N5">
        <v>0.25</v>
      </c>
      <c r="O5">
        <f t="shared" si="0"/>
        <v>13.027519999999999</v>
      </c>
      <c r="P5">
        <v>0.9</v>
      </c>
      <c r="S5" s="110"/>
    </row>
    <row r="6" spans="1:20" hidden="1">
      <c r="A6" t="s">
        <v>97</v>
      </c>
      <c r="B6">
        <v>3</v>
      </c>
      <c r="C6">
        <v>9</v>
      </c>
      <c r="D6">
        <v>0</v>
      </c>
      <c r="E6">
        <v>9</v>
      </c>
      <c r="F6">
        <v>3.6375766666666665</v>
      </c>
      <c r="G6">
        <v>2.4408536585365854</v>
      </c>
      <c r="H6">
        <v>17.899999999999999</v>
      </c>
      <c r="I6">
        <v>3.4</v>
      </c>
      <c r="J6">
        <v>5.44</v>
      </c>
      <c r="K6">
        <v>6.21</v>
      </c>
      <c r="L6">
        <v>1.5645035493806763</v>
      </c>
      <c r="M6">
        <v>3.9483885679537862</v>
      </c>
      <c r="N6">
        <v>0.35333333333333333</v>
      </c>
      <c r="O6">
        <f t="shared" si="0"/>
        <v>10.295028301886791</v>
      </c>
      <c r="P6">
        <v>1.2249999999999999</v>
      </c>
      <c r="S6" s="110"/>
    </row>
    <row r="7" spans="1:20" hidden="1">
      <c r="A7" t="s">
        <v>98</v>
      </c>
      <c r="B7">
        <v>2</v>
      </c>
      <c r="C7">
        <v>7.5</v>
      </c>
      <c r="D7">
        <v>0.5</v>
      </c>
      <c r="E7">
        <v>8</v>
      </c>
      <c r="F7">
        <v>1.7422200000000001</v>
      </c>
      <c r="G7">
        <v>1.8227848101265822</v>
      </c>
      <c r="H7">
        <v>20.3</v>
      </c>
      <c r="I7">
        <v>3.4</v>
      </c>
      <c r="J7">
        <v>4.67</v>
      </c>
      <c r="K7">
        <v>4.9800000000000004</v>
      </c>
      <c r="L7">
        <v>1.3997791876106125</v>
      </c>
      <c r="M7">
        <v>3.6764612472279121</v>
      </c>
      <c r="N7">
        <v>0.2</v>
      </c>
      <c r="O7">
        <f t="shared" si="0"/>
        <v>8.7111000000000001</v>
      </c>
      <c r="P7">
        <v>1.5</v>
      </c>
      <c r="S7" s="299"/>
      <c r="T7" s="300"/>
    </row>
    <row r="8" spans="1:20" hidden="1">
      <c r="A8" t="s">
        <v>98</v>
      </c>
      <c r="B8">
        <v>3</v>
      </c>
      <c r="C8">
        <v>9</v>
      </c>
      <c r="D8">
        <v>0</v>
      </c>
      <c r="E8">
        <v>9</v>
      </c>
      <c r="F8">
        <v>2.1558966666666666</v>
      </c>
      <c r="G8">
        <v>1.452156862745098</v>
      </c>
      <c r="H8">
        <v>21</v>
      </c>
      <c r="I8">
        <v>3.55</v>
      </c>
      <c r="J8">
        <v>4.6500000000000004</v>
      </c>
      <c r="K8">
        <v>4.9400000000000004</v>
      </c>
      <c r="L8">
        <v>1.7644868615970744</v>
      </c>
      <c r="M8">
        <v>3.9063565026381584</v>
      </c>
      <c r="N8">
        <v>0.34</v>
      </c>
      <c r="O8">
        <f t="shared" si="0"/>
        <v>6.3408725490196067</v>
      </c>
      <c r="P8">
        <v>1.125</v>
      </c>
      <c r="S8" s="110"/>
    </row>
    <row r="9" spans="1:20" hidden="1">
      <c r="A9" t="s">
        <v>152</v>
      </c>
      <c r="B9">
        <v>2</v>
      </c>
      <c r="C9">
        <v>6.333333333333333</v>
      </c>
      <c r="D9">
        <v>1.6666666666666667</v>
      </c>
      <c r="E9">
        <v>8</v>
      </c>
      <c r="F9">
        <v>2.4549566666666665</v>
      </c>
      <c r="G9">
        <v>2.0844</v>
      </c>
      <c r="H9">
        <v>19.5</v>
      </c>
      <c r="I9">
        <v>3.44</v>
      </c>
      <c r="J9">
        <v>5.08</v>
      </c>
      <c r="K9">
        <v>5.41</v>
      </c>
      <c r="L9">
        <v>0.91788518414562281</v>
      </c>
      <c r="M9">
        <v>2.5167852276810994</v>
      </c>
      <c r="N9">
        <v>0.30666666666666664</v>
      </c>
      <c r="O9">
        <f t="shared" si="0"/>
        <v>8.0052934782608691</v>
      </c>
      <c r="P9">
        <v>0.79166666666666663</v>
      </c>
      <c r="S9" s="110"/>
    </row>
    <row r="10" spans="1:20" hidden="1">
      <c r="A10" t="s">
        <v>152</v>
      </c>
      <c r="B10">
        <v>3</v>
      </c>
      <c r="C10">
        <v>10.5</v>
      </c>
      <c r="D10">
        <v>0</v>
      </c>
      <c r="E10">
        <v>10.5</v>
      </c>
      <c r="F10">
        <v>4.5636499999999991</v>
      </c>
      <c r="G10">
        <v>2.6869999999999998</v>
      </c>
      <c r="H10">
        <v>19.5</v>
      </c>
      <c r="I10">
        <v>3.48</v>
      </c>
      <c r="J10">
        <v>5.2</v>
      </c>
      <c r="K10">
        <v>5.45</v>
      </c>
      <c r="L10">
        <v>1.2165729949117163</v>
      </c>
      <c r="M10">
        <v>3.378408579674506</v>
      </c>
      <c r="N10">
        <v>0.49</v>
      </c>
      <c r="O10">
        <f t="shared" si="0"/>
        <v>9.3135714285714268</v>
      </c>
      <c r="P10">
        <v>1.3125</v>
      </c>
      <c r="S10" s="110"/>
    </row>
    <row r="11" spans="1:20" hidden="1">
      <c r="A11" t="s">
        <v>152</v>
      </c>
      <c r="B11">
        <v>4</v>
      </c>
      <c r="C11">
        <v>7.333333333333333</v>
      </c>
      <c r="D11">
        <v>0</v>
      </c>
      <c r="E11">
        <v>7.333333333333333</v>
      </c>
      <c r="F11">
        <v>2.3275766666666668</v>
      </c>
      <c r="G11">
        <v>1.7067132867132868</v>
      </c>
      <c r="H11">
        <v>20.399999999999999</v>
      </c>
      <c r="I11">
        <v>3.62</v>
      </c>
      <c r="J11">
        <v>5.22</v>
      </c>
      <c r="K11">
        <v>5.58</v>
      </c>
      <c r="L11">
        <v>1.445033746780481</v>
      </c>
      <c r="M11">
        <v>3.3632554651971551</v>
      </c>
      <c r="N11">
        <v>0.24</v>
      </c>
      <c r="O11">
        <f t="shared" si="0"/>
        <v>9.6982361111111128</v>
      </c>
      <c r="P11">
        <v>1.1083333333333334</v>
      </c>
      <c r="S11" s="110"/>
    </row>
    <row r="12" spans="1:20" hidden="1">
      <c r="A12" t="s">
        <v>153</v>
      </c>
      <c r="B12">
        <v>2</v>
      </c>
      <c r="C12">
        <v>3.5</v>
      </c>
      <c r="D12">
        <v>3</v>
      </c>
      <c r="E12">
        <v>6.5</v>
      </c>
      <c r="F12">
        <v>1.16431</v>
      </c>
      <c r="G12">
        <v>1.7565999999999999</v>
      </c>
      <c r="H12">
        <v>19.899999999999999</v>
      </c>
      <c r="I12">
        <v>3.46</v>
      </c>
      <c r="J12">
        <v>5.51</v>
      </c>
      <c r="K12">
        <v>5.71</v>
      </c>
      <c r="L12">
        <v>0.91702373027317319</v>
      </c>
      <c r="M12">
        <v>2.555540940031531</v>
      </c>
      <c r="N12">
        <v>0.13999999999999999</v>
      </c>
      <c r="O12">
        <f t="shared" si="0"/>
        <v>8.3165000000000013</v>
      </c>
      <c r="P12">
        <v>0.56874999999999998</v>
      </c>
      <c r="S12" s="299"/>
      <c r="T12" s="300"/>
    </row>
    <row r="13" spans="1:20" hidden="1">
      <c r="A13" t="s">
        <v>153</v>
      </c>
      <c r="B13">
        <v>3</v>
      </c>
      <c r="C13">
        <v>9.3333333333333339</v>
      </c>
      <c r="D13">
        <v>1.3333333333333333</v>
      </c>
      <c r="E13">
        <v>10.666666666666666</v>
      </c>
      <c r="F13">
        <v>3.452806666666667</v>
      </c>
      <c r="G13">
        <v>2.2759999999999998</v>
      </c>
      <c r="H13">
        <v>19.600000000000001</v>
      </c>
      <c r="I13">
        <v>3.4</v>
      </c>
      <c r="J13">
        <v>5.09</v>
      </c>
      <c r="K13">
        <v>5.75</v>
      </c>
      <c r="L13">
        <v>1.3431799029767462</v>
      </c>
      <c r="M13">
        <v>3.272655840754322</v>
      </c>
      <c r="N13">
        <v>0.3666666666666667</v>
      </c>
      <c r="O13">
        <f t="shared" si="0"/>
        <v>9.4167454545454543</v>
      </c>
      <c r="P13">
        <v>1.1666666666666667</v>
      </c>
      <c r="S13" s="110"/>
    </row>
    <row r="14" spans="1:20" hidden="1">
      <c r="A14" t="s">
        <v>153</v>
      </c>
      <c r="B14">
        <v>4</v>
      </c>
      <c r="C14">
        <v>7.333333333333333</v>
      </c>
      <c r="D14">
        <v>0.33333333333333331</v>
      </c>
      <c r="E14">
        <v>7.666666666666667</v>
      </c>
      <c r="F14">
        <v>1.6689499999999999</v>
      </c>
      <c r="G14">
        <v>1.8958415841584157</v>
      </c>
      <c r="H14">
        <v>19.100000000000001</v>
      </c>
      <c r="I14">
        <v>3.47</v>
      </c>
      <c r="J14">
        <v>5.95</v>
      </c>
      <c r="K14">
        <v>6.29</v>
      </c>
      <c r="L14">
        <v>0.94707560304721361</v>
      </c>
      <c r="M14">
        <v>2.5418510804477998</v>
      </c>
      <c r="N14">
        <v>0.12666666666666668</v>
      </c>
      <c r="O14">
        <f t="shared" si="0"/>
        <v>13.175921052631578</v>
      </c>
      <c r="P14">
        <v>1.0166666666666666</v>
      </c>
      <c r="S14" s="110"/>
    </row>
    <row r="15" spans="1:20" hidden="1">
      <c r="A15" t="s">
        <v>147</v>
      </c>
      <c r="B15">
        <v>1</v>
      </c>
      <c r="C15">
        <v>7.666666666666667</v>
      </c>
      <c r="D15">
        <v>1</v>
      </c>
      <c r="E15">
        <v>8.6666666666666661</v>
      </c>
      <c r="F15">
        <v>2.0276266666666669</v>
      </c>
      <c r="G15">
        <v>1.696952380952381</v>
      </c>
      <c r="H15">
        <v>20</v>
      </c>
      <c r="I15">
        <v>3.42</v>
      </c>
      <c r="J15">
        <v>6</v>
      </c>
      <c r="K15">
        <v>6.41</v>
      </c>
      <c r="L15">
        <v>1.9537725314993177</v>
      </c>
      <c r="M15">
        <v>4.1219342705723019</v>
      </c>
      <c r="N15">
        <v>0.19333333333333336</v>
      </c>
      <c r="O15">
        <f t="shared" si="0"/>
        <v>10.487724137931034</v>
      </c>
      <c r="P15">
        <v>0.95833333333333337</v>
      </c>
      <c r="S15" s="110"/>
    </row>
    <row r="16" spans="1:20" hidden="1">
      <c r="A16" t="s">
        <v>147</v>
      </c>
      <c r="B16">
        <v>2</v>
      </c>
      <c r="C16">
        <v>12</v>
      </c>
      <c r="D16">
        <v>1.3333333333333333</v>
      </c>
      <c r="E16">
        <v>13.333333333333334</v>
      </c>
      <c r="F16">
        <v>4.9813533333333337</v>
      </c>
      <c r="G16">
        <v>2.8915662650602409</v>
      </c>
      <c r="H16">
        <v>18.399999999999999</v>
      </c>
      <c r="I16">
        <v>3.26</v>
      </c>
      <c r="J16">
        <v>5.76</v>
      </c>
      <c r="K16">
        <v>6.07</v>
      </c>
      <c r="L16">
        <v>1.0661120564859421</v>
      </c>
      <c r="M16">
        <v>3.2545329002688455</v>
      </c>
      <c r="N16">
        <v>0.40000000000000008</v>
      </c>
      <c r="O16">
        <f t="shared" si="0"/>
        <v>12.453383333333331</v>
      </c>
      <c r="P16">
        <v>1.5</v>
      </c>
      <c r="S16" s="110"/>
    </row>
    <row r="17" spans="1:20" hidden="1">
      <c r="A17" t="s">
        <v>147</v>
      </c>
      <c r="B17">
        <v>3</v>
      </c>
      <c r="C17">
        <v>9</v>
      </c>
      <c r="D17">
        <v>0.5</v>
      </c>
      <c r="E17">
        <v>9.5</v>
      </c>
      <c r="F17">
        <v>3.6127799999999999</v>
      </c>
      <c r="G17">
        <v>3.0525609756097563</v>
      </c>
      <c r="H17">
        <v>21.6</v>
      </c>
      <c r="I17">
        <v>3.48</v>
      </c>
      <c r="J17">
        <v>5.22</v>
      </c>
      <c r="K17">
        <v>5.81</v>
      </c>
      <c r="L17">
        <v>1.6369867503140652</v>
      </c>
      <c r="M17">
        <v>3.7296946801585067</v>
      </c>
      <c r="N17">
        <v>0.24</v>
      </c>
      <c r="O17">
        <f t="shared" si="0"/>
        <v>15.05325</v>
      </c>
      <c r="P17">
        <v>1.1964285714285714</v>
      </c>
      <c r="S17" s="299"/>
      <c r="T17" s="300"/>
    </row>
    <row r="18" spans="1:20" hidden="1">
      <c r="A18" t="s">
        <v>148</v>
      </c>
      <c r="B18">
        <v>1</v>
      </c>
      <c r="C18">
        <v>8.6666666666666661</v>
      </c>
      <c r="D18">
        <v>0.33333333333333331</v>
      </c>
      <c r="E18">
        <v>9</v>
      </c>
      <c r="F18">
        <v>2.3981866666666667</v>
      </c>
      <c r="G18">
        <v>1.8184761904761904</v>
      </c>
      <c r="H18">
        <v>17.8</v>
      </c>
      <c r="I18">
        <v>3.42</v>
      </c>
      <c r="J18">
        <v>6.15</v>
      </c>
      <c r="K18">
        <v>6.59</v>
      </c>
      <c r="L18">
        <v>3.3470730655040675</v>
      </c>
      <c r="M18">
        <v>6.1466470818644732</v>
      </c>
      <c r="N18">
        <v>0.26666666666666666</v>
      </c>
      <c r="O18">
        <f t="shared" si="0"/>
        <v>8.9931999999999999</v>
      </c>
      <c r="P18">
        <v>1.0833333333333333</v>
      </c>
      <c r="S18" s="110"/>
    </row>
    <row r="19" spans="1:20" hidden="1">
      <c r="A19" t="s">
        <v>148</v>
      </c>
      <c r="B19">
        <v>2</v>
      </c>
      <c r="C19">
        <v>8</v>
      </c>
      <c r="D19">
        <v>0</v>
      </c>
      <c r="E19">
        <v>8</v>
      </c>
      <c r="F19">
        <v>3.0749166666666667</v>
      </c>
      <c r="G19">
        <v>3.3969047619047616</v>
      </c>
      <c r="H19">
        <v>20.399999999999999</v>
      </c>
      <c r="I19">
        <v>3.58</v>
      </c>
      <c r="J19">
        <v>5.12</v>
      </c>
      <c r="K19">
        <v>5.43</v>
      </c>
      <c r="L19">
        <v>1.4060410610017486</v>
      </c>
      <c r="M19">
        <v>3.0272804556472019</v>
      </c>
      <c r="N19">
        <v>0.39999999999999997</v>
      </c>
      <c r="O19">
        <f t="shared" si="0"/>
        <v>7.6872916666666677</v>
      </c>
      <c r="P19">
        <v>1.0416666666666667</v>
      </c>
      <c r="S19" s="110"/>
    </row>
    <row r="20" spans="1:20" hidden="1">
      <c r="A20" t="s">
        <v>148</v>
      </c>
      <c r="B20">
        <v>3</v>
      </c>
      <c r="C20">
        <v>6.333333333333333</v>
      </c>
      <c r="D20">
        <v>1</v>
      </c>
      <c r="E20">
        <v>7.333333333333333</v>
      </c>
      <c r="F20">
        <v>2.3952233333333335</v>
      </c>
      <c r="G20">
        <v>2.0756043956043957</v>
      </c>
      <c r="H20">
        <v>21.5</v>
      </c>
      <c r="I20">
        <v>3.55</v>
      </c>
      <c r="J20">
        <v>4.75</v>
      </c>
      <c r="K20">
        <v>5.04</v>
      </c>
      <c r="L20">
        <v>1.5013160981138292</v>
      </c>
      <c r="M20">
        <v>3.3031178903094225</v>
      </c>
      <c r="N20">
        <v>0.46</v>
      </c>
      <c r="O20">
        <f t="shared" si="0"/>
        <v>5.2070072463768113</v>
      </c>
      <c r="P20">
        <v>0.79166666666666663</v>
      </c>
      <c r="S20" s="110"/>
    </row>
    <row r="21" spans="1:20" hidden="1">
      <c r="A21" t="s">
        <v>148</v>
      </c>
      <c r="B21">
        <v>4</v>
      </c>
      <c r="C21">
        <v>5.5</v>
      </c>
      <c r="D21">
        <v>0</v>
      </c>
      <c r="E21">
        <v>5.5</v>
      </c>
      <c r="F21">
        <v>1.0113266666666667</v>
      </c>
      <c r="N21">
        <v>9.3333333333333338E-2</v>
      </c>
      <c r="O21">
        <f t="shared" si="0"/>
        <v>10.835642857142856</v>
      </c>
      <c r="P21">
        <v>1</v>
      </c>
      <c r="S21" s="299"/>
      <c r="T21" s="300"/>
    </row>
    <row r="22" spans="1:20" hidden="1">
      <c r="A22" t="s">
        <v>149</v>
      </c>
      <c r="B22">
        <v>1</v>
      </c>
      <c r="C22">
        <v>7.5</v>
      </c>
      <c r="D22">
        <v>0.5</v>
      </c>
      <c r="E22">
        <v>8</v>
      </c>
      <c r="F22">
        <v>2.8619649999999996</v>
      </c>
      <c r="G22">
        <v>1.7357142857142858</v>
      </c>
      <c r="H22">
        <v>18.7</v>
      </c>
      <c r="I22">
        <v>3.32</v>
      </c>
      <c r="J22">
        <v>6.7</v>
      </c>
      <c r="K22">
        <v>6.84</v>
      </c>
      <c r="L22">
        <v>2.0028332612521513</v>
      </c>
      <c r="M22">
        <v>3.9699649858137231</v>
      </c>
      <c r="N22">
        <v>0.31</v>
      </c>
      <c r="O22">
        <f t="shared" si="0"/>
        <v>9.2321451612903207</v>
      </c>
      <c r="P22">
        <v>1.125</v>
      </c>
      <c r="S22" s="110"/>
    </row>
    <row r="23" spans="1:20" hidden="1">
      <c r="A23" t="s">
        <v>149</v>
      </c>
      <c r="B23">
        <v>2</v>
      </c>
      <c r="C23">
        <v>11</v>
      </c>
      <c r="D23">
        <v>1</v>
      </c>
      <c r="E23">
        <v>12</v>
      </c>
      <c r="F23">
        <v>5.4337350000000004</v>
      </c>
      <c r="G23">
        <v>2.6696666666666666</v>
      </c>
      <c r="H23">
        <v>16.5</v>
      </c>
      <c r="I23">
        <v>3.21</v>
      </c>
      <c r="J23">
        <v>7.08</v>
      </c>
      <c r="K23">
        <v>7.53</v>
      </c>
      <c r="L23">
        <v>1.0359318868194518</v>
      </c>
      <c r="M23">
        <v>3.0055863502511695</v>
      </c>
      <c r="N23">
        <v>0.40666666666666668</v>
      </c>
      <c r="O23">
        <f t="shared" si="0"/>
        <v>13.361643442622951</v>
      </c>
      <c r="P23">
        <v>1.375</v>
      </c>
      <c r="S23" s="110"/>
    </row>
    <row r="24" spans="1:20" hidden="1">
      <c r="A24" t="s">
        <v>149</v>
      </c>
      <c r="B24">
        <v>3</v>
      </c>
      <c r="C24">
        <v>9.3333333333333339</v>
      </c>
      <c r="D24">
        <v>2.3333333333333335</v>
      </c>
      <c r="E24">
        <v>11.666666666666666</v>
      </c>
      <c r="F24">
        <v>3.8058299999999998</v>
      </c>
      <c r="G24">
        <v>2.1747368421052631</v>
      </c>
      <c r="H24">
        <v>19.8</v>
      </c>
      <c r="I24">
        <v>3.37</v>
      </c>
      <c r="J24">
        <v>6.05</v>
      </c>
      <c r="K24">
        <v>6.63</v>
      </c>
      <c r="L24">
        <v>1.2939727862644892</v>
      </c>
      <c r="M24">
        <v>3.2334125038308308</v>
      </c>
      <c r="N24">
        <v>0.27999999999999997</v>
      </c>
      <c r="O24">
        <f t="shared" si="0"/>
        <v>13.59225</v>
      </c>
      <c r="P24">
        <v>1.1666666666666667</v>
      </c>
      <c r="S24" s="110"/>
    </row>
    <row r="25" spans="1:20" hidden="1">
      <c r="A25" t="s">
        <v>149</v>
      </c>
      <c r="B25">
        <v>4</v>
      </c>
      <c r="C25">
        <v>6</v>
      </c>
      <c r="D25">
        <v>0.33333333333333331</v>
      </c>
      <c r="E25">
        <v>6.333333333333333</v>
      </c>
      <c r="F25">
        <v>1.5756833333333333</v>
      </c>
      <c r="G25">
        <v>1.7563063063063062</v>
      </c>
      <c r="H25">
        <v>19.2</v>
      </c>
      <c r="I25">
        <v>3.33</v>
      </c>
      <c r="J25">
        <v>4.8499999999999996</v>
      </c>
      <c r="K25">
        <v>5.2</v>
      </c>
      <c r="L25">
        <v>1.3516330846141584</v>
      </c>
      <c r="M25">
        <v>3.4173960206896306</v>
      </c>
      <c r="N25">
        <v>0.12000000000000001</v>
      </c>
      <c r="O25">
        <f t="shared" si="0"/>
        <v>13.130694444444444</v>
      </c>
      <c r="P25">
        <v>1.1083333333333334</v>
      </c>
      <c r="S25" s="110"/>
    </row>
    <row r="26" spans="1:20" hidden="1">
      <c r="A26" t="s">
        <v>164</v>
      </c>
      <c r="B26">
        <v>1</v>
      </c>
      <c r="C26">
        <v>9</v>
      </c>
      <c r="D26">
        <v>1</v>
      </c>
      <c r="E26">
        <v>10</v>
      </c>
      <c r="F26">
        <v>2.9011949999999995</v>
      </c>
      <c r="G26">
        <v>2.2841999999999998</v>
      </c>
      <c r="H26">
        <v>20.5</v>
      </c>
      <c r="I26">
        <v>3.49</v>
      </c>
      <c r="J26">
        <v>4.51</v>
      </c>
      <c r="K26">
        <v>4.87</v>
      </c>
      <c r="L26">
        <v>1.5259544770521203</v>
      </c>
      <c r="M26">
        <v>3.5383391366021915</v>
      </c>
      <c r="N26">
        <v>0.47333333333333338</v>
      </c>
      <c r="O26">
        <f t="shared" si="0"/>
        <v>6.1292852112676037</v>
      </c>
      <c r="P26">
        <v>1.125</v>
      </c>
      <c r="S26" s="299"/>
      <c r="T26" s="300"/>
    </row>
    <row r="27" spans="1:20" hidden="1">
      <c r="A27" t="s">
        <v>164</v>
      </c>
      <c r="B27">
        <v>2</v>
      </c>
      <c r="C27">
        <v>9.6666666666666661</v>
      </c>
      <c r="D27">
        <v>0.33333333333333331</v>
      </c>
      <c r="E27">
        <v>10</v>
      </c>
      <c r="F27">
        <v>3.548726666666667</v>
      </c>
      <c r="G27">
        <v>1.9480392156862745</v>
      </c>
      <c r="H27">
        <v>19.899999999999999</v>
      </c>
      <c r="I27">
        <v>3.41</v>
      </c>
      <c r="J27">
        <v>5.44</v>
      </c>
      <c r="K27">
        <v>5.63</v>
      </c>
      <c r="L27">
        <v>1.1676749171437013</v>
      </c>
      <c r="M27">
        <v>3.3404434036046435</v>
      </c>
      <c r="N27">
        <v>0.35333333333333333</v>
      </c>
      <c r="O27">
        <f t="shared" si="0"/>
        <v>10.04356603773585</v>
      </c>
      <c r="P27">
        <v>1.2083333333333333</v>
      </c>
      <c r="S27" s="110"/>
    </row>
    <row r="28" spans="1:20" hidden="1">
      <c r="A28" t="s">
        <v>164</v>
      </c>
      <c r="B28">
        <v>3</v>
      </c>
      <c r="C28">
        <v>10.666666666666666</v>
      </c>
      <c r="D28">
        <v>1</v>
      </c>
      <c r="E28">
        <v>11.666666666666666</v>
      </c>
      <c r="F28">
        <v>5.6378533333333323</v>
      </c>
      <c r="G28">
        <v>3.2135416666666665</v>
      </c>
      <c r="H28">
        <v>18.399999999999999</v>
      </c>
      <c r="I28">
        <v>3.62</v>
      </c>
      <c r="J28">
        <v>5.57</v>
      </c>
      <c r="K28">
        <v>6.09</v>
      </c>
      <c r="L28">
        <v>0.73012838513193845</v>
      </c>
      <c r="M28">
        <v>2.1076720968748726</v>
      </c>
      <c r="N28">
        <v>0.41333333333333333</v>
      </c>
      <c r="O28">
        <f t="shared" si="0"/>
        <v>13.639967741935481</v>
      </c>
      <c r="P28">
        <v>1.3333333333333333</v>
      </c>
      <c r="S28" s="110"/>
    </row>
    <row r="29" spans="1:20" hidden="1">
      <c r="A29" t="s">
        <v>160</v>
      </c>
      <c r="B29">
        <v>1</v>
      </c>
      <c r="C29">
        <v>8</v>
      </c>
      <c r="D29">
        <v>0</v>
      </c>
      <c r="E29">
        <v>8</v>
      </c>
      <c r="F29">
        <v>3.8355866666666665</v>
      </c>
      <c r="G29">
        <v>2.3216000000000001</v>
      </c>
      <c r="H29">
        <v>19.8</v>
      </c>
      <c r="I29">
        <v>3.41</v>
      </c>
      <c r="J29">
        <v>4.5999999999999996</v>
      </c>
      <c r="K29">
        <v>4.83</v>
      </c>
      <c r="L29">
        <v>1.4380275354727039</v>
      </c>
      <c r="M29">
        <v>3.5145115243583027</v>
      </c>
      <c r="N29">
        <v>0.29333333333333333</v>
      </c>
      <c r="O29">
        <f t="shared" si="0"/>
        <v>13.075863636363636</v>
      </c>
      <c r="P29">
        <v>1.0773809523809523</v>
      </c>
      <c r="S29" s="110"/>
    </row>
    <row r="30" spans="1:20" hidden="1">
      <c r="A30" t="s">
        <v>160</v>
      </c>
      <c r="B30">
        <v>2</v>
      </c>
      <c r="C30">
        <v>7</v>
      </c>
      <c r="D30">
        <v>0.33333333333333331</v>
      </c>
      <c r="E30">
        <v>7.333333333333333</v>
      </c>
      <c r="F30">
        <v>3.1014033333333333</v>
      </c>
      <c r="G30">
        <v>2.3538095238095238</v>
      </c>
      <c r="H30">
        <v>20</v>
      </c>
      <c r="I30">
        <v>3.38</v>
      </c>
      <c r="J30">
        <v>4.4000000000000004</v>
      </c>
      <c r="K30">
        <v>4.68</v>
      </c>
      <c r="L30">
        <v>1.4915020578755156</v>
      </c>
      <c r="M30">
        <v>3.6051998745520599</v>
      </c>
      <c r="N30">
        <v>0.26666666666666666</v>
      </c>
      <c r="O30">
        <f t="shared" si="0"/>
        <v>11.630262500000001</v>
      </c>
      <c r="P30">
        <v>0.875</v>
      </c>
      <c r="S30" s="299"/>
      <c r="T30" s="300"/>
    </row>
    <row r="31" spans="1:20" hidden="1">
      <c r="A31" t="s">
        <v>160</v>
      </c>
      <c r="B31">
        <v>4</v>
      </c>
      <c r="C31">
        <v>6</v>
      </c>
      <c r="D31">
        <v>1</v>
      </c>
      <c r="E31">
        <v>7</v>
      </c>
      <c r="F31">
        <v>2.2185350000000001</v>
      </c>
      <c r="G31">
        <v>1.9910344827586206</v>
      </c>
      <c r="H31">
        <v>18.600000000000001</v>
      </c>
      <c r="I31">
        <v>3.26</v>
      </c>
      <c r="J31">
        <v>5.25</v>
      </c>
      <c r="K31">
        <v>5.39</v>
      </c>
      <c r="L31">
        <v>1.0320083368235173</v>
      </c>
      <c r="M31">
        <v>3.3645483598021348</v>
      </c>
      <c r="N31">
        <v>0.22999999999999998</v>
      </c>
      <c r="O31">
        <f t="shared" si="0"/>
        <v>9.645804347826088</v>
      </c>
      <c r="P31">
        <v>0.75</v>
      </c>
      <c r="S31" s="110"/>
    </row>
    <row r="32" spans="1:20" hidden="1">
      <c r="A32" t="s">
        <v>161</v>
      </c>
      <c r="B32">
        <v>1</v>
      </c>
      <c r="C32">
        <v>11</v>
      </c>
      <c r="D32">
        <v>1.5</v>
      </c>
      <c r="E32">
        <v>12.5</v>
      </c>
      <c r="F32">
        <v>5.529115</v>
      </c>
      <c r="G32">
        <v>2.4392</v>
      </c>
      <c r="H32">
        <v>18.7</v>
      </c>
      <c r="I32">
        <v>3.35</v>
      </c>
      <c r="J32">
        <v>4.96</v>
      </c>
      <c r="K32">
        <v>5.25</v>
      </c>
      <c r="L32">
        <v>0.99592647428186187</v>
      </c>
      <c r="M32">
        <v>2.9442881574946798</v>
      </c>
      <c r="N32">
        <v>0.26</v>
      </c>
      <c r="O32">
        <f t="shared" si="0"/>
        <v>21.265826923076922</v>
      </c>
      <c r="P32">
        <v>1.375</v>
      </c>
      <c r="S32" s="110"/>
    </row>
    <row r="33" spans="1:20" hidden="1">
      <c r="A33" t="s">
        <v>161</v>
      </c>
      <c r="B33">
        <v>2</v>
      </c>
      <c r="C33">
        <v>7</v>
      </c>
      <c r="D33">
        <v>1</v>
      </c>
      <c r="E33">
        <v>8</v>
      </c>
      <c r="F33">
        <v>3.7784000000000004</v>
      </c>
      <c r="G33">
        <v>2.0625</v>
      </c>
      <c r="H33">
        <v>20.2</v>
      </c>
      <c r="I33">
        <v>3.72</v>
      </c>
      <c r="J33">
        <v>5.39</v>
      </c>
      <c r="K33">
        <v>5.72</v>
      </c>
      <c r="L33">
        <v>1.557315857741894</v>
      </c>
      <c r="M33">
        <v>3.6454351820996855</v>
      </c>
      <c r="N33">
        <v>0.47</v>
      </c>
      <c r="O33">
        <f t="shared" si="0"/>
        <v>8.0391489361702142</v>
      </c>
      <c r="P33">
        <v>1</v>
      </c>
      <c r="S33" s="299"/>
      <c r="T33" s="300"/>
    </row>
    <row r="34" spans="1:20" hidden="1">
      <c r="A34" t="s">
        <v>161</v>
      </c>
      <c r="B34">
        <v>4</v>
      </c>
      <c r="C34">
        <v>9.5</v>
      </c>
      <c r="D34">
        <v>0</v>
      </c>
      <c r="E34">
        <v>9.5</v>
      </c>
      <c r="F34">
        <v>3.4743499999999998</v>
      </c>
      <c r="G34">
        <v>1.7369918699186992</v>
      </c>
      <c r="H34">
        <v>18.5</v>
      </c>
      <c r="I34">
        <v>3.38</v>
      </c>
      <c r="J34">
        <v>4.72</v>
      </c>
      <c r="K34">
        <v>5.51</v>
      </c>
      <c r="L34">
        <v>0.96045919265200941</v>
      </c>
      <c r="M34">
        <v>2.9624353701527619</v>
      </c>
      <c r="N34">
        <v>0.15333333333333335</v>
      </c>
      <c r="O34">
        <f t="shared" si="0"/>
        <v>22.658804347826084</v>
      </c>
      <c r="P34">
        <v>1.1875</v>
      </c>
      <c r="S34" s="110"/>
    </row>
    <row r="35" spans="1:20" hidden="1">
      <c r="A35" t="s">
        <v>162</v>
      </c>
      <c r="B35">
        <v>1</v>
      </c>
      <c r="C35">
        <v>10.5</v>
      </c>
      <c r="D35">
        <v>1.5</v>
      </c>
      <c r="E35">
        <v>12</v>
      </c>
      <c r="F35">
        <v>3.6779299999999999</v>
      </c>
      <c r="G35">
        <v>1.252843137254902</v>
      </c>
      <c r="H35">
        <v>20.3</v>
      </c>
      <c r="I35">
        <v>3.4</v>
      </c>
      <c r="J35">
        <v>4.0599999999999996</v>
      </c>
      <c r="K35">
        <v>4.33</v>
      </c>
      <c r="L35">
        <v>1.4900744756504811</v>
      </c>
      <c r="M35">
        <v>3.3612280246366786</v>
      </c>
      <c r="N35">
        <v>0.4</v>
      </c>
      <c r="O35">
        <f t="shared" si="0"/>
        <v>9.1948249999999998</v>
      </c>
      <c r="P35">
        <v>1.3125</v>
      </c>
      <c r="S35" s="110"/>
    </row>
    <row r="36" spans="1:20" hidden="1">
      <c r="A36" t="s">
        <v>162</v>
      </c>
      <c r="B36">
        <v>2</v>
      </c>
      <c r="C36">
        <v>10.333333333333334</v>
      </c>
      <c r="D36">
        <v>1.3333333333333333</v>
      </c>
      <c r="E36">
        <v>11.666666666666666</v>
      </c>
      <c r="F36">
        <v>4.08887</v>
      </c>
      <c r="G36">
        <v>1.7796747967479676</v>
      </c>
      <c r="H36">
        <v>18.3</v>
      </c>
      <c r="I36">
        <v>3.5</v>
      </c>
      <c r="J36">
        <v>5.32</v>
      </c>
      <c r="K36">
        <v>5.85</v>
      </c>
      <c r="L36">
        <v>1.2757243224003467</v>
      </c>
      <c r="M36">
        <v>3.5467842223895332</v>
      </c>
      <c r="N36">
        <v>0.39333333333333337</v>
      </c>
      <c r="O36">
        <f t="shared" si="0"/>
        <v>10.395432203389829</v>
      </c>
      <c r="P36">
        <v>1.2916666666666667</v>
      </c>
      <c r="S36" s="110"/>
    </row>
    <row r="37" spans="1:20" hidden="1">
      <c r="A37" t="s">
        <v>162</v>
      </c>
      <c r="B37">
        <v>3</v>
      </c>
      <c r="C37">
        <v>9</v>
      </c>
      <c r="D37">
        <v>0.66666666666666663</v>
      </c>
      <c r="E37">
        <v>9.6666666666666661</v>
      </c>
      <c r="F37">
        <v>3.5075900000000004</v>
      </c>
      <c r="G37">
        <v>2.0419999999999998</v>
      </c>
      <c r="H37">
        <v>19.8</v>
      </c>
      <c r="I37">
        <v>3.55</v>
      </c>
      <c r="J37">
        <v>5.26</v>
      </c>
      <c r="K37">
        <v>5.82</v>
      </c>
      <c r="L37">
        <v>1.2255718227200918</v>
      </c>
      <c r="M37">
        <v>3.0852627041242151</v>
      </c>
      <c r="N37">
        <v>0.38000000000000006</v>
      </c>
      <c r="O37">
        <f t="shared" si="0"/>
        <v>9.2304999999999993</v>
      </c>
      <c r="P37">
        <v>1.1785714285714286</v>
      </c>
      <c r="S37" s="110"/>
    </row>
    <row r="38" spans="1:20" hidden="1">
      <c r="A38" t="s">
        <v>162</v>
      </c>
      <c r="B38">
        <v>4</v>
      </c>
      <c r="C38">
        <v>6.666666666666667</v>
      </c>
      <c r="D38">
        <v>0.66666666666666663</v>
      </c>
      <c r="E38">
        <v>7.333333333333333</v>
      </c>
      <c r="F38">
        <v>1.6081333333333332</v>
      </c>
      <c r="G38">
        <v>1.5369565217391306</v>
      </c>
      <c r="H38">
        <v>18.7</v>
      </c>
      <c r="I38">
        <v>3.54</v>
      </c>
      <c r="J38">
        <v>4.55</v>
      </c>
      <c r="K38">
        <v>4.9000000000000004</v>
      </c>
      <c r="L38">
        <v>0.97188626587998461</v>
      </c>
      <c r="M38">
        <v>2.9130522881227674</v>
      </c>
      <c r="N38">
        <v>0.16</v>
      </c>
      <c r="O38">
        <f t="shared" si="0"/>
        <v>10.050833333333332</v>
      </c>
      <c r="P38">
        <v>1.0583333333333333</v>
      </c>
      <c r="S38" s="299"/>
      <c r="T38" s="300"/>
    </row>
    <row r="39" spans="1:20" hidden="1">
      <c r="A39" t="s">
        <v>163</v>
      </c>
      <c r="B39">
        <v>1</v>
      </c>
      <c r="C39">
        <v>9</v>
      </c>
      <c r="D39">
        <v>2</v>
      </c>
      <c r="E39">
        <v>11</v>
      </c>
      <c r="F39">
        <v>3.8008150000000001</v>
      </c>
      <c r="G39">
        <v>2.3170408163265304</v>
      </c>
      <c r="H39">
        <v>19.899999999999999</v>
      </c>
      <c r="I39">
        <v>3.47</v>
      </c>
      <c r="J39">
        <v>4.25</v>
      </c>
      <c r="K39">
        <v>4.55</v>
      </c>
      <c r="L39">
        <v>1.2914890834644794</v>
      </c>
      <c r="M39">
        <v>3.0469800512586365</v>
      </c>
      <c r="N39">
        <v>0.27333333333333337</v>
      </c>
      <c r="O39">
        <f t="shared" si="0"/>
        <v>13.905420731707315</v>
      </c>
      <c r="P39">
        <v>1.125</v>
      </c>
      <c r="S39" s="110"/>
    </row>
    <row r="40" spans="1:20" hidden="1">
      <c r="A40" t="s">
        <v>163</v>
      </c>
      <c r="B40">
        <v>2</v>
      </c>
      <c r="C40">
        <v>9.3333333333333339</v>
      </c>
      <c r="D40">
        <v>1</v>
      </c>
      <c r="E40">
        <v>10.333333333333334</v>
      </c>
      <c r="F40">
        <v>4.3523800000000001</v>
      </c>
      <c r="G40">
        <v>2.0539215686274508</v>
      </c>
      <c r="H40">
        <v>19.3</v>
      </c>
      <c r="I40">
        <v>3.41</v>
      </c>
      <c r="J40">
        <v>5.17</v>
      </c>
      <c r="K40">
        <v>5.66</v>
      </c>
      <c r="L40">
        <v>0.98647791760183368</v>
      </c>
      <c r="M40">
        <v>2.4962447420507337</v>
      </c>
      <c r="N40">
        <v>0.29333333333333333</v>
      </c>
      <c r="O40">
        <f t="shared" si="0"/>
        <v>14.837659090909092</v>
      </c>
      <c r="P40">
        <v>1.232142857142857</v>
      </c>
      <c r="S40" s="110"/>
    </row>
    <row r="41" spans="1:20" hidden="1">
      <c r="A41" t="s">
        <v>163</v>
      </c>
      <c r="B41">
        <v>3</v>
      </c>
      <c r="C41">
        <v>8</v>
      </c>
      <c r="D41">
        <v>2</v>
      </c>
      <c r="E41">
        <v>10</v>
      </c>
      <c r="F41">
        <v>4.007064999999999</v>
      </c>
      <c r="G41">
        <v>3.1510000000000002</v>
      </c>
      <c r="H41">
        <v>19.7</v>
      </c>
      <c r="I41">
        <v>3.59</v>
      </c>
      <c r="J41">
        <v>5.32</v>
      </c>
      <c r="K41">
        <v>5.87</v>
      </c>
      <c r="L41">
        <v>1.0604391195440972</v>
      </c>
      <c r="M41">
        <v>2.568105578746426</v>
      </c>
      <c r="N41">
        <v>0.40666666666666668</v>
      </c>
      <c r="O41">
        <f t="shared" si="0"/>
        <v>9.8534385245901603</v>
      </c>
      <c r="P41">
        <v>1</v>
      </c>
      <c r="S41" s="110"/>
    </row>
    <row r="42" spans="1:20" hidden="1">
      <c r="A42" t="s">
        <v>150</v>
      </c>
      <c r="B42">
        <v>1</v>
      </c>
      <c r="C42">
        <v>9.5</v>
      </c>
      <c r="D42">
        <v>1</v>
      </c>
      <c r="E42">
        <v>10.5</v>
      </c>
      <c r="F42">
        <v>4.0839633333333332</v>
      </c>
      <c r="G42">
        <v>2.2845783132530122</v>
      </c>
      <c r="H42">
        <v>19.3</v>
      </c>
      <c r="I42">
        <v>3.47</v>
      </c>
      <c r="J42">
        <v>5.37</v>
      </c>
      <c r="K42">
        <v>5.95</v>
      </c>
      <c r="L42">
        <v>1.1311026340513677</v>
      </c>
      <c r="M42">
        <v>3.046895339755272</v>
      </c>
      <c r="N42">
        <v>0.38000000000000006</v>
      </c>
      <c r="O42">
        <f t="shared" si="0"/>
        <v>10.74727192982456</v>
      </c>
      <c r="P42">
        <v>1.1875</v>
      </c>
      <c r="S42" s="299"/>
      <c r="T42" s="300"/>
    </row>
    <row r="43" spans="1:20" hidden="1">
      <c r="A43" t="s">
        <v>150</v>
      </c>
      <c r="B43">
        <v>2</v>
      </c>
      <c r="C43">
        <v>8.5</v>
      </c>
      <c r="D43">
        <v>3.5</v>
      </c>
      <c r="E43">
        <v>12</v>
      </c>
      <c r="F43">
        <v>3.7032733333333332</v>
      </c>
      <c r="G43">
        <v>2.1028282828282827</v>
      </c>
      <c r="H43">
        <v>18.7</v>
      </c>
      <c r="I43">
        <v>3.43</v>
      </c>
      <c r="J43">
        <v>5.9</v>
      </c>
      <c r="K43">
        <v>6.51</v>
      </c>
      <c r="L43">
        <v>0.7705670041684225</v>
      </c>
      <c r="M43">
        <v>2.1799802097353727</v>
      </c>
      <c r="N43">
        <v>0.21333333333333335</v>
      </c>
      <c r="O43">
        <f t="shared" si="0"/>
        <v>17.35909375</v>
      </c>
      <c r="P43">
        <v>0.99305555555555558</v>
      </c>
      <c r="S43" s="110"/>
    </row>
    <row r="44" spans="1:20" hidden="1">
      <c r="A44" t="s">
        <v>150</v>
      </c>
      <c r="B44">
        <v>3</v>
      </c>
      <c r="C44">
        <v>9</v>
      </c>
      <c r="D44">
        <v>0</v>
      </c>
      <c r="E44">
        <v>9</v>
      </c>
      <c r="F44">
        <v>2.912703333333333</v>
      </c>
      <c r="G44">
        <v>2.0099999999999998</v>
      </c>
      <c r="H44">
        <v>18.600000000000001</v>
      </c>
      <c r="I44">
        <v>3.44</v>
      </c>
      <c r="J44">
        <v>5.37</v>
      </c>
      <c r="K44">
        <v>5.87</v>
      </c>
      <c r="L44">
        <v>1.2208765480496131</v>
      </c>
      <c r="M44">
        <v>3.3071529433438815</v>
      </c>
      <c r="N44">
        <v>0.19666666666666668</v>
      </c>
      <c r="O44">
        <f t="shared" si="0"/>
        <v>14.810355932203386</v>
      </c>
      <c r="P44">
        <v>1.125</v>
      </c>
      <c r="S44" s="110"/>
    </row>
    <row r="45" spans="1:20" hidden="1">
      <c r="A45" t="s">
        <v>114</v>
      </c>
      <c r="B45">
        <v>1</v>
      </c>
      <c r="C45">
        <v>6</v>
      </c>
      <c r="D45">
        <v>1.6666666666666667</v>
      </c>
      <c r="E45">
        <v>7.666666666666667</v>
      </c>
      <c r="F45">
        <v>3.2620166666666672</v>
      </c>
      <c r="G45">
        <v>2.1415151515151516</v>
      </c>
      <c r="H45">
        <v>19.2</v>
      </c>
      <c r="I45">
        <v>3.31</v>
      </c>
      <c r="J45">
        <v>6.08</v>
      </c>
      <c r="K45">
        <v>6.34</v>
      </c>
      <c r="L45">
        <v>1.7157238382755413</v>
      </c>
      <c r="M45">
        <v>3.8732916937053865</v>
      </c>
      <c r="N45">
        <v>0.35333333333333333</v>
      </c>
      <c r="O45">
        <f t="shared" si="0"/>
        <v>9.2321226415094362</v>
      </c>
      <c r="P45">
        <v>0.85</v>
      </c>
      <c r="S45" s="110"/>
    </row>
    <row r="46" spans="1:20" hidden="1">
      <c r="A46" t="s">
        <v>114</v>
      </c>
      <c r="B46">
        <v>2</v>
      </c>
      <c r="C46">
        <v>5</v>
      </c>
      <c r="D46">
        <v>0</v>
      </c>
      <c r="E46">
        <v>5</v>
      </c>
      <c r="F46">
        <v>1.3696433333333333</v>
      </c>
      <c r="G46">
        <v>2.0662765957446809</v>
      </c>
      <c r="H46">
        <v>17.7</v>
      </c>
      <c r="I46">
        <v>3.36</v>
      </c>
      <c r="J46">
        <v>5.78</v>
      </c>
      <c r="K46">
        <v>6.14</v>
      </c>
      <c r="L46">
        <v>0.88161790620576841</v>
      </c>
      <c r="M46">
        <v>2.7878321557067927</v>
      </c>
      <c r="N46">
        <v>0.11333333333333333</v>
      </c>
      <c r="O46">
        <f t="shared" si="0"/>
        <v>12.085088235294117</v>
      </c>
      <c r="P46">
        <v>1</v>
      </c>
      <c r="S46" s="299"/>
      <c r="T46" s="300"/>
    </row>
    <row r="47" spans="1:20" hidden="1">
      <c r="A47" t="s">
        <v>114</v>
      </c>
      <c r="B47">
        <v>3</v>
      </c>
      <c r="C47">
        <v>9.3000000000000007</v>
      </c>
      <c r="D47">
        <v>0</v>
      </c>
      <c r="E47">
        <v>9.3000000000000007</v>
      </c>
      <c r="F47">
        <v>4.2583633333333335</v>
      </c>
      <c r="G47">
        <v>2.5797979797979798</v>
      </c>
      <c r="H47">
        <v>22.3</v>
      </c>
      <c r="I47">
        <v>3.53</v>
      </c>
      <c r="J47">
        <v>6.05</v>
      </c>
      <c r="K47">
        <v>6.5</v>
      </c>
      <c r="L47">
        <v>1.4285832131725142</v>
      </c>
      <c r="M47">
        <v>3.4910197822539653</v>
      </c>
      <c r="N47">
        <v>0.36666666666666664</v>
      </c>
      <c r="O47">
        <f t="shared" si="0"/>
        <v>11.613718181818182</v>
      </c>
      <c r="P47">
        <v>1.2059523809523811</v>
      </c>
      <c r="S47" s="110"/>
    </row>
    <row r="48" spans="1:20" hidden="1">
      <c r="A48" t="s">
        <v>114</v>
      </c>
      <c r="B48">
        <v>4</v>
      </c>
      <c r="C48">
        <v>8.6666666666666661</v>
      </c>
      <c r="D48">
        <v>1.3333333333333333</v>
      </c>
      <c r="E48">
        <v>10</v>
      </c>
      <c r="F48">
        <v>4.2440266666666666</v>
      </c>
      <c r="G48">
        <v>2.4049107142857147</v>
      </c>
      <c r="H48">
        <v>18.8</v>
      </c>
      <c r="I48">
        <v>3.4</v>
      </c>
      <c r="J48">
        <v>5.87</v>
      </c>
      <c r="K48">
        <v>5.89</v>
      </c>
      <c r="L48">
        <v>0.94941077526402839</v>
      </c>
      <c r="M48">
        <v>2.8904324205865235</v>
      </c>
      <c r="N48">
        <v>0.54666666666666675</v>
      </c>
      <c r="O48">
        <f t="shared" si="0"/>
        <v>7.7634634146341455</v>
      </c>
      <c r="P48">
        <v>1.0833333333333333</v>
      </c>
      <c r="S48" s="110"/>
    </row>
    <row r="49" spans="1:20" hidden="1">
      <c r="A49" t="s">
        <v>115</v>
      </c>
      <c r="B49">
        <v>1</v>
      </c>
      <c r="C49">
        <v>9.3333333333333339</v>
      </c>
      <c r="D49">
        <v>1.6666666666666667</v>
      </c>
      <c r="E49">
        <v>11</v>
      </c>
      <c r="F49">
        <v>3.6713266666666673</v>
      </c>
      <c r="G49">
        <v>2.2392857142857143</v>
      </c>
      <c r="H49">
        <v>16</v>
      </c>
      <c r="I49">
        <v>3.36</v>
      </c>
      <c r="J49">
        <v>5.32</v>
      </c>
      <c r="K49">
        <v>5.66</v>
      </c>
      <c r="L49">
        <v>1.0623279173858353</v>
      </c>
      <c r="M49">
        <v>3.308803982893747</v>
      </c>
      <c r="N49">
        <v>0.31333333333333335</v>
      </c>
      <c r="O49">
        <f t="shared" si="0"/>
        <v>11.717000000000001</v>
      </c>
      <c r="P49">
        <v>1.1666666666666667</v>
      </c>
      <c r="S49" s="299"/>
      <c r="T49" s="300"/>
    </row>
    <row r="50" spans="1:20" hidden="1">
      <c r="A50" t="s">
        <v>115</v>
      </c>
      <c r="B50">
        <v>2</v>
      </c>
      <c r="C50">
        <v>9.3333333333333339</v>
      </c>
      <c r="D50">
        <v>0.33333333333333331</v>
      </c>
      <c r="E50">
        <v>9.6666666666666661</v>
      </c>
      <c r="F50">
        <v>3.0120266666666669</v>
      </c>
      <c r="G50">
        <v>1.9055294117647059</v>
      </c>
      <c r="H50">
        <v>16.5</v>
      </c>
      <c r="I50">
        <v>3.24</v>
      </c>
      <c r="J50">
        <v>5.59</v>
      </c>
      <c r="K50">
        <v>5.85</v>
      </c>
      <c r="L50">
        <v>0.56695183762528756</v>
      </c>
      <c r="M50">
        <v>2.4689185547924506</v>
      </c>
      <c r="N50">
        <v>0.13333333333333333</v>
      </c>
      <c r="O50">
        <f t="shared" si="0"/>
        <v>22.590200000000003</v>
      </c>
      <c r="P50">
        <v>1.2666666666666666</v>
      </c>
      <c r="S50" s="110"/>
    </row>
    <row r="51" spans="1:20" hidden="1">
      <c r="A51" t="s">
        <v>115</v>
      </c>
      <c r="B51">
        <v>4</v>
      </c>
      <c r="C51">
        <v>8.6666666666666661</v>
      </c>
      <c r="D51">
        <v>1.6666666666666667</v>
      </c>
      <c r="E51">
        <v>10.333333333333334</v>
      </c>
      <c r="F51">
        <v>3.7004733333333335</v>
      </c>
      <c r="G51">
        <v>2.4827272727272724</v>
      </c>
      <c r="H51">
        <v>17.7</v>
      </c>
      <c r="I51">
        <v>3.47</v>
      </c>
      <c r="J51">
        <v>5.35</v>
      </c>
      <c r="K51">
        <v>5.7</v>
      </c>
      <c r="L51">
        <v>0.95351403323046058</v>
      </c>
      <c r="M51">
        <v>3.0546187524383379</v>
      </c>
      <c r="N51">
        <v>0.40666666666666673</v>
      </c>
      <c r="O51">
        <f t="shared" si="0"/>
        <v>9.0995245901639326</v>
      </c>
      <c r="P51">
        <v>1.0833333333333333</v>
      </c>
      <c r="S51" s="110"/>
    </row>
    <row r="52" spans="1:20" hidden="1">
      <c r="A52" t="s">
        <v>116</v>
      </c>
      <c r="B52">
        <v>1</v>
      </c>
      <c r="C52">
        <v>8</v>
      </c>
      <c r="D52">
        <v>0.66666666666666663</v>
      </c>
      <c r="E52">
        <v>8.6666666666666661</v>
      </c>
      <c r="F52">
        <v>3.9263499999999998</v>
      </c>
      <c r="G52">
        <v>2.6820999999999997</v>
      </c>
      <c r="H52">
        <v>19.100000000000001</v>
      </c>
      <c r="I52">
        <v>3.53</v>
      </c>
      <c r="J52">
        <v>4.99</v>
      </c>
      <c r="K52">
        <v>5.59</v>
      </c>
      <c r="L52">
        <v>1.4293110163292835</v>
      </c>
      <c r="M52">
        <v>3.4686475857548609</v>
      </c>
      <c r="N52">
        <v>0.42</v>
      </c>
      <c r="O52">
        <f t="shared" si="0"/>
        <v>9.3484523809523807</v>
      </c>
      <c r="P52">
        <v>1</v>
      </c>
      <c r="S52" s="110"/>
    </row>
    <row r="53" spans="1:20" hidden="1">
      <c r="A53" t="s">
        <v>116</v>
      </c>
      <c r="B53">
        <v>2</v>
      </c>
      <c r="C53">
        <v>6</v>
      </c>
      <c r="D53">
        <v>1</v>
      </c>
      <c r="E53">
        <v>7</v>
      </c>
      <c r="F53">
        <v>2.2139799999999998</v>
      </c>
      <c r="G53">
        <v>1.9114814814814816</v>
      </c>
      <c r="H53">
        <v>18</v>
      </c>
      <c r="I53">
        <v>3.44</v>
      </c>
      <c r="J53">
        <v>4.58</v>
      </c>
      <c r="K53">
        <v>4.92</v>
      </c>
      <c r="L53">
        <v>0.76860606268961384</v>
      </c>
      <c r="M53">
        <v>2.6653649440902765</v>
      </c>
      <c r="N53">
        <v>0.13999999999999999</v>
      </c>
      <c r="O53">
        <f t="shared" si="0"/>
        <v>15.814142857142858</v>
      </c>
      <c r="P53">
        <v>1.2</v>
      </c>
      <c r="S53" s="110"/>
    </row>
    <row r="54" spans="1:20" hidden="1">
      <c r="A54" t="s">
        <v>116</v>
      </c>
      <c r="B54">
        <v>3</v>
      </c>
      <c r="C54">
        <v>7.5</v>
      </c>
      <c r="D54">
        <v>0</v>
      </c>
      <c r="E54">
        <v>7.5</v>
      </c>
      <c r="F54">
        <v>2.7781450000000003</v>
      </c>
      <c r="G54">
        <v>2.5202298850574714</v>
      </c>
      <c r="H54">
        <v>21.9</v>
      </c>
      <c r="I54">
        <v>3.51</v>
      </c>
      <c r="J54">
        <v>6.1</v>
      </c>
      <c r="K54">
        <v>6.45</v>
      </c>
      <c r="L54">
        <v>1.3987116928852366</v>
      </c>
      <c r="M54">
        <v>3.277428693928659</v>
      </c>
      <c r="N54">
        <v>0.21</v>
      </c>
      <c r="O54">
        <f t="shared" si="0"/>
        <v>13.229261904761907</v>
      </c>
      <c r="P54">
        <v>1.1041666666666665</v>
      </c>
      <c r="S54" s="299"/>
      <c r="T54" s="300"/>
    </row>
    <row r="55" spans="1:20" hidden="1">
      <c r="A55" t="s">
        <v>116</v>
      </c>
      <c r="B55">
        <v>4</v>
      </c>
      <c r="C55">
        <v>9</v>
      </c>
      <c r="D55">
        <v>0.33333333333333331</v>
      </c>
      <c r="E55">
        <v>9.3333333333333339</v>
      </c>
      <c r="F55">
        <v>2.3576033333333331</v>
      </c>
      <c r="G55">
        <v>2.7033999999999998</v>
      </c>
      <c r="H55">
        <v>18.2</v>
      </c>
      <c r="I55">
        <v>3.51</v>
      </c>
      <c r="J55">
        <v>5.47</v>
      </c>
      <c r="K55">
        <v>5.65</v>
      </c>
      <c r="L55">
        <v>0.93015037722032057</v>
      </c>
      <c r="M55">
        <v>2.9783587935761853</v>
      </c>
      <c r="N55">
        <v>0.33333333333333331</v>
      </c>
      <c r="O55">
        <f t="shared" si="0"/>
        <v>7.0728099999999996</v>
      </c>
      <c r="P55">
        <v>1.3726190476190476</v>
      </c>
      <c r="S55" s="110"/>
    </row>
    <row r="56" spans="1:20" hidden="1">
      <c r="A56" t="s">
        <v>117</v>
      </c>
      <c r="B56">
        <v>1</v>
      </c>
      <c r="C56">
        <v>7</v>
      </c>
      <c r="D56">
        <v>1.3333333333333333</v>
      </c>
      <c r="E56">
        <v>8.3333333333333339</v>
      </c>
      <c r="F56">
        <v>3.2924066666666665</v>
      </c>
      <c r="G56">
        <v>2.7214999999999998</v>
      </c>
      <c r="H56">
        <v>21.4</v>
      </c>
      <c r="I56">
        <v>3.54</v>
      </c>
      <c r="J56">
        <v>5.46</v>
      </c>
      <c r="K56">
        <v>5.73</v>
      </c>
      <c r="L56">
        <v>1.7475067848818753</v>
      </c>
      <c r="M56">
        <v>3.5199934040767014</v>
      </c>
      <c r="N56">
        <v>0.37999999999999995</v>
      </c>
      <c r="O56">
        <f t="shared" si="0"/>
        <v>8.6642280701754384</v>
      </c>
      <c r="P56">
        <v>0.90476190476190477</v>
      </c>
      <c r="S56" s="110"/>
    </row>
    <row r="57" spans="1:20" hidden="1">
      <c r="A57" t="s">
        <v>117</v>
      </c>
      <c r="B57">
        <v>2</v>
      </c>
      <c r="C57">
        <v>6.333333333333333</v>
      </c>
      <c r="D57">
        <v>1.3333333333333333</v>
      </c>
      <c r="E57">
        <v>7.666666666666667</v>
      </c>
      <c r="F57">
        <v>2.2816633333333329</v>
      </c>
      <c r="G57">
        <v>1.8613445378151261</v>
      </c>
      <c r="H57">
        <v>19.8</v>
      </c>
      <c r="I57">
        <v>3.42</v>
      </c>
      <c r="J57">
        <v>5.07</v>
      </c>
      <c r="K57">
        <v>5.67</v>
      </c>
      <c r="L57">
        <v>1.1964728388214119</v>
      </c>
      <c r="M57">
        <v>3.3772129653736003</v>
      </c>
      <c r="N57">
        <v>0.33333333333333331</v>
      </c>
      <c r="O57">
        <f t="shared" si="0"/>
        <v>6.8449899999999992</v>
      </c>
      <c r="P57">
        <v>0.9916666666666667</v>
      </c>
      <c r="S57" s="110"/>
    </row>
    <row r="58" spans="1:20" hidden="1">
      <c r="A58" t="s">
        <v>117</v>
      </c>
      <c r="B58">
        <v>3</v>
      </c>
      <c r="C58">
        <v>5.333333333333333</v>
      </c>
      <c r="D58">
        <v>0.66666666666666663</v>
      </c>
      <c r="E58">
        <v>6</v>
      </c>
      <c r="F58">
        <v>2.4939533333333332</v>
      </c>
      <c r="G58">
        <v>4.0632558139534884</v>
      </c>
      <c r="H58">
        <v>21</v>
      </c>
      <c r="I58">
        <v>3.48</v>
      </c>
      <c r="J58">
        <v>5.15</v>
      </c>
      <c r="K58">
        <v>5.51</v>
      </c>
      <c r="L58">
        <v>1.069338301174374</v>
      </c>
      <c r="M58">
        <v>3.0783518999080561</v>
      </c>
      <c r="N58">
        <v>0.62</v>
      </c>
      <c r="O58">
        <f t="shared" si="0"/>
        <v>4.0225053763440863</v>
      </c>
      <c r="P58">
        <v>0.79166666666666663</v>
      </c>
      <c r="S58" s="299"/>
      <c r="T58" s="300"/>
    </row>
    <row r="59" spans="1:20" hidden="1">
      <c r="A59" t="s">
        <v>117</v>
      </c>
      <c r="B59">
        <v>4</v>
      </c>
      <c r="C59">
        <v>4</v>
      </c>
      <c r="D59">
        <v>1</v>
      </c>
      <c r="E59">
        <v>5</v>
      </c>
      <c r="F59">
        <v>1.917845</v>
      </c>
      <c r="G59">
        <v>3.7278333333333333</v>
      </c>
      <c r="H59">
        <v>20.5</v>
      </c>
      <c r="I59">
        <v>3.95</v>
      </c>
      <c r="J59">
        <v>5.73</v>
      </c>
      <c r="K59">
        <v>6.36</v>
      </c>
      <c r="L59">
        <v>1.0222299596747928</v>
      </c>
      <c r="M59">
        <v>2.6855101583525824</v>
      </c>
      <c r="N59">
        <v>0.30666666666666664</v>
      </c>
      <c r="O59">
        <f t="shared" si="0"/>
        <v>6.2538423913043486</v>
      </c>
      <c r="P59">
        <v>0.61309523809523814</v>
      </c>
      <c r="S59" s="110"/>
    </row>
    <row r="60" spans="1:20" hidden="1">
      <c r="A60" t="s">
        <v>118</v>
      </c>
      <c r="B60">
        <v>1</v>
      </c>
      <c r="C60">
        <v>8.3333333333333339</v>
      </c>
      <c r="D60">
        <v>1</v>
      </c>
      <c r="E60">
        <v>9.3333333333333339</v>
      </c>
      <c r="F60">
        <v>2.99539</v>
      </c>
      <c r="G60">
        <v>2.284795918367347</v>
      </c>
      <c r="H60">
        <v>20.6</v>
      </c>
      <c r="I60">
        <v>3.48</v>
      </c>
      <c r="J60">
        <v>5.27</v>
      </c>
      <c r="K60">
        <v>5.82</v>
      </c>
      <c r="L60">
        <v>1.7939240470614792</v>
      </c>
      <c r="M60">
        <v>3.4133119727449706</v>
      </c>
      <c r="N60">
        <v>0.34</v>
      </c>
      <c r="O60">
        <f t="shared" si="0"/>
        <v>8.8099705882352932</v>
      </c>
      <c r="P60">
        <v>1.0416666666666667</v>
      </c>
      <c r="S60" s="110"/>
    </row>
    <row r="61" spans="1:20" hidden="1">
      <c r="A61" t="s">
        <v>118</v>
      </c>
      <c r="B61">
        <v>2</v>
      </c>
      <c r="C61">
        <v>3.5</v>
      </c>
      <c r="D61">
        <v>0.5</v>
      </c>
      <c r="E61">
        <v>4</v>
      </c>
      <c r="F61">
        <v>0.56705500000000009</v>
      </c>
      <c r="N61">
        <v>0.1</v>
      </c>
      <c r="O61">
        <f t="shared" si="0"/>
        <v>5.6705500000000004</v>
      </c>
      <c r="P61">
        <v>0.7</v>
      </c>
      <c r="S61" s="110"/>
    </row>
    <row r="62" spans="1:20" hidden="1">
      <c r="A62" t="s">
        <v>118</v>
      </c>
      <c r="B62">
        <v>3</v>
      </c>
      <c r="C62">
        <v>6.666666666666667</v>
      </c>
      <c r="D62">
        <v>2</v>
      </c>
      <c r="E62">
        <v>8.6666666666666661</v>
      </c>
      <c r="F62">
        <v>2.6927933333333329</v>
      </c>
      <c r="G62">
        <v>4.1895945945945945</v>
      </c>
      <c r="H62">
        <v>20.9</v>
      </c>
      <c r="I62">
        <v>3.63</v>
      </c>
      <c r="J62">
        <v>5.53</v>
      </c>
      <c r="K62">
        <v>5.72</v>
      </c>
      <c r="L62">
        <v>1.0604022631432841</v>
      </c>
      <c r="M62">
        <v>2.4617501520218914</v>
      </c>
      <c r="N62">
        <v>0.64666666666666661</v>
      </c>
      <c r="O62">
        <f t="shared" si="0"/>
        <v>4.1641134020618553</v>
      </c>
      <c r="P62">
        <v>0.83333333333333337</v>
      </c>
      <c r="S62" s="299"/>
      <c r="T62" s="300"/>
    </row>
    <row r="63" spans="1:20" hidden="1">
      <c r="A63" t="s">
        <v>121</v>
      </c>
      <c r="B63">
        <v>2</v>
      </c>
      <c r="C63">
        <v>8</v>
      </c>
      <c r="D63">
        <v>0.5</v>
      </c>
      <c r="E63">
        <v>8.5</v>
      </c>
      <c r="F63">
        <v>2.6926700000000001</v>
      </c>
      <c r="G63">
        <v>2.8754022988505747</v>
      </c>
      <c r="H63">
        <v>18.100000000000001</v>
      </c>
      <c r="I63">
        <v>3.61</v>
      </c>
      <c r="J63">
        <v>5.52</v>
      </c>
      <c r="K63">
        <v>5.89</v>
      </c>
      <c r="L63">
        <v>1.1580911162964123</v>
      </c>
      <c r="M63">
        <v>3.325532215172339</v>
      </c>
      <c r="N63">
        <v>0.16666666666666666</v>
      </c>
      <c r="O63">
        <f t="shared" si="0"/>
        <v>16.156020000000002</v>
      </c>
      <c r="P63">
        <v>1</v>
      </c>
      <c r="S63" s="110"/>
    </row>
    <row r="64" spans="1:20" hidden="1">
      <c r="A64" t="s">
        <v>121</v>
      </c>
      <c r="B64">
        <v>3</v>
      </c>
      <c r="C64">
        <v>8.6666666666666661</v>
      </c>
      <c r="D64">
        <v>0</v>
      </c>
      <c r="E64">
        <v>8.6666666666666661</v>
      </c>
      <c r="F64">
        <v>3.5867166666666663</v>
      </c>
      <c r="G64">
        <v>2.722826086956522</v>
      </c>
      <c r="H64">
        <v>18.899999999999999</v>
      </c>
      <c r="I64">
        <v>3.4</v>
      </c>
      <c r="J64">
        <v>5.23</v>
      </c>
      <c r="K64">
        <v>5.69</v>
      </c>
      <c r="L64">
        <v>1.3133853303913394</v>
      </c>
      <c r="M64">
        <v>2.9795753422515503</v>
      </c>
      <c r="N64">
        <v>0.19333333333333336</v>
      </c>
      <c r="O64">
        <f t="shared" si="0"/>
        <v>18.551982758620685</v>
      </c>
      <c r="P64">
        <v>1.2583333333333333</v>
      </c>
      <c r="S64" s="110"/>
    </row>
    <row r="65" spans="1:20" hidden="1">
      <c r="A65" t="s">
        <v>122</v>
      </c>
      <c r="B65">
        <v>1</v>
      </c>
      <c r="C65">
        <v>6.666666666666667</v>
      </c>
      <c r="D65">
        <v>2.3333333333333335</v>
      </c>
      <c r="E65">
        <v>9</v>
      </c>
      <c r="F65">
        <v>3.3303333333333334</v>
      </c>
      <c r="G65">
        <v>1.9824489795918367</v>
      </c>
      <c r="H65">
        <v>18.8</v>
      </c>
      <c r="I65">
        <v>3.26</v>
      </c>
      <c r="J65">
        <v>5.6</v>
      </c>
      <c r="K65">
        <v>5.87</v>
      </c>
      <c r="L65">
        <v>1.1253798208219346</v>
      </c>
      <c r="M65">
        <v>2.7343807066130452</v>
      </c>
      <c r="N65">
        <v>0.30000000000000004</v>
      </c>
      <c r="O65">
        <f t="shared" si="0"/>
        <v>11.101111111111109</v>
      </c>
      <c r="P65">
        <v>0.83333333333333337</v>
      </c>
      <c r="S65" s="110"/>
    </row>
    <row r="66" spans="1:20" hidden="1">
      <c r="A66" t="s">
        <v>122</v>
      </c>
      <c r="B66">
        <v>2</v>
      </c>
      <c r="C66">
        <v>6.333333333333333</v>
      </c>
      <c r="D66">
        <v>1.6666666666666667</v>
      </c>
      <c r="E66">
        <v>8</v>
      </c>
      <c r="F66">
        <v>1.9642433333333333</v>
      </c>
      <c r="G66">
        <v>2.9817857142857145</v>
      </c>
      <c r="H66">
        <v>19</v>
      </c>
      <c r="I66">
        <v>3.39</v>
      </c>
      <c r="J66">
        <v>5.21</v>
      </c>
      <c r="K66">
        <v>5.64</v>
      </c>
      <c r="L66">
        <v>1.0206532484754869</v>
      </c>
      <c r="M66">
        <v>2.995921352794563</v>
      </c>
      <c r="N66">
        <v>0.26666666666666666</v>
      </c>
      <c r="O66">
        <f t="shared" si="0"/>
        <v>7.3659125000000003</v>
      </c>
      <c r="P66">
        <v>0.94523809523809532</v>
      </c>
      <c r="S66" s="110"/>
    </row>
    <row r="67" spans="1:20" hidden="1">
      <c r="A67" t="s">
        <v>122</v>
      </c>
      <c r="B67">
        <v>3</v>
      </c>
      <c r="C67">
        <v>11</v>
      </c>
      <c r="D67">
        <v>0.33333333333333331</v>
      </c>
      <c r="E67">
        <v>11.333333333333334</v>
      </c>
      <c r="F67">
        <v>3.7564833333333332</v>
      </c>
      <c r="G67">
        <v>1.6046153846153848</v>
      </c>
      <c r="H67">
        <v>18.8</v>
      </c>
      <c r="I67">
        <v>2.85</v>
      </c>
      <c r="J67">
        <v>6.15</v>
      </c>
      <c r="K67">
        <v>6.5</v>
      </c>
      <c r="L67">
        <v>1.3932725418540195</v>
      </c>
      <c r="M67">
        <v>3.2729996907525924</v>
      </c>
      <c r="N67">
        <v>0.26666666666666666</v>
      </c>
      <c r="O67">
        <f t="shared" ref="O67:O130" si="1">+F67/N67</f>
        <v>14.086812499999999</v>
      </c>
      <c r="P67">
        <v>1.4345238095238095</v>
      </c>
      <c r="S67" s="299"/>
      <c r="T67" s="300"/>
    </row>
    <row r="68" spans="1:20" hidden="1">
      <c r="A68" t="s">
        <v>78</v>
      </c>
      <c r="B68">
        <v>1</v>
      </c>
      <c r="C68">
        <v>5</v>
      </c>
      <c r="D68">
        <v>0</v>
      </c>
      <c r="E68">
        <v>5</v>
      </c>
      <c r="F68">
        <v>1.9462349999999997</v>
      </c>
      <c r="G68">
        <v>1.2468999999999999</v>
      </c>
      <c r="H68">
        <v>16</v>
      </c>
      <c r="I68">
        <v>3.41</v>
      </c>
      <c r="J68">
        <v>6.1</v>
      </c>
      <c r="K68">
        <v>6.48</v>
      </c>
      <c r="L68">
        <v>1.6580261028038441</v>
      </c>
      <c r="M68">
        <v>4.5686344701900552</v>
      </c>
      <c r="N68">
        <v>0.12</v>
      </c>
      <c r="O68">
        <f t="shared" si="1"/>
        <v>16.218624999999999</v>
      </c>
      <c r="P68">
        <v>1.0208333333333333</v>
      </c>
      <c r="S68" s="110"/>
    </row>
    <row r="69" spans="1:20" hidden="1">
      <c r="A69" t="s">
        <v>78</v>
      </c>
      <c r="B69">
        <v>2</v>
      </c>
      <c r="C69">
        <v>10.5</v>
      </c>
      <c r="D69">
        <v>0</v>
      </c>
      <c r="E69">
        <v>10.5</v>
      </c>
      <c r="F69">
        <v>3.88591</v>
      </c>
      <c r="G69">
        <v>1.9303999999999999</v>
      </c>
      <c r="H69">
        <v>19.600000000000001</v>
      </c>
      <c r="I69">
        <v>3.32</v>
      </c>
      <c r="J69">
        <v>4.8099999999999996</v>
      </c>
      <c r="K69">
        <v>5.13</v>
      </c>
      <c r="L69">
        <v>1.3219215328537945</v>
      </c>
      <c r="M69">
        <v>3.6176401961777063</v>
      </c>
      <c r="N69">
        <v>0.28000000000000003</v>
      </c>
      <c r="O69">
        <f t="shared" si="1"/>
        <v>13.878249999999998</v>
      </c>
      <c r="P69">
        <v>1.3125</v>
      </c>
      <c r="S69" s="110"/>
    </row>
    <row r="70" spans="1:20" hidden="1">
      <c r="A70" t="s">
        <v>78</v>
      </c>
      <c r="B70">
        <v>3</v>
      </c>
      <c r="C70">
        <v>9.3333333333333339</v>
      </c>
      <c r="D70">
        <v>2.6666666666666665</v>
      </c>
      <c r="E70">
        <v>12</v>
      </c>
      <c r="F70">
        <v>4.390813333333333</v>
      </c>
      <c r="G70">
        <v>3.5663855421686748</v>
      </c>
      <c r="H70">
        <v>19.399999999999999</v>
      </c>
      <c r="I70">
        <v>3.59</v>
      </c>
      <c r="J70">
        <v>5.3</v>
      </c>
      <c r="K70">
        <v>5.69</v>
      </c>
      <c r="L70">
        <v>1.1700863468520106</v>
      </c>
      <c r="M70">
        <v>3.2026465635357724</v>
      </c>
      <c r="N70">
        <v>0.52666666666666673</v>
      </c>
      <c r="O70">
        <f t="shared" si="1"/>
        <v>8.3369873417721507</v>
      </c>
      <c r="P70">
        <v>1.1666666666666667</v>
      </c>
      <c r="S70" s="110"/>
    </row>
    <row r="71" spans="1:20" hidden="1">
      <c r="A71" t="s">
        <v>78</v>
      </c>
      <c r="B71">
        <v>4</v>
      </c>
      <c r="C71">
        <v>7.5</v>
      </c>
      <c r="D71">
        <v>1</v>
      </c>
      <c r="E71">
        <v>8.5</v>
      </c>
      <c r="F71">
        <v>4.0140600000000006</v>
      </c>
      <c r="G71">
        <v>2.5603448275862069</v>
      </c>
      <c r="H71">
        <v>18.100000000000001</v>
      </c>
      <c r="I71">
        <v>3.66</v>
      </c>
      <c r="J71">
        <v>5.65</v>
      </c>
      <c r="K71">
        <v>5.9</v>
      </c>
      <c r="L71">
        <v>0.98284592181515607</v>
      </c>
      <c r="M71">
        <v>2.9795593725073672</v>
      </c>
      <c r="N71">
        <v>0.19999999999999998</v>
      </c>
      <c r="O71">
        <f t="shared" si="1"/>
        <v>20.070300000000003</v>
      </c>
      <c r="P71">
        <v>1.09375</v>
      </c>
      <c r="S71" s="299"/>
      <c r="T71" s="300"/>
    </row>
    <row r="72" spans="1:20" hidden="1">
      <c r="A72" t="s">
        <v>79</v>
      </c>
      <c r="B72">
        <v>1</v>
      </c>
      <c r="C72">
        <v>9.3333333333333339</v>
      </c>
      <c r="D72">
        <v>0.66666666666666663</v>
      </c>
      <c r="E72">
        <v>10</v>
      </c>
      <c r="F72">
        <v>2.9186999999999999</v>
      </c>
      <c r="G72">
        <v>1.5436190476190477</v>
      </c>
      <c r="H72">
        <v>17.5</v>
      </c>
      <c r="I72">
        <v>3.34</v>
      </c>
      <c r="J72">
        <v>6.18</v>
      </c>
      <c r="K72">
        <v>6.65</v>
      </c>
      <c r="L72">
        <v>1.9768738469947844</v>
      </c>
      <c r="M72">
        <v>4.5125202985856472</v>
      </c>
      <c r="N72">
        <v>0.25333333333333335</v>
      </c>
      <c r="O72">
        <f t="shared" si="1"/>
        <v>11.521184210526314</v>
      </c>
      <c r="P72">
        <v>1.25</v>
      </c>
      <c r="S72" s="110"/>
    </row>
    <row r="73" spans="1:20" hidden="1">
      <c r="A73" t="s">
        <v>79</v>
      </c>
      <c r="B73">
        <v>2</v>
      </c>
      <c r="C73">
        <v>8.6666666666666661</v>
      </c>
      <c r="D73">
        <v>0</v>
      </c>
      <c r="E73">
        <v>8.6666666666666661</v>
      </c>
      <c r="F73">
        <v>3.0508833333333336</v>
      </c>
      <c r="G73">
        <v>2.2963963963963963</v>
      </c>
      <c r="H73">
        <v>19.3</v>
      </c>
      <c r="I73">
        <v>3.4</v>
      </c>
      <c r="J73">
        <v>6.36</v>
      </c>
      <c r="K73">
        <v>6.99</v>
      </c>
      <c r="L73">
        <v>1.3043436494792453</v>
      </c>
      <c r="M73">
        <v>3.4683039693723927</v>
      </c>
      <c r="N73">
        <v>0.32666666666666672</v>
      </c>
      <c r="O73">
        <f t="shared" si="1"/>
        <v>9.3394387755102031</v>
      </c>
      <c r="P73">
        <v>1.2083333333333333</v>
      </c>
      <c r="S73" s="110"/>
    </row>
    <row r="74" spans="1:20" hidden="1">
      <c r="A74" t="s">
        <v>79</v>
      </c>
      <c r="B74">
        <v>3</v>
      </c>
      <c r="C74">
        <v>6</v>
      </c>
      <c r="D74">
        <v>1</v>
      </c>
      <c r="E74">
        <v>7</v>
      </c>
      <c r="F74">
        <v>2.4961599999999997</v>
      </c>
      <c r="G74">
        <v>2.5776470588235294</v>
      </c>
      <c r="H74">
        <v>19.7</v>
      </c>
      <c r="I74">
        <v>3.39</v>
      </c>
      <c r="J74">
        <v>5.72</v>
      </c>
      <c r="K74">
        <v>6.36</v>
      </c>
      <c r="L74">
        <v>1.4995746691871457</v>
      </c>
      <c r="M74">
        <v>3.3542934782608693</v>
      </c>
      <c r="N74">
        <v>0.39333333333333337</v>
      </c>
      <c r="O74">
        <f t="shared" si="1"/>
        <v>6.3461694915254228</v>
      </c>
      <c r="P74">
        <v>0.75</v>
      </c>
      <c r="S74" s="110"/>
    </row>
    <row r="75" spans="1:20" hidden="1">
      <c r="A75" t="s">
        <v>79</v>
      </c>
      <c r="B75">
        <v>4</v>
      </c>
      <c r="C75">
        <v>7</v>
      </c>
      <c r="D75">
        <v>2.5</v>
      </c>
      <c r="E75">
        <v>9.5</v>
      </c>
      <c r="F75">
        <v>3.5348000000000002</v>
      </c>
      <c r="G75">
        <v>2.4769999999999999</v>
      </c>
      <c r="H75">
        <v>19.899999999999999</v>
      </c>
      <c r="I75">
        <v>3.74</v>
      </c>
      <c r="J75">
        <v>6.06</v>
      </c>
      <c r="K75">
        <v>6.17</v>
      </c>
      <c r="L75">
        <v>1.1102378544894616</v>
      </c>
      <c r="M75">
        <v>2.6233714508647967</v>
      </c>
      <c r="N75">
        <v>0.33999999999999997</v>
      </c>
      <c r="O75">
        <f t="shared" si="1"/>
        <v>10.396470588235296</v>
      </c>
      <c r="P75">
        <v>0.875</v>
      </c>
      <c r="S75" s="299"/>
      <c r="T75" s="300"/>
    </row>
    <row r="76" spans="1:20" hidden="1">
      <c r="A76" t="s">
        <v>145</v>
      </c>
      <c r="B76">
        <v>2</v>
      </c>
      <c r="C76">
        <v>7.5</v>
      </c>
      <c r="D76">
        <v>3</v>
      </c>
      <c r="E76">
        <v>10.5</v>
      </c>
      <c r="F76">
        <v>2.4159600000000001</v>
      </c>
      <c r="G76">
        <v>1.9330379746835444</v>
      </c>
      <c r="H76">
        <v>21.1</v>
      </c>
      <c r="I76">
        <v>3.37</v>
      </c>
      <c r="J76">
        <v>4.99</v>
      </c>
      <c r="K76">
        <v>5.26</v>
      </c>
      <c r="L76">
        <v>2.0693512801161527</v>
      </c>
      <c r="M76">
        <v>4.392011484625101</v>
      </c>
      <c r="N76">
        <v>0.24666666666666667</v>
      </c>
      <c r="O76">
        <f t="shared" si="1"/>
        <v>9.7944324324324334</v>
      </c>
      <c r="P76">
        <v>0.9375</v>
      </c>
      <c r="S76" s="110"/>
    </row>
    <row r="77" spans="1:20" hidden="1">
      <c r="A77" t="s">
        <v>145</v>
      </c>
      <c r="B77">
        <v>3</v>
      </c>
      <c r="C77">
        <v>7.333333333333333</v>
      </c>
      <c r="D77">
        <v>0</v>
      </c>
      <c r="E77">
        <v>7.333333333333333</v>
      </c>
      <c r="F77">
        <v>1.4773366666666667</v>
      </c>
      <c r="G77">
        <v>1.6006422018348623</v>
      </c>
      <c r="H77">
        <v>20.9</v>
      </c>
      <c r="I77">
        <v>3.37</v>
      </c>
      <c r="J77">
        <v>6.47</v>
      </c>
      <c r="K77">
        <v>6.96</v>
      </c>
      <c r="L77">
        <v>2.4279103109133144</v>
      </c>
      <c r="M77">
        <v>4.5822075835350713</v>
      </c>
      <c r="N77">
        <v>0.18000000000000002</v>
      </c>
      <c r="O77">
        <f t="shared" si="1"/>
        <v>8.207425925925925</v>
      </c>
      <c r="P77">
        <v>1.1083333333333334</v>
      </c>
      <c r="S77" s="110"/>
    </row>
    <row r="78" spans="1:20" hidden="1">
      <c r="A78" t="s">
        <v>146</v>
      </c>
      <c r="B78">
        <v>1</v>
      </c>
      <c r="C78">
        <v>7.333333333333333</v>
      </c>
      <c r="D78">
        <v>2.6666666666666665</v>
      </c>
      <c r="E78">
        <v>10</v>
      </c>
      <c r="F78">
        <v>2.5199533333333335</v>
      </c>
      <c r="G78">
        <v>2.4864999999999999</v>
      </c>
      <c r="H78">
        <v>20.5</v>
      </c>
      <c r="I78">
        <v>3.5</v>
      </c>
      <c r="J78">
        <v>4.38</v>
      </c>
      <c r="K78">
        <v>4.82</v>
      </c>
      <c r="L78">
        <v>1.6204445466260211</v>
      </c>
      <c r="M78">
        <v>3.2794243700221961</v>
      </c>
      <c r="N78">
        <v>0.25333333333333335</v>
      </c>
      <c r="O78">
        <f t="shared" si="1"/>
        <v>9.9471842105263164</v>
      </c>
      <c r="P78">
        <v>0.97619047619047628</v>
      </c>
      <c r="S78" s="110"/>
    </row>
    <row r="79" spans="1:20" hidden="1">
      <c r="A79" t="s">
        <v>146</v>
      </c>
      <c r="B79">
        <v>2</v>
      </c>
      <c r="C79">
        <v>7</v>
      </c>
      <c r="D79">
        <v>1.5</v>
      </c>
      <c r="E79">
        <v>8.5</v>
      </c>
      <c r="F79">
        <v>2.239595</v>
      </c>
      <c r="G79">
        <v>4.16</v>
      </c>
      <c r="H79">
        <v>21.2</v>
      </c>
      <c r="I79">
        <v>3.61</v>
      </c>
      <c r="J79">
        <v>4.9800000000000004</v>
      </c>
      <c r="K79">
        <v>5.12</v>
      </c>
      <c r="L79">
        <v>1.4764724081359244</v>
      </c>
      <c r="M79">
        <v>3.0864456848152502</v>
      </c>
      <c r="N79">
        <v>0.47</v>
      </c>
      <c r="O79">
        <f t="shared" si="1"/>
        <v>4.7650957446808517</v>
      </c>
      <c r="P79">
        <v>0.875</v>
      </c>
      <c r="S79" s="299"/>
      <c r="T79" s="300"/>
    </row>
    <row r="80" spans="1:20" hidden="1">
      <c r="A80" t="s">
        <v>146</v>
      </c>
      <c r="B80">
        <v>3</v>
      </c>
      <c r="C80">
        <v>5</v>
      </c>
      <c r="D80">
        <v>0.66666666666666663</v>
      </c>
      <c r="E80">
        <v>5.666666666666667</v>
      </c>
      <c r="F80">
        <v>1.1531233333333333</v>
      </c>
      <c r="G80">
        <v>3.6860759493670883</v>
      </c>
      <c r="H80">
        <v>21.3</v>
      </c>
      <c r="I80">
        <v>3.63</v>
      </c>
      <c r="J80">
        <v>4.9400000000000004</v>
      </c>
      <c r="K80">
        <v>5.29</v>
      </c>
      <c r="L80">
        <v>1.907415260250799</v>
      </c>
      <c r="M80">
        <v>3.4564293641467554</v>
      </c>
      <c r="N80">
        <v>0.16666666666666666</v>
      </c>
      <c r="O80">
        <f t="shared" si="1"/>
        <v>6.9187399999999997</v>
      </c>
      <c r="P80">
        <v>0.8666666666666667</v>
      </c>
      <c r="S80" s="110"/>
    </row>
    <row r="81" spans="1:20" hidden="1">
      <c r="A81" t="s">
        <v>146</v>
      </c>
      <c r="B81">
        <v>4</v>
      </c>
      <c r="C81">
        <v>6.5</v>
      </c>
      <c r="D81">
        <v>2</v>
      </c>
      <c r="E81">
        <v>8.5</v>
      </c>
      <c r="F81">
        <v>2.0116450000000001</v>
      </c>
      <c r="G81">
        <v>2.3171052631578948</v>
      </c>
      <c r="H81">
        <v>18.8</v>
      </c>
      <c r="I81">
        <v>3.52</v>
      </c>
      <c r="J81">
        <v>4.9400000000000004</v>
      </c>
      <c r="K81">
        <v>5.3</v>
      </c>
      <c r="L81">
        <v>1.0076072300907799</v>
      </c>
      <c r="M81">
        <v>3.0360724224778894</v>
      </c>
      <c r="N81">
        <v>0.42</v>
      </c>
      <c r="O81">
        <f t="shared" si="1"/>
        <v>4.7896309523809526</v>
      </c>
      <c r="P81">
        <v>0.96250000000000002</v>
      </c>
      <c r="S81" s="110"/>
    </row>
    <row r="82" spans="1:20" hidden="1">
      <c r="A82" t="s">
        <v>59</v>
      </c>
      <c r="B82">
        <v>1</v>
      </c>
      <c r="C82">
        <v>9.5</v>
      </c>
      <c r="D82">
        <v>1</v>
      </c>
      <c r="E82">
        <v>10.5</v>
      </c>
      <c r="F82">
        <v>4.25915</v>
      </c>
      <c r="G82">
        <v>1.625151515151515</v>
      </c>
      <c r="H82">
        <v>19.2</v>
      </c>
      <c r="I82">
        <v>3.41</v>
      </c>
      <c r="J82">
        <v>5.55</v>
      </c>
      <c r="K82">
        <v>5.9</v>
      </c>
      <c r="L82">
        <v>1.5122687635891068</v>
      </c>
      <c r="M82">
        <v>3.0812026346531098</v>
      </c>
      <c r="N82">
        <v>0.28000000000000003</v>
      </c>
      <c r="O82">
        <f t="shared" si="1"/>
        <v>15.211249999999998</v>
      </c>
      <c r="P82">
        <v>1.28125</v>
      </c>
      <c r="S82" s="110"/>
    </row>
    <row r="83" spans="1:20" hidden="1">
      <c r="A83" t="s">
        <v>59</v>
      </c>
      <c r="B83">
        <v>2</v>
      </c>
      <c r="C83">
        <v>9.6666666666666661</v>
      </c>
      <c r="D83">
        <v>0.66666666666666663</v>
      </c>
      <c r="E83">
        <v>10.333333333333334</v>
      </c>
      <c r="F83">
        <v>3.8497666666666661</v>
      </c>
      <c r="G83">
        <v>2.3626168224299064</v>
      </c>
      <c r="H83">
        <v>19.899999999999999</v>
      </c>
      <c r="I83">
        <v>3.48</v>
      </c>
      <c r="J83">
        <v>5.39</v>
      </c>
      <c r="K83">
        <v>5.71</v>
      </c>
      <c r="L83">
        <v>1.0665011426797959</v>
      </c>
      <c r="M83">
        <v>2.9730694354315386</v>
      </c>
      <c r="N83">
        <v>0.39999999999999997</v>
      </c>
      <c r="O83">
        <f t="shared" si="1"/>
        <v>9.6244166666666668</v>
      </c>
      <c r="P83">
        <v>1.2619047619047619</v>
      </c>
      <c r="S83" s="299"/>
      <c r="T83" s="300"/>
    </row>
    <row r="84" spans="1:20" hidden="1">
      <c r="A84" t="s">
        <v>59</v>
      </c>
      <c r="B84">
        <v>3</v>
      </c>
      <c r="C84">
        <v>10.666666666666666</v>
      </c>
      <c r="D84">
        <v>2</v>
      </c>
      <c r="E84">
        <v>12.666666666666666</v>
      </c>
      <c r="F84">
        <v>3.7229866666666669</v>
      </c>
      <c r="G84">
        <v>2.1868131868131866</v>
      </c>
      <c r="H84">
        <v>18.5</v>
      </c>
      <c r="I84">
        <v>3.32</v>
      </c>
      <c r="J84">
        <v>7.35</v>
      </c>
      <c r="K84">
        <v>7.93</v>
      </c>
      <c r="L84">
        <v>1.2323848522237189</v>
      </c>
      <c r="M84">
        <v>3.254054608174954</v>
      </c>
      <c r="N84">
        <v>0.22666666666666666</v>
      </c>
      <c r="O84">
        <f t="shared" si="1"/>
        <v>16.42494117647059</v>
      </c>
      <c r="P84">
        <v>1.4833333333333334</v>
      </c>
      <c r="S84" s="110"/>
    </row>
    <row r="85" spans="1:20" hidden="1">
      <c r="A85" t="s">
        <v>59</v>
      </c>
      <c r="B85">
        <v>4</v>
      </c>
      <c r="C85">
        <v>7</v>
      </c>
      <c r="D85">
        <v>1</v>
      </c>
      <c r="E85">
        <v>8</v>
      </c>
      <c r="F85">
        <v>3.2995000000000001</v>
      </c>
      <c r="G85">
        <v>2.6387096774193548</v>
      </c>
      <c r="H85">
        <v>19.5</v>
      </c>
      <c r="I85">
        <v>3.44</v>
      </c>
      <c r="J85">
        <v>4.55</v>
      </c>
      <c r="K85">
        <v>4.83</v>
      </c>
      <c r="L85">
        <v>1.1210674204790663</v>
      </c>
      <c r="M85">
        <v>2.7984743902365778</v>
      </c>
      <c r="N85">
        <v>0.20666666666666667</v>
      </c>
      <c r="O85">
        <f t="shared" si="1"/>
        <v>15.965322580645163</v>
      </c>
      <c r="P85">
        <v>1.04375</v>
      </c>
      <c r="S85" s="110"/>
    </row>
    <row r="86" spans="1:20" hidden="1">
      <c r="A86" t="s">
        <v>68</v>
      </c>
      <c r="B86">
        <v>2</v>
      </c>
      <c r="C86">
        <v>4.5</v>
      </c>
      <c r="D86">
        <v>0</v>
      </c>
      <c r="E86">
        <v>4.5</v>
      </c>
      <c r="F86">
        <v>1.1427</v>
      </c>
      <c r="G86">
        <v>2.1595121951219514</v>
      </c>
      <c r="H86">
        <v>21.2</v>
      </c>
      <c r="I86">
        <v>3.57</v>
      </c>
      <c r="J86">
        <v>5.13</v>
      </c>
      <c r="K86">
        <v>5.49</v>
      </c>
      <c r="L86">
        <v>1.629885279239788</v>
      </c>
      <c r="M86">
        <v>3.7509971944495177</v>
      </c>
      <c r="N86">
        <v>0.15000000000000002</v>
      </c>
      <c r="O86">
        <f t="shared" si="1"/>
        <v>7.6179999999999994</v>
      </c>
      <c r="P86">
        <v>0.72857142857142854</v>
      </c>
      <c r="S86" s="110"/>
    </row>
    <row r="87" spans="1:20" hidden="1">
      <c r="A87" t="s">
        <v>68</v>
      </c>
      <c r="B87">
        <v>3</v>
      </c>
      <c r="C87">
        <v>7.5</v>
      </c>
      <c r="D87">
        <v>0.5</v>
      </c>
      <c r="E87">
        <v>8</v>
      </c>
      <c r="F87">
        <v>1.9665700000000002</v>
      </c>
      <c r="G87">
        <v>1.3737179487179487</v>
      </c>
      <c r="H87">
        <v>21.6</v>
      </c>
      <c r="I87">
        <v>3.62</v>
      </c>
      <c r="J87">
        <v>4.79</v>
      </c>
      <c r="K87">
        <v>5.25</v>
      </c>
      <c r="L87">
        <v>1.5633742332334655</v>
      </c>
      <c r="M87">
        <v>3.4765813718191936</v>
      </c>
      <c r="N87">
        <v>0.18666666666666668</v>
      </c>
      <c r="O87">
        <f t="shared" si="1"/>
        <v>10.535196428571428</v>
      </c>
      <c r="P87">
        <v>1.25</v>
      </c>
      <c r="S87" s="299"/>
      <c r="T87" s="300"/>
    </row>
    <row r="88" spans="1:20" hidden="1">
      <c r="A88" t="s">
        <v>68</v>
      </c>
      <c r="B88">
        <v>4</v>
      </c>
      <c r="C88">
        <v>5.5</v>
      </c>
      <c r="D88">
        <v>1.5</v>
      </c>
      <c r="E88">
        <v>7</v>
      </c>
      <c r="F88">
        <v>2.2486100000000002</v>
      </c>
      <c r="G88">
        <v>2.4272727272727272</v>
      </c>
      <c r="H88">
        <v>19</v>
      </c>
      <c r="I88">
        <v>3.95</v>
      </c>
      <c r="J88">
        <v>4.4800000000000004</v>
      </c>
      <c r="K88">
        <v>4.9000000000000004</v>
      </c>
      <c r="L88">
        <v>1.0181688356504259</v>
      </c>
      <c r="M88">
        <v>2.9280647159459621</v>
      </c>
      <c r="N88">
        <v>0.22666666666666666</v>
      </c>
      <c r="O88">
        <f t="shared" si="1"/>
        <v>9.9203382352941194</v>
      </c>
      <c r="P88">
        <v>0.6875</v>
      </c>
      <c r="S88" s="110"/>
    </row>
    <row r="89" spans="1:20" hidden="1">
      <c r="A89" t="s">
        <v>75</v>
      </c>
      <c r="B89">
        <v>2</v>
      </c>
      <c r="C89">
        <v>6.333333333333333</v>
      </c>
      <c r="D89">
        <v>2</v>
      </c>
      <c r="E89">
        <v>8.3333333333333339</v>
      </c>
      <c r="F89">
        <v>2.2561466666666665</v>
      </c>
      <c r="G89">
        <v>2.2377192982456138</v>
      </c>
      <c r="H89">
        <v>20.7</v>
      </c>
      <c r="I89">
        <v>3.4</v>
      </c>
      <c r="J89">
        <v>4.9400000000000004</v>
      </c>
      <c r="K89">
        <v>5.3</v>
      </c>
      <c r="L89">
        <v>1.340584686089983</v>
      </c>
      <c r="M89">
        <v>3.3433154753032621</v>
      </c>
      <c r="N89">
        <v>0.39333333333333331</v>
      </c>
      <c r="O89">
        <f t="shared" si="1"/>
        <v>5.7359661016949151</v>
      </c>
      <c r="P89">
        <v>0.91666666666666663</v>
      </c>
      <c r="S89" s="110"/>
    </row>
    <row r="90" spans="1:20" hidden="1">
      <c r="A90" t="s">
        <v>75</v>
      </c>
      <c r="B90">
        <v>3</v>
      </c>
      <c r="C90">
        <v>8.6666666666666661</v>
      </c>
      <c r="D90">
        <v>0</v>
      </c>
      <c r="E90">
        <v>8.6666666666666661</v>
      </c>
      <c r="F90">
        <v>3.1089666666666669</v>
      </c>
      <c r="G90">
        <v>2.6170476190476193</v>
      </c>
      <c r="H90">
        <v>20.5</v>
      </c>
      <c r="I90">
        <v>3.43</v>
      </c>
      <c r="J90">
        <v>4.8499999999999996</v>
      </c>
      <c r="K90">
        <v>5.13</v>
      </c>
      <c r="L90">
        <v>1.791085221698812</v>
      </c>
      <c r="M90">
        <v>3.7240033664404142</v>
      </c>
      <c r="N90">
        <v>0.34666666666666668</v>
      </c>
      <c r="O90">
        <f t="shared" si="1"/>
        <v>8.9681730769230779</v>
      </c>
      <c r="P90">
        <v>1.2261904761904763</v>
      </c>
      <c r="S90" s="110"/>
    </row>
    <row r="91" spans="1:20" hidden="1">
      <c r="A91" t="s">
        <v>75</v>
      </c>
      <c r="B91">
        <v>4</v>
      </c>
      <c r="C91">
        <v>5.333333333333333</v>
      </c>
      <c r="D91">
        <v>0.66666666666666663</v>
      </c>
      <c r="E91">
        <v>6</v>
      </c>
      <c r="F91">
        <v>3.5583633333333338</v>
      </c>
      <c r="G91">
        <v>2.7719999999999998</v>
      </c>
      <c r="H91">
        <v>18.8</v>
      </c>
      <c r="I91">
        <v>3.87</v>
      </c>
      <c r="J91">
        <v>6.54</v>
      </c>
      <c r="K91">
        <v>6.84</v>
      </c>
      <c r="L91">
        <v>0.91193706893085269</v>
      </c>
      <c r="M91">
        <v>2.3619220605561599</v>
      </c>
      <c r="N91">
        <v>0.54</v>
      </c>
      <c r="O91">
        <f t="shared" si="1"/>
        <v>6.5895617283950623</v>
      </c>
      <c r="P91">
        <v>0.75992063492063489</v>
      </c>
      <c r="S91" s="299"/>
      <c r="T91" s="300"/>
    </row>
    <row r="92" spans="1:20" hidden="1">
      <c r="A92" t="s">
        <v>73</v>
      </c>
      <c r="B92">
        <v>1</v>
      </c>
      <c r="C92">
        <v>3.5</v>
      </c>
      <c r="D92">
        <v>0</v>
      </c>
      <c r="E92">
        <v>3.5</v>
      </c>
      <c r="F92">
        <v>1.7991550000000001</v>
      </c>
      <c r="G92">
        <v>2.1432954545454548</v>
      </c>
      <c r="H92">
        <v>20.2</v>
      </c>
      <c r="I92">
        <v>3.44</v>
      </c>
      <c r="J92">
        <v>4.41</v>
      </c>
      <c r="K92">
        <v>4.66</v>
      </c>
      <c r="L92">
        <v>1.5205434213223405</v>
      </c>
      <c r="M92">
        <v>3.3762696724886725</v>
      </c>
      <c r="N92">
        <v>0.16</v>
      </c>
      <c r="O92">
        <f t="shared" si="1"/>
        <v>11.244718750000001</v>
      </c>
      <c r="P92">
        <v>0.7</v>
      </c>
      <c r="S92" s="110"/>
    </row>
    <row r="93" spans="1:20" hidden="1">
      <c r="A93" t="s">
        <v>73</v>
      </c>
      <c r="B93">
        <v>2</v>
      </c>
      <c r="C93">
        <v>7</v>
      </c>
      <c r="D93">
        <v>0.5</v>
      </c>
      <c r="E93">
        <v>7.5</v>
      </c>
      <c r="F93">
        <v>2.9578899999999999</v>
      </c>
      <c r="G93">
        <v>2.9448863636363636</v>
      </c>
      <c r="H93">
        <v>20.2</v>
      </c>
      <c r="I93">
        <v>3.52</v>
      </c>
      <c r="J93">
        <v>4.96</v>
      </c>
      <c r="K93">
        <v>5.36</v>
      </c>
      <c r="L93">
        <v>1.0650617303752512</v>
      </c>
      <c r="M93">
        <v>3.4274217416579287</v>
      </c>
      <c r="N93">
        <v>0.31</v>
      </c>
      <c r="O93">
        <f t="shared" si="1"/>
        <v>9.5415806451612895</v>
      </c>
      <c r="P93">
        <v>0.875</v>
      </c>
      <c r="S93" s="110"/>
    </row>
    <row r="94" spans="1:20" hidden="1">
      <c r="A94" t="s">
        <v>73</v>
      </c>
      <c r="B94">
        <v>4</v>
      </c>
      <c r="C94">
        <v>8</v>
      </c>
      <c r="D94">
        <v>0.5</v>
      </c>
      <c r="E94">
        <v>8.5</v>
      </c>
      <c r="F94">
        <v>4.5701700000000001</v>
      </c>
      <c r="G94">
        <v>2.4005714285714288</v>
      </c>
      <c r="H94">
        <v>19.7</v>
      </c>
      <c r="I94">
        <v>3.98</v>
      </c>
      <c r="J94">
        <v>6.82</v>
      </c>
      <c r="K94">
        <v>7.02</v>
      </c>
      <c r="L94">
        <v>1.2300362528482249</v>
      </c>
      <c r="M94">
        <v>3.6194299885895198</v>
      </c>
      <c r="N94">
        <v>0.32666666666666672</v>
      </c>
      <c r="O94">
        <f t="shared" si="1"/>
        <v>13.990316326530611</v>
      </c>
      <c r="P94">
        <v>1.20625</v>
      </c>
      <c r="S94" s="110"/>
    </row>
    <row r="95" spans="1:20" hidden="1">
      <c r="A95" t="s">
        <v>86</v>
      </c>
      <c r="B95">
        <v>1</v>
      </c>
      <c r="C95">
        <v>5.666666666666667</v>
      </c>
      <c r="D95">
        <v>0</v>
      </c>
      <c r="E95">
        <v>5.666666666666667</v>
      </c>
      <c r="F95">
        <v>1.9069533333333333</v>
      </c>
      <c r="G95">
        <v>2.0912820512820511</v>
      </c>
      <c r="H95">
        <v>18.600000000000001</v>
      </c>
      <c r="I95">
        <v>3.37</v>
      </c>
      <c r="J95">
        <v>4.99</v>
      </c>
      <c r="K95">
        <v>5.21</v>
      </c>
      <c r="L95">
        <v>1.2344656442498019</v>
      </c>
      <c r="M95">
        <v>2.8576464411610294</v>
      </c>
      <c r="N95">
        <v>0.32</v>
      </c>
      <c r="O95">
        <f t="shared" si="1"/>
        <v>5.9592291666666668</v>
      </c>
      <c r="P95">
        <v>0.70833333333333337</v>
      </c>
      <c r="S95" s="299"/>
      <c r="T95" s="300"/>
    </row>
    <row r="96" spans="1:20" hidden="1">
      <c r="A96" t="s">
        <v>86</v>
      </c>
      <c r="B96">
        <v>2</v>
      </c>
      <c r="C96">
        <v>5.333333333333333</v>
      </c>
      <c r="D96">
        <v>2.3333333333333335</v>
      </c>
      <c r="E96">
        <v>7.666666666666667</v>
      </c>
      <c r="F96">
        <v>2.2910966666666668</v>
      </c>
      <c r="G96">
        <v>2.9027927927927926</v>
      </c>
      <c r="H96">
        <v>20.5</v>
      </c>
      <c r="I96">
        <v>3.51</v>
      </c>
      <c r="J96">
        <v>5.54</v>
      </c>
      <c r="K96">
        <v>5.74</v>
      </c>
      <c r="L96">
        <v>1.3106473896674338</v>
      </c>
      <c r="M96">
        <v>3.2131688887047432</v>
      </c>
      <c r="N96">
        <v>0.52</v>
      </c>
      <c r="O96">
        <f t="shared" si="1"/>
        <v>4.4059551282051279</v>
      </c>
      <c r="P96">
        <v>0.66666666666666663</v>
      </c>
      <c r="S96" s="110"/>
    </row>
    <row r="97" spans="1:19" hidden="1">
      <c r="A97" t="s">
        <v>86</v>
      </c>
      <c r="B97">
        <v>3</v>
      </c>
      <c r="C97">
        <v>4.666666666666667</v>
      </c>
      <c r="D97">
        <v>1</v>
      </c>
      <c r="E97">
        <v>5.666666666666667</v>
      </c>
      <c r="F97">
        <v>1.7540166666666668</v>
      </c>
      <c r="G97">
        <v>2.8687499999999999</v>
      </c>
      <c r="H97">
        <v>21.2</v>
      </c>
      <c r="I97">
        <v>3.43</v>
      </c>
      <c r="J97">
        <v>4.41</v>
      </c>
      <c r="K97">
        <v>4.71</v>
      </c>
      <c r="L97">
        <v>1.4717967931578517</v>
      </c>
      <c r="M97">
        <v>3.51754003927917</v>
      </c>
      <c r="N97">
        <v>0.41333333333333333</v>
      </c>
      <c r="O97">
        <f t="shared" si="1"/>
        <v>4.2435887096774199</v>
      </c>
      <c r="P97">
        <v>0.71309523809523812</v>
      </c>
      <c r="S97" s="110"/>
    </row>
    <row r="98" spans="1:19" hidden="1">
      <c r="A98" t="s">
        <v>86</v>
      </c>
      <c r="B98">
        <v>4</v>
      </c>
      <c r="C98">
        <v>6.666666666666667</v>
      </c>
      <c r="D98">
        <v>0</v>
      </c>
      <c r="E98">
        <v>6.666666666666667</v>
      </c>
      <c r="F98">
        <v>2.1542866666666662</v>
      </c>
      <c r="G98">
        <v>3.0204854368932041</v>
      </c>
      <c r="H98">
        <v>19.5</v>
      </c>
      <c r="I98">
        <v>3.56</v>
      </c>
      <c r="J98">
        <v>5.21</v>
      </c>
      <c r="K98">
        <v>5.73</v>
      </c>
      <c r="L98">
        <v>0.98540117255145621</v>
      </c>
      <c r="M98">
        <v>3.0035483049559137</v>
      </c>
      <c r="N98">
        <v>0.52666666666666673</v>
      </c>
      <c r="O98">
        <f t="shared" si="1"/>
        <v>4.0904177215189863</v>
      </c>
      <c r="P98">
        <v>0.93333333333333324</v>
      </c>
      <c r="S98" s="110"/>
    </row>
    <row r="99" spans="1:19" hidden="1">
      <c r="A99" t="s">
        <v>76</v>
      </c>
      <c r="B99">
        <v>1</v>
      </c>
      <c r="C99">
        <v>8</v>
      </c>
      <c r="D99">
        <v>2</v>
      </c>
      <c r="E99">
        <v>10</v>
      </c>
      <c r="F99">
        <v>2.1169600000000002</v>
      </c>
      <c r="G99">
        <v>1.4994999999999998</v>
      </c>
      <c r="H99">
        <v>20.399999999999999</v>
      </c>
      <c r="I99">
        <v>3.5</v>
      </c>
      <c r="J99">
        <v>4.74</v>
      </c>
      <c r="K99">
        <v>4.8499999999999996</v>
      </c>
      <c r="L99">
        <v>2.0346453762870604</v>
      </c>
      <c r="M99">
        <v>3.5663962895919612</v>
      </c>
      <c r="N99">
        <v>0.30000000000000004</v>
      </c>
      <c r="O99">
        <f t="shared" si="1"/>
        <v>7.0565333333333324</v>
      </c>
      <c r="P99">
        <v>1.1875</v>
      </c>
      <c r="S99" s="110"/>
    </row>
    <row r="100" spans="1:19" hidden="1">
      <c r="A100" t="s">
        <v>76</v>
      </c>
      <c r="B100">
        <v>2</v>
      </c>
      <c r="C100">
        <v>7</v>
      </c>
      <c r="D100">
        <v>3</v>
      </c>
      <c r="E100">
        <v>10</v>
      </c>
      <c r="F100">
        <v>3.1856300000000002</v>
      </c>
      <c r="G100">
        <v>2.5349557522123893</v>
      </c>
      <c r="H100">
        <v>20.6</v>
      </c>
      <c r="I100">
        <v>3.56</v>
      </c>
      <c r="J100">
        <v>4.99</v>
      </c>
      <c r="K100">
        <v>5.05</v>
      </c>
      <c r="L100">
        <v>1.0080245179016445</v>
      </c>
      <c r="M100">
        <v>3.2920769682726205</v>
      </c>
      <c r="N100">
        <v>0.59000000000000008</v>
      </c>
      <c r="O100">
        <f t="shared" si="1"/>
        <v>5.3993728813559319</v>
      </c>
      <c r="P100">
        <v>0.875</v>
      </c>
    </row>
    <row r="101" spans="1:19" hidden="1">
      <c r="A101" t="s">
        <v>76</v>
      </c>
      <c r="B101">
        <v>3</v>
      </c>
      <c r="C101">
        <v>12</v>
      </c>
      <c r="D101">
        <v>0</v>
      </c>
      <c r="E101">
        <v>12</v>
      </c>
      <c r="F101">
        <v>4.2785466666666663</v>
      </c>
      <c r="G101">
        <v>2.5451648351648353</v>
      </c>
      <c r="H101">
        <v>20.399999999999999</v>
      </c>
      <c r="I101">
        <v>3.34</v>
      </c>
      <c r="J101">
        <v>5.0199999999999996</v>
      </c>
      <c r="K101">
        <v>5.37</v>
      </c>
      <c r="L101">
        <v>1.5714113280596522</v>
      </c>
      <c r="M101">
        <v>3.6302324889220903</v>
      </c>
      <c r="N101">
        <v>0.27333333333333337</v>
      </c>
      <c r="O101">
        <f t="shared" si="1"/>
        <v>15.653219512195118</v>
      </c>
      <c r="P101">
        <v>1.5</v>
      </c>
    </row>
    <row r="102" spans="1:19" hidden="1">
      <c r="A102" t="s">
        <v>85</v>
      </c>
      <c r="B102">
        <v>1</v>
      </c>
      <c r="C102">
        <v>7</v>
      </c>
      <c r="D102">
        <v>0.66666666666666663</v>
      </c>
      <c r="E102">
        <v>7.666666666666667</v>
      </c>
      <c r="F102">
        <v>3.2937733333333337</v>
      </c>
      <c r="G102">
        <v>2.0495999999999999</v>
      </c>
      <c r="H102">
        <v>18.2</v>
      </c>
      <c r="I102">
        <v>3.35</v>
      </c>
      <c r="J102">
        <v>5.95</v>
      </c>
      <c r="K102">
        <v>6.3</v>
      </c>
      <c r="L102">
        <v>1.3719421503695584</v>
      </c>
      <c r="M102">
        <v>3.1646432622144154</v>
      </c>
      <c r="N102">
        <v>0.26666666666666666</v>
      </c>
      <c r="O102">
        <f t="shared" si="1"/>
        <v>12.351650000000001</v>
      </c>
      <c r="P102">
        <v>0.9107142857142857</v>
      </c>
    </row>
    <row r="103" spans="1:19" hidden="1">
      <c r="A103" t="s">
        <v>85</v>
      </c>
      <c r="B103">
        <v>2</v>
      </c>
      <c r="C103">
        <v>8.3333333333333339</v>
      </c>
      <c r="D103">
        <v>2.3333333333333335</v>
      </c>
      <c r="E103">
        <v>10.666666666666666</v>
      </c>
      <c r="F103">
        <v>4.5133933333333331</v>
      </c>
      <c r="G103">
        <v>2.2038216560509554</v>
      </c>
      <c r="H103">
        <v>19.100000000000001</v>
      </c>
      <c r="I103">
        <v>3.33</v>
      </c>
      <c r="J103">
        <v>5.48</v>
      </c>
      <c r="K103">
        <v>5.81</v>
      </c>
      <c r="L103">
        <v>0.99439570763954133</v>
      </c>
      <c r="M103">
        <v>2.6279979172090604</v>
      </c>
      <c r="N103">
        <v>0.62666666666666659</v>
      </c>
      <c r="O103">
        <f t="shared" si="1"/>
        <v>7.2022234042553199</v>
      </c>
      <c r="P103">
        <v>1.0416666666666667</v>
      </c>
    </row>
    <row r="104" spans="1:19" hidden="1">
      <c r="A104" t="s">
        <v>85</v>
      </c>
      <c r="B104">
        <v>3</v>
      </c>
      <c r="C104">
        <v>8</v>
      </c>
      <c r="D104">
        <v>3.6666666666666665</v>
      </c>
      <c r="E104">
        <v>11.666666666666666</v>
      </c>
      <c r="F104">
        <v>3.2392099999999999</v>
      </c>
      <c r="G104">
        <v>2.5384946236559141</v>
      </c>
      <c r="H104">
        <v>20.3</v>
      </c>
      <c r="I104">
        <v>3.37</v>
      </c>
      <c r="J104">
        <v>4.9000000000000004</v>
      </c>
      <c r="K104">
        <v>5.19</v>
      </c>
      <c r="L104">
        <v>1.3454602967750247</v>
      </c>
      <c r="M104">
        <v>3.1403023438180711</v>
      </c>
      <c r="N104">
        <v>0.34666666666666668</v>
      </c>
      <c r="O104">
        <f t="shared" si="1"/>
        <v>9.3438749999999988</v>
      </c>
      <c r="P104">
        <v>1.125</v>
      </c>
    </row>
    <row r="105" spans="1:19" hidden="1">
      <c r="A105" t="s">
        <v>85</v>
      </c>
      <c r="B105">
        <v>4</v>
      </c>
      <c r="C105">
        <v>7.666666666666667</v>
      </c>
      <c r="D105">
        <v>2.3333333333333335</v>
      </c>
      <c r="E105">
        <v>10</v>
      </c>
      <c r="F105">
        <v>3.7627900000000003</v>
      </c>
      <c r="G105">
        <v>2.7274534161490682</v>
      </c>
      <c r="H105">
        <v>19.3</v>
      </c>
      <c r="I105">
        <v>3.42</v>
      </c>
      <c r="J105">
        <v>5.74</v>
      </c>
      <c r="K105">
        <v>5.92</v>
      </c>
      <c r="L105">
        <v>1.1113988848585077</v>
      </c>
      <c r="M105">
        <v>2.961014470774991</v>
      </c>
      <c r="N105">
        <v>0.51333333333333331</v>
      </c>
      <c r="O105">
        <f t="shared" si="1"/>
        <v>7.3301103896103905</v>
      </c>
      <c r="P105">
        <v>0.95833333333333337</v>
      </c>
    </row>
    <row r="106" spans="1:19" hidden="1">
      <c r="A106" t="s">
        <v>134</v>
      </c>
      <c r="B106">
        <v>1</v>
      </c>
      <c r="C106">
        <v>8.3333333333333339</v>
      </c>
      <c r="D106">
        <v>3</v>
      </c>
      <c r="E106">
        <v>11.333333333333334</v>
      </c>
      <c r="F106">
        <v>3.0597333333333334</v>
      </c>
      <c r="G106">
        <v>1.9001923076923077</v>
      </c>
      <c r="H106">
        <v>18</v>
      </c>
      <c r="I106">
        <v>3.41</v>
      </c>
      <c r="J106">
        <v>5.25</v>
      </c>
      <c r="K106">
        <v>5.6</v>
      </c>
      <c r="L106">
        <v>0.98300500326611373</v>
      </c>
      <c r="M106">
        <v>2.8484117649196468</v>
      </c>
      <c r="N106">
        <v>0.21333333333333335</v>
      </c>
      <c r="O106">
        <f t="shared" si="1"/>
        <v>14.342499999999999</v>
      </c>
      <c r="P106">
        <v>1.3499999999999999</v>
      </c>
    </row>
    <row r="107" spans="1:19" hidden="1">
      <c r="A107" t="s">
        <v>134</v>
      </c>
      <c r="B107">
        <v>2</v>
      </c>
      <c r="C107">
        <v>9</v>
      </c>
      <c r="D107">
        <v>3.5</v>
      </c>
      <c r="E107">
        <v>12.5</v>
      </c>
      <c r="F107">
        <v>5.2865950000000002</v>
      </c>
      <c r="G107">
        <v>2.1517567567567566</v>
      </c>
      <c r="H107">
        <v>18.399999999999999</v>
      </c>
      <c r="I107">
        <v>3.39</v>
      </c>
      <c r="J107">
        <v>5.57</v>
      </c>
      <c r="K107">
        <v>5.96</v>
      </c>
      <c r="L107">
        <v>0.80574899306295611</v>
      </c>
      <c r="M107">
        <v>2.2738105026375486</v>
      </c>
      <c r="N107">
        <v>0.31333333333333335</v>
      </c>
      <c r="O107">
        <f t="shared" si="1"/>
        <v>16.872111702127658</v>
      </c>
      <c r="P107">
        <v>1.3125</v>
      </c>
    </row>
    <row r="108" spans="1:19" hidden="1">
      <c r="A108" t="s">
        <v>134</v>
      </c>
      <c r="B108">
        <v>4</v>
      </c>
      <c r="C108">
        <v>7</v>
      </c>
      <c r="D108">
        <v>0.33333333333333331</v>
      </c>
      <c r="E108">
        <v>7.333333333333333</v>
      </c>
      <c r="F108">
        <v>3.29705</v>
      </c>
      <c r="G108">
        <v>2.3343809523809527</v>
      </c>
      <c r="H108">
        <v>19</v>
      </c>
      <c r="I108">
        <v>4.01</v>
      </c>
      <c r="J108">
        <v>6.61</v>
      </c>
      <c r="K108">
        <v>6.8</v>
      </c>
      <c r="L108">
        <v>0.79418766223054793</v>
      </c>
      <c r="M108">
        <v>2.5849000370677251</v>
      </c>
      <c r="N108">
        <v>0.18000000000000002</v>
      </c>
      <c r="O108">
        <f t="shared" si="1"/>
        <v>18.316944444444442</v>
      </c>
      <c r="P108">
        <v>1.1500000000000001</v>
      </c>
    </row>
    <row r="109" spans="1:19" hidden="1">
      <c r="A109" t="s">
        <v>135</v>
      </c>
      <c r="B109">
        <v>1</v>
      </c>
      <c r="C109">
        <v>6</v>
      </c>
      <c r="D109">
        <v>3</v>
      </c>
      <c r="E109">
        <v>9</v>
      </c>
      <c r="F109">
        <v>3.0731666666666668</v>
      </c>
      <c r="G109">
        <v>2.4996938775510205</v>
      </c>
      <c r="H109">
        <v>17.8</v>
      </c>
      <c r="I109">
        <v>3.38</v>
      </c>
      <c r="J109">
        <v>5.47</v>
      </c>
      <c r="K109">
        <v>5.7</v>
      </c>
      <c r="L109">
        <v>1.0993878856339372</v>
      </c>
      <c r="M109">
        <v>2.6704731909416495</v>
      </c>
      <c r="N109">
        <v>0.23333333333333336</v>
      </c>
      <c r="O109">
        <f t="shared" si="1"/>
        <v>13.170714285714284</v>
      </c>
      <c r="P109">
        <v>0.85</v>
      </c>
    </row>
    <row r="110" spans="1:19" hidden="1">
      <c r="A110" t="s">
        <v>135</v>
      </c>
      <c r="B110">
        <v>2</v>
      </c>
      <c r="C110">
        <v>6</v>
      </c>
      <c r="D110">
        <v>2.6666666666666665</v>
      </c>
      <c r="E110">
        <v>8.6666666666666661</v>
      </c>
      <c r="F110">
        <v>3.3103366666666667</v>
      </c>
      <c r="G110">
        <v>2.2289473684210526</v>
      </c>
      <c r="H110">
        <v>18.600000000000001</v>
      </c>
      <c r="I110">
        <v>3.42</v>
      </c>
      <c r="J110">
        <v>5.36</v>
      </c>
      <c r="K110">
        <v>5.43</v>
      </c>
      <c r="L110">
        <v>0.89351813082041587</v>
      </c>
      <c r="M110">
        <v>2.1471680028053415</v>
      </c>
      <c r="N110">
        <v>0.34666666666666668</v>
      </c>
      <c r="O110">
        <f t="shared" si="1"/>
        <v>9.5490480769230768</v>
      </c>
      <c r="P110">
        <v>0.85</v>
      </c>
    </row>
    <row r="111" spans="1:19" hidden="1">
      <c r="A111" t="s">
        <v>135</v>
      </c>
      <c r="B111">
        <v>3</v>
      </c>
      <c r="C111">
        <v>8</v>
      </c>
      <c r="D111">
        <v>0</v>
      </c>
      <c r="E111">
        <v>8</v>
      </c>
      <c r="F111">
        <v>2.0319000000000003</v>
      </c>
      <c r="G111">
        <v>2.0998333333333332</v>
      </c>
      <c r="H111">
        <v>20.100000000000001</v>
      </c>
      <c r="I111">
        <v>3.48</v>
      </c>
      <c r="J111">
        <v>5.88</v>
      </c>
      <c r="K111">
        <v>6.33</v>
      </c>
      <c r="L111">
        <v>2.1011196834285766</v>
      </c>
      <c r="M111">
        <v>4.0636331829589611</v>
      </c>
      <c r="N111">
        <v>0.13</v>
      </c>
      <c r="O111">
        <f t="shared" si="1"/>
        <v>15.63</v>
      </c>
      <c r="P111">
        <v>1</v>
      </c>
    </row>
    <row r="112" spans="1:19" hidden="1">
      <c r="A112" t="s">
        <v>135</v>
      </c>
      <c r="B112">
        <v>4</v>
      </c>
      <c r="C112">
        <v>7.666666666666667</v>
      </c>
      <c r="D112">
        <v>0.33333333333333331</v>
      </c>
      <c r="E112">
        <v>8</v>
      </c>
      <c r="F112">
        <v>3.9786966666666665</v>
      </c>
      <c r="G112">
        <v>2.9935897435897436</v>
      </c>
      <c r="H112">
        <v>17.8</v>
      </c>
      <c r="I112">
        <v>3.7</v>
      </c>
      <c r="J112">
        <v>5.45</v>
      </c>
      <c r="K112">
        <v>5.55</v>
      </c>
      <c r="L112">
        <v>0.79355228095747821</v>
      </c>
      <c r="M112">
        <v>2.5216409114719753</v>
      </c>
      <c r="N112">
        <v>0.28666666666666668</v>
      </c>
      <c r="O112">
        <f t="shared" si="1"/>
        <v>13.87917441860465</v>
      </c>
      <c r="P112">
        <v>1.0833333333333333</v>
      </c>
    </row>
    <row r="113" spans="1:16" hidden="1">
      <c r="A113" t="s">
        <v>136</v>
      </c>
      <c r="B113">
        <v>1</v>
      </c>
      <c r="C113">
        <v>5</v>
      </c>
      <c r="D113">
        <v>4</v>
      </c>
      <c r="E113">
        <v>9</v>
      </c>
      <c r="F113">
        <v>2.63</v>
      </c>
      <c r="G113">
        <v>2.3274712643678162</v>
      </c>
      <c r="H113">
        <v>18.8</v>
      </c>
      <c r="I113">
        <v>3.31</v>
      </c>
      <c r="J113">
        <v>5.4</v>
      </c>
      <c r="K113">
        <v>5.67</v>
      </c>
      <c r="L113">
        <v>1.3285663287654139</v>
      </c>
      <c r="M113">
        <v>3.1918187320808231</v>
      </c>
      <c r="N113">
        <v>0.26</v>
      </c>
      <c r="O113">
        <f t="shared" si="1"/>
        <v>10.115384615384615</v>
      </c>
      <c r="P113">
        <v>0.72916666666666674</v>
      </c>
    </row>
    <row r="114" spans="1:16" hidden="1">
      <c r="A114" t="s">
        <v>136</v>
      </c>
      <c r="B114">
        <v>2</v>
      </c>
      <c r="C114">
        <v>6.5</v>
      </c>
      <c r="D114">
        <v>1.5</v>
      </c>
      <c r="E114">
        <v>8</v>
      </c>
      <c r="F114">
        <v>3.1062850000000002</v>
      </c>
      <c r="G114">
        <v>2.2993506493506497</v>
      </c>
      <c r="H114">
        <v>20.2</v>
      </c>
      <c r="I114">
        <v>3.56</v>
      </c>
      <c r="J114">
        <v>5.59</v>
      </c>
      <c r="K114">
        <v>5.77</v>
      </c>
      <c r="L114">
        <v>1.1986595634988833</v>
      </c>
      <c r="M114">
        <v>2.8162055335968388</v>
      </c>
      <c r="N114">
        <v>0.28666666666666663</v>
      </c>
      <c r="O114">
        <f t="shared" si="1"/>
        <v>10.835877906976746</v>
      </c>
      <c r="P114">
        <v>0.8125</v>
      </c>
    </row>
    <row r="115" spans="1:16" hidden="1">
      <c r="A115" t="s">
        <v>136</v>
      </c>
      <c r="B115">
        <v>3</v>
      </c>
      <c r="C115">
        <v>8.5</v>
      </c>
      <c r="D115">
        <v>0</v>
      </c>
      <c r="E115">
        <v>8.5</v>
      </c>
      <c r="F115">
        <v>2.4323250000000001</v>
      </c>
      <c r="G115">
        <v>2.4418918918918919</v>
      </c>
      <c r="H115">
        <v>21</v>
      </c>
      <c r="I115">
        <v>3.48</v>
      </c>
      <c r="J115">
        <v>4.6500000000000004</v>
      </c>
      <c r="K115">
        <v>4.92</v>
      </c>
      <c r="L115">
        <v>1.3637647155412453</v>
      </c>
      <c r="M115">
        <v>3.321688864282959</v>
      </c>
      <c r="N115">
        <v>0.17</v>
      </c>
      <c r="O115">
        <f t="shared" si="1"/>
        <v>14.307794117647058</v>
      </c>
      <c r="P115">
        <v>1.1071428571428572</v>
      </c>
    </row>
    <row r="116" spans="1:16" hidden="1">
      <c r="A116" t="s">
        <v>136</v>
      </c>
      <c r="B116">
        <v>4</v>
      </c>
      <c r="C116">
        <v>10</v>
      </c>
      <c r="D116">
        <v>1</v>
      </c>
      <c r="E116">
        <v>11</v>
      </c>
      <c r="F116">
        <v>4.4463050000000006</v>
      </c>
      <c r="G116">
        <v>2.7058139534883718</v>
      </c>
      <c r="H116">
        <v>18.399999999999999</v>
      </c>
      <c r="I116">
        <v>3.5</v>
      </c>
      <c r="J116">
        <v>4.9800000000000004</v>
      </c>
      <c r="K116">
        <v>5.13</v>
      </c>
      <c r="L116">
        <v>0.90015917426701508</v>
      </c>
      <c r="M116">
        <v>2.7578223627230214</v>
      </c>
      <c r="N116">
        <v>0.25</v>
      </c>
      <c r="O116">
        <f t="shared" si="1"/>
        <v>17.785220000000002</v>
      </c>
      <c r="P116">
        <v>1.3303571428571428</v>
      </c>
    </row>
    <row r="117" spans="1:16" hidden="1">
      <c r="A117" t="s">
        <v>112</v>
      </c>
      <c r="B117">
        <v>1</v>
      </c>
      <c r="C117">
        <v>7.333333333333333</v>
      </c>
      <c r="D117">
        <v>1</v>
      </c>
      <c r="E117">
        <v>8.3333333333333339</v>
      </c>
      <c r="F117">
        <v>3.1325599999999998</v>
      </c>
      <c r="G117">
        <v>1.7783000000000002</v>
      </c>
      <c r="H117">
        <v>17.899999999999999</v>
      </c>
      <c r="I117">
        <v>3.42</v>
      </c>
      <c r="J117">
        <v>5.76</v>
      </c>
      <c r="K117">
        <v>6.32</v>
      </c>
      <c r="L117">
        <v>1.3859315975968864</v>
      </c>
      <c r="M117">
        <v>3.2746129824517554</v>
      </c>
      <c r="N117">
        <v>0.27333333333333337</v>
      </c>
      <c r="O117">
        <f t="shared" si="1"/>
        <v>11.460585365853657</v>
      </c>
      <c r="P117">
        <v>0.95833333333333337</v>
      </c>
    </row>
    <row r="118" spans="1:16" hidden="1">
      <c r="A118" t="s">
        <v>112</v>
      </c>
      <c r="B118">
        <v>2</v>
      </c>
      <c r="C118">
        <v>8.3333333333333339</v>
      </c>
      <c r="D118">
        <v>1.3333333333333333</v>
      </c>
      <c r="E118">
        <v>9.6666666666666661</v>
      </c>
      <c r="F118">
        <v>3.4152333333333331</v>
      </c>
      <c r="G118">
        <v>2.0528571428571429</v>
      </c>
      <c r="H118">
        <v>20.3</v>
      </c>
      <c r="I118">
        <v>3.29</v>
      </c>
      <c r="J118">
        <v>5.57</v>
      </c>
      <c r="K118">
        <v>5.87</v>
      </c>
      <c r="L118">
        <v>1.094018356138728</v>
      </c>
      <c r="M118">
        <v>2.7794824610432523</v>
      </c>
      <c r="N118">
        <v>0.26</v>
      </c>
      <c r="O118">
        <f t="shared" si="1"/>
        <v>13.135512820512819</v>
      </c>
      <c r="P118">
        <v>1.2166666666666666</v>
      </c>
    </row>
    <row r="119" spans="1:16" hidden="1">
      <c r="A119" t="s">
        <v>112</v>
      </c>
      <c r="B119">
        <v>3</v>
      </c>
      <c r="C119">
        <v>8.3333333333333339</v>
      </c>
      <c r="D119">
        <v>1</v>
      </c>
      <c r="E119">
        <v>9.3333333333333339</v>
      </c>
      <c r="F119">
        <v>3.7759799999999992</v>
      </c>
      <c r="G119">
        <v>2.0145833333333334</v>
      </c>
      <c r="H119">
        <v>20.3</v>
      </c>
      <c r="I119">
        <v>3.37</v>
      </c>
      <c r="J119">
        <v>5.22</v>
      </c>
      <c r="K119">
        <v>5.53</v>
      </c>
      <c r="L119">
        <v>0.97363863042253207</v>
      </c>
      <c r="M119">
        <v>2.7616606701634225</v>
      </c>
      <c r="N119">
        <v>0.28000000000000003</v>
      </c>
      <c r="O119">
        <f t="shared" si="1"/>
        <v>13.485642857142853</v>
      </c>
      <c r="P119">
        <v>1.1916666666666667</v>
      </c>
    </row>
    <row r="120" spans="1:16" hidden="1">
      <c r="A120" t="s">
        <v>112</v>
      </c>
      <c r="B120">
        <v>4</v>
      </c>
      <c r="C120">
        <v>9.5</v>
      </c>
      <c r="D120">
        <v>1</v>
      </c>
      <c r="E120">
        <v>10.5</v>
      </c>
      <c r="F120">
        <v>6.7774999999999999</v>
      </c>
      <c r="G120">
        <v>2.6293333333333333</v>
      </c>
      <c r="H120">
        <v>19.100000000000001</v>
      </c>
      <c r="I120">
        <v>3.5</v>
      </c>
      <c r="J120">
        <v>5.79</v>
      </c>
      <c r="K120">
        <v>6.16</v>
      </c>
      <c r="L120">
        <v>0.84221654546796332</v>
      </c>
      <c r="M120">
        <v>2.484508519388954</v>
      </c>
      <c r="N120">
        <v>0.46</v>
      </c>
      <c r="O120">
        <f t="shared" si="1"/>
        <v>14.733695652173912</v>
      </c>
      <c r="P120">
        <v>1.1875</v>
      </c>
    </row>
    <row r="121" spans="1:16" hidden="1">
      <c r="A121" t="s">
        <v>113</v>
      </c>
      <c r="B121">
        <v>1</v>
      </c>
      <c r="C121">
        <v>11</v>
      </c>
      <c r="D121">
        <v>1.5</v>
      </c>
      <c r="E121">
        <v>12.5</v>
      </c>
      <c r="F121">
        <v>4.8432449999999996</v>
      </c>
      <c r="G121">
        <v>2.1460194174757281</v>
      </c>
      <c r="H121">
        <v>19.8</v>
      </c>
      <c r="I121">
        <v>3.43</v>
      </c>
      <c r="J121">
        <v>5.54</v>
      </c>
      <c r="K121">
        <v>5.68</v>
      </c>
      <c r="L121">
        <v>1.3186908268679485</v>
      </c>
      <c r="M121">
        <v>3.2071512520910588</v>
      </c>
      <c r="N121">
        <v>0.27333333333333337</v>
      </c>
      <c r="O121">
        <f t="shared" si="1"/>
        <v>17.719189024390239</v>
      </c>
      <c r="P121">
        <v>1.375</v>
      </c>
    </row>
    <row r="122" spans="1:16" hidden="1">
      <c r="A122" t="s">
        <v>113</v>
      </c>
      <c r="B122">
        <v>2</v>
      </c>
      <c r="C122">
        <v>7</v>
      </c>
      <c r="D122">
        <v>0</v>
      </c>
      <c r="E122">
        <v>7</v>
      </c>
      <c r="F122">
        <v>2.32064</v>
      </c>
      <c r="G122">
        <v>2.1197802197802198</v>
      </c>
      <c r="H122">
        <v>20.9</v>
      </c>
      <c r="I122">
        <v>3.47</v>
      </c>
      <c r="J122">
        <v>5.26</v>
      </c>
      <c r="K122">
        <v>5.76</v>
      </c>
      <c r="L122">
        <v>1.1861861482651266</v>
      </c>
      <c r="M122">
        <v>2.9267621017284808</v>
      </c>
      <c r="N122">
        <v>0.19333333333333336</v>
      </c>
      <c r="O122">
        <f t="shared" si="1"/>
        <v>12.003310344827584</v>
      </c>
      <c r="P122">
        <v>0.95833333333333326</v>
      </c>
    </row>
    <row r="123" spans="1:16" hidden="1">
      <c r="A123" t="s">
        <v>113</v>
      </c>
      <c r="B123">
        <v>3</v>
      </c>
      <c r="C123">
        <v>7</v>
      </c>
      <c r="D123">
        <v>0</v>
      </c>
      <c r="E123">
        <v>7</v>
      </c>
      <c r="F123">
        <v>2.2240000000000002</v>
      </c>
      <c r="G123">
        <v>2.4141249999999999</v>
      </c>
      <c r="H123">
        <v>19.600000000000001</v>
      </c>
      <c r="I123">
        <v>3.54</v>
      </c>
      <c r="J123">
        <v>4.4800000000000004</v>
      </c>
      <c r="K123">
        <v>4.59</v>
      </c>
      <c r="L123">
        <v>0.84099879652809717</v>
      </c>
      <c r="M123">
        <v>2.5897269552160855</v>
      </c>
      <c r="N123">
        <v>0.2</v>
      </c>
      <c r="O123">
        <f t="shared" si="1"/>
        <v>11.120000000000001</v>
      </c>
      <c r="P123">
        <v>0.875</v>
      </c>
    </row>
    <row r="124" spans="1:16" hidden="1">
      <c r="A124" t="s">
        <v>113</v>
      </c>
      <c r="B124">
        <v>4</v>
      </c>
      <c r="C124">
        <v>4.333333333333333</v>
      </c>
      <c r="D124">
        <v>0.33333333333333331</v>
      </c>
      <c r="E124">
        <v>4.666666666666667</v>
      </c>
      <c r="F124">
        <v>1.8666666666666665</v>
      </c>
      <c r="G124">
        <v>2.2292134831460673</v>
      </c>
      <c r="H124">
        <v>19.899999999999999</v>
      </c>
      <c r="I124">
        <v>3.9</v>
      </c>
      <c r="J124">
        <v>4.93</v>
      </c>
      <c r="K124">
        <v>5.4</v>
      </c>
      <c r="L124">
        <v>0.99042541789076033</v>
      </c>
      <c r="M124">
        <v>2.6491431213026426</v>
      </c>
      <c r="N124">
        <v>0.18000000000000002</v>
      </c>
      <c r="O124">
        <f t="shared" si="1"/>
        <v>10.370370370370368</v>
      </c>
      <c r="P124">
        <v>0.66666666666666663</v>
      </c>
    </row>
    <row r="125" spans="1:16" hidden="1">
      <c r="A125" t="s">
        <v>138</v>
      </c>
      <c r="B125">
        <v>1</v>
      </c>
      <c r="C125">
        <v>5.5</v>
      </c>
      <c r="D125">
        <v>0</v>
      </c>
      <c r="E125">
        <v>5.5</v>
      </c>
      <c r="F125">
        <v>1.8737166666666667</v>
      </c>
      <c r="G125">
        <v>2.1215957446808513</v>
      </c>
      <c r="H125">
        <v>19.600000000000001</v>
      </c>
      <c r="I125">
        <v>3.57</v>
      </c>
      <c r="J125">
        <v>4.57</v>
      </c>
      <c r="K125">
        <v>5.04</v>
      </c>
      <c r="L125">
        <v>1.2159330569997919</v>
      </c>
      <c r="M125">
        <v>3.0667630106288524</v>
      </c>
      <c r="N125">
        <v>0.24</v>
      </c>
      <c r="O125">
        <f t="shared" si="1"/>
        <v>7.8071527777777785</v>
      </c>
      <c r="P125">
        <v>0.8</v>
      </c>
    </row>
    <row r="126" spans="1:16" hidden="1">
      <c r="A126" t="s">
        <v>138</v>
      </c>
      <c r="B126">
        <v>2</v>
      </c>
      <c r="C126">
        <v>6.333333333333333</v>
      </c>
      <c r="D126">
        <v>0.66666666666666663</v>
      </c>
      <c r="E126">
        <v>7</v>
      </c>
      <c r="F126">
        <v>2.0793233333333334</v>
      </c>
      <c r="G126">
        <v>2.8919318181818183</v>
      </c>
      <c r="H126">
        <v>20</v>
      </c>
      <c r="I126">
        <v>3.54</v>
      </c>
      <c r="J126">
        <v>5.0199999999999996</v>
      </c>
      <c r="K126">
        <v>5.14</v>
      </c>
      <c r="L126">
        <v>1.2404815104270772</v>
      </c>
      <c r="M126">
        <v>3.1685826614454173</v>
      </c>
      <c r="N126">
        <v>0.27999999999999997</v>
      </c>
      <c r="O126">
        <f t="shared" si="1"/>
        <v>7.4261547619047628</v>
      </c>
      <c r="P126">
        <v>0.79166666666666663</v>
      </c>
    </row>
    <row r="127" spans="1:16" hidden="1">
      <c r="A127" t="s">
        <v>138</v>
      </c>
      <c r="B127">
        <v>3</v>
      </c>
      <c r="C127">
        <v>10.5</v>
      </c>
      <c r="D127">
        <v>1.5</v>
      </c>
      <c r="E127">
        <v>12</v>
      </c>
      <c r="F127">
        <v>3.4271950000000002</v>
      </c>
      <c r="G127">
        <v>1.7478571428571428</v>
      </c>
      <c r="H127">
        <v>15.9</v>
      </c>
      <c r="I127">
        <v>3.37</v>
      </c>
      <c r="J127">
        <v>5.78</v>
      </c>
      <c r="K127">
        <v>6.26</v>
      </c>
      <c r="L127">
        <v>1.149252423096649</v>
      </c>
      <c r="M127">
        <v>3.6248290645336496</v>
      </c>
      <c r="N127">
        <v>0.33</v>
      </c>
      <c r="O127">
        <f t="shared" si="1"/>
        <v>10.385439393939395</v>
      </c>
      <c r="P127">
        <v>1.3125</v>
      </c>
    </row>
    <row r="128" spans="1:16" hidden="1">
      <c r="A128" t="s">
        <v>138</v>
      </c>
      <c r="B128">
        <v>4</v>
      </c>
      <c r="C128">
        <v>6.666666666666667</v>
      </c>
      <c r="D128">
        <v>0.33333333333333331</v>
      </c>
      <c r="E128">
        <v>7</v>
      </c>
      <c r="F128">
        <v>1.4325700000000001</v>
      </c>
      <c r="G128">
        <v>1.8197999999999999</v>
      </c>
      <c r="H128">
        <v>19.2</v>
      </c>
      <c r="I128">
        <v>3.45</v>
      </c>
      <c r="J128">
        <v>4.87</v>
      </c>
      <c r="K128">
        <v>5.23</v>
      </c>
      <c r="L128">
        <v>1.0340331996012568</v>
      </c>
      <c r="M128">
        <v>2.9091787620777478</v>
      </c>
      <c r="N128">
        <v>0.15333333333333332</v>
      </c>
      <c r="O128">
        <f t="shared" si="1"/>
        <v>9.3428478260869579</v>
      </c>
      <c r="P128">
        <v>0.9916666666666667</v>
      </c>
    </row>
    <row r="129" spans="1:16" hidden="1">
      <c r="A129" t="s">
        <v>139</v>
      </c>
      <c r="B129">
        <v>3</v>
      </c>
      <c r="C129">
        <v>8.6666666666666661</v>
      </c>
      <c r="D129">
        <v>0.66666666666666663</v>
      </c>
      <c r="E129">
        <v>9.3333333333333339</v>
      </c>
      <c r="F129">
        <v>2.6964999999999999</v>
      </c>
      <c r="G129">
        <v>2.0425242718446603</v>
      </c>
      <c r="H129">
        <v>19.899999999999999</v>
      </c>
      <c r="I129">
        <v>3.35</v>
      </c>
      <c r="J129">
        <v>5.57</v>
      </c>
      <c r="K129">
        <v>5.85</v>
      </c>
      <c r="L129">
        <v>1.6318739707715708</v>
      </c>
      <c r="M129">
        <v>3.8402369269972079</v>
      </c>
      <c r="N129">
        <v>0.39999999999999997</v>
      </c>
      <c r="O129">
        <f t="shared" si="1"/>
        <v>6.74125</v>
      </c>
      <c r="P129">
        <v>1.0833333333333333</v>
      </c>
    </row>
    <row r="130" spans="1:16" hidden="1">
      <c r="A130" t="s">
        <v>139</v>
      </c>
      <c r="B130">
        <v>4</v>
      </c>
      <c r="C130">
        <v>10</v>
      </c>
      <c r="D130">
        <v>0.5</v>
      </c>
      <c r="E130">
        <v>10.5</v>
      </c>
      <c r="F130">
        <v>2.0250600000000003</v>
      </c>
      <c r="G130">
        <v>1.9872164948453608</v>
      </c>
      <c r="H130">
        <v>19.100000000000001</v>
      </c>
      <c r="I130">
        <v>3.38</v>
      </c>
      <c r="J130">
        <v>5.8</v>
      </c>
      <c r="K130">
        <v>5.97</v>
      </c>
      <c r="L130">
        <v>1.1956800769157154</v>
      </c>
      <c r="M130">
        <v>3.1818405982197966</v>
      </c>
      <c r="N130">
        <v>0.17333333333333334</v>
      </c>
      <c r="O130">
        <f t="shared" si="1"/>
        <v>11.683038461538462</v>
      </c>
      <c r="P130">
        <v>1.25</v>
      </c>
    </row>
    <row r="131" spans="1:16" hidden="1">
      <c r="A131" t="s">
        <v>63</v>
      </c>
      <c r="B131">
        <v>1</v>
      </c>
      <c r="C131">
        <v>9</v>
      </c>
      <c r="D131">
        <v>2</v>
      </c>
      <c r="E131">
        <v>11</v>
      </c>
      <c r="F131">
        <v>4.8466666666666667</v>
      </c>
      <c r="G131">
        <v>1.9347777777777777</v>
      </c>
      <c r="H131">
        <v>19.100000000000001</v>
      </c>
      <c r="I131">
        <v>3.41</v>
      </c>
      <c r="J131">
        <v>5.04</v>
      </c>
      <c r="K131">
        <v>5.48</v>
      </c>
      <c r="L131">
        <v>1.4504107131706376</v>
      </c>
      <c r="M131">
        <v>3.467326021673848</v>
      </c>
      <c r="N131">
        <v>0.46</v>
      </c>
      <c r="O131">
        <f t="shared" ref="O131:O194" si="2">+F131/N131</f>
        <v>10.536231884057971</v>
      </c>
      <c r="P131">
        <v>1.125</v>
      </c>
    </row>
    <row r="132" spans="1:16" hidden="1">
      <c r="A132" t="s">
        <v>63</v>
      </c>
      <c r="B132">
        <v>2</v>
      </c>
      <c r="C132">
        <v>9</v>
      </c>
      <c r="D132">
        <v>2.3333333333333335</v>
      </c>
      <c r="E132">
        <v>11.333333333333334</v>
      </c>
      <c r="F132">
        <v>2.8628900000000002</v>
      </c>
      <c r="G132">
        <v>1.6889772727272727</v>
      </c>
      <c r="H132">
        <v>19.5</v>
      </c>
      <c r="I132">
        <v>3.37</v>
      </c>
      <c r="J132">
        <v>4.83</v>
      </c>
      <c r="K132">
        <v>5.0999999999999996</v>
      </c>
      <c r="L132">
        <v>1.4218853068569515</v>
      </c>
      <c r="M132">
        <v>3.8458414936675802</v>
      </c>
      <c r="N132">
        <v>0.27333333333333332</v>
      </c>
      <c r="O132">
        <f t="shared" si="2"/>
        <v>10.47398780487805</v>
      </c>
      <c r="P132">
        <v>1.125</v>
      </c>
    </row>
    <row r="133" spans="1:16" hidden="1">
      <c r="A133" t="s">
        <v>63</v>
      </c>
      <c r="B133">
        <v>3</v>
      </c>
      <c r="C133">
        <v>7</v>
      </c>
      <c r="D133">
        <v>0</v>
      </c>
      <c r="E133">
        <v>7</v>
      </c>
      <c r="F133">
        <v>2.4254350000000002</v>
      </c>
      <c r="G133">
        <v>1.4533333333333334</v>
      </c>
      <c r="H133">
        <v>20</v>
      </c>
      <c r="I133">
        <v>3.41</v>
      </c>
      <c r="J133">
        <v>5.21</v>
      </c>
      <c r="K133">
        <v>5.52</v>
      </c>
      <c r="L133">
        <v>1.4348300038874551</v>
      </c>
      <c r="M133">
        <v>3.4551453938537042</v>
      </c>
      <c r="N133">
        <v>0.29000000000000004</v>
      </c>
      <c r="O133">
        <f t="shared" si="2"/>
        <v>8.3635689655172403</v>
      </c>
      <c r="P133">
        <v>0.875</v>
      </c>
    </row>
    <row r="134" spans="1:16" hidden="1">
      <c r="A134" t="s">
        <v>63</v>
      </c>
      <c r="B134">
        <v>4</v>
      </c>
      <c r="C134">
        <v>5.5</v>
      </c>
      <c r="D134">
        <v>1</v>
      </c>
      <c r="E134">
        <v>6.5</v>
      </c>
      <c r="F134">
        <v>2.2664949999999999</v>
      </c>
      <c r="G134">
        <v>2.4171052631578944</v>
      </c>
      <c r="H134">
        <v>19.100000000000001</v>
      </c>
      <c r="I134">
        <v>4.0999999999999996</v>
      </c>
      <c r="J134">
        <v>5.25</v>
      </c>
      <c r="K134">
        <v>5.52</v>
      </c>
      <c r="L134">
        <v>1.1618307185232615</v>
      </c>
      <c r="M134">
        <v>2.9971391961839036</v>
      </c>
      <c r="N134">
        <v>0.2466666666666667</v>
      </c>
      <c r="O134">
        <f t="shared" si="2"/>
        <v>9.1884932432432418</v>
      </c>
      <c r="P134">
        <v>0.81874999999999998</v>
      </c>
    </row>
    <row r="135" spans="1:16">
      <c r="A135" t="s">
        <v>156</v>
      </c>
      <c r="B135">
        <v>1</v>
      </c>
      <c r="C135">
        <v>5.333333333333333</v>
      </c>
      <c r="D135">
        <v>2.3333333333333335</v>
      </c>
      <c r="E135">
        <v>7.666666666666667</v>
      </c>
      <c r="F135">
        <v>2.2215633333333336</v>
      </c>
      <c r="G135">
        <v>2.819</v>
      </c>
      <c r="H135">
        <v>18.5</v>
      </c>
      <c r="I135">
        <v>3.45</v>
      </c>
      <c r="J135">
        <v>5.18</v>
      </c>
      <c r="K135">
        <v>5.31</v>
      </c>
      <c r="L135">
        <v>0.98896947796401902</v>
      </c>
      <c r="M135">
        <v>2.9403615363142279</v>
      </c>
      <c r="N135">
        <v>0.32666666666666666</v>
      </c>
      <c r="O135">
        <f t="shared" si="2"/>
        <v>6.8007040816326541</v>
      </c>
      <c r="P135">
        <v>0.76666666666666661</v>
      </c>
    </row>
    <row r="136" spans="1:16">
      <c r="A136" t="s">
        <v>156</v>
      </c>
      <c r="B136">
        <v>2</v>
      </c>
      <c r="C136">
        <v>6.5</v>
      </c>
      <c r="D136">
        <v>1</v>
      </c>
      <c r="E136">
        <v>7.5</v>
      </c>
      <c r="F136">
        <v>2.6432099999999998</v>
      </c>
      <c r="G136">
        <v>2.1891089108910888</v>
      </c>
      <c r="H136">
        <v>18.7</v>
      </c>
      <c r="I136">
        <v>3.45</v>
      </c>
      <c r="J136">
        <v>5.82</v>
      </c>
      <c r="K136">
        <v>6.03</v>
      </c>
      <c r="L136">
        <v>0.78584453365137752</v>
      </c>
      <c r="M136">
        <v>2.1664337029801755</v>
      </c>
      <c r="N136">
        <v>0.20666666666666667</v>
      </c>
      <c r="O136">
        <f t="shared" si="2"/>
        <v>12.789725806451612</v>
      </c>
      <c r="P136">
        <v>0.81746031746031744</v>
      </c>
    </row>
    <row r="137" spans="1:16">
      <c r="A137" t="s">
        <v>156</v>
      </c>
      <c r="B137">
        <v>4</v>
      </c>
      <c r="C137">
        <v>6.666666666666667</v>
      </c>
      <c r="D137">
        <v>1</v>
      </c>
      <c r="E137">
        <v>7.666666666666667</v>
      </c>
      <c r="F137">
        <v>2.0286066666666667</v>
      </c>
      <c r="G137">
        <v>2.5655999999999999</v>
      </c>
      <c r="H137">
        <v>19.100000000000001</v>
      </c>
      <c r="I137">
        <v>3.79</v>
      </c>
      <c r="J137">
        <v>6.67</v>
      </c>
      <c r="K137">
        <v>7.05</v>
      </c>
      <c r="L137">
        <v>0.91748472645414414</v>
      </c>
      <c r="M137">
        <v>2.686544660178841</v>
      </c>
      <c r="N137">
        <v>0.20666666666666667</v>
      </c>
      <c r="O137">
        <f t="shared" si="2"/>
        <v>9.8158387096774202</v>
      </c>
      <c r="P137">
        <v>1.0444444444444445</v>
      </c>
    </row>
    <row r="138" spans="1:16" hidden="1">
      <c r="A138" t="s">
        <v>77</v>
      </c>
      <c r="B138">
        <v>2</v>
      </c>
      <c r="C138">
        <v>7</v>
      </c>
      <c r="D138">
        <v>0</v>
      </c>
      <c r="E138">
        <v>7</v>
      </c>
      <c r="F138">
        <v>2.6953699999999996</v>
      </c>
      <c r="G138">
        <v>2.4058558558558558</v>
      </c>
      <c r="H138">
        <v>19.100000000000001</v>
      </c>
      <c r="I138">
        <v>3.44</v>
      </c>
      <c r="J138">
        <v>5.79</v>
      </c>
      <c r="K138">
        <v>5.81</v>
      </c>
      <c r="L138">
        <v>0.96370713848033618</v>
      </c>
      <c r="M138">
        <v>2.9929886188451738</v>
      </c>
      <c r="N138">
        <v>0.32</v>
      </c>
      <c r="O138">
        <f t="shared" si="2"/>
        <v>8.4230312499999993</v>
      </c>
      <c r="P138">
        <v>1.25</v>
      </c>
    </row>
    <row r="139" spans="1:16" hidden="1">
      <c r="A139" t="s">
        <v>77</v>
      </c>
      <c r="B139">
        <v>3</v>
      </c>
      <c r="C139">
        <v>7.666666666666667</v>
      </c>
      <c r="D139">
        <v>0</v>
      </c>
      <c r="E139">
        <v>7.666666666666667</v>
      </c>
      <c r="F139">
        <v>3.0480166666666668</v>
      </c>
      <c r="G139">
        <v>2.031411764705882</v>
      </c>
      <c r="H139">
        <v>20.399999999999999</v>
      </c>
      <c r="I139">
        <v>3.63</v>
      </c>
      <c r="J139">
        <v>5.01</v>
      </c>
      <c r="K139">
        <v>5.75</v>
      </c>
      <c r="L139">
        <v>1.0350282421923638</v>
      </c>
      <c r="M139">
        <v>2.9318536839364748</v>
      </c>
      <c r="N139">
        <v>0.33333333333333331</v>
      </c>
      <c r="O139">
        <f t="shared" si="2"/>
        <v>9.1440500000000018</v>
      </c>
      <c r="P139">
        <v>1.0138888888888888</v>
      </c>
    </row>
    <row r="140" spans="1:16" hidden="1">
      <c r="A140" t="s">
        <v>64</v>
      </c>
      <c r="B140">
        <v>1</v>
      </c>
      <c r="C140">
        <v>8.5</v>
      </c>
      <c r="D140">
        <v>1</v>
      </c>
      <c r="E140">
        <v>9.5</v>
      </c>
      <c r="F140">
        <v>2.9299999999999997</v>
      </c>
      <c r="G140">
        <v>2.2422222222222223</v>
      </c>
      <c r="H140">
        <v>20.9</v>
      </c>
      <c r="I140">
        <v>3.45</v>
      </c>
      <c r="J140">
        <v>5.53</v>
      </c>
      <c r="K140">
        <v>6.01</v>
      </c>
      <c r="L140">
        <v>2.0969735107673895</v>
      </c>
      <c r="M140">
        <v>3.9739235043896692</v>
      </c>
      <c r="N140">
        <v>0.41000000000000003</v>
      </c>
      <c r="O140">
        <f t="shared" si="2"/>
        <v>7.1463414634146325</v>
      </c>
      <c r="P140">
        <v>1.0625</v>
      </c>
    </row>
    <row r="141" spans="1:16" hidden="1">
      <c r="A141" t="s">
        <v>64</v>
      </c>
      <c r="B141">
        <v>2</v>
      </c>
      <c r="C141">
        <v>4</v>
      </c>
      <c r="D141">
        <v>0.5</v>
      </c>
      <c r="E141">
        <v>4.5</v>
      </c>
      <c r="F141">
        <v>0.74643499999999996</v>
      </c>
      <c r="G141">
        <v>1.9012500000000001</v>
      </c>
      <c r="H141">
        <v>18.399999999999999</v>
      </c>
      <c r="I141">
        <v>3.59</v>
      </c>
      <c r="J141">
        <v>5.33</v>
      </c>
      <c r="K141">
        <v>5.67</v>
      </c>
      <c r="L141">
        <v>1.4254041194420295</v>
      </c>
      <c r="M141">
        <v>3.1181906907441208</v>
      </c>
      <c r="N141">
        <v>0.08</v>
      </c>
      <c r="O141">
        <f t="shared" si="2"/>
        <v>9.3304374999999986</v>
      </c>
      <c r="P141">
        <v>0.83333333333333326</v>
      </c>
    </row>
    <row r="142" spans="1:16" hidden="1">
      <c r="A142" t="s">
        <v>64</v>
      </c>
      <c r="B142">
        <v>3</v>
      </c>
      <c r="C142">
        <v>7.666666666666667</v>
      </c>
      <c r="D142">
        <v>1.3333333333333333</v>
      </c>
      <c r="E142">
        <v>9</v>
      </c>
      <c r="F142">
        <v>2.4682433333333336</v>
      </c>
      <c r="G142">
        <v>3.1083333333333334</v>
      </c>
      <c r="H142">
        <v>21.6</v>
      </c>
      <c r="I142">
        <v>3.53</v>
      </c>
      <c r="J142">
        <v>4.97</v>
      </c>
      <c r="K142">
        <v>5.85</v>
      </c>
      <c r="L142">
        <v>1.4086820143121783</v>
      </c>
      <c r="M142">
        <v>3.1440510368563213</v>
      </c>
      <c r="N142">
        <v>0.47333333333333333</v>
      </c>
      <c r="O142">
        <f t="shared" si="2"/>
        <v>5.2145985915492963</v>
      </c>
      <c r="P142">
        <v>0.95833333333333337</v>
      </c>
    </row>
    <row r="143" spans="1:16" hidden="1">
      <c r="A143" t="s">
        <v>157</v>
      </c>
      <c r="B143">
        <v>1</v>
      </c>
      <c r="C143">
        <v>4.5</v>
      </c>
      <c r="D143">
        <v>1</v>
      </c>
      <c r="E143">
        <v>5.5</v>
      </c>
      <c r="F143">
        <v>3.34</v>
      </c>
      <c r="G143">
        <v>2.5329591836734693</v>
      </c>
      <c r="H143">
        <v>19.100000000000001</v>
      </c>
      <c r="I143">
        <v>3.38</v>
      </c>
      <c r="J143">
        <v>4.6500000000000004</v>
      </c>
      <c r="K143">
        <v>4.97</v>
      </c>
      <c r="L143">
        <v>0.95012802062042268</v>
      </c>
      <c r="M143">
        <v>2.8317390963515274</v>
      </c>
      <c r="N143">
        <v>0.28000000000000003</v>
      </c>
      <c r="O143">
        <f t="shared" si="2"/>
        <v>11.928571428571427</v>
      </c>
      <c r="P143">
        <v>0.75</v>
      </c>
    </row>
    <row r="144" spans="1:16" hidden="1">
      <c r="A144" t="s">
        <v>157</v>
      </c>
      <c r="B144">
        <v>2</v>
      </c>
      <c r="C144">
        <v>10</v>
      </c>
      <c r="D144">
        <v>1</v>
      </c>
      <c r="E144">
        <v>11</v>
      </c>
      <c r="F144">
        <v>3.7801266666666664</v>
      </c>
      <c r="G144">
        <v>2.3580645161290321</v>
      </c>
      <c r="H144">
        <v>20.8</v>
      </c>
      <c r="I144">
        <v>3.45</v>
      </c>
      <c r="J144">
        <v>5.24</v>
      </c>
      <c r="K144">
        <v>5.3</v>
      </c>
      <c r="L144">
        <v>1.3074211659976354</v>
      </c>
      <c r="M144">
        <v>3.3066997228477395</v>
      </c>
      <c r="N144">
        <v>0.32666666666666666</v>
      </c>
      <c r="O144">
        <f t="shared" si="2"/>
        <v>11.571816326530612</v>
      </c>
      <c r="P144">
        <v>1.25</v>
      </c>
    </row>
    <row r="145" spans="1:16" hidden="1">
      <c r="A145" t="s">
        <v>157</v>
      </c>
      <c r="B145">
        <v>3</v>
      </c>
      <c r="C145">
        <v>6.333333333333333</v>
      </c>
      <c r="D145">
        <v>2.6666666666666665</v>
      </c>
      <c r="E145">
        <v>9</v>
      </c>
      <c r="F145">
        <v>2.1863799999999998</v>
      </c>
      <c r="G145">
        <v>3.1796250000000001</v>
      </c>
      <c r="H145">
        <v>18.8</v>
      </c>
      <c r="I145">
        <v>3.41</v>
      </c>
      <c r="J145">
        <v>5.1100000000000003</v>
      </c>
      <c r="K145">
        <v>5.57</v>
      </c>
      <c r="L145">
        <v>0.81410019993945726</v>
      </c>
      <c r="M145">
        <v>2.4757488540322812</v>
      </c>
      <c r="N145">
        <v>0.20666666666666667</v>
      </c>
      <c r="O145">
        <f t="shared" si="2"/>
        <v>10.579258064516129</v>
      </c>
      <c r="P145">
        <v>0.79166666666666663</v>
      </c>
    </row>
    <row r="146" spans="1:16" hidden="1">
      <c r="A146" t="s">
        <v>157</v>
      </c>
      <c r="B146">
        <v>4</v>
      </c>
      <c r="C146">
        <v>8</v>
      </c>
      <c r="D146">
        <v>0.5</v>
      </c>
      <c r="E146">
        <v>8.5</v>
      </c>
      <c r="F146">
        <v>3.4104999999999999</v>
      </c>
      <c r="G146">
        <v>2.4990000000000001</v>
      </c>
      <c r="H146">
        <v>19</v>
      </c>
      <c r="I146">
        <v>4.0999999999999996</v>
      </c>
      <c r="J146">
        <v>5.72</v>
      </c>
      <c r="K146">
        <v>6.27</v>
      </c>
      <c r="L146">
        <v>0.8716733665449623</v>
      </c>
      <c r="M146">
        <v>2.576715024251401</v>
      </c>
      <c r="N146">
        <v>0.22666666666666668</v>
      </c>
      <c r="O146">
        <f t="shared" si="2"/>
        <v>15.046323529411763</v>
      </c>
      <c r="P146">
        <v>1.0535714285714286</v>
      </c>
    </row>
    <row r="147" spans="1:16" hidden="1">
      <c r="A147" t="s">
        <v>65</v>
      </c>
      <c r="B147">
        <v>1</v>
      </c>
      <c r="C147">
        <v>10</v>
      </c>
      <c r="D147">
        <v>1</v>
      </c>
      <c r="E147">
        <v>11</v>
      </c>
      <c r="F147">
        <v>4.2925000000000004</v>
      </c>
      <c r="G147">
        <v>1.4968000000000001</v>
      </c>
      <c r="H147">
        <v>17.600000000000001</v>
      </c>
      <c r="I147">
        <v>3.3</v>
      </c>
      <c r="J147">
        <v>5.85</v>
      </c>
      <c r="K147">
        <v>6.58</v>
      </c>
      <c r="L147">
        <v>1.0038252737309836</v>
      </c>
      <c r="M147">
        <v>2.9819689215969998</v>
      </c>
      <c r="N147">
        <v>0.35</v>
      </c>
      <c r="O147">
        <f t="shared" si="2"/>
        <v>12.264285714285716</v>
      </c>
      <c r="P147">
        <v>1.25</v>
      </c>
    </row>
    <row r="148" spans="1:16" hidden="1">
      <c r="A148" t="s">
        <v>65</v>
      </c>
      <c r="B148">
        <v>2</v>
      </c>
      <c r="C148">
        <v>7.333333333333333</v>
      </c>
      <c r="D148">
        <v>0.33333333333333331</v>
      </c>
      <c r="E148">
        <v>7.666666666666667</v>
      </c>
      <c r="F148">
        <v>3.35182</v>
      </c>
      <c r="G148">
        <v>1.9587128712871289</v>
      </c>
      <c r="H148">
        <v>19.2</v>
      </c>
      <c r="I148">
        <v>3.42</v>
      </c>
      <c r="J148">
        <v>5.68</v>
      </c>
      <c r="K148">
        <v>6.18</v>
      </c>
      <c r="L148">
        <v>1.6267386302620617</v>
      </c>
      <c r="M148">
        <v>3.5755977853399878</v>
      </c>
      <c r="N148">
        <v>0.33333333333333331</v>
      </c>
      <c r="O148">
        <f t="shared" si="2"/>
        <v>10.05546</v>
      </c>
      <c r="P148">
        <v>0.95833333333333337</v>
      </c>
    </row>
    <row r="149" spans="1:16" hidden="1">
      <c r="A149" t="s">
        <v>65</v>
      </c>
      <c r="B149">
        <v>3</v>
      </c>
      <c r="C149">
        <v>6.333333333333333</v>
      </c>
      <c r="D149">
        <v>1.3333333333333333</v>
      </c>
      <c r="E149">
        <v>7.666666666666667</v>
      </c>
      <c r="F149">
        <v>2.1474500000000001</v>
      </c>
      <c r="G149">
        <v>1.8426785714285714</v>
      </c>
      <c r="H149">
        <v>19.899999999999999</v>
      </c>
      <c r="I149">
        <v>3.46</v>
      </c>
      <c r="J149">
        <v>5.4</v>
      </c>
      <c r="K149">
        <v>6.1</v>
      </c>
      <c r="L149">
        <v>0.99276706872787579</v>
      </c>
      <c r="M149">
        <v>2.912316493264441</v>
      </c>
      <c r="N149">
        <v>0.28000000000000003</v>
      </c>
      <c r="O149">
        <f t="shared" si="2"/>
        <v>7.6694642857142856</v>
      </c>
      <c r="P149">
        <v>0.79166666666666663</v>
      </c>
    </row>
    <row r="150" spans="1:16" hidden="1">
      <c r="A150" t="s">
        <v>66</v>
      </c>
      <c r="B150">
        <v>1</v>
      </c>
      <c r="C150">
        <v>8.3333333333333339</v>
      </c>
      <c r="D150">
        <v>0.33333333333333331</v>
      </c>
      <c r="E150">
        <v>8.6666666666666661</v>
      </c>
      <c r="F150">
        <v>3.2413333333333334</v>
      </c>
      <c r="G150">
        <v>1.7243000000000002</v>
      </c>
      <c r="H150">
        <v>19.5</v>
      </c>
      <c r="I150">
        <v>3.44</v>
      </c>
      <c r="J150">
        <v>4.75</v>
      </c>
      <c r="K150">
        <v>4.97</v>
      </c>
      <c r="L150">
        <v>1.7507895223868761</v>
      </c>
      <c r="M150">
        <v>3.9732076619033143</v>
      </c>
      <c r="N150">
        <v>0.24666666666666667</v>
      </c>
      <c r="O150">
        <f t="shared" si="2"/>
        <v>13.14054054054054</v>
      </c>
      <c r="P150">
        <v>1.142857142857143</v>
      </c>
    </row>
    <row r="151" spans="1:16" hidden="1">
      <c r="A151" t="s">
        <v>66</v>
      </c>
      <c r="B151">
        <v>3</v>
      </c>
      <c r="C151">
        <v>9</v>
      </c>
      <c r="D151">
        <v>1</v>
      </c>
      <c r="E151">
        <v>10</v>
      </c>
      <c r="F151">
        <v>3.43025</v>
      </c>
      <c r="G151">
        <v>2.711851851851852</v>
      </c>
      <c r="H151">
        <v>19.7</v>
      </c>
      <c r="I151">
        <v>3.47</v>
      </c>
      <c r="J151">
        <v>4.96</v>
      </c>
      <c r="K151">
        <v>5.69</v>
      </c>
      <c r="L151">
        <v>1.0473443015308228</v>
      </c>
      <c r="M151">
        <v>3.0344200919672994</v>
      </c>
      <c r="N151">
        <v>0.54</v>
      </c>
      <c r="O151">
        <f t="shared" si="2"/>
        <v>6.3523148148148145</v>
      </c>
      <c r="P151">
        <v>1.125</v>
      </c>
    </row>
    <row r="152" spans="1:16" hidden="1">
      <c r="A152" t="s">
        <v>67</v>
      </c>
      <c r="B152">
        <v>1</v>
      </c>
      <c r="C152">
        <v>6.666666666666667</v>
      </c>
      <c r="D152">
        <v>1</v>
      </c>
      <c r="E152">
        <v>7.666666666666667</v>
      </c>
      <c r="F152">
        <v>1.4598633333333335</v>
      </c>
      <c r="G152">
        <v>2.1621999999999999</v>
      </c>
      <c r="H152">
        <v>19.600000000000001</v>
      </c>
      <c r="I152">
        <v>3.46</v>
      </c>
      <c r="J152">
        <v>5.1100000000000003</v>
      </c>
      <c r="K152">
        <v>5.32</v>
      </c>
      <c r="L152">
        <v>1.3335937765301153</v>
      </c>
      <c r="M152">
        <v>3.1744981775579273</v>
      </c>
      <c r="N152">
        <v>0.49333333333333335</v>
      </c>
      <c r="O152">
        <f t="shared" si="2"/>
        <v>2.9591824324324327</v>
      </c>
      <c r="P152">
        <v>0.83333333333333337</v>
      </c>
    </row>
    <row r="153" spans="1:16" hidden="1">
      <c r="A153" t="s">
        <v>67</v>
      </c>
      <c r="B153">
        <v>2</v>
      </c>
      <c r="C153">
        <v>7</v>
      </c>
      <c r="D153">
        <v>0.33333333333333331</v>
      </c>
      <c r="E153">
        <v>7.333333333333333</v>
      </c>
      <c r="F153">
        <v>1.6893866666666668</v>
      </c>
      <c r="G153">
        <v>2.5156626506024096</v>
      </c>
      <c r="H153">
        <v>20</v>
      </c>
      <c r="I153">
        <v>3.39</v>
      </c>
      <c r="J153">
        <v>4.43</v>
      </c>
      <c r="K153">
        <v>4.63</v>
      </c>
      <c r="L153">
        <v>1.9183837429111532</v>
      </c>
      <c r="M153">
        <v>3.7160869565217389</v>
      </c>
      <c r="N153">
        <v>0.68666666666666665</v>
      </c>
      <c r="O153">
        <f t="shared" si="2"/>
        <v>2.4602718446601943</v>
      </c>
      <c r="P153">
        <v>0.875</v>
      </c>
    </row>
    <row r="154" spans="1:16" hidden="1">
      <c r="A154" t="s">
        <v>67</v>
      </c>
      <c r="B154">
        <v>3</v>
      </c>
      <c r="C154">
        <v>4</v>
      </c>
      <c r="D154">
        <v>0.33333333333333331</v>
      </c>
      <c r="E154">
        <v>4.333333333333333</v>
      </c>
      <c r="F154">
        <v>0.82979000000000003</v>
      </c>
      <c r="G154">
        <v>2.5340909090909092</v>
      </c>
      <c r="H154">
        <v>17.5</v>
      </c>
      <c r="I154">
        <v>3.51</v>
      </c>
      <c r="J154">
        <v>5.91</v>
      </c>
      <c r="K154">
        <v>6.12</v>
      </c>
      <c r="L154">
        <v>0.78346663950572037</v>
      </c>
      <c r="M154">
        <v>2.9723418142638618</v>
      </c>
      <c r="N154">
        <v>0.48</v>
      </c>
      <c r="O154">
        <f t="shared" si="2"/>
        <v>1.7287291666666669</v>
      </c>
      <c r="P154">
        <v>0.57500000000000007</v>
      </c>
    </row>
    <row r="155" spans="1:16" hidden="1">
      <c r="A155" t="s">
        <v>67</v>
      </c>
      <c r="B155">
        <v>4</v>
      </c>
      <c r="C155">
        <v>6</v>
      </c>
      <c r="D155">
        <v>0</v>
      </c>
      <c r="E155">
        <v>6</v>
      </c>
      <c r="F155">
        <v>1.6136033333333333</v>
      </c>
      <c r="G155">
        <v>3.3527777777777779</v>
      </c>
      <c r="H155">
        <v>16.399999999999999</v>
      </c>
      <c r="I155">
        <v>3.49</v>
      </c>
      <c r="J155">
        <v>5.43</v>
      </c>
      <c r="K155">
        <v>5.58</v>
      </c>
      <c r="L155">
        <v>0.7229211708907326</v>
      </c>
      <c r="M155">
        <v>2.1429627050247331</v>
      </c>
      <c r="N155">
        <v>0.46666666666666673</v>
      </c>
      <c r="O155">
        <f t="shared" si="2"/>
        <v>3.4577214285714279</v>
      </c>
      <c r="P155">
        <v>0.9375</v>
      </c>
    </row>
    <row r="156" spans="1:16" hidden="1">
      <c r="A156" t="s">
        <v>140</v>
      </c>
      <c r="B156">
        <v>1</v>
      </c>
      <c r="C156">
        <v>6.5</v>
      </c>
      <c r="D156">
        <v>0.5</v>
      </c>
      <c r="E156">
        <v>7</v>
      </c>
      <c r="F156">
        <v>2.7932800000000002</v>
      </c>
      <c r="G156">
        <v>2.7432631578947371</v>
      </c>
      <c r="H156">
        <v>19.399999999999999</v>
      </c>
      <c r="I156">
        <v>3.51</v>
      </c>
      <c r="J156">
        <v>5.46</v>
      </c>
      <c r="K156">
        <v>5.63</v>
      </c>
      <c r="L156">
        <v>1.140613402196097</v>
      </c>
      <c r="M156">
        <v>3.0906437353326188</v>
      </c>
      <c r="N156">
        <v>0.30666666666666664</v>
      </c>
      <c r="O156">
        <f t="shared" si="2"/>
        <v>9.1085217391304365</v>
      </c>
      <c r="P156">
        <v>1.075</v>
      </c>
    </row>
    <row r="157" spans="1:16" hidden="1">
      <c r="A157" t="s">
        <v>140</v>
      </c>
      <c r="B157">
        <v>2</v>
      </c>
      <c r="C157">
        <v>6.666666666666667</v>
      </c>
      <c r="D157">
        <v>2.6666666666666665</v>
      </c>
      <c r="E157">
        <v>9.3333333333333339</v>
      </c>
      <c r="F157">
        <v>2.4914633333333334</v>
      </c>
      <c r="G157">
        <v>1.9870526315789474</v>
      </c>
      <c r="H157">
        <v>19.600000000000001</v>
      </c>
      <c r="I157">
        <v>3.41</v>
      </c>
      <c r="J157">
        <v>5.79</v>
      </c>
      <c r="K157">
        <v>5.95</v>
      </c>
      <c r="L157">
        <v>1.2568907553513011</v>
      </c>
      <c r="M157">
        <v>3.2063590210882582</v>
      </c>
      <c r="N157">
        <v>0.27333333333333337</v>
      </c>
      <c r="O157">
        <f t="shared" si="2"/>
        <v>9.11510975609756</v>
      </c>
      <c r="P157">
        <v>0.86904761904761907</v>
      </c>
    </row>
    <row r="158" spans="1:16" hidden="1">
      <c r="A158" t="s">
        <v>140</v>
      </c>
      <c r="B158">
        <v>3</v>
      </c>
      <c r="C158">
        <v>12.5</v>
      </c>
      <c r="D158">
        <v>0</v>
      </c>
      <c r="E158">
        <v>12.5</v>
      </c>
      <c r="F158">
        <v>4.4514149999999999</v>
      </c>
      <c r="G158">
        <v>1.9693203883495145</v>
      </c>
      <c r="H158">
        <v>16.3</v>
      </c>
      <c r="I158">
        <v>3.28</v>
      </c>
      <c r="J158">
        <v>6.48</v>
      </c>
      <c r="K158">
        <v>6.78</v>
      </c>
      <c r="L158">
        <v>1.4006104009412137</v>
      </c>
      <c r="M158">
        <v>3.322927561568866</v>
      </c>
      <c r="N158">
        <v>0.315</v>
      </c>
      <c r="O158">
        <f t="shared" si="2"/>
        <v>14.131476190476191</v>
      </c>
      <c r="P158">
        <v>1.5625</v>
      </c>
    </row>
    <row r="159" spans="1:16" hidden="1">
      <c r="A159" t="s">
        <v>140</v>
      </c>
      <c r="B159">
        <v>4</v>
      </c>
      <c r="C159">
        <v>8.5</v>
      </c>
      <c r="D159">
        <v>1</v>
      </c>
      <c r="E159">
        <v>9.5</v>
      </c>
      <c r="F159">
        <v>3.8343400000000001</v>
      </c>
      <c r="G159">
        <v>2.736224489795918</v>
      </c>
      <c r="H159">
        <v>17.5</v>
      </c>
      <c r="I159">
        <v>3.42</v>
      </c>
      <c r="J159">
        <v>6.09</v>
      </c>
      <c r="K159">
        <v>6.2</v>
      </c>
      <c r="L159">
        <v>0.78031828084278443</v>
      </c>
      <c r="M159">
        <v>2.6247387052816875</v>
      </c>
      <c r="N159">
        <v>0.20666666666666667</v>
      </c>
      <c r="O159">
        <f t="shared" si="2"/>
        <v>18.553258064516129</v>
      </c>
      <c r="P159">
        <v>1.0625</v>
      </c>
    </row>
    <row r="160" spans="1:16" hidden="1">
      <c r="A160" t="s">
        <v>100</v>
      </c>
      <c r="B160">
        <v>1</v>
      </c>
      <c r="C160">
        <v>9.5</v>
      </c>
      <c r="D160">
        <v>2.5</v>
      </c>
      <c r="E160">
        <v>12</v>
      </c>
      <c r="F160">
        <v>5.2316099999999999</v>
      </c>
      <c r="G160">
        <v>2.9279999999999999</v>
      </c>
      <c r="H160">
        <v>18.8</v>
      </c>
      <c r="I160">
        <v>3.35</v>
      </c>
      <c r="J160">
        <v>5.94</v>
      </c>
      <c r="K160">
        <v>6.36</v>
      </c>
      <c r="L160">
        <v>1.2545869707706776</v>
      </c>
      <c r="M160">
        <v>2.9977649115140923</v>
      </c>
      <c r="N160">
        <v>0.59000000000000008</v>
      </c>
      <c r="O160">
        <f t="shared" si="2"/>
        <v>8.867135593220338</v>
      </c>
      <c r="P160">
        <v>1.1875</v>
      </c>
    </row>
    <row r="161" spans="1:16" hidden="1">
      <c r="A161" t="s">
        <v>100</v>
      </c>
      <c r="B161">
        <v>2</v>
      </c>
      <c r="C161">
        <v>9.6666666666666661</v>
      </c>
      <c r="D161">
        <v>0</v>
      </c>
      <c r="E161">
        <v>9.6666666666666661</v>
      </c>
      <c r="F161">
        <v>2.7978900000000002</v>
      </c>
      <c r="G161">
        <v>1.9468269230769231</v>
      </c>
      <c r="H161">
        <v>19.899999999999999</v>
      </c>
      <c r="I161">
        <v>3.44</v>
      </c>
      <c r="J161">
        <v>5.74</v>
      </c>
      <c r="K161">
        <v>5.91</v>
      </c>
      <c r="L161">
        <v>1.4839215720913761</v>
      </c>
      <c r="M161">
        <v>3.4908907283651853</v>
      </c>
      <c r="N161">
        <v>0.3066666666666667</v>
      </c>
      <c r="O161">
        <f t="shared" si="2"/>
        <v>9.1235543478260865</v>
      </c>
      <c r="P161">
        <v>1.2083333333333333</v>
      </c>
    </row>
    <row r="162" spans="1:16" hidden="1">
      <c r="A162" t="s">
        <v>100</v>
      </c>
      <c r="B162">
        <v>3</v>
      </c>
      <c r="C162">
        <v>10.666666666666666</v>
      </c>
      <c r="D162">
        <v>1.3333333333333333</v>
      </c>
      <c r="E162">
        <v>12</v>
      </c>
      <c r="F162">
        <v>4.8456599999999996</v>
      </c>
      <c r="G162">
        <v>3.1903614457831329</v>
      </c>
      <c r="H162">
        <v>19</v>
      </c>
      <c r="I162">
        <v>3.56</v>
      </c>
      <c r="J162">
        <v>6.02</v>
      </c>
      <c r="K162">
        <v>6.05</v>
      </c>
      <c r="L162">
        <v>1.0753682794325516</v>
      </c>
      <c r="M162">
        <v>2.968927895286591</v>
      </c>
      <c r="N162">
        <v>0.57999999999999996</v>
      </c>
      <c r="O162">
        <f t="shared" si="2"/>
        <v>8.3545862068965508</v>
      </c>
      <c r="P162">
        <v>1.3988095238095237</v>
      </c>
    </row>
    <row r="163" spans="1:16" hidden="1">
      <c r="A163" t="s">
        <v>100</v>
      </c>
      <c r="B163">
        <v>4</v>
      </c>
      <c r="C163">
        <v>9</v>
      </c>
      <c r="D163">
        <v>1</v>
      </c>
      <c r="E163">
        <v>10</v>
      </c>
      <c r="F163">
        <v>3.221435</v>
      </c>
      <c r="G163">
        <v>1.7524210526315789</v>
      </c>
      <c r="H163">
        <v>17.7</v>
      </c>
      <c r="I163">
        <v>3.31</v>
      </c>
      <c r="J163">
        <v>6.63</v>
      </c>
      <c r="K163">
        <v>6.96</v>
      </c>
      <c r="L163">
        <v>1.1133058586350884</v>
      </c>
      <c r="M163">
        <v>2.9113435252409641</v>
      </c>
      <c r="N163">
        <v>0.27</v>
      </c>
      <c r="O163">
        <f t="shared" si="2"/>
        <v>11.931240740740741</v>
      </c>
      <c r="P163">
        <v>1.4437500000000001</v>
      </c>
    </row>
    <row r="164" spans="1:16" hidden="1">
      <c r="A164" t="s">
        <v>101</v>
      </c>
      <c r="B164">
        <v>1</v>
      </c>
      <c r="C164">
        <v>6.666666666666667</v>
      </c>
      <c r="D164">
        <v>1</v>
      </c>
      <c r="E164">
        <v>7.666666666666667</v>
      </c>
      <c r="F164">
        <v>2.2527266666666663</v>
      </c>
      <c r="G164">
        <v>1.995058823529412</v>
      </c>
      <c r="H164">
        <v>21.1</v>
      </c>
      <c r="I164">
        <v>3.59</v>
      </c>
      <c r="J164">
        <v>4.42</v>
      </c>
      <c r="K164">
        <v>4.6500000000000004</v>
      </c>
      <c r="L164">
        <v>1.9422112272545422</v>
      </c>
      <c r="M164">
        <v>3.7835177816056866</v>
      </c>
      <c r="N164">
        <v>0.36000000000000004</v>
      </c>
      <c r="O164">
        <f t="shared" si="2"/>
        <v>6.2575740740740722</v>
      </c>
      <c r="P164">
        <v>0.83333333333333337</v>
      </c>
    </row>
    <row r="165" spans="1:16" hidden="1">
      <c r="A165" t="s">
        <v>101</v>
      </c>
      <c r="B165">
        <v>2</v>
      </c>
      <c r="C165">
        <v>7.333333333333333</v>
      </c>
      <c r="D165">
        <v>0</v>
      </c>
      <c r="E165">
        <v>7.333333333333333</v>
      </c>
      <c r="F165">
        <v>1.9046099999999999</v>
      </c>
      <c r="G165">
        <v>1.748</v>
      </c>
      <c r="H165">
        <v>21.5</v>
      </c>
      <c r="I165">
        <v>3.43</v>
      </c>
      <c r="J165">
        <v>4.42</v>
      </c>
      <c r="K165">
        <v>4.67</v>
      </c>
      <c r="L165">
        <v>1.8495344019627273</v>
      </c>
      <c r="M165">
        <v>3.7869560046640185</v>
      </c>
      <c r="N165">
        <v>0.30666666666666664</v>
      </c>
      <c r="O165">
        <f t="shared" si="2"/>
        <v>6.2106847826086957</v>
      </c>
      <c r="P165">
        <v>0.95833333333333337</v>
      </c>
    </row>
    <row r="166" spans="1:16" hidden="1">
      <c r="A166" t="s">
        <v>101</v>
      </c>
      <c r="B166">
        <v>3</v>
      </c>
      <c r="C166">
        <v>8.3333333333333339</v>
      </c>
      <c r="D166">
        <v>0.66666666666666663</v>
      </c>
      <c r="E166">
        <v>9</v>
      </c>
      <c r="F166">
        <v>2.7448666666666663</v>
      </c>
      <c r="N166">
        <v>0.48666666666666664</v>
      </c>
      <c r="O166">
        <f t="shared" si="2"/>
        <v>5.6401369863013695</v>
      </c>
      <c r="P166">
        <v>1.0714285714285714</v>
      </c>
    </row>
    <row r="167" spans="1:16" hidden="1">
      <c r="A167" t="s">
        <v>102</v>
      </c>
      <c r="B167">
        <v>1</v>
      </c>
      <c r="C167">
        <v>6.333333333333333</v>
      </c>
      <c r="D167">
        <v>0.33333333333333331</v>
      </c>
      <c r="E167">
        <v>6.666666666666667</v>
      </c>
      <c r="F167">
        <v>2.3840966666666668</v>
      </c>
      <c r="G167">
        <v>1.8640476190476192</v>
      </c>
      <c r="H167">
        <v>18.100000000000001</v>
      </c>
      <c r="I167">
        <v>3.55</v>
      </c>
      <c r="J167">
        <v>4.95</v>
      </c>
      <c r="K167">
        <v>5.4</v>
      </c>
      <c r="L167">
        <v>1.6374445545382792</v>
      </c>
      <c r="M167">
        <v>3.7501030085314682</v>
      </c>
      <c r="N167">
        <v>0.37333333333333335</v>
      </c>
      <c r="O167">
        <f t="shared" si="2"/>
        <v>6.3859732142857144</v>
      </c>
      <c r="P167">
        <v>0.89166666666666661</v>
      </c>
    </row>
    <row r="168" spans="1:16" hidden="1">
      <c r="A168" t="s">
        <v>102</v>
      </c>
      <c r="B168">
        <v>2</v>
      </c>
      <c r="C168">
        <v>10</v>
      </c>
      <c r="D168">
        <v>1</v>
      </c>
      <c r="E168">
        <v>11</v>
      </c>
      <c r="F168">
        <v>3.5866466666666663</v>
      </c>
      <c r="G168">
        <v>2.0514545454545456</v>
      </c>
      <c r="H168">
        <v>20.3</v>
      </c>
      <c r="I168">
        <v>3.44</v>
      </c>
      <c r="J168">
        <v>5.29</v>
      </c>
      <c r="K168">
        <v>6.12</v>
      </c>
      <c r="L168">
        <v>1.5613527353779308</v>
      </c>
      <c r="M168">
        <v>3.4920108695652177</v>
      </c>
      <c r="N168">
        <v>0.28000000000000003</v>
      </c>
      <c r="O168">
        <f t="shared" si="2"/>
        <v>12.809452380952379</v>
      </c>
      <c r="P168">
        <v>1.3333333333333333</v>
      </c>
    </row>
    <row r="169" spans="1:16" hidden="1">
      <c r="A169" t="s">
        <v>102</v>
      </c>
      <c r="B169">
        <v>3</v>
      </c>
      <c r="C169">
        <v>8.3333333333333339</v>
      </c>
      <c r="D169">
        <v>0.66666666666666663</v>
      </c>
      <c r="E169">
        <v>9</v>
      </c>
      <c r="F169">
        <v>2.8047166666666663</v>
      </c>
      <c r="G169">
        <v>3.4859374999999999</v>
      </c>
      <c r="H169">
        <v>20.5</v>
      </c>
      <c r="I169">
        <v>3.54</v>
      </c>
      <c r="J169">
        <v>5.1100000000000003</v>
      </c>
      <c r="K169">
        <v>5.38</v>
      </c>
      <c r="L169">
        <v>1.0998367244886751</v>
      </c>
      <c r="M169">
        <v>2.8635531933432081</v>
      </c>
      <c r="N169">
        <v>0.33333333333333331</v>
      </c>
      <c r="O169">
        <f t="shared" si="2"/>
        <v>8.4141499999999994</v>
      </c>
      <c r="P169">
        <v>1.0416666666666667</v>
      </c>
    </row>
    <row r="170" spans="1:16" hidden="1">
      <c r="A170" t="s">
        <v>102</v>
      </c>
      <c r="B170">
        <v>4</v>
      </c>
      <c r="C170">
        <v>4.333333333333333</v>
      </c>
      <c r="D170">
        <v>0.66666666666666663</v>
      </c>
      <c r="E170">
        <v>5</v>
      </c>
      <c r="F170">
        <v>1.5546133333333334</v>
      </c>
      <c r="G170">
        <v>2.6707317073170733</v>
      </c>
      <c r="H170">
        <v>19.600000000000001</v>
      </c>
      <c r="I170">
        <v>3.51</v>
      </c>
      <c r="J170">
        <v>5.53</v>
      </c>
      <c r="K170">
        <v>5.65</v>
      </c>
      <c r="L170">
        <v>0.98103214822465201</v>
      </c>
      <c r="M170">
        <v>2.5419149665475596</v>
      </c>
      <c r="N170">
        <v>0.47333333333333333</v>
      </c>
      <c r="O170">
        <f t="shared" si="2"/>
        <v>3.2843943661971835</v>
      </c>
      <c r="P170">
        <v>0.65833333333333333</v>
      </c>
    </row>
    <row r="171" spans="1:16" hidden="1">
      <c r="A171" t="s">
        <v>131</v>
      </c>
      <c r="B171">
        <v>1</v>
      </c>
      <c r="C171">
        <v>6.5</v>
      </c>
      <c r="D171">
        <v>1.5</v>
      </c>
      <c r="E171">
        <v>8</v>
      </c>
      <c r="F171">
        <v>2.4049499999999999</v>
      </c>
      <c r="G171">
        <v>1.1417441860465116</v>
      </c>
      <c r="H171">
        <v>20.3</v>
      </c>
      <c r="I171">
        <v>3.48</v>
      </c>
      <c r="J171">
        <v>5.74</v>
      </c>
      <c r="K171">
        <v>6.29</v>
      </c>
      <c r="L171">
        <v>2.2471923302834913</v>
      </c>
      <c r="M171">
        <v>3.9623144538783741</v>
      </c>
      <c r="N171">
        <v>0.25</v>
      </c>
      <c r="O171">
        <f t="shared" si="2"/>
        <v>9.6197999999999997</v>
      </c>
      <c r="P171">
        <v>0.96250000000000002</v>
      </c>
    </row>
    <row r="172" spans="1:16" hidden="1">
      <c r="A172" t="s">
        <v>131</v>
      </c>
      <c r="B172">
        <v>2</v>
      </c>
      <c r="C172">
        <v>5.333333333333333</v>
      </c>
      <c r="D172">
        <v>1.6666666666666667</v>
      </c>
      <c r="E172">
        <v>7</v>
      </c>
      <c r="F172">
        <v>3.1354166666666665</v>
      </c>
      <c r="G172">
        <v>1.9919047619047621</v>
      </c>
      <c r="H172">
        <v>18.3</v>
      </c>
      <c r="I172">
        <v>3.45</v>
      </c>
      <c r="J172">
        <v>5.26</v>
      </c>
      <c r="K172">
        <v>5.66</v>
      </c>
      <c r="L172">
        <v>1.1644785122431363</v>
      </c>
      <c r="M172">
        <v>2.7763490323734064</v>
      </c>
      <c r="N172">
        <v>0.38000000000000006</v>
      </c>
      <c r="O172">
        <f t="shared" si="2"/>
        <v>8.2510964912280684</v>
      </c>
      <c r="P172">
        <v>0.69642857142857151</v>
      </c>
    </row>
    <row r="173" spans="1:16" hidden="1">
      <c r="A173" t="s">
        <v>131</v>
      </c>
      <c r="B173">
        <v>3</v>
      </c>
      <c r="C173">
        <v>6.5</v>
      </c>
      <c r="D173">
        <v>0</v>
      </c>
      <c r="E173">
        <v>6.5</v>
      </c>
      <c r="F173">
        <v>3.5567366666666667</v>
      </c>
      <c r="G173">
        <v>2.5266666666666668</v>
      </c>
      <c r="H173">
        <v>19.100000000000001</v>
      </c>
      <c r="I173">
        <v>3.44</v>
      </c>
      <c r="J173">
        <v>5.85</v>
      </c>
      <c r="K173">
        <v>6.4</v>
      </c>
      <c r="L173">
        <v>1.1390262952356156</v>
      </c>
      <c r="M173">
        <v>3.1778833637073678</v>
      </c>
      <c r="N173">
        <v>0.24666666666666667</v>
      </c>
      <c r="O173">
        <f t="shared" si="2"/>
        <v>14.419202702702702</v>
      </c>
      <c r="P173">
        <v>0.8125</v>
      </c>
    </row>
    <row r="174" spans="1:16" hidden="1">
      <c r="A174" t="s">
        <v>131</v>
      </c>
      <c r="B174">
        <v>4</v>
      </c>
      <c r="C174">
        <v>4.333333333333333</v>
      </c>
      <c r="D174">
        <v>0.33333333333333331</v>
      </c>
      <c r="E174">
        <v>4.666666666666667</v>
      </c>
      <c r="F174">
        <v>1.8367966666666666</v>
      </c>
      <c r="G174">
        <v>1.6237373737373737</v>
      </c>
      <c r="H174">
        <v>18.899999999999999</v>
      </c>
      <c r="I174">
        <v>3.55</v>
      </c>
      <c r="J174">
        <v>4.47</v>
      </c>
      <c r="K174">
        <v>4.79</v>
      </c>
      <c r="L174">
        <v>0.99075813946482505</v>
      </c>
      <c r="M174">
        <v>2.719919236099082</v>
      </c>
      <c r="N174">
        <v>0.21333333333333335</v>
      </c>
      <c r="O174">
        <f t="shared" si="2"/>
        <v>8.6099843749999998</v>
      </c>
      <c r="P174">
        <v>0.54166666666666663</v>
      </c>
    </row>
    <row r="175" spans="1:16" hidden="1">
      <c r="A175" t="s">
        <v>132</v>
      </c>
      <c r="B175">
        <v>2</v>
      </c>
      <c r="C175">
        <v>5.666666666666667</v>
      </c>
      <c r="D175">
        <v>1.3333333333333333</v>
      </c>
      <c r="E175">
        <v>7</v>
      </c>
      <c r="F175">
        <v>2.3949433333333334</v>
      </c>
      <c r="G175">
        <v>1.8191463414634146</v>
      </c>
      <c r="H175">
        <v>18.3</v>
      </c>
      <c r="I175">
        <v>3.39</v>
      </c>
      <c r="J175">
        <v>5</v>
      </c>
      <c r="K175">
        <v>5.52</v>
      </c>
      <c r="L175">
        <v>1.0696735787060279</v>
      </c>
      <c r="M175">
        <v>2.978482839714363</v>
      </c>
      <c r="N175">
        <v>0.23333333333333331</v>
      </c>
      <c r="O175">
        <f t="shared" si="2"/>
        <v>10.264042857142858</v>
      </c>
      <c r="P175">
        <v>0.84404761904761916</v>
      </c>
    </row>
    <row r="176" spans="1:16" hidden="1">
      <c r="A176" t="s">
        <v>132</v>
      </c>
      <c r="B176">
        <v>4</v>
      </c>
      <c r="C176">
        <v>4.5</v>
      </c>
      <c r="D176">
        <v>1</v>
      </c>
      <c r="E176">
        <v>5.5</v>
      </c>
      <c r="F176">
        <v>1.4120649999999999</v>
      </c>
      <c r="G176">
        <v>2.3603999999999998</v>
      </c>
      <c r="H176">
        <v>19.600000000000001</v>
      </c>
      <c r="I176">
        <v>3.58</v>
      </c>
      <c r="J176">
        <v>5.1100000000000003</v>
      </c>
      <c r="K176">
        <v>5.14</v>
      </c>
      <c r="L176">
        <v>1.0638853561377579</v>
      </c>
      <c r="M176">
        <v>2.9445856961314352</v>
      </c>
      <c r="N176">
        <v>0.13333333333333333</v>
      </c>
      <c r="O176">
        <f t="shared" si="2"/>
        <v>10.5904875</v>
      </c>
      <c r="P176">
        <v>0.5625</v>
      </c>
    </row>
    <row r="177" spans="1:16" hidden="1">
      <c r="A177" t="s">
        <v>133</v>
      </c>
      <c r="B177">
        <v>1</v>
      </c>
      <c r="C177">
        <v>6.5</v>
      </c>
      <c r="D177">
        <v>0.5</v>
      </c>
      <c r="E177">
        <v>7</v>
      </c>
      <c r="F177">
        <v>3.31717</v>
      </c>
      <c r="G177">
        <v>2.2387000000000001</v>
      </c>
      <c r="H177">
        <v>19.100000000000001</v>
      </c>
      <c r="I177">
        <v>3.45</v>
      </c>
      <c r="J177">
        <v>4.97</v>
      </c>
      <c r="K177">
        <v>5.15</v>
      </c>
      <c r="L177">
        <v>1.3057944075400132</v>
      </c>
      <c r="M177">
        <v>3.0727022372208492</v>
      </c>
      <c r="N177">
        <v>0.36</v>
      </c>
      <c r="O177">
        <f t="shared" si="2"/>
        <v>9.2143611111111117</v>
      </c>
      <c r="P177">
        <v>1.1000000000000001</v>
      </c>
    </row>
    <row r="178" spans="1:16" hidden="1">
      <c r="A178" t="s">
        <v>133</v>
      </c>
      <c r="B178">
        <v>2</v>
      </c>
      <c r="C178">
        <v>6.333333333333333</v>
      </c>
      <c r="D178">
        <v>2</v>
      </c>
      <c r="E178">
        <v>8.3333333333333339</v>
      </c>
      <c r="F178">
        <v>2.3844166666666666</v>
      </c>
      <c r="G178">
        <v>2.0328431372549018</v>
      </c>
      <c r="H178">
        <v>19</v>
      </c>
      <c r="I178">
        <v>3.44</v>
      </c>
      <c r="J178">
        <v>5.2</v>
      </c>
      <c r="K178">
        <v>5.27</v>
      </c>
      <c r="L178">
        <v>1.098596530036472</v>
      </c>
      <c r="M178">
        <v>2.843167449804425</v>
      </c>
      <c r="N178">
        <v>0.32666666666666666</v>
      </c>
      <c r="O178">
        <f t="shared" si="2"/>
        <v>7.2992346938775512</v>
      </c>
      <c r="P178">
        <v>0.80952380952380942</v>
      </c>
    </row>
    <row r="179" spans="1:16" hidden="1">
      <c r="A179" t="s">
        <v>133</v>
      </c>
      <c r="B179">
        <v>3</v>
      </c>
      <c r="C179">
        <v>5.666666666666667</v>
      </c>
      <c r="D179">
        <v>0</v>
      </c>
      <c r="E179">
        <v>5.666666666666667</v>
      </c>
      <c r="F179">
        <v>2.4773733333333334</v>
      </c>
      <c r="G179">
        <v>3.1093333333333333</v>
      </c>
      <c r="H179">
        <v>20.9</v>
      </c>
      <c r="I179">
        <v>3.55</v>
      </c>
      <c r="J179">
        <v>5.61</v>
      </c>
      <c r="K179">
        <v>6.05</v>
      </c>
      <c r="L179">
        <v>1.5032515732015359</v>
      </c>
      <c r="M179">
        <v>3.2743503907175913</v>
      </c>
      <c r="N179">
        <v>0.34666666666666668</v>
      </c>
      <c r="O179">
        <f t="shared" si="2"/>
        <v>7.1462692307692306</v>
      </c>
      <c r="P179">
        <v>0.70833333333333337</v>
      </c>
    </row>
    <row r="180" spans="1:16" hidden="1">
      <c r="A180" t="s">
        <v>119</v>
      </c>
      <c r="B180">
        <v>2</v>
      </c>
      <c r="C180">
        <v>7.5</v>
      </c>
      <c r="D180">
        <v>2</v>
      </c>
      <c r="E180">
        <v>9.5</v>
      </c>
      <c r="F180">
        <v>3.5543</v>
      </c>
      <c r="G180">
        <v>2.9717647058823529</v>
      </c>
      <c r="H180">
        <v>19</v>
      </c>
      <c r="I180">
        <v>3.35</v>
      </c>
      <c r="J180">
        <v>5.16</v>
      </c>
      <c r="K180">
        <v>5.45</v>
      </c>
      <c r="L180">
        <v>1.1851701438029727</v>
      </c>
      <c r="M180">
        <v>3.0005400418378811</v>
      </c>
      <c r="N180">
        <v>0.48</v>
      </c>
      <c r="O180">
        <f t="shared" si="2"/>
        <v>7.4047916666666671</v>
      </c>
      <c r="P180">
        <v>0.9375</v>
      </c>
    </row>
    <row r="181" spans="1:16" hidden="1">
      <c r="A181" t="s">
        <v>119</v>
      </c>
      <c r="B181">
        <v>3</v>
      </c>
      <c r="C181">
        <v>9</v>
      </c>
      <c r="D181">
        <v>0</v>
      </c>
      <c r="E181">
        <v>9</v>
      </c>
      <c r="F181">
        <v>3.8085199999999997</v>
      </c>
      <c r="G181">
        <v>2.5371559633027525</v>
      </c>
      <c r="H181">
        <v>20.100000000000001</v>
      </c>
      <c r="I181">
        <v>3.52</v>
      </c>
      <c r="J181">
        <v>5.43</v>
      </c>
      <c r="K181">
        <v>5.7</v>
      </c>
      <c r="L181">
        <v>1.6707962267703875</v>
      </c>
      <c r="M181">
        <v>3.4967074376062213</v>
      </c>
      <c r="N181">
        <v>0.33333333333333331</v>
      </c>
      <c r="O181">
        <f t="shared" si="2"/>
        <v>11.425559999999999</v>
      </c>
      <c r="P181">
        <v>1.2321428571428572</v>
      </c>
    </row>
    <row r="182" spans="1:16" hidden="1">
      <c r="A182" t="s">
        <v>119</v>
      </c>
      <c r="B182">
        <v>4</v>
      </c>
      <c r="C182">
        <v>8</v>
      </c>
      <c r="D182">
        <v>0</v>
      </c>
      <c r="E182">
        <v>8</v>
      </c>
      <c r="F182">
        <v>1.9306000000000001</v>
      </c>
      <c r="G182">
        <v>1.9765060240963856</v>
      </c>
      <c r="H182">
        <v>18.8</v>
      </c>
      <c r="I182">
        <v>3.51</v>
      </c>
      <c r="J182">
        <v>5.62</v>
      </c>
      <c r="K182">
        <v>5.83</v>
      </c>
      <c r="L182">
        <v>0.89433844754031444</v>
      </c>
      <c r="M182">
        <v>2.835959620670347</v>
      </c>
      <c r="N182">
        <v>0.14000000000000001</v>
      </c>
      <c r="O182">
        <f t="shared" si="2"/>
        <v>13.79</v>
      </c>
      <c r="P182">
        <v>1.2023809523809523</v>
      </c>
    </row>
    <row r="183" spans="1:16" hidden="1">
      <c r="A183" t="s">
        <v>120</v>
      </c>
      <c r="B183">
        <v>2</v>
      </c>
      <c r="C183">
        <v>7.5</v>
      </c>
      <c r="D183">
        <v>1</v>
      </c>
      <c r="E183">
        <v>8.5</v>
      </c>
      <c r="F183">
        <v>2.340055</v>
      </c>
      <c r="G183">
        <v>2.8529347826086959</v>
      </c>
      <c r="H183">
        <v>20</v>
      </c>
      <c r="I183">
        <v>3.5</v>
      </c>
      <c r="J183">
        <v>5.6</v>
      </c>
      <c r="K183">
        <v>5.81</v>
      </c>
      <c r="L183">
        <v>1.0701980542305032</v>
      </c>
      <c r="M183">
        <v>2.9537138584247256</v>
      </c>
      <c r="N183">
        <v>0.41000000000000003</v>
      </c>
      <c r="O183">
        <f t="shared" si="2"/>
        <v>5.7074512195121949</v>
      </c>
      <c r="P183">
        <v>1.3</v>
      </c>
    </row>
    <row r="184" spans="1:16" hidden="1">
      <c r="A184" t="s">
        <v>120</v>
      </c>
      <c r="B184">
        <v>3</v>
      </c>
      <c r="C184">
        <v>9</v>
      </c>
      <c r="D184">
        <v>0</v>
      </c>
      <c r="E184">
        <v>9</v>
      </c>
      <c r="F184">
        <v>4.2909300000000004</v>
      </c>
      <c r="G184">
        <v>2.7005882352941173</v>
      </c>
      <c r="H184">
        <v>20.2</v>
      </c>
      <c r="I184">
        <v>3.47</v>
      </c>
      <c r="J184">
        <v>5.87</v>
      </c>
      <c r="K184">
        <v>6.23</v>
      </c>
      <c r="L184">
        <v>1.3817226924074522</v>
      </c>
      <c r="M184">
        <v>3.1494864213667269</v>
      </c>
      <c r="N184">
        <v>0.31333333333333335</v>
      </c>
      <c r="O184">
        <f t="shared" si="2"/>
        <v>13.69445744680851</v>
      </c>
      <c r="P184">
        <v>1.125</v>
      </c>
    </row>
    <row r="185" spans="1:16" hidden="1">
      <c r="A185" t="s">
        <v>120</v>
      </c>
      <c r="B185">
        <v>4</v>
      </c>
      <c r="C185">
        <v>6</v>
      </c>
      <c r="D185">
        <v>0.66666666666666663</v>
      </c>
      <c r="E185">
        <v>6.666666666666667</v>
      </c>
      <c r="F185">
        <v>1.6749599999999998</v>
      </c>
      <c r="G185">
        <v>1.4881818181818183</v>
      </c>
      <c r="H185">
        <v>20.399999999999999</v>
      </c>
      <c r="I185">
        <v>4.17</v>
      </c>
      <c r="J185">
        <v>5.72</v>
      </c>
      <c r="K185">
        <v>6</v>
      </c>
      <c r="L185">
        <v>1.2632601337705309</v>
      </c>
      <c r="M185">
        <v>2.6764313340400294</v>
      </c>
      <c r="N185">
        <v>0.18666666666666668</v>
      </c>
      <c r="O185">
        <f t="shared" si="2"/>
        <v>8.972999999999999</v>
      </c>
      <c r="P185">
        <v>0.7678571428571429</v>
      </c>
    </row>
    <row r="186" spans="1:16" hidden="1">
      <c r="A186" t="s">
        <v>105</v>
      </c>
      <c r="B186">
        <v>1</v>
      </c>
      <c r="C186">
        <v>7</v>
      </c>
      <c r="D186">
        <v>1.6666666666666667</v>
      </c>
      <c r="E186">
        <v>8.6666666666666661</v>
      </c>
      <c r="F186">
        <v>2.5306666666666664</v>
      </c>
      <c r="G186">
        <v>3.3789473684210529</v>
      </c>
      <c r="H186">
        <v>21.6</v>
      </c>
      <c r="I186">
        <v>3.65</v>
      </c>
      <c r="J186">
        <v>4.37</v>
      </c>
      <c r="K186">
        <v>4.7300000000000004</v>
      </c>
      <c r="L186">
        <v>1.3245395937126192</v>
      </c>
      <c r="M186">
        <v>2.7162319152492067</v>
      </c>
      <c r="N186">
        <v>0.47333333333333333</v>
      </c>
      <c r="O186">
        <f t="shared" si="2"/>
        <v>5.3464788732394357</v>
      </c>
      <c r="P186">
        <v>0.875</v>
      </c>
    </row>
    <row r="187" spans="1:16" hidden="1">
      <c r="A187" t="s">
        <v>105</v>
      </c>
      <c r="B187">
        <v>2</v>
      </c>
      <c r="C187">
        <v>8</v>
      </c>
      <c r="D187">
        <v>0.5</v>
      </c>
      <c r="E187">
        <v>8.5</v>
      </c>
      <c r="F187">
        <v>2.1413700000000002</v>
      </c>
      <c r="G187">
        <v>2.2889108910891092</v>
      </c>
      <c r="H187">
        <v>21.5</v>
      </c>
      <c r="I187">
        <v>3.55</v>
      </c>
      <c r="J187">
        <v>4.6399999999999997</v>
      </c>
      <c r="K187">
        <v>4.74</v>
      </c>
      <c r="L187">
        <v>1.1030305233518845</v>
      </c>
      <c r="M187">
        <v>2.8061914715719065</v>
      </c>
      <c r="N187">
        <v>0.27</v>
      </c>
      <c r="O187">
        <f t="shared" si="2"/>
        <v>7.931</v>
      </c>
      <c r="P187">
        <v>1</v>
      </c>
    </row>
    <row r="188" spans="1:16" hidden="1">
      <c r="A188" t="s">
        <v>105</v>
      </c>
      <c r="B188">
        <v>3</v>
      </c>
      <c r="C188">
        <v>6</v>
      </c>
      <c r="D188">
        <v>1.3333333333333333</v>
      </c>
      <c r="E188">
        <v>7.333333333333333</v>
      </c>
      <c r="F188">
        <v>1.44004</v>
      </c>
      <c r="G188">
        <v>4.2685714285714287</v>
      </c>
      <c r="H188">
        <v>21.3</v>
      </c>
      <c r="I188">
        <v>3.69</v>
      </c>
      <c r="J188">
        <v>4.79</v>
      </c>
      <c r="K188">
        <v>5.49</v>
      </c>
      <c r="L188">
        <v>1.2373388641559555</v>
      </c>
      <c r="M188">
        <v>2.7957347438035809</v>
      </c>
      <c r="N188">
        <v>0.37333333333333335</v>
      </c>
      <c r="O188">
        <f t="shared" si="2"/>
        <v>3.8572499999999996</v>
      </c>
      <c r="P188">
        <v>0.81944444444444453</v>
      </c>
    </row>
    <row r="189" spans="1:16" hidden="1">
      <c r="A189" t="s">
        <v>105</v>
      </c>
      <c r="B189">
        <v>4</v>
      </c>
      <c r="C189">
        <v>5</v>
      </c>
      <c r="D189">
        <v>0.5</v>
      </c>
      <c r="E189">
        <v>5.5</v>
      </c>
      <c r="F189">
        <v>1.9307133333333333</v>
      </c>
      <c r="G189">
        <v>2.8240697674418604</v>
      </c>
      <c r="H189">
        <v>20.7</v>
      </c>
      <c r="I189">
        <v>4.25</v>
      </c>
      <c r="J189">
        <v>5.13</v>
      </c>
      <c r="K189">
        <v>5.8</v>
      </c>
      <c r="L189">
        <v>1.1249670523897022</v>
      </c>
      <c r="M189">
        <v>2.4380995297927455</v>
      </c>
      <c r="N189">
        <v>0.40666666666666673</v>
      </c>
      <c r="O189">
        <f t="shared" si="2"/>
        <v>4.7476557377049176</v>
      </c>
      <c r="P189">
        <v>0.625</v>
      </c>
    </row>
    <row r="190" spans="1:16" hidden="1">
      <c r="A190" t="s">
        <v>103</v>
      </c>
      <c r="B190">
        <v>1</v>
      </c>
      <c r="C190">
        <v>4.666666666666667</v>
      </c>
      <c r="D190">
        <v>1.6666666666666667</v>
      </c>
      <c r="E190">
        <v>6.333333333333333</v>
      </c>
      <c r="F190">
        <v>2.4596666666666667</v>
      </c>
      <c r="G190">
        <v>2.1655294117647057</v>
      </c>
      <c r="H190">
        <v>18.5</v>
      </c>
      <c r="I190">
        <v>3.43</v>
      </c>
      <c r="J190">
        <v>5.8</v>
      </c>
      <c r="K190">
        <v>6.17</v>
      </c>
      <c r="L190">
        <v>1.0780052486597995</v>
      </c>
      <c r="M190">
        <v>3.1491043244162498</v>
      </c>
      <c r="N190">
        <v>0.29333333333333333</v>
      </c>
      <c r="O190">
        <f t="shared" si="2"/>
        <v>8.3852272727272723</v>
      </c>
      <c r="P190">
        <v>0.76309523809523816</v>
      </c>
    </row>
    <row r="191" spans="1:16" hidden="1">
      <c r="A191" t="s">
        <v>103</v>
      </c>
      <c r="B191">
        <v>2</v>
      </c>
      <c r="C191">
        <v>8</v>
      </c>
      <c r="D191">
        <v>1.3333333333333333</v>
      </c>
      <c r="E191">
        <v>9.3333333333333339</v>
      </c>
      <c r="F191">
        <v>2.7536900000000002</v>
      </c>
      <c r="G191">
        <v>1.5631067961165048</v>
      </c>
      <c r="H191">
        <v>21.2</v>
      </c>
      <c r="I191">
        <v>3.59</v>
      </c>
      <c r="J191">
        <v>4.8499999999999996</v>
      </c>
      <c r="K191">
        <v>4.95</v>
      </c>
      <c r="L191">
        <v>1.3788571471866229</v>
      </c>
      <c r="M191">
        <v>3.2421826261218087</v>
      </c>
      <c r="N191">
        <v>0.26666666666666666</v>
      </c>
      <c r="O191">
        <f t="shared" si="2"/>
        <v>10.326337500000001</v>
      </c>
      <c r="P191">
        <v>1</v>
      </c>
    </row>
    <row r="192" spans="1:16" hidden="1">
      <c r="A192" t="s">
        <v>103</v>
      </c>
      <c r="B192">
        <v>3</v>
      </c>
      <c r="C192">
        <v>10.5</v>
      </c>
      <c r="D192">
        <v>0.5</v>
      </c>
      <c r="E192">
        <v>11</v>
      </c>
      <c r="F192">
        <v>4.693503333333334</v>
      </c>
      <c r="G192">
        <v>3.3987499999999997</v>
      </c>
      <c r="H192">
        <v>19.5</v>
      </c>
      <c r="I192">
        <v>3.62</v>
      </c>
      <c r="J192">
        <v>5.19</v>
      </c>
      <c r="K192">
        <v>5.72</v>
      </c>
      <c r="L192">
        <v>1.0043122051614535</v>
      </c>
      <c r="M192">
        <v>3.1018899822272319</v>
      </c>
      <c r="N192">
        <v>0.37333333333333335</v>
      </c>
      <c r="O192">
        <f t="shared" si="2"/>
        <v>12.571883928571429</v>
      </c>
      <c r="P192">
        <v>1.3928571428571428</v>
      </c>
    </row>
    <row r="193" spans="1:16" hidden="1">
      <c r="A193" t="s">
        <v>103</v>
      </c>
      <c r="B193">
        <v>4</v>
      </c>
      <c r="C193">
        <v>5.5</v>
      </c>
      <c r="D193">
        <v>2</v>
      </c>
      <c r="E193">
        <v>7.5</v>
      </c>
      <c r="F193">
        <v>2.3484850000000002</v>
      </c>
      <c r="G193">
        <v>3.2071428571428573</v>
      </c>
      <c r="H193">
        <v>20</v>
      </c>
      <c r="I193">
        <v>4.28</v>
      </c>
      <c r="J193">
        <v>5.81</v>
      </c>
      <c r="K193">
        <v>5.96</v>
      </c>
      <c r="L193">
        <v>0.80897471933580123</v>
      </c>
      <c r="M193">
        <v>2.4006364915979899</v>
      </c>
      <c r="N193">
        <v>0.5</v>
      </c>
      <c r="O193">
        <f t="shared" si="2"/>
        <v>4.6969700000000003</v>
      </c>
      <c r="P193">
        <v>0.6875</v>
      </c>
    </row>
    <row r="194" spans="1:16" hidden="1">
      <c r="A194" t="s">
        <v>104</v>
      </c>
      <c r="B194">
        <v>1</v>
      </c>
      <c r="C194">
        <v>11.5</v>
      </c>
      <c r="D194">
        <v>2.5</v>
      </c>
      <c r="E194">
        <v>14</v>
      </c>
      <c r="F194">
        <v>5.327</v>
      </c>
      <c r="G194">
        <v>2.580379746835443</v>
      </c>
      <c r="H194">
        <v>18.2</v>
      </c>
      <c r="I194">
        <v>3.38</v>
      </c>
      <c r="J194">
        <v>5.77</v>
      </c>
      <c r="K194">
        <v>6.06</v>
      </c>
      <c r="L194">
        <v>0.80334160018399248</v>
      </c>
      <c r="M194">
        <v>2.9557845392198754</v>
      </c>
      <c r="N194">
        <v>0.27333333333333337</v>
      </c>
      <c r="O194">
        <f t="shared" si="2"/>
        <v>19.489024390243898</v>
      </c>
      <c r="P194">
        <v>1.4375</v>
      </c>
    </row>
    <row r="195" spans="1:16" hidden="1">
      <c r="A195" t="s">
        <v>104</v>
      </c>
      <c r="B195">
        <v>2</v>
      </c>
      <c r="C195">
        <v>7.5</v>
      </c>
      <c r="D195">
        <v>0</v>
      </c>
      <c r="E195">
        <v>7.5</v>
      </c>
      <c r="F195">
        <v>3.0662599999999998</v>
      </c>
      <c r="G195">
        <v>2.078762886597938</v>
      </c>
      <c r="H195">
        <v>19.399999999999999</v>
      </c>
      <c r="I195">
        <v>3.39</v>
      </c>
      <c r="J195">
        <v>4.55</v>
      </c>
      <c r="K195">
        <v>4.84</v>
      </c>
      <c r="L195">
        <v>1.1251187399627995</v>
      </c>
      <c r="M195">
        <v>3.2804234987571403</v>
      </c>
      <c r="N195">
        <v>0.16</v>
      </c>
      <c r="O195">
        <f t="shared" ref="O195:O257" si="3">+F195/N195</f>
        <v>19.164124999999999</v>
      </c>
      <c r="P195">
        <v>1.0833333333333335</v>
      </c>
    </row>
    <row r="196" spans="1:16" hidden="1">
      <c r="A196" t="s">
        <v>104</v>
      </c>
      <c r="B196">
        <v>3</v>
      </c>
      <c r="C196">
        <v>9.5</v>
      </c>
      <c r="D196">
        <v>0.5</v>
      </c>
      <c r="E196">
        <v>10</v>
      </c>
      <c r="F196">
        <v>4.9561549999999999</v>
      </c>
      <c r="G196">
        <v>3.1421874999999999</v>
      </c>
      <c r="H196">
        <v>19</v>
      </c>
      <c r="I196">
        <v>3.46</v>
      </c>
      <c r="J196">
        <v>5.17</v>
      </c>
      <c r="K196">
        <v>5.48</v>
      </c>
      <c r="L196">
        <v>0.93693317467370585</v>
      </c>
      <c r="M196">
        <v>2.916937467521219</v>
      </c>
      <c r="N196">
        <v>0.4</v>
      </c>
      <c r="O196">
        <f t="shared" si="3"/>
        <v>12.390387499999999</v>
      </c>
      <c r="P196">
        <v>1.3333333333333335</v>
      </c>
    </row>
    <row r="197" spans="1:16" hidden="1">
      <c r="A197" t="s">
        <v>104</v>
      </c>
      <c r="B197">
        <v>4</v>
      </c>
      <c r="C197">
        <v>5.666666666666667</v>
      </c>
      <c r="D197">
        <v>1.3333333333333333</v>
      </c>
      <c r="E197">
        <v>7</v>
      </c>
      <c r="F197">
        <v>3.1531599999999997</v>
      </c>
      <c r="G197">
        <v>2.7281</v>
      </c>
      <c r="H197">
        <v>19</v>
      </c>
      <c r="I197">
        <v>4.18</v>
      </c>
      <c r="J197">
        <v>5.61</v>
      </c>
      <c r="K197">
        <v>6</v>
      </c>
      <c r="L197">
        <v>1.0206449351545808</v>
      </c>
      <c r="M197">
        <v>3.1076640096414847</v>
      </c>
      <c r="N197">
        <v>0.32</v>
      </c>
      <c r="O197">
        <f t="shared" si="3"/>
        <v>9.8536249999999992</v>
      </c>
      <c r="P197">
        <v>0.95833333333333337</v>
      </c>
    </row>
    <row r="198" spans="1:16" hidden="1">
      <c r="A198" t="s">
        <v>137</v>
      </c>
      <c r="B198">
        <v>1</v>
      </c>
      <c r="C198">
        <v>8.6666666666666661</v>
      </c>
      <c r="D198">
        <v>2</v>
      </c>
      <c r="E198">
        <v>10.666666666666666</v>
      </c>
      <c r="F198">
        <v>3.3811200000000006</v>
      </c>
      <c r="G198">
        <v>2.4586250000000001</v>
      </c>
      <c r="H198">
        <v>18.7</v>
      </c>
      <c r="I198">
        <v>3.45</v>
      </c>
      <c r="J198">
        <v>5.3</v>
      </c>
      <c r="K198">
        <v>5.34</v>
      </c>
      <c r="L198">
        <v>1.2542940257445303</v>
      </c>
      <c r="M198">
        <v>3.2163730866512581</v>
      </c>
      <c r="N198">
        <v>0.39999999999999997</v>
      </c>
      <c r="O198">
        <f t="shared" si="3"/>
        <v>8.4528000000000016</v>
      </c>
      <c r="P198">
        <v>1.4333333333333333</v>
      </c>
    </row>
    <row r="199" spans="1:16" hidden="1">
      <c r="A199" t="s">
        <v>137</v>
      </c>
      <c r="B199">
        <v>2</v>
      </c>
      <c r="C199">
        <v>8.5</v>
      </c>
      <c r="D199">
        <v>4</v>
      </c>
      <c r="E199">
        <v>12.5</v>
      </c>
      <c r="F199">
        <v>2.6463866666666669</v>
      </c>
      <c r="G199">
        <v>1.4470588235294117</v>
      </c>
      <c r="H199">
        <v>19.899999999999999</v>
      </c>
      <c r="I199">
        <v>3.34</v>
      </c>
      <c r="J199">
        <v>5.77</v>
      </c>
      <c r="K199">
        <v>6.1</v>
      </c>
      <c r="L199">
        <v>1.067933504059158</v>
      </c>
      <c r="M199">
        <v>2.7795266620196917</v>
      </c>
      <c r="N199">
        <v>0.33333333333333331</v>
      </c>
      <c r="O199">
        <f t="shared" si="3"/>
        <v>7.9391600000000011</v>
      </c>
      <c r="P199">
        <v>1.1339285714285714</v>
      </c>
    </row>
    <row r="200" spans="1:16" hidden="1">
      <c r="A200" t="s">
        <v>137</v>
      </c>
      <c r="B200">
        <v>3</v>
      </c>
      <c r="C200">
        <v>9</v>
      </c>
      <c r="D200">
        <v>0.33333333333333331</v>
      </c>
      <c r="E200">
        <v>9.3333333333333339</v>
      </c>
      <c r="F200">
        <v>3.5548333333333333</v>
      </c>
      <c r="G200">
        <v>0.20020408163265307</v>
      </c>
      <c r="H200">
        <v>17.2</v>
      </c>
      <c r="I200">
        <v>3.32</v>
      </c>
      <c r="J200">
        <v>5.61</v>
      </c>
      <c r="K200">
        <v>5.86</v>
      </c>
      <c r="L200">
        <v>1.2040395783306934</v>
      </c>
      <c r="M200">
        <v>3.0903185794490149</v>
      </c>
      <c r="N200">
        <v>0.4466666666666666</v>
      </c>
      <c r="O200">
        <f t="shared" si="3"/>
        <v>7.9585820895522401</v>
      </c>
      <c r="P200">
        <v>1.125</v>
      </c>
    </row>
    <row r="201" spans="1:16" hidden="1">
      <c r="A201" t="s">
        <v>137</v>
      </c>
      <c r="B201">
        <v>4</v>
      </c>
      <c r="C201">
        <v>7.5</v>
      </c>
      <c r="D201">
        <v>0.5</v>
      </c>
      <c r="E201">
        <v>8</v>
      </c>
      <c r="F201">
        <v>2.7664650000000002</v>
      </c>
      <c r="G201">
        <v>3.9693333333333332</v>
      </c>
      <c r="H201">
        <v>20.2</v>
      </c>
      <c r="I201">
        <v>3.52</v>
      </c>
      <c r="J201">
        <v>4.47</v>
      </c>
      <c r="K201">
        <v>4.78</v>
      </c>
      <c r="L201">
        <v>0.97982724623404938</v>
      </c>
      <c r="M201">
        <v>2.1767446322619426</v>
      </c>
      <c r="N201">
        <v>0.20666666666666667</v>
      </c>
      <c r="O201">
        <f t="shared" si="3"/>
        <v>13.386120967741936</v>
      </c>
      <c r="P201">
        <v>1.3833333333333333</v>
      </c>
    </row>
    <row r="202" spans="1:16" hidden="1">
      <c r="A202" t="s">
        <v>87</v>
      </c>
      <c r="B202">
        <v>1</v>
      </c>
      <c r="C202">
        <v>4.666666666666667</v>
      </c>
      <c r="D202">
        <v>0.33333333333333331</v>
      </c>
      <c r="E202">
        <v>5</v>
      </c>
      <c r="F202">
        <v>1.3242399999999999</v>
      </c>
      <c r="G202">
        <v>2.3696999999999999</v>
      </c>
      <c r="H202">
        <v>20.5</v>
      </c>
      <c r="I202">
        <v>3.5</v>
      </c>
      <c r="J202">
        <v>4.43</v>
      </c>
      <c r="K202">
        <v>4.66</v>
      </c>
      <c r="L202">
        <v>1.5586952221486579</v>
      </c>
      <c r="M202">
        <v>3.4891450874950092</v>
      </c>
      <c r="N202">
        <v>0.26666666666666666</v>
      </c>
      <c r="O202">
        <f t="shared" si="3"/>
        <v>4.9658999999999995</v>
      </c>
      <c r="P202">
        <v>0.72499999999999998</v>
      </c>
    </row>
    <row r="203" spans="1:16" hidden="1">
      <c r="A203" t="s">
        <v>87</v>
      </c>
      <c r="B203">
        <v>3</v>
      </c>
      <c r="C203">
        <v>7</v>
      </c>
      <c r="D203">
        <v>0.5</v>
      </c>
      <c r="E203">
        <v>7.5</v>
      </c>
      <c r="F203">
        <v>2.7860399999999998</v>
      </c>
      <c r="G203">
        <v>3.1319999999999997</v>
      </c>
      <c r="H203">
        <v>20.3</v>
      </c>
      <c r="I203">
        <v>3.55</v>
      </c>
      <c r="J203">
        <v>5.05</v>
      </c>
      <c r="K203">
        <v>5.08</v>
      </c>
      <c r="L203">
        <v>1.2990465703017233</v>
      </c>
      <c r="M203">
        <v>3.3261027539772958</v>
      </c>
      <c r="N203">
        <v>0.4</v>
      </c>
      <c r="O203">
        <f t="shared" si="3"/>
        <v>6.9650999999999996</v>
      </c>
      <c r="P203">
        <v>0.9464285714285714</v>
      </c>
    </row>
    <row r="204" spans="1:16" hidden="1">
      <c r="A204" t="s">
        <v>87</v>
      </c>
      <c r="B204">
        <v>4</v>
      </c>
      <c r="C204">
        <v>5.5</v>
      </c>
      <c r="D204">
        <v>1</v>
      </c>
      <c r="E204">
        <v>6.5</v>
      </c>
      <c r="F204">
        <v>2.3369450000000001</v>
      </c>
      <c r="G204">
        <v>3.8180327868852459</v>
      </c>
      <c r="H204">
        <v>18.899999999999999</v>
      </c>
      <c r="I204">
        <v>3.53</v>
      </c>
      <c r="J204">
        <v>4.84</v>
      </c>
      <c r="K204">
        <v>5.54</v>
      </c>
      <c r="L204">
        <v>0.89302480516457683</v>
      </c>
      <c r="M204">
        <v>2.6127393442769375</v>
      </c>
      <c r="N204">
        <v>0.16666666666666666</v>
      </c>
      <c r="O204">
        <f t="shared" si="3"/>
        <v>14.02167</v>
      </c>
      <c r="P204">
        <v>0.85624999999999996</v>
      </c>
    </row>
    <row r="205" spans="1:16" hidden="1">
      <c r="A205" t="s">
        <v>125</v>
      </c>
      <c r="B205">
        <v>1</v>
      </c>
      <c r="C205">
        <v>9.3333333333333339</v>
      </c>
      <c r="D205">
        <v>1.6666666666666667</v>
      </c>
      <c r="E205">
        <v>11</v>
      </c>
      <c r="F205">
        <v>3.1264033333333336</v>
      </c>
      <c r="G205">
        <v>1.176607142857143</v>
      </c>
      <c r="H205">
        <v>18.899999999999999</v>
      </c>
      <c r="I205">
        <v>3.41</v>
      </c>
      <c r="J205">
        <v>5.39</v>
      </c>
      <c r="K205">
        <v>5.71</v>
      </c>
      <c r="L205">
        <v>1.7900717409599503</v>
      </c>
      <c r="M205">
        <v>4.1410459747554498</v>
      </c>
      <c r="N205">
        <v>0.30666666666666664</v>
      </c>
      <c r="O205">
        <f t="shared" si="3"/>
        <v>10.194793478260872</v>
      </c>
      <c r="P205">
        <v>1.1666666666666667</v>
      </c>
    </row>
    <row r="206" spans="1:16" hidden="1">
      <c r="A206" t="s">
        <v>125</v>
      </c>
      <c r="B206">
        <v>2</v>
      </c>
      <c r="C206">
        <v>7</v>
      </c>
      <c r="D206">
        <v>1.3333333333333333</v>
      </c>
      <c r="E206">
        <v>8.3333333333333339</v>
      </c>
      <c r="F206">
        <v>3.4981433333333336</v>
      </c>
      <c r="G206">
        <v>2.1822222222222223</v>
      </c>
      <c r="H206">
        <v>19.8</v>
      </c>
      <c r="I206">
        <v>3.42</v>
      </c>
      <c r="J206">
        <v>6.1</v>
      </c>
      <c r="K206">
        <v>6.11</v>
      </c>
      <c r="L206">
        <v>1.4542981811665787</v>
      </c>
      <c r="M206">
        <v>3.3883836294905159</v>
      </c>
      <c r="N206">
        <v>0.30666666666666664</v>
      </c>
      <c r="O206">
        <f t="shared" si="3"/>
        <v>11.406989130434784</v>
      </c>
      <c r="P206">
        <v>0.93055555555555547</v>
      </c>
    </row>
    <row r="207" spans="1:16" hidden="1">
      <c r="A207" t="s">
        <v>125</v>
      </c>
      <c r="B207">
        <v>3</v>
      </c>
      <c r="C207">
        <v>9.3333333333333339</v>
      </c>
      <c r="D207">
        <v>1.3333333333333333</v>
      </c>
      <c r="E207">
        <v>10.666666666666666</v>
      </c>
      <c r="F207">
        <v>3.670196666666667</v>
      </c>
      <c r="G207">
        <v>2.2753999999999999</v>
      </c>
      <c r="H207">
        <v>20.2</v>
      </c>
      <c r="I207">
        <v>3.38</v>
      </c>
      <c r="J207">
        <v>4.93</v>
      </c>
      <c r="K207">
        <v>5.32</v>
      </c>
      <c r="L207">
        <v>1.2662141369480264</v>
      </c>
      <c r="M207">
        <v>3.1200939504107712</v>
      </c>
      <c r="N207">
        <v>0.27333333333333337</v>
      </c>
      <c r="O207">
        <f t="shared" si="3"/>
        <v>13.427548780487804</v>
      </c>
      <c r="P207">
        <v>1.1666666666666667</v>
      </c>
    </row>
    <row r="208" spans="1:16" hidden="1">
      <c r="A208" t="s">
        <v>125</v>
      </c>
      <c r="B208">
        <v>4</v>
      </c>
      <c r="C208">
        <v>10.5</v>
      </c>
      <c r="D208">
        <v>0.5</v>
      </c>
      <c r="E208">
        <v>11</v>
      </c>
      <c r="F208">
        <v>3.5260066666666665</v>
      </c>
      <c r="G208">
        <v>2.2330275229357799</v>
      </c>
      <c r="H208">
        <v>19.5</v>
      </c>
      <c r="I208">
        <v>3.57</v>
      </c>
      <c r="J208">
        <v>5.47</v>
      </c>
      <c r="K208">
        <v>6.06</v>
      </c>
      <c r="L208">
        <v>1.0465360290777976</v>
      </c>
      <c r="M208">
        <v>2.8002913152611209</v>
      </c>
      <c r="N208">
        <v>0.33333333333333331</v>
      </c>
      <c r="O208">
        <f t="shared" si="3"/>
        <v>10.57802</v>
      </c>
      <c r="P208">
        <v>1.3125</v>
      </c>
    </row>
    <row r="209" spans="1:16" hidden="1">
      <c r="A209" t="s">
        <v>130</v>
      </c>
      <c r="B209">
        <v>2</v>
      </c>
      <c r="C209">
        <v>7.5</v>
      </c>
      <c r="D209">
        <v>1.5</v>
      </c>
      <c r="E209">
        <v>9</v>
      </c>
      <c r="F209">
        <v>3.2345299999999999</v>
      </c>
      <c r="G209">
        <v>2.0522</v>
      </c>
      <c r="H209">
        <v>18.399999999999999</v>
      </c>
      <c r="I209">
        <v>3.37</v>
      </c>
      <c r="J209">
        <v>6.28</v>
      </c>
      <c r="K209">
        <v>6.66</v>
      </c>
      <c r="L209">
        <v>0.83716121175492231</v>
      </c>
      <c r="M209">
        <v>2.4498077964188774</v>
      </c>
      <c r="N209">
        <v>0.3</v>
      </c>
      <c r="O209">
        <f t="shared" si="3"/>
        <v>10.781766666666666</v>
      </c>
      <c r="P209">
        <v>0.9375</v>
      </c>
    </row>
    <row r="210" spans="1:16" hidden="1">
      <c r="A210" t="s">
        <v>130</v>
      </c>
      <c r="B210">
        <v>3</v>
      </c>
      <c r="C210">
        <v>10.333333333333334</v>
      </c>
      <c r="D210">
        <v>0.66666666666666663</v>
      </c>
      <c r="E210">
        <v>11</v>
      </c>
      <c r="F210">
        <v>4.4585533333333336</v>
      </c>
      <c r="G210">
        <v>2.567065217391304</v>
      </c>
      <c r="H210">
        <v>17.8</v>
      </c>
      <c r="I210">
        <v>3.28</v>
      </c>
      <c r="J210">
        <v>4.87</v>
      </c>
      <c r="K210">
        <v>5.17</v>
      </c>
      <c r="L210">
        <v>0.94909560713479402</v>
      </c>
      <c r="M210">
        <v>2.8609395827608544</v>
      </c>
      <c r="N210">
        <v>0.32666666666666666</v>
      </c>
      <c r="O210">
        <f t="shared" si="3"/>
        <v>13.648632653061226</v>
      </c>
      <c r="P210">
        <v>1.2916666666666667</v>
      </c>
    </row>
    <row r="211" spans="1:16" hidden="1">
      <c r="A211" t="s">
        <v>126</v>
      </c>
      <c r="B211">
        <v>1</v>
      </c>
      <c r="C211">
        <v>9</v>
      </c>
      <c r="D211">
        <v>1.6666666666666667</v>
      </c>
      <c r="E211">
        <v>10.666666666666666</v>
      </c>
      <c r="F211">
        <v>3.8501033333333332</v>
      </c>
      <c r="G211">
        <v>2.1447191011235955</v>
      </c>
      <c r="H211">
        <v>18.100000000000001</v>
      </c>
      <c r="I211">
        <v>3.37</v>
      </c>
      <c r="J211">
        <v>4.5199999999999996</v>
      </c>
      <c r="K211">
        <v>4.8</v>
      </c>
      <c r="L211">
        <v>0.93323659938892134</v>
      </c>
      <c r="M211">
        <v>2.6795951923636574</v>
      </c>
      <c r="N211">
        <v>0.28000000000000003</v>
      </c>
      <c r="O211">
        <f t="shared" si="3"/>
        <v>13.750369047619046</v>
      </c>
      <c r="P211">
        <v>1.2249999999999999</v>
      </c>
    </row>
    <row r="212" spans="1:16" hidden="1">
      <c r="A212" t="s">
        <v>126</v>
      </c>
      <c r="B212">
        <v>2</v>
      </c>
      <c r="C212">
        <v>6</v>
      </c>
      <c r="D212">
        <v>1</v>
      </c>
      <c r="E212">
        <v>7</v>
      </c>
      <c r="F212">
        <v>1.6680433333333333</v>
      </c>
      <c r="G212">
        <v>2.9202439024390245</v>
      </c>
      <c r="H212">
        <v>20.5</v>
      </c>
      <c r="I212">
        <v>3.54</v>
      </c>
      <c r="J212">
        <v>4.57</v>
      </c>
      <c r="K212">
        <v>4.87</v>
      </c>
      <c r="L212">
        <v>1.1838024851030022</v>
      </c>
      <c r="M212">
        <v>2.725022630445749</v>
      </c>
      <c r="N212">
        <v>0.12666666666666668</v>
      </c>
      <c r="O212">
        <f t="shared" si="3"/>
        <v>13.168763157894736</v>
      </c>
      <c r="P212">
        <v>0.9375</v>
      </c>
    </row>
    <row r="213" spans="1:16" hidden="1">
      <c r="A213" t="s">
        <v>126</v>
      </c>
      <c r="B213">
        <v>3</v>
      </c>
      <c r="C213">
        <v>8.3333333333333339</v>
      </c>
      <c r="D213">
        <v>0</v>
      </c>
      <c r="E213">
        <v>8.3333333333333339</v>
      </c>
      <c r="F213">
        <v>3.2126433333333337</v>
      </c>
      <c r="G213">
        <v>2.3743333333333334</v>
      </c>
      <c r="H213">
        <v>19.899999999999999</v>
      </c>
      <c r="I213">
        <v>3.45</v>
      </c>
      <c r="J213">
        <v>4.24</v>
      </c>
      <c r="K213">
        <v>4.53</v>
      </c>
      <c r="L213">
        <v>1.1913208719446904</v>
      </c>
      <c r="M213">
        <v>3.1792041653998178</v>
      </c>
      <c r="N213">
        <v>0.27333333333333337</v>
      </c>
      <c r="O213">
        <f t="shared" si="3"/>
        <v>11.753573170731707</v>
      </c>
      <c r="P213">
        <v>1.0416666666666667</v>
      </c>
    </row>
    <row r="214" spans="1:16" hidden="1">
      <c r="A214" t="s">
        <v>126</v>
      </c>
      <c r="B214">
        <v>4</v>
      </c>
      <c r="C214">
        <v>9</v>
      </c>
      <c r="D214">
        <v>0</v>
      </c>
      <c r="E214">
        <v>9</v>
      </c>
      <c r="F214">
        <v>3.9443549999999998</v>
      </c>
      <c r="G214">
        <v>1.8292929292929292</v>
      </c>
      <c r="H214">
        <v>17.899999999999999</v>
      </c>
      <c r="I214">
        <v>3.89</v>
      </c>
      <c r="J214">
        <v>5.63</v>
      </c>
      <c r="K214">
        <v>5.83</v>
      </c>
      <c r="L214">
        <v>0.94385499252320648</v>
      </c>
      <c r="M214">
        <v>2.6949284555483453</v>
      </c>
      <c r="N214">
        <v>0.29000000000000004</v>
      </c>
      <c r="O214">
        <f t="shared" si="3"/>
        <v>13.601224137931032</v>
      </c>
      <c r="P214">
        <v>1.4624999999999999</v>
      </c>
    </row>
    <row r="215" spans="1:16" hidden="1">
      <c r="A215" t="s">
        <v>127</v>
      </c>
      <c r="B215">
        <v>1</v>
      </c>
      <c r="C215">
        <v>7</v>
      </c>
      <c r="D215">
        <v>0.5</v>
      </c>
      <c r="E215">
        <v>7.5</v>
      </c>
      <c r="F215">
        <v>2.5167999999999999</v>
      </c>
      <c r="G215">
        <v>2.0263333333333335</v>
      </c>
      <c r="H215">
        <v>19</v>
      </c>
      <c r="I215">
        <v>3.34</v>
      </c>
      <c r="J215">
        <v>6.42</v>
      </c>
      <c r="K215">
        <v>6.83</v>
      </c>
      <c r="L215">
        <v>1.282369149639927</v>
      </c>
      <c r="M215">
        <v>3.4702092635138069</v>
      </c>
      <c r="N215">
        <v>0.18</v>
      </c>
      <c r="O215">
        <f t="shared" si="3"/>
        <v>13.982222222222223</v>
      </c>
      <c r="P215">
        <v>1.34375</v>
      </c>
    </row>
    <row r="216" spans="1:16" hidden="1">
      <c r="A216" t="s">
        <v>127</v>
      </c>
      <c r="B216">
        <v>2</v>
      </c>
      <c r="C216">
        <v>11</v>
      </c>
      <c r="D216">
        <v>2</v>
      </c>
      <c r="E216">
        <v>13</v>
      </c>
      <c r="F216">
        <v>5.9805633333333326</v>
      </c>
      <c r="G216">
        <v>2.1145</v>
      </c>
      <c r="H216">
        <v>16.3</v>
      </c>
      <c r="I216">
        <v>3.26</v>
      </c>
      <c r="J216">
        <v>5.95</v>
      </c>
      <c r="K216">
        <v>6.22</v>
      </c>
      <c r="L216">
        <v>0.70450344913769403</v>
      </c>
      <c r="M216">
        <v>2.3087699968156534</v>
      </c>
      <c r="N216">
        <v>0.40000000000000008</v>
      </c>
      <c r="O216">
        <f t="shared" si="3"/>
        <v>14.951408333333328</v>
      </c>
      <c r="P216">
        <v>1.375</v>
      </c>
    </row>
    <row r="217" spans="1:16" hidden="1">
      <c r="A217" t="s">
        <v>127</v>
      </c>
      <c r="B217">
        <v>3</v>
      </c>
      <c r="C217">
        <v>10</v>
      </c>
      <c r="D217">
        <v>0.33333333333333331</v>
      </c>
      <c r="E217">
        <v>10.333333333333334</v>
      </c>
      <c r="F217">
        <v>4.0248099999999996</v>
      </c>
      <c r="G217">
        <v>1.8952380952380952</v>
      </c>
      <c r="H217">
        <v>18.8</v>
      </c>
      <c r="I217">
        <v>3.38</v>
      </c>
      <c r="J217">
        <v>5.0199999999999996</v>
      </c>
      <c r="K217">
        <v>5.34</v>
      </c>
      <c r="L217">
        <v>0.97473498198016784</v>
      </c>
      <c r="M217">
        <v>2.9681918184194478</v>
      </c>
      <c r="N217">
        <v>0.24</v>
      </c>
      <c r="O217">
        <f t="shared" si="3"/>
        <v>16.770041666666664</v>
      </c>
      <c r="P217">
        <v>1.25</v>
      </c>
    </row>
    <row r="218" spans="1:16" hidden="1">
      <c r="A218" t="s">
        <v>127</v>
      </c>
      <c r="B218">
        <v>4</v>
      </c>
      <c r="C218">
        <v>6.666666666666667</v>
      </c>
      <c r="D218">
        <v>0.66666666666666663</v>
      </c>
      <c r="E218">
        <v>7.333333333333333</v>
      </c>
      <c r="F218">
        <v>1.7259</v>
      </c>
      <c r="G218">
        <v>2.222375</v>
      </c>
      <c r="H218">
        <v>19.5</v>
      </c>
      <c r="I218">
        <v>3.97</v>
      </c>
      <c r="J218">
        <v>5.92</v>
      </c>
      <c r="K218">
        <v>6.08</v>
      </c>
      <c r="L218">
        <v>0.87635623196581591</v>
      </c>
      <c r="M218">
        <v>2.3500159806144616</v>
      </c>
      <c r="N218">
        <v>0.27333333333333337</v>
      </c>
      <c r="O218">
        <f t="shared" si="3"/>
        <v>6.3142682926829261</v>
      </c>
      <c r="P218">
        <v>1.1833333333333333</v>
      </c>
    </row>
    <row r="219" spans="1:16" hidden="1">
      <c r="A219" t="s">
        <v>128</v>
      </c>
      <c r="B219">
        <v>1</v>
      </c>
      <c r="C219">
        <v>10.333333333333334</v>
      </c>
      <c r="D219">
        <v>1.3333333333333333</v>
      </c>
      <c r="E219">
        <v>11.666666666666666</v>
      </c>
      <c r="F219">
        <v>3.3668933333333335</v>
      </c>
      <c r="G219">
        <v>1.1156999999999999</v>
      </c>
      <c r="H219">
        <v>18.3</v>
      </c>
      <c r="I219">
        <v>3.49</v>
      </c>
      <c r="J219">
        <v>5.97</v>
      </c>
      <c r="K219">
        <v>6.31</v>
      </c>
      <c r="L219">
        <v>2.0066893115087159</v>
      </c>
      <c r="M219">
        <v>4.4293488837700643</v>
      </c>
      <c r="N219">
        <v>0.28000000000000003</v>
      </c>
      <c r="O219">
        <f t="shared" si="3"/>
        <v>12.024619047619048</v>
      </c>
      <c r="P219">
        <v>1.2916666666666667</v>
      </c>
    </row>
    <row r="220" spans="1:16" hidden="1">
      <c r="A220" t="s">
        <v>128</v>
      </c>
      <c r="B220">
        <v>2</v>
      </c>
      <c r="C220">
        <v>6.333333333333333</v>
      </c>
      <c r="D220">
        <v>0.66666666666666663</v>
      </c>
      <c r="E220">
        <v>7</v>
      </c>
      <c r="F220">
        <v>3.1443133333333328</v>
      </c>
      <c r="G220">
        <v>2.385841584158416</v>
      </c>
      <c r="H220">
        <v>19</v>
      </c>
      <c r="I220">
        <v>3.41</v>
      </c>
      <c r="J220">
        <v>5.68</v>
      </c>
      <c r="K220">
        <v>5.72</v>
      </c>
      <c r="L220">
        <v>1.037934301511686</v>
      </c>
      <c r="M220">
        <v>2.459219621014606</v>
      </c>
      <c r="N220">
        <v>0.25333333333333335</v>
      </c>
      <c r="O220">
        <f t="shared" si="3"/>
        <v>12.411763157894734</v>
      </c>
      <c r="P220">
        <v>0.94166666666666676</v>
      </c>
    </row>
    <row r="221" spans="1:16" hidden="1">
      <c r="A221" t="s">
        <v>128</v>
      </c>
      <c r="B221">
        <v>3</v>
      </c>
      <c r="C221">
        <v>5</v>
      </c>
      <c r="D221">
        <v>0.5</v>
      </c>
      <c r="E221">
        <v>5.5</v>
      </c>
      <c r="F221">
        <v>2.21393</v>
      </c>
      <c r="G221">
        <v>2.083010752688172</v>
      </c>
      <c r="H221">
        <v>19.7</v>
      </c>
      <c r="I221">
        <v>3.4</v>
      </c>
      <c r="J221">
        <v>4.83</v>
      </c>
      <c r="K221">
        <v>5.2</v>
      </c>
      <c r="L221">
        <v>1.1088764425061302</v>
      </c>
      <c r="M221">
        <v>3.2330296068316793</v>
      </c>
      <c r="N221">
        <v>0.37</v>
      </c>
      <c r="O221">
        <f t="shared" si="3"/>
        <v>5.983594594594595</v>
      </c>
      <c r="P221">
        <v>0.625</v>
      </c>
    </row>
    <row r="222" spans="1:16" hidden="1">
      <c r="A222" t="s">
        <v>128</v>
      </c>
      <c r="B222">
        <v>4</v>
      </c>
      <c r="C222">
        <v>12</v>
      </c>
      <c r="D222">
        <v>0</v>
      </c>
      <c r="E222">
        <v>12</v>
      </c>
      <c r="F222">
        <v>3.1495949999999997</v>
      </c>
      <c r="G222">
        <v>1.9604901960784313</v>
      </c>
      <c r="H222">
        <v>19.100000000000001</v>
      </c>
      <c r="I222">
        <v>3.73</v>
      </c>
      <c r="J222">
        <v>6.33</v>
      </c>
      <c r="K222">
        <v>6.52</v>
      </c>
      <c r="L222">
        <v>1.0700076010945576</v>
      </c>
      <c r="M222">
        <v>2.6366887351778661</v>
      </c>
      <c r="N222">
        <v>0.33</v>
      </c>
      <c r="O222">
        <f t="shared" si="3"/>
        <v>9.5442272727272712</v>
      </c>
      <c r="P222">
        <v>1.5</v>
      </c>
    </row>
    <row r="223" spans="1:16" hidden="1">
      <c r="A223" t="s">
        <v>129</v>
      </c>
      <c r="B223">
        <v>1</v>
      </c>
      <c r="C223">
        <v>8</v>
      </c>
      <c r="D223">
        <v>2.3333333333333335</v>
      </c>
      <c r="E223">
        <v>10.333333333333334</v>
      </c>
      <c r="F223">
        <v>3.3986633333333338</v>
      </c>
      <c r="G223">
        <v>1.5612598425196851</v>
      </c>
      <c r="H223">
        <v>17</v>
      </c>
      <c r="I223">
        <v>3.4</v>
      </c>
      <c r="J223">
        <v>4.74</v>
      </c>
      <c r="K223">
        <v>4.93</v>
      </c>
      <c r="L223">
        <v>1.6163562474665778</v>
      </c>
      <c r="M223">
        <v>3.8147171516946941</v>
      </c>
      <c r="N223">
        <v>0.24666666666666667</v>
      </c>
      <c r="O223">
        <f t="shared" si="3"/>
        <v>13.778364864864866</v>
      </c>
      <c r="P223">
        <v>1.0535714285714286</v>
      </c>
    </row>
    <row r="224" spans="1:16" hidden="1">
      <c r="A224" t="s">
        <v>129</v>
      </c>
      <c r="B224">
        <v>2</v>
      </c>
      <c r="C224">
        <v>7.333333333333333</v>
      </c>
      <c r="D224">
        <v>2</v>
      </c>
      <c r="E224">
        <v>9.3333333333333339</v>
      </c>
      <c r="F224">
        <v>3.3857599999999999</v>
      </c>
      <c r="G224">
        <v>2.0336274509803922</v>
      </c>
      <c r="H224">
        <v>19.8</v>
      </c>
      <c r="I224">
        <v>3.23</v>
      </c>
      <c r="J224">
        <v>5.38</v>
      </c>
      <c r="K224">
        <v>5.64</v>
      </c>
      <c r="L224">
        <v>1.0936200577578901</v>
      </c>
      <c r="M224">
        <v>2.7604646889726436</v>
      </c>
      <c r="N224">
        <v>0.37333333333333335</v>
      </c>
      <c r="O224">
        <f t="shared" si="3"/>
        <v>9.0689999999999991</v>
      </c>
      <c r="P224">
        <v>0.97222222222222221</v>
      </c>
    </row>
    <row r="225" spans="1:16" hidden="1">
      <c r="A225" t="s">
        <v>129</v>
      </c>
      <c r="B225">
        <v>4</v>
      </c>
      <c r="C225">
        <v>8</v>
      </c>
      <c r="D225">
        <v>0.66666666666666663</v>
      </c>
      <c r="E225">
        <v>8.6666666666666661</v>
      </c>
      <c r="F225">
        <v>13.120100000000001</v>
      </c>
      <c r="G225">
        <v>1.761047619047619</v>
      </c>
      <c r="H225">
        <v>20.100000000000001</v>
      </c>
      <c r="I225">
        <v>4.04</v>
      </c>
      <c r="J225">
        <v>6.01</v>
      </c>
      <c r="K225">
        <v>6.25</v>
      </c>
      <c r="L225">
        <v>1.1660552691360104</v>
      </c>
      <c r="M225">
        <v>2.7167313343166417</v>
      </c>
      <c r="N225">
        <v>0.35333333333333333</v>
      </c>
      <c r="O225">
        <f t="shared" si="3"/>
        <v>37.132358490566041</v>
      </c>
      <c r="P225">
        <v>1.0952380952380951</v>
      </c>
    </row>
    <row r="226" spans="1:16" hidden="1">
      <c r="A226" t="s">
        <v>84</v>
      </c>
      <c r="B226">
        <v>1</v>
      </c>
      <c r="C226">
        <v>10</v>
      </c>
      <c r="D226">
        <v>0.5</v>
      </c>
      <c r="E226">
        <v>10.5</v>
      </c>
      <c r="F226">
        <v>3.7964000000000002</v>
      </c>
      <c r="G226">
        <v>1.5841935483870968</v>
      </c>
      <c r="H226">
        <v>17</v>
      </c>
      <c r="I226">
        <v>3.34</v>
      </c>
      <c r="J226">
        <v>6.22</v>
      </c>
      <c r="K226">
        <v>6.43</v>
      </c>
      <c r="L226">
        <v>1.1738637951363589</v>
      </c>
      <c r="M226">
        <v>3.10249002319825</v>
      </c>
      <c r="N226">
        <v>0.20666666666666667</v>
      </c>
      <c r="O226">
        <f t="shared" si="3"/>
        <v>18.36967741935484</v>
      </c>
      <c r="P226">
        <v>1.25</v>
      </c>
    </row>
    <row r="227" spans="1:16" hidden="1">
      <c r="A227" t="s">
        <v>84</v>
      </c>
      <c r="B227">
        <v>2</v>
      </c>
      <c r="C227">
        <v>6.333333333333333</v>
      </c>
      <c r="D227">
        <v>0</v>
      </c>
      <c r="E227">
        <v>6.333333333333333</v>
      </c>
      <c r="F227">
        <v>2.1185899999999998</v>
      </c>
      <c r="G227">
        <v>2.1110769230769231</v>
      </c>
      <c r="H227">
        <v>21.1</v>
      </c>
      <c r="I227">
        <v>3.63</v>
      </c>
      <c r="J227">
        <v>5.1100000000000003</v>
      </c>
      <c r="K227">
        <v>5.54</v>
      </c>
      <c r="L227">
        <v>1.6419728709620403</v>
      </c>
      <c r="M227">
        <v>3.4953571786476725</v>
      </c>
      <c r="N227">
        <v>0.28666666666666668</v>
      </c>
      <c r="O227">
        <f t="shared" si="3"/>
        <v>7.3904302325581384</v>
      </c>
      <c r="P227">
        <v>0.86111111111111116</v>
      </c>
    </row>
    <row r="228" spans="1:16" hidden="1">
      <c r="A228" t="s">
        <v>84</v>
      </c>
      <c r="B228">
        <v>4</v>
      </c>
      <c r="C228">
        <v>5.5</v>
      </c>
      <c r="D228">
        <v>3.5</v>
      </c>
      <c r="E228">
        <v>9</v>
      </c>
      <c r="F228">
        <v>2.4744199999999998</v>
      </c>
      <c r="G228">
        <v>2.8287999999999998</v>
      </c>
      <c r="H228">
        <v>18.600000000000001</v>
      </c>
      <c r="I228">
        <v>3.74</v>
      </c>
      <c r="J228">
        <v>6.69</v>
      </c>
      <c r="K228">
        <v>6.82</v>
      </c>
      <c r="L228">
        <v>0.89649329109342801</v>
      </c>
      <c r="M228">
        <v>2.5909911170806721</v>
      </c>
      <c r="N228">
        <v>0.15333333333333332</v>
      </c>
      <c r="O228">
        <f t="shared" si="3"/>
        <v>16.137521739130435</v>
      </c>
      <c r="P228">
        <v>0.8</v>
      </c>
    </row>
    <row r="229" spans="1:16" hidden="1">
      <c r="A229" t="s">
        <v>61</v>
      </c>
      <c r="B229">
        <v>1</v>
      </c>
      <c r="C229">
        <v>5.666666666666667</v>
      </c>
      <c r="D229">
        <v>0.33333333333333331</v>
      </c>
      <c r="E229">
        <v>6</v>
      </c>
      <c r="F229">
        <v>1.9526666666666668</v>
      </c>
      <c r="G229">
        <v>1.8536363636363635</v>
      </c>
      <c r="H229">
        <v>21.1</v>
      </c>
      <c r="I229">
        <v>3.55</v>
      </c>
      <c r="J229">
        <v>4.53</v>
      </c>
      <c r="K229">
        <v>4.8</v>
      </c>
      <c r="L229">
        <v>2.0745393193267825</v>
      </c>
      <c r="M229">
        <v>3.8586033769196537</v>
      </c>
      <c r="N229">
        <v>0.24</v>
      </c>
      <c r="O229">
        <f t="shared" si="3"/>
        <v>8.1361111111111111</v>
      </c>
      <c r="P229">
        <v>0.70833333333333337</v>
      </c>
    </row>
    <row r="230" spans="1:16" hidden="1">
      <c r="A230" t="s">
        <v>61</v>
      </c>
      <c r="B230">
        <v>2</v>
      </c>
      <c r="C230">
        <v>7.333333333333333</v>
      </c>
      <c r="D230">
        <v>0.33333333333333331</v>
      </c>
      <c r="E230">
        <v>7.666666666666667</v>
      </c>
      <c r="F230">
        <v>2.4205133333333335</v>
      </c>
      <c r="G230">
        <v>2.0768421052631578</v>
      </c>
      <c r="H230">
        <v>19.899999999999999</v>
      </c>
      <c r="I230">
        <v>3.51</v>
      </c>
      <c r="J230">
        <v>5.53</v>
      </c>
      <c r="K230">
        <v>5.55</v>
      </c>
      <c r="L230">
        <v>0.80586011342154995</v>
      </c>
      <c r="M230">
        <v>2.3773369565217393</v>
      </c>
      <c r="N230">
        <v>0.28666666666666668</v>
      </c>
      <c r="O230">
        <f t="shared" si="3"/>
        <v>8.4436511627906974</v>
      </c>
      <c r="P230">
        <v>1.0666666666666667</v>
      </c>
    </row>
    <row r="231" spans="1:16" hidden="1">
      <c r="A231" t="s">
        <v>61</v>
      </c>
      <c r="B231">
        <v>3</v>
      </c>
      <c r="C231">
        <v>7.333333333333333</v>
      </c>
      <c r="D231">
        <v>0</v>
      </c>
      <c r="E231">
        <v>7.333333333333333</v>
      </c>
      <c r="F231">
        <v>2.8138699999999996</v>
      </c>
      <c r="G231">
        <v>2.0235245901639343</v>
      </c>
      <c r="H231">
        <v>20.3</v>
      </c>
      <c r="I231">
        <v>3.43</v>
      </c>
      <c r="J231">
        <v>5.45</v>
      </c>
      <c r="K231">
        <v>5.72</v>
      </c>
      <c r="L231">
        <v>1.1888830414350264</v>
      </c>
      <c r="M231">
        <v>2.9934651130303314</v>
      </c>
      <c r="N231">
        <v>0.25333333333333335</v>
      </c>
      <c r="O231">
        <f t="shared" si="3"/>
        <v>11.107381578947367</v>
      </c>
      <c r="P231">
        <v>0.91666666666666663</v>
      </c>
    </row>
    <row r="232" spans="1:16" hidden="1">
      <c r="A232" t="s">
        <v>151</v>
      </c>
      <c r="B232">
        <v>1</v>
      </c>
      <c r="C232">
        <v>6</v>
      </c>
      <c r="D232">
        <v>0.33333333333333331</v>
      </c>
      <c r="E232">
        <v>6.333333333333333</v>
      </c>
      <c r="F232">
        <v>2.6780633333333328</v>
      </c>
      <c r="G232">
        <v>1.9006999999999998</v>
      </c>
      <c r="H232">
        <v>19.7</v>
      </c>
      <c r="I232">
        <v>3.62</v>
      </c>
      <c r="J232">
        <v>4.76</v>
      </c>
      <c r="K232">
        <v>4.8499999999999996</v>
      </c>
      <c r="L232">
        <v>1.376862325785787</v>
      </c>
      <c r="M232">
        <v>3.5300680709244583</v>
      </c>
      <c r="N232">
        <v>0.28666666666666668</v>
      </c>
      <c r="O232">
        <f t="shared" si="3"/>
        <v>9.3420813953488349</v>
      </c>
      <c r="P232">
        <v>0.82500000000000007</v>
      </c>
    </row>
    <row r="233" spans="1:16" hidden="1">
      <c r="A233" t="s">
        <v>151</v>
      </c>
      <c r="B233">
        <v>2</v>
      </c>
      <c r="C233">
        <v>11</v>
      </c>
      <c r="D233">
        <v>2</v>
      </c>
      <c r="E233">
        <v>13</v>
      </c>
      <c r="F233">
        <v>3.6753549999999997</v>
      </c>
      <c r="G233">
        <v>1.9788235294117646</v>
      </c>
      <c r="H233">
        <v>20.3</v>
      </c>
      <c r="I233">
        <v>3.36</v>
      </c>
      <c r="J233">
        <v>4.88</v>
      </c>
      <c r="K233">
        <v>5.13</v>
      </c>
      <c r="L233">
        <v>1.4431281523071502</v>
      </c>
      <c r="M233">
        <v>3.3959025780852246</v>
      </c>
      <c r="N233">
        <v>0.37</v>
      </c>
      <c r="O233">
        <f t="shared" si="3"/>
        <v>9.9333918918918904</v>
      </c>
      <c r="P233">
        <v>1.375</v>
      </c>
    </row>
    <row r="234" spans="1:16" hidden="1">
      <c r="A234" t="s">
        <v>151</v>
      </c>
      <c r="B234">
        <v>3</v>
      </c>
      <c r="C234">
        <v>7.666666666666667</v>
      </c>
      <c r="D234">
        <v>0.33333333333333331</v>
      </c>
      <c r="E234">
        <v>8</v>
      </c>
      <c r="F234">
        <v>3.0019433333333332</v>
      </c>
      <c r="G234">
        <v>2.25</v>
      </c>
      <c r="H234">
        <v>20</v>
      </c>
      <c r="I234">
        <v>3.59</v>
      </c>
      <c r="J234">
        <v>5.25</v>
      </c>
      <c r="K234">
        <v>5.71</v>
      </c>
      <c r="L234">
        <v>1.1615824156939469</v>
      </c>
      <c r="M234">
        <v>3.0959949832775924</v>
      </c>
      <c r="N234">
        <v>0.23333333333333336</v>
      </c>
      <c r="O234">
        <f t="shared" si="3"/>
        <v>12.865471428571427</v>
      </c>
      <c r="P234">
        <v>1.1083333333333334</v>
      </c>
    </row>
    <row r="235" spans="1:16" hidden="1">
      <c r="A235" t="s">
        <v>151</v>
      </c>
      <c r="B235">
        <v>4</v>
      </c>
      <c r="C235">
        <v>7</v>
      </c>
      <c r="D235">
        <v>0.66666666666666663</v>
      </c>
      <c r="E235">
        <v>7.666666666666667</v>
      </c>
      <c r="F235">
        <v>2.4710266666666665</v>
      </c>
      <c r="G235">
        <v>1.5721367521367522</v>
      </c>
      <c r="H235">
        <v>19.399999999999999</v>
      </c>
      <c r="I235">
        <v>3.49</v>
      </c>
      <c r="J235">
        <v>5.16</v>
      </c>
      <c r="K235">
        <v>5.51</v>
      </c>
      <c r="L235">
        <v>1.0566052080054731</v>
      </c>
      <c r="M235">
        <v>3.4765652932506832</v>
      </c>
      <c r="N235">
        <v>0.28000000000000003</v>
      </c>
      <c r="O235">
        <f t="shared" si="3"/>
        <v>8.825095238095237</v>
      </c>
      <c r="P235">
        <v>0.94444444444444453</v>
      </c>
    </row>
    <row r="236" spans="1:16" hidden="1">
      <c r="A236" t="s">
        <v>70</v>
      </c>
      <c r="B236">
        <v>1</v>
      </c>
      <c r="C236">
        <v>6.666666666666667</v>
      </c>
      <c r="D236">
        <v>1.3333333333333333</v>
      </c>
      <c r="E236">
        <v>8</v>
      </c>
      <c r="F236">
        <v>3.6664433333333335</v>
      </c>
      <c r="G236">
        <v>2.4380999999999999</v>
      </c>
      <c r="H236">
        <v>19.100000000000001</v>
      </c>
      <c r="I236">
        <v>3.42</v>
      </c>
      <c r="J236">
        <v>6.11</v>
      </c>
      <c r="K236">
        <v>6.25</v>
      </c>
      <c r="L236">
        <v>1.1245022773657052</v>
      </c>
      <c r="M236">
        <v>3.0685828794579368</v>
      </c>
      <c r="N236">
        <v>0.25333333333333335</v>
      </c>
      <c r="O236">
        <f t="shared" si="3"/>
        <v>14.472802631578947</v>
      </c>
      <c r="P236">
        <v>0.99404761904761907</v>
      </c>
    </row>
    <row r="237" spans="1:16" hidden="1">
      <c r="A237" t="s">
        <v>70</v>
      </c>
      <c r="B237">
        <v>2</v>
      </c>
      <c r="C237">
        <v>7</v>
      </c>
      <c r="D237">
        <v>0</v>
      </c>
      <c r="E237">
        <v>7</v>
      </c>
      <c r="F237">
        <v>2.7785433333333334</v>
      </c>
      <c r="G237">
        <v>1.7150943396226417</v>
      </c>
      <c r="H237">
        <v>19.8</v>
      </c>
      <c r="I237">
        <v>3.53</v>
      </c>
      <c r="J237">
        <v>5.55</v>
      </c>
      <c r="K237">
        <v>6.17</v>
      </c>
      <c r="L237">
        <v>1.2371088070776928</v>
      </c>
      <c r="M237">
        <v>3.4377220969606821</v>
      </c>
      <c r="N237">
        <v>0.26</v>
      </c>
      <c r="O237">
        <f t="shared" si="3"/>
        <v>10.686705128205128</v>
      </c>
      <c r="P237">
        <v>1</v>
      </c>
    </row>
    <row r="238" spans="1:16" hidden="1">
      <c r="A238" t="s">
        <v>70</v>
      </c>
      <c r="B238">
        <v>3</v>
      </c>
      <c r="C238">
        <v>9</v>
      </c>
      <c r="D238">
        <v>2.3333333333333335</v>
      </c>
      <c r="E238">
        <v>11.333333333333334</v>
      </c>
      <c r="F238">
        <v>4.8530900000000008</v>
      </c>
      <c r="G238">
        <v>2.5048695652173913</v>
      </c>
      <c r="H238">
        <v>18.399999999999999</v>
      </c>
      <c r="I238">
        <v>3.41</v>
      </c>
      <c r="J238">
        <v>4.7</v>
      </c>
      <c r="K238">
        <v>5.08</v>
      </c>
      <c r="L238">
        <v>0.81589926005395075</v>
      </c>
      <c r="M238">
        <v>2.4937165048152479</v>
      </c>
      <c r="N238">
        <v>0.43999999999999995</v>
      </c>
      <c r="O238">
        <f t="shared" si="3"/>
        <v>11.029750000000003</v>
      </c>
      <c r="P238">
        <v>1.125</v>
      </c>
    </row>
    <row r="239" spans="1:16" hidden="1">
      <c r="A239" t="s">
        <v>70</v>
      </c>
      <c r="B239">
        <v>4</v>
      </c>
      <c r="C239">
        <v>4</v>
      </c>
      <c r="D239">
        <v>2</v>
      </c>
      <c r="E239">
        <v>6</v>
      </c>
      <c r="F239">
        <v>2.4354066666666667</v>
      </c>
      <c r="G239">
        <v>2.3980198019801979</v>
      </c>
      <c r="H239">
        <v>18.8</v>
      </c>
      <c r="I239">
        <v>3.45</v>
      </c>
      <c r="J239">
        <v>5.04</v>
      </c>
      <c r="K239">
        <v>5.23</v>
      </c>
      <c r="L239">
        <v>0.93277993143143578</v>
      </c>
      <c r="M239">
        <v>2.6497516011977611</v>
      </c>
      <c r="N239">
        <v>0.17333333333333334</v>
      </c>
      <c r="O239">
        <f t="shared" si="3"/>
        <v>14.050423076923076</v>
      </c>
      <c r="P239">
        <v>0.61785714285714288</v>
      </c>
    </row>
    <row r="240" spans="1:16" hidden="1">
      <c r="A240" t="s">
        <v>71</v>
      </c>
      <c r="B240">
        <v>1</v>
      </c>
      <c r="C240">
        <v>5.5</v>
      </c>
      <c r="D240">
        <v>1</v>
      </c>
      <c r="E240">
        <v>6.5</v>
      </c>
      <c r="F240">
        <v>2.7661850000000001</v>
      </c>
      <c r="G240">
        <v>1.9350602409638555</v>
      </c>
      <c r="H240">
        <v>19.899999999999999</v>
      </c>
      <c r="I240">
        <v>3.35</v>
      </c>
      <c r="J240">
        <v>5.49</v>
      </c>
      <c r="K240">
        <v>5.78</v>
      </c>
      <c r="L240">
        <v>1.3523611369294599</v>
      </c>
      <c r="M240">
        <v>3.2119296251159102</v>
      </c>
      <c r="N240">
        <v>0.18</v>
      </c>
      <c r="O240">
        <f t="shared" si="3"/>
        <v>15.367694444444446</v>
      </c>
      <c r="P240">
        <v>1.1041666666666665</v>
      </c>
    </row>
    <row r="241" spans="1:16" hidden="1">
      <c r="A241" t="s">
        <v>71</v>
      </c>
      <c r="B241">
        <v>2</v>
      </c>
      <c r="C241">
        <v>8.3333333333333339</v>
      </c>
      <c r="D241">
        <v>0.66666666666666663</v>
      </c>
      <c r="E241">
        <v>9</v>
      </c>
      <c r="F241">
        <v>2.8622233333333331</v>
      </c>
      <c r="G241">
        <v>1.696</v>
      </c>
      <c r="H241">
        <v>21.8</v>
      </c>
      <c r="I241">
        <v>3.76</v>
      </c>
      <c r="J241">
        <v>4.9000000000000004</v>
      </c>
      <c r="K241">
        <v>4.99</v>
      </c>
      <c r="L241">
        <v>2.1300039236668642</v>
      </c>
      <c r="M241">
        <v>4.3200375363070318</v>
      </c>
      <c r="N241">
        <v>0.25333333333333335</v>
      </c>
      <c r="O241">
        <f t="shared" si="3"/>
        <v>11.298249999999998</v>
      </c>
      <c r="P241">
        <v>1.1666666666666667</v>
      </c>
    </row>
    <row r="242" spans="1:16" hidden="1">
      <c r="A242" t="s">
        <v>71</v>
      </c>
      <c r="B242">
        <v>3</v>
      </c>
      <c r="C242">
        <v>8</v>
      </c>
      <c r="D242">
        <v>2</v>
      </c>
      <c r="E242">
        <v>10</v>
      </c>
      <c r="F242">
        <v>3.6940200000000001</v>
      </c>
      <c r="G242">
        <v>3.110235294117647</v>
      </c>
      <c r="H242">
        <v>18.8</v>
      </c>
      <c r="I242">
        <v>3.36</v>
      </c>
      <c r="J242">
        <v>4.99</v>
      </c>
      <c r="K242">
        <v>5.29</v>
      </c>
      <c r="L242">
        <v>0.77405153016584483</v>
      </c>
      <c r="M242">
        <v>2.6281281873851929</v>
      </c>
      <c r="N242">
        <v>0.47333333333333333</v>
      </c>
      <c r="O242">
        <f t="shared" si="3"/>
        <v>7.804267605633803</v>
      </c>
      <c r="P242">
        <v>1</v>
      </c>
    </row>
    <row r="243" spans="1:16" hidden="1">
      <c r="A243" t="s">
        <v>71</v>
      </c>
      <c r="B243">
        <v>4</v>
      </c>
      <c r="C243">
        <v>8.5</v>
      </c>
      <c r="D243">
        <v>2</v>
      </c>
      <c r="E243">
        <v>10.5</v>
      </c>
      <c r="F243">
        <v>3.8810849999999997</v>
      </c>
      <c r="G243">
        <v>2.3921348314606741</v>
      </c>
      <c r="H243">
        <v>17.600000000000001</v>
      </c>
      <c r="I243">
        <v>3.42</v>
      </c>
      <c r="J243">
        <v>5.96</v>
      </c>
      <c r="K243">
        <v>6.43</v>
      </c>
      <c r="L243">
        <v>0.73523326518222376</v>
      </c>
      <c r="M243">
        <v>2.4034133549252559</v>
      </c>
      <c r="N243">
        <v>0.22000000000000003</v>
      </c>
      <c r="O243">
        <f t="shared" si="3"/>
        <v>17.64129545454545</v>
      </c>
      <c r="P243">
        <v>1.25</v>
      </c>
    </row>
    <row r="244" spans="1:16" hidden="1">
      <c r="A244" t="s">
        <v>72</v>
      </c>
      <c r="B244">
        <v>1</v>
      </c>
      <c r="C244">
        <v>10.666666666666666</v>
      </c>
      <c r="D244">
        <v>1.3333333333333333</v>
      </c>
      <c r="E244">
        <v>12</v>
      </c>
      <c r="F244">
        <v>4.7820533333333337</v>
      </c>
      <c r="G244">
        <v>2.8691304347826083</v>
      </c>
      <c r="H244">
        <v>20</v>
      </c>
      <c r="I244">
        <v>3.52</v>
      </c>
      <c r="J244">
        <v>5.92</v>
      </c>
      <c r="K244">
        <v>6.43</v>
      </c>
      <c r="L244">
        <v>1.0724620265790199</v>
      </c>
      <c r="M244">
        <v>2.7458750273104657</v>
      </c>
      <c r="N244">
        <v>0.33333333333333331</v>
      </c>
      <c r="O244">
        <f t="shared" si="3"/>
        <v>14.346160000000001</v>
      </c>
      <c r="P244">
        <v>1.6083333333333334</v>
      </c>
    </row>
    <row r="245" spans="1:16" hidden="1">
      <c r="A245" t="s">
        <v>72</v>
      </c>
      <c r="B245">
        <v>2</v>
      </c>
      <c r="C245">
        <v>7.333333333333333</v>
      </c>
      <c r="D245">
        <v>2.3333333333333335</v>
      </c>
      <c r="E245">
        <v>9.6666666666666661</v>
      </c>
      <c r="F245">
        <v>3.6212966666666664</v>
      </c>
      <c r="G245">
        <v>2.6422018348623855</v>
      </c>
      <c r="H245">
        <v>19.7</v>
      </c>
      <c r="I245">
        <v>3.32</v>
      </c>
      <c r="J245">
        <v>5.0599999999999996</v>
      </c>
      <c r="K245">
        <v>5.37</v>
      </c>
      <c r="L245">
        <v>1.193770204754149</v>
      </c>
      <c r="M245">
        <v>2.9834233679298769</v>
      </c>
      <c r="N245">
        <v>0.51333333333333342</v>
      </c>
      <c r="O245">
        <f t="shared" si="3"/>
        <v>7.0544740259740246</v>
      </c>
      <c r="P245">
        <v>0.91666666666666663</v>
      </c>
    </row>
    <row r="246" spans="1:16" hidden="1">
      <c r="A246" t="s">
        <v>72</v>
      </c>
      <c r="B246">
        <v>3</v>
      </c>
      <c r="C246">
        <v>8.5</v>
      </c>
      <c r="D246">
        <v>1.5</v>
      </c>
      <c r="E246">
        <v>10</v>
      </c>
      <c r="F246">
        <v>3.2786999999999997</v>
      </c>
      <c r="G246">
        <v>2.8331034482758621</v>
      </c>
      <c r="H246">
        <v>19.2</v>
      </c>
      <c r="I246">
        <v>3.47</v>
      </c>
      <c r="J246">
        <v>5.29</v>
      </c>
      <c r="K246">
        <v>5.88</v>
      </c>
      <c r="L246">
        <v>1.0747237017409368</v>
      </c>
      <c r="M246">
        <v>3.1053442096921993</v>
      </c>
      <c r="N246">
        <v>0.24</v>
      </c>
      <c r="O246">
        <f t="shared" si="3"/>
        <v>13.661249999999999</v>
      </c>
      <c r="P246">
        <v>1.0625</v>
      </c>
    </row>
    <row r="247" spans="1:16" hidden="1">
      <c r="A247" t="s">
        <v>69</v>
      </c>
      <c r="B247">
        <v>1</v>
      </c>
      <c r="C247">
        <v>7.5</v>
      </c>
      <c r="D247">
        <v>1</v>
      </c>
      <c r="E247">
        <v>8.5</v>
      </c>
      <c r="F247">
        <v>4.1624100000000004</v>
      </c>
      <c r="G247">
        <v>2.3087878787878786</v>
      </c>
      <c r="H247">
        <v>19.3</v>
      </c>
      <c r="I247">
        <v>3.42</v>
      </c>
      <c r="J247">
        <v>5.88</v>
      </c>
      <c r="K247">
        <v>6.15</v>
      </c>
      <c r="L247">
        <v>1.1273036675592691</v>
      </c>
      <c r="M247">
        <v>2.8937327688388859</v>
      </c>
      <c r="N247">
        <v>0.38</v>
      </c>
      <c r="O247">
        <f t="shared" si="3"/>
        <v>10.95371052631579</v>
      </c>
      <c r="P247">
        <v>1.10625</v>
      </c>
    </row>
    <row r="248" spans="1:16" hidden="1">
      <c r="A248" t="s">
        <v>69</v>
      </c>
      <c r="B248">
        <v>2</v>
      </c>
      <c r="C248">
        <v>6.333333333333333</v>
      </c>
      <c r="D248">
        <v>0.66666666666666663</v>
      </c>
      <c r="E248">
        <v>7</v>
      </c>
      <c r="F248">
        <v>1.8825200000000002</v>
      </c>
      <c r="G248">
        <v>1.2570175438596491</v>
      </c>
      <c r="H248">
        <v>19.600000000000001</v>
      </c>
      <c r="I248">
        <v>3.36</v>
      </c>
      <c r="J248">
        <v>5</v>
      </c>
      <c r="K248">
        <v>5.61</v>
      </c>
      <c r="L248">
        <v>1.432804006098042</v>
      </c>
      <c r="M248">
        <v>3.4987343187439039</v>
      </c>
      <c r="N248">
        <v>0.18666666666666665</v>
      </c>
      <c r="O248">
        <f t="shared" si="3"/>
        <v>10.084928571428573</v>
      </c>
      <c r="P248">
        <v>0.8666666666666667</v>
      </c>
    </row>
    <row r="249" spans="1:16" hidden="1">
      <c r="A249" t="s">
        <v>69</v>
      </c>
      <c r="B249">
        <v>3</v>
      </c>
      <c r="C249">
        <v>6</v>
      </c>
      <c r="D249">
        <v>0.33333333333333331</v>
      </c>
      <c r="E249">
        <v>6.333333333333333</v>
      </c>
      <c r="F249">
        <v>1.8496466666666667</v>
      </c>
      <c r="G249">
        <v>2.2388659793814432</v>
      </c>
      <c r="H249">
        <v>20</v>
      </c>
      <c r="I249">
        <v>3.48</v>
      </c>
      <c r="J249">
        <v>5.22</v>
      </c>
      <c r="K249">
        <v>5.73</v>
      </c>
      <c r="L249">
        <v>1.0846641788234586</v>
      </c>
      <c r="M249">
        <v>2.9800002165252035</v>
      </c>
      <c r="N249">
        <v>0.28666666666666668</v>
      </c>
      <c r="O249">
        <f t="shared" si="3"/>
        <v>6.4522558139534878</v>
      </c>
      <c r="P249">
        <v>0.80555555555555547</v>
      </c>
    </row>
    <row r="250" spans="1:16" hidden="1">
      <c r="A250" t="s">
        <v>69</v>
      </c>
      <c r="B250">
        <v>4</v>
      </c>
      <c r="C250">
        <v>8</v>
      </c>
      <c r="D250">
        <v>0</v>
      </c>
      <c r="E250">
        <v>8</v>
      </c>
      <c r="F250">
        <v>3.2905533333333334</v>
      </c>
      <c r="G250">
        <v>2.2140659340659341</v>
      </c>
      <c r="H250">
        <v>18.8</v>
      </c>
      <c r="I250">
        <v>3.46</v>
      </c>
      <c r="J250">
        <v>5.25</v>
      </c>
      <c r="K250">
        <v>5.56</v>
      </c>
      <c r="L250">
        <v>0.93761251053362793</v>
      </c>
      <c r="M250">
        <v>2.8246439235201679</v>
      </c>
      <c r="N250">
        <v>0.35333333333333333</v>
      </c>
      <c r="O250">
        <f t="shared" si="3"/>
        <v>9.3128867924528311</v>
      </c>
      <c r="P250">
        <v>1.1875</v>
      </c>
    </row>
    <row r="251" spans="1:16" hidden="1">
      <c r="A251" t="s">
        <v>90</v>
      </c>
      <c r="B251">
        <v>1</v>
      </c>
      <c r="C251">
        <v>9</v>
      </c>
      <c r="D251">
        <v>3</v>
      </c>
      <c r="E251">
        <v>12</v>
      </c>
      <c r="F251">
        <v>3.439425</v>
      </c>
      <c r="G251">
        <v>1.9340000000000002</v>
      </c>
      <c r="H251">
        <v>19.399999999999999</v>
      </c>
      <c r="I251">
        <v>3.37</v>
      </c>
      <c r="J251">
        <v>5.52</v>
      </c>
      <c r="K251">
        <v>5.74</v>
      </c>
      <c r="L251">
        <v>1.5895035757510536</v>
      </c>
      <c r="M251">
        <v>3.4290804577167857</v>
      </c>
      <c r="N251">
        <v>0.34</v>
      </c>
      <c r="O251">
        <f t="shared" si="3"/>
        <v>10.115955882352941</v>
      </c>
      <c r="P251">
        <v>1.125</v>
      </c>
    </row>
    <row r="252" spans="1:16" hidden="1">
      <c r="A252" t="s">
        <v>90</v>
      </c>
      <c r="B252">
        <v>2</v>
      </c>
      <c r="C252">
        <v>11</v>
      </c>
      <c r="D252">
        <v>1.3333333333333333</v>
      </c>
      <c r="E252">
        <v>12.333333333333334</v>
      </c>
      <c r="F252">
        <v>4.4504933333333332</v>
      </c>
      <c r="G252">
        <v>3.4762499999999998</v>
      </c>
      <c r="H252">
        <v>19</v>
      </c>
      <c r="I252">
        <v>3.43</v>
      </c>
      <c r="J252">
        <v>5.14</v>
      </c>
      <c r="K252">
        <v>5.27</v>
      </c>
      <c r="L252">
        <v>1.0008609065792431</v>
      </c>
      <c r="M252">
        <v>3.093655366372758</v>
      </c>
      <c r="N252">
        <v>0.36000000000000004</v>
      </c>
      <c r="O252">
        <f t="shared" si="3"/>
        <v>12.362481481481479</v>
      </c>
      <c r="P252">
        <v>1.375</v>
      </c>
    </row>
    <row r="253" spans="1:16" hidden="1">
      <c r="A253" t="s">
        <v>90</v>
      </c>
      <c r="B253">
        <v>3</v>
      </c>
      <c r="C253">
        <v>6</v>
      </c>
      <c r="D253">
        <v>1</v>
      </c>
      <c r="E253">
        <v>7</v>
      </c>
      <c r="F253">
        <v>2.5217566666666666</v>
      </c>
      <c r="G253">
        <v>3.5810526315789475</v>
      </c>
      <c r="H253">
        <v>21.1</v>
      </c>
      <c r="I253">
        <v>3.5</v>
      </c>
      <c r="J253">
        <v>4.22</v>
      </c>
      <c r="K253">
        <v>4.5</v>
      </c>
      <c r="L253">
        <v>1.5815397786567928</v>
      </c>
      <c r="M253">
        <v>3.5907239302354501</v>
      </c>
      <c r="N253">
        <v>0.28666666666666668</v>
      </c>
      <c r="O253">
        <f t="shared" si="3"/>
        <v>8.796825581395348</v>
      </c>
      <c r="P253">
        <v>0.85</v>
      </c>
    </row>
    <row r="254" spans="1:16" hidden="1">
      <c r="A254" t="s">
        <v>90</v>
      </c>
      <c r="B254">
        <v>4</v>
      </c>
      <c r="C254">
        <v>4</v>
      </c>
      <c r="D254">
        <v>2</v>
      </c>
      <c r="E254">
        <v>6</v>
      </c>
      <c r="F254">
        <v>0.59535000000000005</v>
      </c>
      <c r="G254">
        <v>1.4682926829268292</v>
      </c>
      <c r="H254">
        <v>19.8</v>
      </c>
      <c r="I254">
        <v>3.97</v>
      </c>
      <c r="J254">
        <v>5.01</v>
      </c>
      <c r="K254">
        <v>5.15</v>
      </c>
      <c r="L254">
        <v>1.4222349450239609</v>
      </c>
      <c r="M254">
        <v>3.0475523565213756</v>
      </c>
      <c r="N254">
        <v>6.6666666666666666E-2</v>
      </c>
      <c r="O254">
        <f t="shared" si="3"/>
        <v>8.9302500000000009</v>
      </c>
      <c r="P254">
        <v>0.73333333333333339</v>
      </c>
    </row>
    <row r="255" spans="1:16" hidden="1">
      <c r="A255" t="s">
        <v>88</v>
      </c>
      <c r="B255">
        <v>1</v>
      </c>
      <c r="C255">
        <v>9.3333333333333339</v>
      </c>
      <c r="D255">
        <v>0.33333333333333331</v>
      </c>
      <c r="E255">
        <v>9.6666666666666661</v>
      </c>
      <c r="F255">
        <v>3.69163</v>
      </c>
      <c r="G255">
        <v>1.7423</v>
      </c>
      <c r="H255">
        <v>18.399999999999999</v>
      </c>
      <c r="I255">
        <v>3.26</v>
      </c>
      <c r="J255">
        <v>5.79</v>
      </c>
      <c r="K255">
        <v>6.08</v>
      </c>
      <c r="L255">
        <v>1.6162137846507765</v>
      </c>
      <c r="M255">
        <v>3.5855156139162512</v>
      </c>
      <c r="N255">
        <v>0.37333333333333335</v>
      </c>
      <c r="O255">
        <f t="shared" si="3"/>
        <v>9.8882946428571419</v>
      </c>
      <c r="P255">
        <v>1.1666666666666667</v>
      </c>
    </row>
    <row r="256" spans="1:16" hidden="1">
      <c r="A256" t="s">
        <v>88</v>
      </c>
      <c r="B256">
        <v>2</v>
      </c>
      <c r="C256">
        <v>6</v>
      </c>
      <c r="D256">
        <v>0.66666666666666663</v>
      </c>
      <c r="E256">
        <v>6.666666666666667</v>
      </c>
      <c r="F256">
        <v>2.7898800000000001</v>
      </c>
      <c r="G256">
        <v>3.4954320987654319</v>
      </c>
      <c r="H256">
        <v>18.899999999999999</v>
      </c>
      <c r="I256">
        <v>3.63</v>
      </c>
      <c r="J256">
        <v>5.04</v>
      </c>
      <c r="K256">
        <v>5.22</v>
      </c>
      <c r="L256">
        <v>1.3227211885417631</v>
      </c>
      <c r="M256">
        <v>3.3101553010750413</v>
      </c>
      <c r="N256">
        <v>0.39999999999999997</v>
      </c>
      <c r="O256">
        <f t="shared" si="3"/>
        <v>6.9747000000000012</v>
      </c>
      <c r="P256">
        <v>0.88095238095238093</v>
      </c>
    </row>
    <row r="257" spans="1:16" hidden="1">
      <c r="A257" t="s">
        <v>88</v>
      </c>
      <c r="B257">
        <v>3</v>
      </c>
      <c r="C257">
        <v>11</v>
      </c>
      <c r="D257">
        <v>1.5</v>
      </c>
      <c r="E257">
        <v>12.5</v>
      </c>
      <c r="F257">
        <v>5.7901549999999995</v>
      </c>
      <c r="G257">
        <v>3.2554430379746835</v>
      </c>
      <c r="H257">
        <v>19.8</v>
      </c>
      <c r="I257">
        <v>3.5</v>
      </c>
      <c r="J257">
        <v>5.19</v>
      </c>
      <c r="K257">
        <v>5.54</v>
      </c>
      <c r="L257">
        <v>1.2553157997165103</v>
      </c>
      <c r="M257">
        <v>3.2895622162198794</v>
      </c>
      <c r="N257">
        <v>0.52</v>
      </c>
      <c r="O257">
        <f t="shared" si="3"/>
        <v>11.13491346153846</v>
      </c>
      <c r="P257">
        <v>1.375</v>
      </c>
    </row>
    <row r="258" spans="1:16" hidden="1">
      <c r="A258" t="s">
        <v>88</v>
      </c>
      <c r="B258">
        <v>4</v>
      </c>
      <c r="C258">
        <v>6.333333333333333</v>
      </c>
      <c r="D258">
        <v>2</v>
      </c>
      <c r="E258">
        <v>8.3333333333333339</v>
      </c>
      <c r="F258">
        <v>2.8956599999999999</v>
      </c>
      <c r="G258">
        <v>2.605</v>
      </c>
      <c r="H258">
        <v>18.7</v>
      </c>
      <c r="I258">
        <v>3.88</v>
      </c>
      <c r="J258">
        <v>5.42</v>
      </c>
      <c r="K258">
        <v>5.63</v>
      </c>
      <c r="L258">
        <v>0.96168003498365917</v>
      </c>
      <c r="M258">
        <v>2.6257330203411202</v>
      </c>
      <c r="N258">
        <v>0.23333333333333331</v>
      </c>
      <c r="O258">
        <f t="shared" ref="O258:O321" si="4">+F258/N258</f>
        <v>12.40997142857143</v>
      </c>
      <c r="P258">
        <v>0.875</v>
      </c>
    </row>
    <row r="259" spans="1:16" hidden="1">
      <c r="A259" t="s">
        <v>89</v>
      </c>
      <c r="B259">
        <v>1</v>
      </c>
      <c r="C259">
        <v>6.333333333333333</v>
      </c>
      <c r="D259">
        <v>1.3333333333333333</v>
      </c>
      <c r="E259">
        <v>7.666666666666667</v>
      </c>
      <c r="F259">
        <v>2.5897400000000004</v>
      </c>
      <c r="G259">
        <v>1.7280909090909091</v>
      </c>
      <c r="H259">
        <v>18.2</v>
      </c>
      <c r="I259">
        <v>3.31</v>
      </c>
      <c r="J259">
        <v>6.32</v>
      </c>
      <c r="K259">
        <v>6.7</v>
      </c>
      <c r="L259">
        <v>1.4094671186250891</v>
      </c>
      <c r="M259">
        <v>3.3932593372209316</v>
      </c>
      <c r="N259">
        <v>0.26</v>
      </c>
      <c r="O259">
        <f t="shared" si="4"/>
        <v>9.9605384615384622</v>
      </c>
      <c r="P259">
        <v>0.8666666666666667</v>
      </c>
    </row>
    <row r="260" spans="1:16" hidden="1">
      <c r="A260" t="s">
        <v>89</v>
      </c>
      <c r="B260">
        <v>2</v>
      </c>
      <c r="C260">
        <v>8.5</v>
      </c>
      <c r="D260">
        <v>1</v>
      </c>
      <c r="E260">
        <v>9.5</v>
      </c>
      <c r="F260">
        <v>3.9848199999999996</v>
      </c>
      <c r="G260">
        <v>3.0177777777777779</v>
      </c>
      <c r="H260">
        <v>18.7</v>
      </c>
      <c r="I260">
        <v>3.46</v>
      </c>
      <c r="J260">
        <v>4.88</v>
      </c>
      <c r="K260">
        <v>5.21</v>
      </c>
      <c r="L260">
        <v>1.1352290372797142</v>
      </c>
      <c r="M260">
        <v>3.0888133251148648</v>
      </c>
      <c r="N260">
        <v>0.36</v>
      </c>
      <c r="O260">
        <f t="shared" si="4"/>
        <v>11.068944444444444</v>
      </c>
      <c r="P260">
        <v>1.0625</v>
      </c>
    </row>
    <row r="261" spans="1:16" hidden="1">
      <c r="A261" t="s">
        <v>89</v>
      </c>
      <c r="B261">
        <v>3</v>
      </c>
      <c r="C261">
        <v>6.666666666666667</v>
      </c>
      <c r="D261">
        <v>1</v>
      </c>
      <c r="E261">
        <v>7.666666666666667</v>
      </c>
      <c r="F261">
        <v>3.6566200000000002</v>
      </c>
      <c r="G261">
        <v>2.8896511627906976</v>
      </c>
      <c r="H261">
        <v>19.899999999999999</v>
      </c>
      <c r="I261">
        <v>3.54</v>
      </c>
      <c r="J261">
        <v>5.0999999999999996</v>
      </c>
      <c r="K261">
        <v>5.4</v>
      </c>
      <c r="L261">
        <v>1.3107682146354795</v>
      </c>
      <c r="M261">
        <v>3.2606194342587744</v>
      </c>
      <c r="N261">
        <v>0.26</v>
      </c>
      <c r="O261">
        <f t="shared" si="4"/>
        <v>14.063923076923077</v>
      </c>
      <c r="P261">
        <v>0.90833333333333333</v>
      </c>
    </row>
    <row r="262" spans="1:16" hidden="1">
      <c r="A262" t="s">
        <v>89</v>
      </c>
      <c r="B262">
        <v>4</v>
      </c>
      <c r="C262">
        <v>9.6666666666666661</v>
      </c>
      <c r="D262">
        <v>3.3333333333333335</v>
      </c>
      <c r="E262">
        <v>13</v>
      </c>
      <c r="F262">
        <v>4.1209133333333332</v>
      </c>
      <c r="G262">
        <v>2.97</v>
      </c>
      <c r="H262">
        <v>19.100000000000001</v>
      </c>
      <c r="I262">
        <v>3.8</v>
      </c>
      <c r="J262">
        <v>5.76</v>
      </c>
      <c r="K262">
        <v>5.89</v>
      </c>
      <c r="L262">
        <v>1.0236237303593199</v>
      </c>
      <c r="M262">
        <v>2.6266906643844576</v>
      </c>
      <c r="N262">
        <v>0.28666666666666668</v>
      </c>
      <c r="O262">
        <f t="shared" si="4"/>
        <v>14.375279069767441</v>
      </c>
      <c r="P262">
        <v>1.2083333333333333</v>
      </c>
    </row>
    <row r="263" spans="1:16" hidden="1">
      <c r="A263" t="s">
        <v>92</v>
      </c>
      <c r="B263">
        <v>1</v>
      </c>
      <c r="C263">
        <v>4.666666666666667</v>
      </c>
      <c r="D263">
        <v>0</v>
      </c>
      <c r="E263">
        <v>4.666666666666667</v>
      </c>
      <c r="F263">
        <v>1.4844099999999998</v>
      </c>
      <c r="G263">
        <v>1.8287</v>
      </c>
      <c r="H263">
        <v>20.6</v>
      </c>
      <c r="I263">
        <v>3.42</v>
      </c>
      <c r="J263">
        <v>4.72</v>
      </c>
      <c r="K263">
        <v>4.97</v>
      </c>
      <c r="L263">
        <v>1.5774779687709288</v>
      </c>
      <c r="M263">
        <v>3.5881962785773691</v>
      </c>
      <c r="N263">
        <v>0.22666666666666668</v>
      </c>
      <c r="O263">
        <f t="shared" si="4"/>
        <v>6.5488676470588221</v>
      </c>
      <c r="P263">
        <v>0.58333333333333337</v>
      </c>
    </row>
    <row r="264" spans="1:16" hidden="1">
      <c r="A264" t="s">
        <v>92</v>
      </c>
      <c r="B264">
        <v>2</v>
      </c>
      <c r="C264">
        <v>8.6666666666666661</v>
      </c>
      <c r="D264">
        <v>1.6666666666666667</v>
      </c>
      <c r="E264">
        <v>10.333333333333334</v>
      </c>
      <c r="F264">
        <v>5.50495</v>
      </c>
      <c r="G264">
        <v>2.3823529411764706</v>
      </c>
      <c r="H264">
        <v>18.3</v>
      </c>
      <c r="I264">
        <v>3.34</v>
      </c>
      <c r="J264">
        <v>6.3</v>
      </c>
      <c r="K264">
        <v>6.35</v>
      </c>
      <c r="L264">
        <v>0.84555765595463139</v>
      </c>
      <c r="M264">
        <v>2.2951630434782611</v>
      </c>
      <c r="N264">
        <v>0.54666666666666675</v>
      </c>
      <c r="O264">
        <f t="shared" si="4"/>
        <v>10.070030487804877</v>
      </c>
      <c r="P264">
        <v>1.0833333333333333</v>
      </c>
    </row>
    <row r="265" spans="1:16" hidden="1">
      <c r="A265" t="s">
        <v>92</v>
      </c>
      <c r="B265">
        <v>3</v>
      </c>
      <c r="C265">
        <v>6</v>
      </c>
      <c r="D265">
        <v>0.5</v>
      </c>
      <c r="E265">
        <v>6.5</v>
      </c>
      <c r="F265">
        <v>3.4160166666666667</v>
      </c>
      <c r="G265">
        <v>1.8133333333333332</v>
      </c>
      <c r="H265">
        <v>21.1</v>
      </c>
      <c r="I265">
        <v>3.5</v>
      </c>
      <c r="J265">
        <v>4.38</v>
      </c>
      <c r="K265">
        <v>4.6900000000000004</v>
      </c>
      <c r="L265">
        <v>1.2676543067230872</v>
      </c>
      <c r="M265">
        <v>3.1669526008538815</v>
      </c>
      <c r="N265">
        <v>0.22</v>
      </c>
      <c r="O265">
        <f t="shared" si="4"/>
        <v>15.527348484848485</v>
      </c>
      <c r="P265">
        <v>0.97499999999999998</v>
      </c>
    </row>
    <row r="266" spans="1:16" hidden="1">
      <c r="A266" t="s">
        <v>92</v>
      </c>
      <c r="B266">
        <v>4</v>
      </c>
      <c r="C266">
        <v>6.666666666666667</v>
      </c>
      <c r="D266">
        <v>1.3333333333333333</v>
      </c>
      <c r="E266">
        <v>8</v>
      </c>
      <c r="F266">
        <v>3.6476933333333332</v>
      </c>
      <c r="G266">
        <v>2.8814406779661015</v>
      </c>
      <c r="H266">
        <v>19.899999999999999</v>
      </c>
      <c r="I266">
        <v>3.73</v>
      </c>
      <c r="J266">
        <v>5.55</v>
      </c>
      <c r="K266">
        <v>5.95</v>
      </c>
      <c r="L266">
        <v>1.0816019369057006</v>
      </c>
      <c r="M266">
        <v>2.9496534848153817</v>
      </c>
      <c r="N266">
        <v>0.6133333333333334</v>
      </c>
      <c r="O266">
        <f t="shared" si="4"/>
        <v>5.9473260869565205</v>
      </c>
      <c r="P266">
        <v>0.93333333333333324</v>
      </c>
    </row>
    <row r="267" spans="1:16" hidden="1">
      <c r="A267" t="s">
        <v>93</v>
      </c>
      <c r="B267">
        <v>1</v>
      </c>
      <c r="C267">
        <v>7.333333333333333</v>
      </c>
      <c r="D267">
        <v>2.3333333333333335</v>
      </c>
      <c r="E267">
        <v>9.6666666666666661</v>
      </c>
      <c r="F267">
        <v>3.0308066666666669</v>
      </c>
      <c r="G267">
        <v>2.0628181818181819</v>
      </c>
      <c r="H267">
        <v>18.899999999999999</v>
      </c>
      <c r="I267">
        <v>3.31</v>
      </c>
      <c r="J267">
        <v>6.28</v>
      </c>
      <c r="K267">
        <v>6.55</v>
      </c>
      <c r="L267">
        <v>1.6579366036187808</v>
      </c>
      <c r="M267">
        <v>3.6133687967177219</v>
      </c>
      <c r="N267">
        <v>0.49333333333333335</v>
      </c>
      <c r="O267">
        <f t="shared" si="4"/>
        <v>6.1435270270270275</v>
      </c>
      <c r="P267">
        <v>0.94642857142857151</v>
      </c>
    </row>
    <row r="268" spans="1:16" hidden="1">
      <c r="A268" t="s">
        <v>93</v>
      </c>
      <c r="B268">
        <v>2</v>
      </c>
      <c r="C268">
        <v>5.333333333333333</v>
      </c>
      <c r="D268">
        <v>3.6666666666666665</v>
      </c>
      <c r="E268">
        <v>9</v>
      </c>
      <c r="F268">
        <v>2.3752066666666667</v>
      </c>
      <c r="G268">
        <v>2.496025641025641</v>
      </c>
      <c r="H268">
        <v>20.100000000000001</v>
      </c>
      <c r="I268">
        <v>3.42</v>
      </c>
      <c r="J268">
        <v>5.39</v>
      </c>
      <c r="K268">
        <v>5.62</v>
      </c>
      <c r="L268">
        <v>1.0924737724316218</v>
      </c>
      <c r="M268">
        <v>2.7529746597988618</v>
      </c>
      <c r="N268">
        <v>0.3133333333333333</v>
      </c>
      <c r="O268">
        <f t="shared" si="4"/>
        <v>7.5804468085106391</v>
      </c>
      <c r="P268">
        <v>0.89166666666666661</v>
      </c>
    </row>
    <row r="269" spans="1:16" hidden="1">
      <c r="A269" t="s">
        <v>93</v>
      </c>
      <c r="B269">
        <v>3</v>
      </c>
      <c r="C269">
        <v>6</v>
      </c>
      <c r="D269">
        <v>0.66666666666666663</v>
      </c>
      <c r="E269">
        <v>6.666666666666667</v>
      </c>
      <c r="F269">
        <v>3.2127199999999996</v>
      </c>
      <c r="G269">
        <v>2.6947169811320753</v>
      </c>
      <c r="H269">
        <v>20.6</v>
      </c>
      <c r="I269">
        <v>3.47</v>
      </c>
      <c r="J269">
        <v>4.78</v>
      </c>
      <c r="K269">
        <v>5.44</v>
      </c>
      <c r="L269">
        <v>1.6626763411541186</v>
      </c>
      <c r="M269">
        <v>3.9041887380381119</v>
      </c>
      <c r="N269">
        <v>0.38666666666666671</v>
      </c>
      <c r="O269">
        <f t="shared" si="4"/>
        <v>8.3087586206896535</v>
      </c>
      <c r="P269">
        <v>0.75</v>
      </c>
    </row>
    <row r="270" spans="1:16" hidden="1">
      <c r="A270" t="s">
        <v>93</v>
      </c>
      <c r="B270">
        <v>4</v>
      </c>
      <c r="C270">
        <v>11.5</v>
      </c>
      <c r="D270">
        <v>1</v>
      </c>
      <c r="E270">
        <v>12.5</v>
      </c>
      <c r="F270">
        <v>4.4791949999999998</v>
      </c>
      <c r="G270">
        <v>1.8851655629139075</v>
      </c>
      <c r="H270">
        <v>18.2</v>
      </c>
      <c r="I270">
        <v>3.38</v>
      </c>
      <c r="J270">
        <v>5.97</v>
      </c>
      <c r="K270">
        <v>6.16</v>
      </c>
      <c r="L270">
        <v>1.0437989974851978</v>
      </c>
      <c r="M270">
        <v>3.1377301214257738</v>
      </c>
      <c r="N270">
        <v>0.28666666666666668</v>
      </c>
      <c r="O270">
        <f t="shared" si="4"/>
        <v>15.6250988372093</v>
      </c>
      <c r="P270">
        <v>1.4375</v>
      </c>
    </row>
    <row r="271" spans="1:16" hidden="1">
      <c r="A271" t="s">
        <v>94</v>
      </c>
      <c r="B271">
        <v>1</v>
      </c>
      <c r="C271">
        <v>4.666666666666667</v>
      </c>
      <c r="D271">
        <v>0</v>
      </c>
      <c r="E271">
        <v>4.666666666666667</v>
      </c>
      <c r="F271">
        <v>1.4955066666666665</v>
      </c>
      <c r="G271">
        <v>1.7057</v>
      </c>
      <c r="H271">
        <v>21</v>
      </c>
      <c r="I271">
        <v>3.53</v>
      </c>
      <c r="J271">
        <v>5.0199999999999996</v>
      </c>
      <c r="K271">
        <v>5.35</v>
      </c>
      <c r="L271">
        <v>1.7772081070480814</v>
      </c>
      <c r="M271">
        <v>3.629061823874534</v>
      </c>
      <c r="N271">
        <v>0.16</v>
      </c>
      <c r="O271">
        <f t="shared" si="4"/>
        <v>9.3469166666666652</v>
      </c>
      <c r="P271">
        <v>0.93333333333333324</v>
      </c>
    </row>
    <row r="272" spans="1:16" hidden="1">
      <c r="A272" t="s">
        <v>94</v>
      </c>
      <c r="B272">
        <v>2</v>
      </c>
      <c r="C272">
        <v>6</v>
      </c>
      <c r="D272">
        <v>1</v>
      </c>
      <c r="E272">
        <v>7</v>
      </c>
      <c r="F272">
        <v>2.5454500000000002</v>
      </c>
      <c r="G272">
        <v>2.0472151898734174</v>
      </c>
      <c r="H272">
        <v>19.5</v>
      </c>
      <c r="I272">
        <v>3.4</v>
      </c>
      <c r="J272">
        <v>5.29</v>
      </c>
      <c r="K272">
        <v>5.59</v>
      </c>
      <c r="L272">
        <v>1.0821954415391359</v>
      </c>
      <c r="M272">
        <v>2.7719829631766633</v>
      </c>
      <c r="N272">
        <v>0.35333333333333333</v>
      </c>
      <c r="O272">
        <f t="shared" si="4"/>
        <v>7.2041037735849063</v>
      </c>
      <c r="P272">
        <v>0.97222222222222232</v>
      </c>
    </row>
    <row r="273" spans="1:16" hidden="1">
      <c r="A273" t="s">
        <v>94</v>
      </c>
      <c r="B273">
        <v>3</v>
      </c>
      <c r="C273">
        <v>7</v>
      </c>
      <c r="D273">
        <v>1.6666666666666667</v>
      </c>
      <c r="E273">
        <v>8.6666666666666661</v>
      </c>
      <c r="F273">
        <v>3.4898699999999998</v>
      </c>
      <c r="G273">
        <v>2.6569230769230772</v>
      </c>
      <c r="H273">
        <v>20.6</v>
      </c>
      <c r="I273">
        <v>3.48</v>
      </c>
      <c r="J273">
        <v>5.13</v>
      </c>
      <c r="K273">
        <v>5.61</v>
      </c>
      <c r="L273">
        <v>1.6545616481816861</v>
      </c>
      <c r="M273">
        <v>3.749598662207358</v>
      </c>
      <c r="N273">
        <v>0.36000000000000004</v>
      </c>
      <c r="O273">
        <f t="shared" si="4"/>
        <v>9.6940833333333316</v>
      </c>
      <c r="P273">
        <v>0.91666666666666663</v>
      </c>
    </row>
    <row r="274" spans="1:16" hidden="1">
      <c r="A274" t="s">
        <v>91</v>
      </c>
      <c r="B274">
        <v>1</v>
      </c>
      <c r="C274">
        <v>7.5</v>
      </c>
      <c r="D274">
        <v>0</v>
      </c>
      <c r="E274">
        <v>7.5</v>
      </c>
      <c r="F274">
        <v>2.5094599999999998</v>
      </c>
      <c r="G274">
        <v>3.3780000000000001</v>
      </c>
      <c r="H274">
        <v>20.5</v>
      </c>
      <c r="I274">
        <v>3.53</v>
      </c>
      <c r="J274">
        <v>4.96</v>
      </c>
      <c r="K274">
        <v>5.31</v>
      </c>
      <c r="L274">
        <v>1.1811565210126931</v>
      </c>
      <c r="M274">
        <v>2.8071437662910155</v>
      </c>
      <c r="N274">
        <v>0.34</v>
      </c>
      <c r="O274">
        <f t="shared" si="4"/>
        <v>7.3807647058823518</v>
      </c>
      <c r="P274">
        <v>1.0729166666666665</v>
      </c>
    </row>
    <row r="275" spans="1:16" hidden="1">
      <c r="A275" t="s">
        <v>91</v>
      </c>
      <c r="B275">
        <v>2</v>
      </c>
      <c r="C275">
        <v>10</v>
      </c>
      <c r="D275">
        <v>1</v>
      </c>
      <c r="E275">
        <v>11</v>
      </c>
      <c r="F275">
        <v>4.9778950000000002</v>
      </c>
      <c r="G275">
        <v>2.1214285714285714</v>
      </c>
      <c r="H275">
        <v>15.9</v>
      </c>
      <c r="I275">
        <v>3.28</v>
      </c>
      <c r="J275">
        <v>6.1</v>
      </c>
      <c r="K275">
        <v>6.39</v>
      </c>
      <c r="L275">
        <v>1.2235134989088248</v>
      </c>
      <c r="M275">
        <v>3.4175551654964895</v>
      </c>
      <c r="N275">
        <v>0.32666666666666666</v>
      </c>
      <c r="O275">
        <f t="shared" si="4"/>
        <v>15.238454081632653</v>
      </c>
      <c r="P275">
        <v>1.25</v>
      </c>
    </row>
    <row r="276" spans="1:16" hidden="1">
      <c r="A276" t="s">
        <v>91</v>
      </c>
      <c r="B276">
        <v>3</v>
      </c>
      <c r="C276">
        <v>6.333333333333333</v>
      </c>
      <c r="D276">
        <v>0</v>
      </c>
      <c r="E276">
        <v>6.333333333333333</v>
      </c>
      <c r="F276">
        <v>3.8597133333333331</v>
      </c>
      <c r="G276">
        <v>2.3693069306930696</v>
      </c>
      <c r="H276">
        <v>19.899999999999999</v>
      </c>
      <c r="I276">
        <v>3.47</v>
      </c>
      <c r="J276">
        <v>5.51</v>
      </c>
      <c r="K276">
        <v>5.73</v>
      </c>
      <c r="L276">
        <v>1.4329975858063633</v>
      </c>
      <c r="M276">
        <v>3.3416703771608174</v>
      </c>
      <c r="N276">
        <v>0.43333333333333329</v>
      </c>
      <c r="O276">
        <f t="shared" si="4"/>
        <v>8.9070307692307704</v>
      </c>
      <c r="P276">
        <v>0.82738095238095244</v>
      </c>
    </row>
    <row r="277" spans="1:16" hidden="1">
      <c r="A277" t="s">
        <v>91</v>
      </c>
      <c r="B277">
        <v>4</v>
      </c>
      <c r="C277">
        <v>6.666666666666667</v>
      </c>
      <c r="D277">
        <v>2.3333333333333335</v>
      </c>
      <c r="E277">
        <v>9</v>
      </c>
      <c r="F277">
        <v>3.0968333333333331</v>
      </c>
      <c r="G277">
        <v>2.0618556701030926</v>
      </c>
      <c r="H277">
        <v>18.899999999999999</v>
      </c>
      <c r="I277">
        <v>3.99</v>
      </c>
      <c r="J277">
        <v>6</v>
      </c>
      <c r="K277">
        <v>6.37</v>
      </c>
      <c r="L277">
        <v>0.94480380973707789</v>
      </c>
      <c r="M277">
        <v>2.4315118485495653</v>
      </c>
      <c r="N277">
        <v>0.27333333333333337</v>
      </c>
      <c r="O277">
        <f t="shared" si="4"/>
        <v>11.329878048780486</v>
      </c>
      <c r="P277">
        <v>0.83333333333333337</v>
      </c>
    </row>
    <row r="278" spans="1:16" hidden="1">
      <c r="A278" t="s">
        <v>154</v>
      </c>
      <c r="B278">
        <v>1</v>
      </c>
      <c r="C278">
        <v>5</v>
      </c>
      <c r="D278">
        <v>1</v>
      </c>
      <c r="E278">
        <v>6</v>
      </c>
      <c r="F278">
        <v>1.6090933333333333</v>
      </c>
      <c r="G278">
        <v>1.8474000000000002</v>
      </c>
      <c r="H278">
        <v>19.5</v>
      </c>
      <c r="I278">
        <v>3.47</v>
      </c>
      <c r="J278">
        <v>4.7699999999999996</v>
      </c>
      <c r="K278">
        <v>4.87</v>
      </c>
      <c r="L278">
        <v>1.2970524996539714</v>
      </c>
      <c r="M278">
        <v>3.0563397802101955</v>
      </c>
      <c r="N278">
        <v>0.16666666666666666</v>
      </c>
      <c r="O278">
        <f t="shared" si="4"/>
        <v>9.65456</v>
      </c>
      <c r="P278">
        <v>0.79166666666666663</v>
      </c>
    </row>
    <row r="279" spans="1:16" hidden="1">
      <c r="A279" t="s">
        <v>154</v>
      </c>
      <c r="B279">
        <v>3</v>
      </c>
      <c r="C279">
        <v>9</v>
      </c>
      <c r="D279">
        <v>0</v>
      </c>
      <c r="E279">
        <v>9</v>
      </c>
      <c r="F279">
        <v>2.8797800000000002</v>
      </c>
      <c r="G279">
        <v>2.0774107142857141</v>
      </c>
      <c r="H279">
        <v>18.399999999999999</v>
      </c>
      <c r="I279">
        <v>3.51</v>
      </c>
      <c r="J279">
        <v>5.22</v>
      </c>
      <c r="K279">
        <v>5.54</v>
      </c>
      <c r="L279">
        <v>1.3965449156392986</v>
      </c>
      <c r="M279">
        <v>3.0785495413211441</v>
      </c>
      <c r="N279">
        <v>0.28666666666666668</v>
      </c>
      <c r="O279">
        <f t="shared" si="4"/>
        <v>10.045744186046512</v>
      </c>
      <c r="P279">
        <v>1.1607142857142858</v>
      </c>
    </row>
    <row r="280" spans="1:16" hidden="1">
      <c r="A280" t="s">
        <v>154</v>
      </c>
      <c r="B280">
        <v>4</v>
      </c>
      <c r="C280">
        <v>4.5</v>
      </c>
      <c r="D280">
        <v>1.5</v>
      </c>
      <c r="E280">
        <v>6</v>
      </c>
      <c r="F280">
        <v>0.928315</v>
      </c>
      <c r="G280">
        <v>1.6142168674698794</v>
      </c>
      <c r="H280">
        <v>20</v>
      </c>
      <c r="I280">
        <v>3.5</v>
      </c>
      <c r="J280">
        <v>5.26</v>
      </c>
      <c r="K280">
        <v>5.58</v>
      </c>
      <c r="L280">
        <v>1.3815936520945975</v>
      </c>
      <c r="M280">
        <v>3.3022393964730918</v>
      </c>
      <c r="N280">
        <v>0.16</v>
      </c>
      <c r="O280">
        <f t="shared" si="4"/>
        <v>5.8019687499999995</v>
      </c>
      <c r="P280">
        <v>0.625</v>
      </c>
    </row>
    <row r="281" spans="1:16" hidden="1">
      <c r="A281" t="s">
        <v>74</v>
      </c>
      <c r="B281">
        <v>3</v>
      </c>
      <c r="C281">
        <v>9.5</v>
      </c>
      <c r="D281">
        <v>0.5</v>
      </c>
      <c r="E281">
        <v>10</v>
      </c>
      <c r="F281">
        <v>4.3268750000000002</v>
      </c>
      <c r="G281">
        <v>2.1709090909090909</v>
      </c>
      <c r="H281">
        <v>20</v>
      </c>
      <c r="I281">
        <v>3.56</v>
      </c>
      <c r="J281">
        <v>5.0999999999999996</v>
      </c>
      <c r="K281">
        <v>5.46</v>
      </c>
      <c r="L281">
        <v>1.2810871901407761</v>
      </c>
      <c r="M281">
        <v>3.1249863323721248</v>
      </c>
      <c r="N281">
        <v>0.28000000000000003</v>
      </c>
      <c r="O281">
        <f t="shared" si="4"/>
        <v>15.453125</v>
      </c>
      <c r="P281">
        <v>1.375</v>
      </c>
    </row>
    <row r="282" spans="1:16" hidden="1">
      <c r="A282" t="s">
        <v>74</v>
      </c>
      <c r="B282">
        <v>4</v>
      </c>
      <c r="C282">
        <v>8.3333333333333339</v>
      </c>
      <c r="D282">
        <v>3.6666666666666665</v>
      </c>
      <c r="E282">
        <v>12</v>
      </c>
      <c r="F282">
        <v>4.3169766666666662</v>
      </c>
      <c r="G282">
        <v>2.6844000000000001</v>
      </c>
      <c r="H282">
        <v>18.3</v>
      </c>
      <c r="I282">
        <v>3.4</v>
      </c>
      <c r="J282">
        <v>6.33</v>
      </c>
      <c r="K282">
        <v>6.71</v>
      </c>
      <c r="L282">
        <v>0.8962126994535855</v>
      </c>
      <c r="M282">
        <v>2.5553324498196166</v>
      </c>
      <c r="N282">
        <v>0.42666666666666669</v>
      </c>
      <c r="O282">
        <f t="shared" si="4"/>
        <v>10.117914062499999</v>
      </c>
      <c r="P282">
        <v>1.1666666666666667</v>
      </c>
    </row>
    <row r="283" spans="1:16" hidden="1">
      <c r="A283" t="s">
        <v>155</v>
      </c>
      <c r="B283">
        <v>1</v>
      </c>
      <c r="C283">
        <v>5.5</v>
      </c>
      <c r="D283">
        <v>1.5</v>
      </c>
      <c r="E283">
        <v>7</v>
      </c>
      <c r="F283">
        <v>1.5240149999999999</v>
      </c>
      <c r="G283">
        <v>1.9141052631578948</v>
      </c>
      <c r="H283">
        <v>18.600000000000001</v>
      </c>
      <c r="I283">
        <v>3.44</v>
      </c>
      <c r="J283">
        <v>4.95</v>
      </c>
      <c r="K283">
        <v>5.25</v>
      </c>
      <c r="L283">
        <v>1.9024493707589305</v>
      </c>
      <c r="M283">
        <v>3.9701567642473585</v>
      </c>
      <c r="N283">
        <v>8.666666666666667E-2</v>
      </c>
      <c r="O283">
        <f t="shared" si="4"/>
        <v>17.584788461538459</v>
      </c>
      <c r="P283">
        <v>0.83750000000000002</v>
      </c>
    </row>
    <row r="284" spans="1:16" hidden="1">
      <c r="A284" t="s">
        <v>155</v>
      </c>
      <c r="B284">
        <v>2</v>
      </c>
      <c r="C284">
        <v>7</v>
      </c>
      <c r="D284">
        <v>1</v>
      </c>
      <c r="E284">
        <v>8</v>
      </c>
      <c r="F284">
        <v>2.8083200000000001</v>
      </c>
      <c r="G284">
        <v>3.3262318840579708</v>
      </c>
      <c r="H284">
        <v>20.7</v>
      </c>
      <c r="I284">
        <v>3.51</v>
      </c>
      <c r="J284">
        <v>5.05</v>
      </c>
      <c r="K284">
        <v>5.28</v>
      </c>
      <c r="L284">
        <v>1.4948743426149367</v>
      </c>
      <c r="M284">
        <v>3.6412144359397356</v>
      </c>
      <c r="N284">
        <v>0.33333333333333331</v>
      </c>
      <c r="O284">
        <f t="shared" si="4"/>
        <v>8.4249600000000004</v>
      </c>
      <c r="P284">
        <v>0.875</v>
      </c>
    </row>
    <row r="285" spans="1:16" hidden="1">
      <c r="A285" t="s">
        <v>155</v>
      </c>
      <c r="B285">
        <v>3</v>
      </c>
      <c r="C285">
        <v>6.666666666666667</v>
      </c>
      <c r="D285">
        <v>0</v>
      </c>
      <c r="E285">
        <v>6.666666666666667</v>
      </c>
      <c r="F285">
        <v>2.6451799999999999</v>
      </c>
      <c r="G285">
        <v>2.3595098039215685</v>
      </c>
      <c r="H285">
        <v>19.7</v>
      </c>
      <c r="I285">
        <v>3.57</v>
      </c>
      <c r="J285">
        <v>5.08</v>
      </c>
      <c r="K285">
        <v>5.18</v>
      </c>
      <c r="L285">
        <v>1.6827700770160359</v>
      </c>
      <c r="M285">
        <v>3.524190010455694</v>
      </c>
      <c r="N285">
        <v>0.27333333333333337</v>
      </c>
      <c r="O285">
        <f t="shared" si="4"/>
        <v>9.6774878048780462</v>
      </c>
      <c r="P285">
        <v>0.86309523809523814</v>
      </c>
    </row>
    <row r="286" spans="1:16" hidden="1">
      <c r="A286" t="s">
        <v>155</v>
      </c>
      <c r="B286">
        <v>4</v>
      </c>
      <c r="C286">
        <v>5</v>
      </c>
      <c r="D286">
        <v>0.5</v>
      </c>
      <c r="E286">
        <v>5.5</v>
      </c>
      <c r="F286">
        <v>0.93789999999999996</v>
      </c>
      <c r="G286">
        <v>1.5047826086956522</v>
      </c>
      <c r="H286">
        <v>19.3</v>
      </c>
      <c r="I286">
        <v>3.43</v>
      </c>
      <c r="J286">
        <v>4.78</v>
      </c>
      <c r="K286">
        <v>4.95</v>
      </c>
      <c r="L286">
        <v>1.2736142467693283</v>
      </c>
      <c r="M286">
        <v>3.0916345725080085</v>
      </c>
      <c r="N286">
        <v>0.11333333333333333</v>
      </c>
      <c r="O286">
        <f t="shared" si="4"/>
        <v>8.2755882352941175</v>
      </c>
      <c r="P286">
        <v>0.91428571428571426</v>
      </c>
    </row>
    <row r="287" spans="1:16" hidden="1">
      <c r="A287" t="s">
        <v>62</v>
      </c>
      <c r="B287">
        <v>1</v>
      </c>
      <c r="C287">
        <v>10</v>
      </c>
      <c r="D287">
        <v>0.5</v>
      </c>
      <c r="E287">
        <v>10.5</v>
      </c>
      <c r="F287">
        <v>3.6194999999999999</v>
      </c>
      <c r="G287">
        <v>1.8281818181818184</v>
      </c>
      <c r="H287">
        <v>19.7</v>
      </c>
      <c r="I287">
        <v>3.43</v>
      </c>
      <c r="J287">
        <v>4.97</v>
      </c>
      <c r="K287">
        <v>5.18</v>
      </c>
      <c r="L287">
        <v>1.6233459854493089</v>
      </c>
      <c r="M287">
        <v>3.4537288514982465</v>
      </c>
      <c r="N287">
        <v>0.26</v>
      </c>
      <c r="O287">
        <f t="shared" si="4"/>
        <v>13.921153846153846</v>
      </c>
      <c r="P287">
        <v>1.25</v>
      </c>
    </row>
    <row r="288" spans="1:16" hidden="1">
      <c r="A288" t="s">
        <v>62</v>
      </c>
      <c r="B288">
        <v>2</v>
      </c>
      <c r="C288">
        <v>6.5</v>
      </c>
      <c r="D288">
        <v>1</v>
      </c>
      <c r="E288">
        <v>7.5</v>
      </c>
      <c r="F288">
        <v>2.8272149999999998</v>
      </c>
      <c r="G288">
        <v>2.056282051282051</v>
      </c>
      <c r="H288">
        <v>19.3</v>
      </c>
      <c r="I288">
        <v>3.45</v>
      </c>
      <c r="J288">
        <v>5.29</v>
      </c>
      <c r="K288">
        <v>5.77</v>
      </c>
      <c r="L288">
        <v>0.80860230178795311</v>
      </c>
      <c r="M288">
        <v>2.3908309862488464</v>
      </c>
      <c r="N288">
        <v>0.19</v>
      </c>
      <c r="O288">
        <f t="shared" si="4"/>
        <v>14.880078947368419</v>
      </c>
      <c r="P288">
        <v>0.8125</v>
      </c>
    </row>
    <row r="289" spans="1:16" hidden="1">
      <c r="A289" t="s">
        <v>62</v>
      </c>
      <c r="B289">
        <v>4</v>
      </c>
      <c r="C289">
        <v>7.666666666666667</v>
      </c>
      <c r="D289">
        <v>1.3333333333333333</v>
      </c>
      <c r="E289">
        <v>9</v>
      </c>
      <c r="F289">
        <v>4.092576666666667</v>
      </c>
      <c r="G289">
        <v>3.3876288659793818</v>
      </c>
      <c r="H289">
        <v>19.600000000000001</v>
      </c>
      <c r="I289">
        <v>4.13</v>
      </c>
      <c r="J289">
        <v>5.59</v>
      </c>
      <c r="K289">
        <v>5.74</v>
      </c>
      <c r="L289">
        <v>0.96896706343193251</v>
      </c>
      <c r="M289">
        <v>2.4891397000768594</v>
      </c>
      <c r="N289">
        <v>0.58000000000000007</v>
      </c>
      <c r="O289">
        <f t="shared" si="4"/>
        <v>7.056166666666666</v>
      </c>
      <c r="P289">
        <v>1.0999999999999999</v>
      </c>
    </row>
    <row r="290" spans="1:16" hidden="1">
      <c r="A290" t="s">
        <v>111</v>
      </c>
      <c r="B290">
        <v>2</v>
      </c>
      <c r="C290">
        <v>6.333333333333333</v>
      </c>
      <c r="D290">
        <v>2.6666666666666665</v>
      </c>
      <c r="E290">
        <v>9</v>
      </c>
      <c r="F290">
        <v>3.4820966666666666</v>
      </c>
      <c r="G290">
        <v>2.5839560439560438</v>
      </c>
      <c r="H290">
        <v>20</v>
      </c>
      <c r="I290">
        <v>3.75</v>
      </c>
      <c r="J290">
        <v>5.82</v>
      </c>
      <c r="K290">
        <v>5.95</v>
      </c>
      <c r="L290">
        <v>1.2469335719803563</v>
      </c>
      <c r="M290">
        <v>2.7638553821096972</v>
      </c>
      <c r="N290">
        <v>0.45333333333333331</v>
      </c>
      <c r="O290">
        <f t="shared" si="4"/>
        <v>7.6810955882352943</v>
      </c>
      <c r="P290">
        <v>0.79166666666666663</v>
      </c>
    </row>
    <row r="291" spans="1:16" hidden="1">
      <c r="A291" t="s">
        <v>111</v>
      </c>
      <c r="B291">
        <v>3</v>
      </c>
      <c r="C291">
        <v>8.3333333333333339</v>
      </c>
      <c r="D291">
        <v>0</v>
      </c>
      <c r="E291">
        <v>8.3333333333333339</v>
      </c>
      <c r="F291">
        <v>3.5776066666666666</v>
      </c>
      <c r="G291">
        <v>2.4311111111111114</v>
      </c>
      <c r="H291">
        <v>18.2</v>
      </c>
      <c r="I291">
        <v>3.37</v>
      </c>
      <c r="J291">
        <v>6.51</v>
      </c>
      <c r="K291">
        <v>6.68</v>
      </c>
      <c r="L291">
        <v>1.4707261940009564</v>
      </c>
      <c r="M291">
        <v>3.6228666841278159</v>
      </c>
      <c r="N291">
        <v>0.28000000000000003</v>
      </c>
      <c r="O291">
        <f t="shared" si="4"/>
        <v>12.777166666666664</v>
      </c>
      <c r="P291">
        <v>1.1666666666666667</v>
      </c>
    </row>
    <row r="292" spans="1:16" hidden="1">
      <c r="A292" t="s">
        <v>111</v>
      </c>
      <c r="B292">
        <v>4</v>
      </c>
      <c r="C292">
        <v>7</v>
      </c>
      <c r="D292">
        <v>0.5</v>
      </c>
      <c r="E292">
        <v>7.5</v>
      </c>
      <c r="F292">
        <v>0.97497</v>
      </c>
      <c r="G292">
        <v>1.4851724137931035</v>
      </c>
      <c r="H292">
        <v>19.600000000000001</v>
      </c>
      <c r="I292">
        <v>3.56</v>
      </c>
      <c r="J292">
        <v>6.07</v>
      </c>
      <c r="K292">
        <v>6.3</v>
      </c>
      <c r="L292">
        <v>1.5785448789486869</v>
      </c>
      <c r="M292">
        <v>3.3482871922472501</v>
      </c>
      <c r="N292">
        <v>0.13333333333333333</v>
      </c>
      <c r="O292">
        <f t="shared" si="4"/>
        <v>7.3122750000000005</v>
      </c>
      <c r="P292">
        <v>0.875</v>
      </c>
    </row>
    <row r="293" spans="1:16" hidden="1">
      <c r="A293" t="s">
        <v>99</v>
      </c>
      <c r="B293">
        <v>2</v>
      </c>
      <c r="C293">
        <v>5</v>
      </c>
      <c r="D293">
        <v>1.5</v>
      </c>
      <c r="E293">
        <v>6.5</v>
      </c>
      <c r="F293">
        <v>2.67713</v>
      </c>
      <c r="G293">
        <v>2.6062499999999997</v>
      </c>
      <c r="H293">
        <v>20.7</v>
      </c>
      <c r="I293">
        <v>3.45</v>
      </c>
      <c r="J293">
        <v>5.64</v>
      </c>
      <c r="K293">
        <v>5.93</v>
      </c>
      <c r="L293">
        <v>1.0869092629022705</v>
      </c>
      <c r="M293">
        <v>2.8852946422502921</v>
      </c>
      <c r="N293">
        <v>0.3666666666666667</v>
      </c>
      <c r="O293">
        <f t="shared" si="4"/>
        <v>7.3012636363636361</v>
      </c>
      <c r="P293">
        <v>0.625</v>
      </c>
    </row>
    <row r="294" spans="1:16" hidden="1">
      <c r="A294" t="s">
        <v>99</v>
      </c>
      <c r="B294">
        <v>3</v>
      </c>
      <c r="C294">
        <v>7.333333333333333</v>
      </c>
      <c r="D294">
        <v>0</v>
      </c>
      <c r="E294">
        <v>7.333333333333333</v>
      </c>
      <c r="F294">
        <v>3.0096133333333328</v>
      </c>
      <c r="G294">
        <v>2.2470707070707072</v>
      </c>
      <c r="H294">
        <v>20.100000000000001</v>
      </c>
      <c r="I294">
        <v>3.49</v>
      </c>
      <c r="J294">
        <v>5.33</v>
      </c>
      <c r="K294">
        <v>5.41</v>
      </c>
      <c r="L294">
        <v>1.7162311729854545</v>
      </c>
      <c r="M294">
        <v>3.9005401240728466</v>
      </c>
      <c r="N294">
        <v>0.3133333333333333</v>
      </c>
      <c r="O294">
        <f t="shared" si="4"/>
        <v>9.6051489361702114</v>
      </c>
      <c r="P294">
        <v>1.0138888888888891</v>
      </c>
    </row>
    <row r="295" spans="1:16" hidden="1">
      <c r="A295" t="s">
        <v>60</v>
      </c>
      <c r="B295">
        <v>1</v>
      </c>
      <c r="C295">
        <v>12.333333333333334</v>
      </c>
      <c r="D295">
        <v>3</v>
      </c>
      <c r="E295">
        <v>15.333333333333334</v>
      </c>
      <c r="F295">
        <v>5.2102222222222219</v>
      </c>
      <c r="G295">
        <v>1.9706999999999999</v>
      </c>
      <c r="H295">
        <v>17.8</v>
      </c>
      <c r="I295">
        <v>3.33</v>
      </c>
      <c r="J295">
        <v>5.82</v>
      </c>
      <c r="K295">
        <v>6.41</v>
      </c>
      <c r="L295">
        <v>1.2768756013752625</v>
      </c>
      <c r="M295">
        <v>3.1719858842037985</v>
      </c>
      <c r="N295">
        <v>0.48666666666666664</v>
      </c>
      <c r="O295">
        <f t="shared" si="4"/>
        <v>10.705936073059361</v>
      </c>
      <c r="P295">
        <v>1.6488095238095237</v>
      </c>
    </row>
    <row r="296" spans="1:16" hidden="1">
      <c r="A296" t="s">
        <v>60</v>
      </c>
      <c r="B296">
        <v>2</v>
      </c>
      <c r="C296">
        <v>9</v>
      </c>
      <c r="D296">
        <v>0.5</v>
      </c>
      <c r="E296">
        <v>9.5</v>
      </c>
      <c r="F296">
        <v>3.3827099999999999</v>
      </c>
      <c r="G296">
        <v>2.4231914893617019</v>
      </c>
      <c r="H296">
        <v>19.7</v>
      </c>
      <c r="I296">
        <v>3.59</v>
      </c>
      <c r="J296">
        <v>4.8499999999999996</v>
      </c>
      <c r="K296">
        <v>5.58</v>
      </c>
      <c r="L296">
        <v>1.1971370070165814</v>
      </c>
      <c r="M296">
        <v>3.6525469150945509</v>
      </c>
      <c r="N296">
        <v>0.24666666666666667</v>
      </c>
      <c r="O296">
        <f t="shared" si="4"/>
        <v>13.713689189189189</v>
      </c>
      <c r="P296">
        <v>1.2142857142857144</v>
      </c>
    </row>
    <row r="297" spans="1:16" hidden="1">
      <c r="A297" t="s">
        <v>60</v>
      </c>
      <c r="B297">
        <v>3</v>
      </c>
      <c r="C297">
        <v>7.333333333333333</v>
      </c>
      <c r="D297">
        <v>1.6666666666666667</v>
      </c>
      <c r="E297">
        <v>9</v>
      </c>
      <c r="F297">
        <v>2.6368833333333335</v>
      </c>
      <c r="G297">
        <v>2.2279787234042554</v>
      </c>
      <c r="H297">
        <v>20.2</v>
      </c>
      <c r="I297">
        <v>3.45</v>
      </c>
      <c r="J297">
        <v>5.0999999999999996</v>
      </c>
      <c r="K297">
        <v>5.75</v>
      </c>
      <c r="L297">
        <v>1.8111898829395703</v>
      </c>
      <c r="M297">
        <v>3.9854295645182551</v>
      </c>
      <c r="N297">
        <v>0.43333333333333329</v>
      </c>
      <c r="O297">
        <f t="shared" si="4"/>
        <v>6.0851153846153858</v>
      </c>
      <c r="P297">
        <v>0.95238095238095244</v>
      </c>
    </row>
    <row r="298" spans="1:16" hidden="1">
      <c r="A298" t="s">
        <v>60</v>
      </c>
      <c r="B298">
        <v>4</v>
      </c>
      <c r="C298">
        <v>11.5</v>
      </c>
      <c r="D298">
        <v>0</v>
      </c>
      <c r="E298">
        <v>11.5</v>
      </c>
      <c r="F298">
        <v>3.5651800000000002</v>
      </c>
      <c r="G298">
        <v>1.7959836065573771</v>
      </c>
      <c r="H298">
        <v>19.3</v>
      </c>
      <c r="I298">
        <v>3.46</v>
      </c>
      <c r="J298">
        <v>5.79</v>
      </c>
      <c r="K298">
        <v>5.98</v>
      </c>
      <c r="L298">
        <v>1.1303608178201792</v>
      </c>
      <c r="M298">
        <v>2.958486542500804</v>
      </c>
      <c r="N298">
        <v>0.28000000000000003</v>
      </c>
      <c r="O298">
        <f t="shared" si="4"/>
        <v>12.732785714285713</v>
      </c>
      <c r="P298">
        <v>1.4375</v>
      </c>
    </row>
    <row r="299" spans="1:16" hidden="1">
      <c r="A299" t="s">
        <v>95</v>
      </c>
      <c r="B299">
        <v>1</v>
      </c>
      <c r="C299">
        <v>7.5</v>
      </c>
      <c r="D299">
        <v>2</v>
      </c>
      <c r="E299">
        <v>9.5</v>
      </c>
      <c r="F299">
        <v>2.4853800000000001</v>
      </c>
      <c r="G299">
        <v>2.6080722891566266</v>
      </c>
      <c r="H299">
        <v>19.8</v>
      </c>
      <c r="I299">
        <v>3.43</v>
      </c>
      <c r="J299">
        <v>6.03</v>
      </c>
      <c r="K299">
        <v>6.48</v>
      </c>
      <c r="L299">
        <v>1.0796504433654786</v>
      </c>
      <c r="M299">
        <v>3.0218116524640011</v>
      </c>
      <c r="N299">
        <v>0.29333333333333333</v>
      </c>
      <c r="O299">
        <f t="shared" si="4"/>
        <v>8.4728863636363645</v>
      </c>
      <c r="P299">
        <v>0.98660714285714279</v>
      </c>
    </row>
    <row r="300" spans="1:16" hidden="1">
      <c r="A300" t="s">
        <v>95</v>
      </c>
      <c r="B300">
        <v>2</v>
      </c>
      <c r="C300">
        <v>8</v>
      </c>
      <c r="D300">
        <v>0.5</v>
      </c>
      <c r="E300">
        <v>8.5</v>
      </c>
      <c r="F300">
        <v>3.2330749999999999</v>
      </c>
      <c r="G300">
        <v>2.1085858585858586</v>
      </c>
      <c r="H300">
        <v>17.8</v>
      </c>
      <c r="I300">
        <v>3.43</v>
      </c>
      <c r="J300">
        <v>5.47</v>
      </c>
      <c r="K300">
        <v>5.73</v>
      </c>
      <c r="L300">
        <v>1.0017834314071199</v>
      </c>
      <c r="M300">
        <v>2.976729680887094</v>
      </c>
      <c r="N300">
        <v>0.26666666666666666</v>
      </c>
      <c r="O300">
        <f t="shared" si="4"/>
        <v>12.12403125</v>
      </c>
      <c r="P300">
        <v>1</v>
      </c>
    </row>
    <row r="301" spans="1:16" hidden="1">
      <c r="A301" t="s">
        <v>95</v>
      </c>
      <c r="B301">
        <v>3</v>
      </c>
      <c r="C301">
        <v>9</v>
      </c>
      <c r="D301">
        <v>0</v>
      </c>
      <c r="E301">
        <v>9</v>
      </c>
      <c r="F301">
        <v>3.9804849999999998</v>
      </c>
      <c r="G301">
        <v>2.6208791208791209</v>
      </c>
      <c r="H301">
        <v>21.1</v>
      </c>
      <c r="I301">
        <v>3.62</v>
      </c>
      <c r="J301">
        <v>5.69</v>
      </c>
      <c r="K301">
        <v>6.16</v>
      </c>
      <c r="L301">
        <v>1.2767028649019148</v>
      </c>
      <c r="M301">
        <v>3.4299719833532158</v>
      </c>
      <c r="N301">
        <v>0.37</v>
      </c>
      <c r="O301">
        <f t="shared" si="4"/>
        <v>10.758067567567567</v>
      </c>
      <c r="P301">
        <v>1.3125</v>
      </c>
    </row>
    <row r="302" spans="1:16" hidden="1">
      <c r="A302" t="s">
        <v>176</v>
      </c>
      <c r="B302">
        <v>1</v>
      </c>
      <c r="C302">
        <v>7</v>
      </c>
      <c r="D302">
        <v>0</v>
      </c>
      <c r="E302">
        <v>7</v>
      </c>
      <c r="F302">
        <v>1.8902633333333334</v>
      </c>
      <c r="G302">
        <v>1.3566</v>
      </c>
      <c r="H302">
        <v>20.399999999999999</v>
      </c>
      <c r="I302">
        <v>3.36</v>
      </c>
      <c r="J302">
        <v>5.29</v>
      </c>
      <c r="K302">
        <v>5.9</v>
      </c>
      <c r="L302">
        <v>1.2064260937618556</v>
      </c>
      <c r="M302">
        <v>3.2486412309043766</v>
      </c>
      <c r="N302">
        <v>9.3333333333333338E-2</v>
      </c>
      <c r="O302">
        <f t="shared" si="4"/>
        <v>20.25282142857143</v>
      </c>
      <c r="P302">
        <v>1</v>
      </c>
    </row>
    <row r="303" spans="1:16" hidden="1">
      <c r="A303" t="s">
        <v>176</v>
      </c>
      <c r="B303">
        <v>2</v>
      </c>
      <c r="C303">
        <v>5.5</v>
      </c>
      <c r="D303">
        <v>0.5</v>
      </c>
      <c r="E303">
        <v>6</v>
      </c>
      <c r="F303">
        <v>1.0148350000000002</v>
      </c>
      <c r="G303">
        <v>1.610810810810811</v>
      </c>
      <c r="H303">
        <v>18</v>
      </c>
      <c r="I303">
        <v>3.29</v>
      </c>
      <c r="J303">
        <v>6.82</v>
      </c>
      <c r="K303">
        <v>7.17</v>
      </c>
      <c r="L303">
        <v>1.076937105479991</v>
      </c>
      <c r="M303">
        <v>3.5897657721065661</v>
      </c>
      <c r="N303">
        <v>0.19333333333333336</v>
      </c>
      <c r="O303">
        <f t="shared" si="4"/>
        <v>5.249146551724138</v>
      </c>
      <c r="P303">
        <v>0.83750000000000002</v>
      </c>
    </row>
    <row r="304" spans="1:16" hidden="1">
      <c r="A304" t="s">
        <v>176</v>
      </c>
      <c r="B304">
        <v>4</v>
      </c>
      <c r="C304">
        <v>3</v>
      </c>
      <c r="D304">
        <v>2</v>
      </c>
      <c r="E304">
        <v>5</v>
      </c>
      <c r="F304">
        <v>0.58207999999999993</v>
      </c>
      <c r="N304">
        <v>0.15000000000000002</v>
      </c>
      <c r="O304">
        <f t="shared" si="4"/>
        <v>3.8805333333333323</v>
      </c>
      <c r="P304">
        <v>0.4642857142857143</v>
      </c>
    </row>
    <row r="305" spans="1:16" hidden="1">
      <c r="A305" t="s">
        <v>175</v>
      </c>
      <c r="B305">
        <v>1</v>
      </c>
      <c r="C305">
        <v>6</v>
      </c>
      <c r="D305">
        <v>0.33333333333333331</v>
      </c>
      <c r="E305">
        <v>6.333333333333333</v>
      </c>
      <c r="F305">
        <v>1.1977599999999999</v>
      </c>
      <c r="G305">
        <v>1.98</v>
      </c>
      <c r="H305">
        <v>20.6</v>
      </c>
      <c r="I305">
        <v>3.55</v>
      </c>
      <c r="J305">
        <v>4.84</v>
      </c>
      <c r="K305">
        <v>5.15</v>
      </c>
      <c r="L305">
        <v>1.3634352153415172</v>
      </c>
      <c r="M305">
        <v>3.5258741487689891</v>
      </c>
      <c r="N305">
        <v>0.18000000000000002</v>
      </c>
      <c r="O305">
        <f t="shared" si="4"/>
        <v>6.6542222222222209</v>
      </c>
      <c r="P305">
        <v>0.9555555555555556</v>
      </c>
    </row>
    <row r="306" spans="1:16" hidden="1">
      <c r="A306" t="s">
        <v>175</v>
      </c>
      <c r="B306">
        <v>2</v>
      </c>
      <c r="C306">
        <v>6.666666666666667</v>
      </c>
      <c r="D306">
        <v>0.66666666666666663</v>
      </c>
      <c r="E306">
        <v>7.333333333333333</v>
      </c>
      <c r="F306">
        <v>1.4577466666666667</v>
      </c>
      <c r="G306">
        <v>2.1484761904761904</v>
      </c>
      <c r="H306">
        <v>21.6</v>
      </c>
      <c r="I306">
        <v>3.62</v>
      </c>
      <c r="J306">
        <v>5.99</v>
      </c>
      <c r="K306">
        <v>6.13</v>
      </c>
      <c r="L306">
        <v>1.6421509799558858</v>
      </c>
      <c r="M306">
        <v>4.1084133585115783</v>
      </c>
      <c r="N306">
        <v>0.43333333333333335</v>
      </c>
      <c r="O306">
        <f t="shared" si="4"/>
        <v>3.3640307692307694</v>
      </c>
      <c r="P306">
        <v>0.83333333333333337</v>
      </c>
    </row>
    <row r="307" spans="1:16" hidden="1">
      <c r="A307" t="s">
        <v>175</v>
      </c>
      <c r="B307">
        <v>3</v>
      </c>
      <c r="C307">
        <v>6</v>
      </c>
      <c r="D307">
        <v>1.5</v>
      </c>
      <c r="E307">
        <v>7.5</v>
      </c>
      <c r="F307">
        <v>1.0734733333333333</v>
      </c>
      <c r="G307">
        <v>2.1535211267605634</v>
      </c>
      <c r="H307">
        <v>21.5</v>
      </c>
      <c r="I307">
        <v>3.56</v>
      </c>
      <c r="J307">
        <v>4.45</v>
      </c>
      <c r="K307">
        <v>4.8099999999999996</v>
      </c>
      <c r="L307">
        <v>1.3080432740168093</v>
      </c>
      <c r="M307">
        <v>3.6418864136255449</v>
      </c>
      <c r="N307">
        <v>0.26666666666666666</v>
      </c>
      <c r="O307">
        <f t="shared" si="4"/>
        <v>4.025525</v>
      </c>
      <c r="P307">
        <v>0.75</v>
      </c>
    </row>
    <row r="308" spans="1:16" hidden="1">
      <c r="A308" t="s">
        <v>175</v>
      </c>
      <c r="B308">
        <v>4</v>
      </c>
      <c r="C308">
        <v>4</v>
      </c>
      <c r="D308">
        <v>2</v>
      </c>
      <c r="E308">
        <v>6</v>
      </c>
      <c r="F308">
        <v>0.7950533333333335</v>
      </c>
      <c r="G308">
        <v>2.110574712643678</v>
      </c>
      <c r="H308">
        <v>20.100000000000001</v>
      </c>
      <c r="I308">
        <v>3.68</v>
      </c>
      <c r="J308">
        <v>4.5199999999999996</v>
      </c>
      <c r="K308">
        <v>4.8899999999999997</v>
      </c>
      <c r="L308">
        <v>1.2405984732203255</v>
      </c>
      <c r="M308">
        <v>3.2346627258273251</v>
      </c>
      <c r="N308">
        <v>0.16666666666666666</v>
      </c>
      <c r="O308">
        <f t="shared" si="4"/>
        <v>4.7703200000000017</v>
      </c>
      <c r="P308">
        <v>0.75555555555555554</v>
      </c>
    </row>
    <row r="309" spans="1:16" hidden="1">
      <c r="A309" t="s">
        <v>177</v>
      </c>
      <c r="B309">
        <v>2</v>
      </c>
      <c r="C309">
        <v>6.5</v>
      </c>
      <c r="D309">
        <v>2.5</v>
      </c>
      <c r="E309">
        <v>9</v>
      </c>
      <c r="F309">
        <v>2.4981200000000001</v>
      </c>
      <c r="G309">
        <v>1.9610526315789474</v>
      </c>
      <c r="H309">
        <v>19.100000000000001</v>
      </c>
      <c r="I309">
        <v>3.3</v>
      </c>
      <c r="J309">
        <v>5.53</v>
      </c>
      <c r="K309">
        <v>5.84</v>
      </c>
      <c r="L309">
        <v>1.18392728511333</v>
      </c>
      <c r="M309">
        <v>2.8232673698450279</v>
      </c>
      <c r="N309">
        <v>0.32666666666666666</v>
      </c>
      <c r="O309">
        <f t="shared" si="4"/>
        <v>7.6473061224489802</v>
      </c>
      <c r="P309">
        <v>0.875</v>
      </c>
    </row>
    <row r="310" spans="1:16" hidden="1">
      <c r="A310" t="s">
        <v>177</v>
      </c>
      <c r="B310">
        <v>3</v>
      </c>
      <c r="C310">
        <v>8.6666666666666661</v>
      </c>
      <c r="D310">
        <v>1.3333333333333333</v>
      </c>
      <c r="E310">
        <v>10</v>
      </c>
      <c r="F310">
        <v>2.8306200000000001</v>
      </c>
      <c r="G310">
        <v>2.6780769230769228</v>
      </c>
      <c r="H310">
        <v>19.600000000000001</v>
      </c>
      <c r="I310">
        <v>3.38</v>
      </c>
      <c r="J310">
        <v>5.49</v>
      </c>
      <c r="K310">
        <v>5.84</v>
      </c>
      <c r="L310">
        <v>1.2834776457750992</v>
      </c>
      <c r="M310">
        <v>2.8387119077018452</v>
      </c>
      <c r="N310">
        <v>0.20666666666666667</v>
      </c>
      <c r="O310">
        <f t="shared" si="4"/>
        <v>13.696548387096774</v>
      </c>
      <c r="P310">
        <v>1.2583333333333333</v>
      </c>
    </row>
    <row r="311" spans="1:16" hidden="1">
      <c r="A311" t="s">
        <v>177</v>
      </c>
      <c r="B311">
        <v>4</v>
      </c>
      <c r="C311">
        <v>6</v>
      </c>
      <c r="D311">
        <v>2</v>
      </c>
      <c r="E311">
        <v>8</v>
      </c>
      <c r="F311">
        <v>2.5058949999999998</v>
      </c>
      <c r="G311">
        <v>3.0201250000000002</v>
      </c>
      <c r="H311">
        <v>19.399999999999999</v>
      </c>
      <c r="I311">
        <v>3.98</v>
      </c>
      <c r="J311">
        <v>6.2</v>
      </c>
      <c r="K311">
        <v>6.31</v>
      </c>
      <c r="L311">
        <v>1.2691427785458345</v>
      </c>
      <c r="M311">
        <v>2.9271759409474365</v>
      </c>
      <c r="N311">
        <v>0.31</v>
      </c>
      <c r="O311">
        <f t="shared" si="4"/>
        <v>8.0835322580645155</v>
      </c>
      <c r="P311">
        <v>0.9375</v>
      </c>
    </row>
    <row r="312" spans="1:16" hidden="1">
      <c r="A312" t="s">
        <v>165</v>
      </c>
      <c r="B312">
        <v>1</v>
      </c>
      <c r="C312">
        <v>11.5</v>
      </c>
      <c r="D312">
        <v>0</v>
      </c>
      <c r="E312">
        <v>11.5</v>
      </c>
      <c r="F312">
        <v>4.6053249999999997</v>
      </c>
      <c r="G312">
        <v>1.8881999999999999</v>
      </c>
      <c r="H312">
        <v>19.399999999999999</v>
      </c>
      <c r="I312">
        <v>3.38</v>
      </c>
      <c r="J312">
        <v>5.0999999999999996</v>
      </c>
      <c r="K312">
        <v>5.39</v>
      </c>
      <c r="L312">
        <v>1.2515461479764691</v>
      </c>
      <c r="M312">
        <v>3.466377666975144</v>
      </c>
      <c r="N312">
        <v>0.3066666666666667</v>
      </c>
      <c r="O312">
        <f t="shared" si="4"/>
        <v>15.01736413043478</v>
      </c>
      <c r="P312">
        <v>1.4375</v>
      </c>
    </row>
    <row r="313" spans="1:16" hidden="1">
      <c r="A313" t="s">
        <v>165</v>
      </c>
      <c r="B313">
        <v>2</v>
      </c>
      <c r="C313">
        <v>8</v>
      </c>
      <c r="D313">
        <v>0.33333333333333331</v>
      </c>
      <c r="E313">
        <v>8.3333333333333339</v>
      </c>
      <c r="F313">
        <v>3.55315</v>
      </c>
      <c r="G313">
        <v>1.8740449438202247</v>
      </c>
      <c r="H313">
        <v>20.100000000000001</v>
      </c>
      <c r="I313">
        <v>3.45</v>
      </c>
      <c r="J313">
        <v>4.63</v>
      </c>
      <c r="K313">
        <v>4.72</v>
      </c>
      <c r="L313">
        <v>1.6549980578971115</v>
      </c>
      <c r="M313">
        <v>3.8361648105243411</v>
      </c>
      <c r="N313">
        <v>0.32666666666666666</v>
      </c>
      <c r="O313">
        <f t="shared" si="4"/>
        <v>10.876989795918368</v>
      </c>
      <c r="P313">
        <v>1.0476190476190477</v>
      </c>
    </row>
    <row r="314" spans="1:16" hidden="1">
      <c r="A314" t="s">
        <v>165</v>
      </c>
      <c r="B314">
        <v>4</v>
      </c>
      <c r="C314">
        <v>7.5</v>
      </c>
      <c r="D314">
        <v>5</v>
      </c>
      <c r="E314">
        <v>12.5</v>
      </c>
      <c r="F314">
        <v>3.7139199999999999</v>
      </c>
      <c r="G314">
        <v>1.4964705882352942</v>
      </c>
      <c r="H314">
        <v>18</v>
      </c>
      <c r="I314">
        <v>3.64</v>
      </c>
      <c r="J314">
        <v>4.79</v>
      </c>
      <c r="K314">
        <v>5.27</v>
      </c>
      <c r="L314">
        <v>1.0378360952479255</v>
      </c>
      <c r="M314">
        <v>2.9062826007311178</v>
      </c>
      <c r="N314">
        <v>0.18</v>
      </c>
      <c r="O314">
        <f t="shared" si="4"/>
        <v>20.632888888888889</v>
      </c>
      <c r="P314">
        <v>1.125</v>
      </c>
    </row>
    <row r="315" spans="1:16" hidden="1">
      <c r="A315" t="s">
        <v>167</v>
      </c>
      <c r="B315">
        <v>1</v>
      </c>
      <c r="C315">
        <v>6.666666666666667</v>
      </c>
      <c r="D315">
        <v>0.66666666666666663</v>
      </c>
      <c r="E315">
        <v>7.333333333333333</v>
      </c>
      <c r="F315">
        <v>2.5678433333333337</v>
      </c>
      <c r="G315">
        <v>2.8254999999999999</v>
      </c>
      <c r="H315">
        <v>20</v>
      </c>
      <c r="I315">
        <v>3.47</v>
      </c>
      <c r="J315">
        <v>4.4000000000000004</v>
      </c>
      <c r="K315">
        <v>4.68</v>
      </c>
      <c r="L315">
        <v>1.4616156796352171</v>
      </c>
      <c r="M315">
        <v>3.3343612258608353</v>
      </c>
      <c r="N315">
        <v>0.47333333333333333</v>
      </c>
      <c r="O315">
        <f t="shared" si="4"/>
        <v>5.4250211267605639</v>
      </c>
      <c r="P315">
        <v>0.95833333333333337</v>
      </c>
    </row>
    <row r="316" spans="1:16" hidden="1">
      <c r="A316" t="s">
        <v>167</v>
      </c>
      <c r="B316">
        <v>2</v>
      </c>
      <c r="C316">
        <v>8.5</v>
      </c>
      <c r="D316">
        <v>0</v>
      </c>
      <c r="E316">
        <v>8.5</v>
      </c>
      <c r="F316">
        <v>2.8626149999999999</v>
      </c>
      <c r="G316">
        <v>2.9079999999999999</v>
      </c>
      <c r="H316">
        <v>21.1</v>
      </c>
      <c r="I316">
        <v>3.45</v>
      </c>
      <c r="J316">
        <v>5.41</v>
      </c>
      <c r="K316">
        <v>6.03</v>
      </c>
      <c r="L316">
        <v>1.5650503835759035</v>
      </c>
      <c r="M316">
        <v>3.6749466097292185</v>
      </c>
      <c r="N316">
        <v>0.25333333333333335</v>
      </c>
      <c r="O316">
        <f t="shared" si="4"/>
        <v>11.299796052631578</v>
      </c>
      <c r="P316">
        <v>1.2916666666666665</v>
      </c>
    </row>
    <row r="317" spans="1:16" hidden="1">
      <c r="A317" t="s">
        <v>167</v>
      </c>
      <c r="B317">
        <v>3</v>
      </c>
      <c r="C317">
        <v>8.3333333333333339</v>
      </c>
      <c r="D317">
        <v>0.66666666666666663</v>
      </c>
      <c r="E317">
        <v>9</v>
      </c>
      <c r="F317">
        <v>4.0714666666666668</v>
      </c>
      <c r="G317">
        <v>3.0569230769230771</v>
      </c>
      <c r="H317">
        <v>18.899999999999999</v>
      </c>
      <c r="I317">
        <v>3.46</v>
      </c>
      <c r="J317">
        <v>5.13</v>
      </c>
      <c r="K317">
        <v>5.4</v>
      </c>
      <c r="L317">
        <v>1.3307017517298108</v>
      </c>
      <c r="M317">
        <v>3.0992253203478053</v>
      </c>
      <c r="N317">
        <v>0.33333333333333331</v>
      </c>
      <c r="O317">
        <f t="shared" si="4"/>
        <v>12.214400000000001</v>
      </c>
      <c r="P317">
        <v>1.1706349206349207</v>
      </c>
    </row>
    <row r="318" spans="1:16" hidden="1">
      <c r="A318" t="s">
        <v>168</v>
      </c>
      <c r="B318">
        <v>1</v>
      </c>
      <c r="C318">
        <v>7.333333333333333</v>
      </c>
      <c r="D318">
        <v>1</v>
      </c>
      <c r="E318">
        <v>8.3333333333333339</v>
      </c>
      <c r="F318">
        <v>3.2092700000000001</v>
      </c>
      <c r="G318">
        <v>2.4784000000000002</v>
      </c>
      <c r="H318">
        <v>19.899999999999999</v>
      </c>
      <c r="I318">
        <v>3.37</v>
      </c>
      <c r="J318">
        <v>5.42</v>
      </c>
      <c r="K318">
        <v>5.57</v>
      </c>
      <c r="L318">
        <v>1.366178957167691</v>
      </c>
      <c r="M318">
        <v>3.2703531243172383</v>
      </c>
      <c r="N318">
        <v>0.32666666666666672</v>
      </c>
      <c r="O318">
        <f t="shared" si="4"/>
        <v>9.8242959183673459</v>
      </c>
      <c r="P318">
        <v>1.1166666666666667</v>
      </c>
    </row>
    <row r="319" spans="1:16" hidden="1">
      <c r="A319" t="s">
        <v>168</v>
      </c>
      <c r="B319">
        <v>2</v>
      </c>
      <c r="C319">
        <v>9.3333333333333339</v>
      </c>
      <c r="D319">
        <v>1</v>
      </c>
      <c r="E319">
        <v>10.333333333333334</v>
      </c>
      <c r="F319">
        <v>3.1339466666666667</v>
      </c>
      <c r="G319">
        <v>1.964591836734694</v>
      </c>
      <c r="H319">
        <v>18.7</v>
      </c>
      <c r="I319">
        <v>3.52</v>
      </c>
      <c r="J319">
        <v>6.2</v>
      </c>
      <c r="K319">
        <v>6.34</v>
      </c>
      <c r="L319">
        <v>1.6342161638967918</v>
      </c>
      <c r="M319">
        <v>3.9243349742964186</v>
      </c>
      <c r="N319">
        <v>0.36000000000000004</v>
      </c>
      <c r="O319">
        <f t="shared" si="4"/>
        <v>8.7054074074074066</v>
      </c>
      <c r="P319">
        <v>1.1666666666666667</v>
      </c>
    </row>
    <row r="320" spans="1:16" hidden="1">
      <c r="A320" t="s">
        <v>168</v>
      </c>
      <c r="B320">
        <v>3</v>
      </c>
      <c r="C320">
        <v>7</v>
      </c>
      <c r="D320">
        <v>0.66666666666666663</v>
      </c>
      <c r="E320">
        <v>7.666666666666667</v>
      </c>
      <c r="F320">
        <v>3.2785100000000003</v>
      </c>
      <c r="G320">
        <v>2.4107070707070708</v>
      </c>
      <c r="H320">
        <v>20.100000000000001</v>
      </c>
      <c r="I320">
        <v>3.49</v>
      </c>
      <c r="J320">
        <v>5.34</v>
      </c>
      <c r="K320">
        <v>5.7</v>
      </c>
      <c r="L320">
        <v>1.4133867177791668</v>
      </c>
      <c r="M320">
        <v>3.5207102026675905</v>
      </c>
      <c r="N320">
        <v>0.44</v>
      </c>
      <c r="O320">
        <f t="shared" si="4"/>
        <v>7.4511590909090915</v>
      </c>
      <c r="P320">
        <v>0.875</v>
      </c>
    </row>
    <row r="321" spans="1:16" hidden="1">
      <c r="A321" t="s">
        <v>169</v>
      </c>
      <c r="B321">
        <v>1</v>
      </c>
      <c r="C321">
        <v>6.666666666666667</v>
      </c>
      <c r="D321">
        <v>0.66666666666666663</v>
      </c>
      <c r="E321">
        <v>7.333333333333333</v>
      </c>
      <c r="F321">
        <v>2.6573766666666665</v>
      </c>
      <c r="G321">
        <v>2.1954545454545453</v>
      </c>
      <c r="H321">
        <v>20.7</v>
      </c>
      <c r="I321">
        <v>3.46</v>
      </c>
      <c r="J321">
        <v>4.71</v>
      </c>
      <c r="K321">
        <v>4.9800000000000004</v>
      </c>
      <c r="L321">
        <v>1.4508927366735715</v>
      </c>
      <c r="M321">
        <v>3.5618477631516079</v>
      </c>
      <c r="N321">
        <v>0.33333333333333331</v>
      </c>
      <c r="O321">
        <f t="shared" si="4"/>
        <v>7.9721299999999999</v>
      </c>
      <c r="P321">
        <v>1.1083333333333334</v>
      </c>
    </row>
    <row r="322" spans="1:16" hidden="1">
      <c r="A322" t="s">
        <v>169</v>
      </c>
      <c r="B322">
        <v>2</v>
      </c>
      <c r="C322">
        <v>10.666666666666666</v>
      </c>
      <c r="D322">
        <v>0.66666666666666663</v>
      </c>
      <c r="E322">
        <v>11.333333333333334</v>
      </c>
      <c r="F322">
        <v>4.4926399999999997</v>
      </c>
      <c r="G322">
        <v>2.0340707964601767</v>
      </c>
      <c r="H322">
        <v>18.5</v>
      </c>
      <c r="I322">
        <v>3.23</v>
      </c>
      <c r="J322">
        <v>5.43</v>
      </c>
      <c r="K322">
        <v>5.71</v>
      </c>
      <c r="L322">
        <v>1.0440641451822443</v>
      </c>
      <c r="M322">
        <v>2.846199356654636</v>
      </c>
      <c r="N322">
        <v>0.40333333333333332</v>
      </c>
      <c r="O322">
        <f t="shared" ref="O322:O333" si="5">+F322/N322</f>
        <v>11.138776859504132</v>
      </c>
      <c r="P322">
        <v>1.3333333333333333</v>
      </c>
    </row>
    <row r="323" spans="1:16" hidden="1">
      <c r="A323" t="s">
        <v>169</v>
      </c>
      <c r="B323">
        <v>4</v>
      </c>
      <c r="C323">
        <v>9.5</v>
      </c>
      <c r="D323">
        <v>0.5</v>
      </c>
      <c r="E323">
        <v>10</v>
      </c>
      <c r="F323">
        <v>3.3315299999999999</v>
      </c>
      <c r="G323">
        <v>2.3101010101010098</v>
      </c>
      <c r="H323">
        <v>17</v>
      </c>
      <c r="I323">
        <v>3.63</v>
      </c>
      <c r="J323">
        <v>5.58</v>
      </c>
      <c r="K323">
        <v>5.68</v>
      </c>
      <c r="L323">
        <v>0.80974229347923243</v>
      </c>
      <c r="M323">
        <v>2.689784755602358</v>
      </c>
      <c r="N323">
        <v>0.16666666666666666</v>
      </c>
      <c r="O323">
        <f t="shared" si="5"/>
        <v>19.989180000000001</v>
      </c>
      <c r="P323">
        <v>1.2589285714285714</v>
      </c>
    </row>
    <row r="324" spans="1:16" hidden="1">
      <c r="A324" t="s">
        <v>170</v>
      </c>
      <c r="B324">
        <v>1</v>
      </c>
      <c r="C324">
        <v>11.5</v>
      </c>
      <c r="D324">
        <v>2</v>
      </c>
      <c r="E324">
        <v>13.5</v>
      </c>
      <c r="F324">
        <v>4.6899250000000006</v>
      </c>
      <c r="G324">
        <v>1.7442718446601941</v>
      </c>
      <c r="H324">
        <v>18.399999999999999</v>
      </c>
      <c r="I324">
        <v>3.37</v>
      </c>
      <c r="J324">
        <v>5.14</v>
      </c>
      <c r="K324">
        <v>5.45</v>
      </c>
      <c r="L324">
        <v>0.97202264351897028</v>
      </c>
      <c r="M324">
        <v>2.8128237258346607</v>
      </c>
      <c r="N324">
        <v>0.21333333333333335</v>
      </c>
      <c r="O324">
        <f t="shared" si="5"/>
        <v>21.984023437500003</v>
      </c>
      <c r="P324">
        <v>1.4375</v>
      </c>
    </row>
    <row r="325" spans="1:16" hidden="1">
      <c r="A325" t="s">
        <v>170</v>
      </c>
      <c r="B325">
        <v>2</v>
      </c>
      <c r="C325">
        <v>11.666666666666666</v>
      </c>
      <c r="D325">
        <v>0.33333333333333331</v>
      </c>
      <c r="E325">
        <v>12</v>
      </c>
      <c r="F325">
        <v>4.9593199999999991</v>
      </c>
      <c r="G325">
        <v>2.1010416666666667</v>
      </c>
      <c r="H325">
        <v>18.8</v>
      </c>
      <c r="I325">
        <v>3.41</v>
      </c>
      <c r="J325">
        <v>5.89</v>
      </c>
      <c r="K325">
        <v>6.36</v>
      </c>
      <c r="L325">
        <v>1.2681971244546495</v>
      </c>
      <c r="M325">
        <v>3.1877683594261041</v>
      </c>
      <c r="N325">
        <v>0.3133333333333333</v>
      </c>
      <c r="O325">
        <f t="shared" si="5"/>
        <v>15.827617021276595</v>
      </c>
      <c r="P325">
        <v>1.4583333333333333</v>
      </c>
    </row>
    <row r="326" spans="1:16" hidden="1">
      <c r="A326" t="s">
        <v>170</v>
      </c>
      <c r="B326">
        <v>3</v>
      </c>
      <c r="C326">
        <v>6</v>
      </c>
      <c r="D326">
        <v>1</v>
      </c>
      <c r="E326">
        <v>7</v>
      </c>
      <c r="F326">
        <v>2.3009133333333334</v>
      </c>
      <c r="G326">
        <v>2.6860674157303372</v>
      </c>
      <c r="H326">
        <v>20.100000000000001</v>
      </c>
      <c r="I326">
        <v>3.38</v>
      </c>
      <c r="J326">
        <v>6.09</v>
      </c>
      <c r="K326">
        <v>6.45</v>
      </c>
      <c r="L326">
        <v>1.1117928910057659</v>
      </c>
      <c r="M326">
        <v>3.0339891917559703</v>
      </c>
      <c r="N326">
        <v>0.23333333333333331</v>
      </c>
      <c r="O326">
        <f t="shared" si="5"/>
        <v>9.8610571428571436</v>
      </c>
      <c r="P326">
        <v>0.98333333333333339</v>
      </c>
    </row>
    <row r="327" spans="1:16" hidden="1">
      <c r="A327" t="s">
        <v>171</v>
      </c>
      <c r="B327">
        <v>1</v>
      </c>
      <c r="C327">
        <v>7.5</v>
      </c>
      <c r="D327">
        <v>0.5</v>
      </c>
      <c r="E327">
        <v>8</v>
      </c>
      <c r="F327">
        <v>3.6294300000000002</v>
      </c>
      <c r="G327">
        <v>1.7260952380952381</v>
      </c>
      <c r="H327">
        <v>19.399999999999999</v>
      </c>
      <c r="I327">
        <v>3.36</v>
      </c>
      <c r="J327">
        <v>5.04</v>
      </c>
      <c r="K327">
        <v>5.23</v>
      </c>
      <c r="L327">
        <v>1.0515093010480991</v>
      </c>
      <c r="M327">
        <v>3.1408295083648676</v>
      </c>
      <c r="N327">
        <v>0.32</v>
      </c>
      <c r="O327">
        <f t="shared" si="5"/>
        <v>11.341968749999999</v>
      </c>
      <c r="P327">
        <v>1.2</v>
      </c>
    </row>
    <row r="328" spans="1:16" hidden="1">
      <c r="A328" t="s">
        <v>171</v>
      </c>
      <c r="B328">
        <v>2</v>
      </c>
      <c r="C328">
        <v>8.6666666666666661</v>
      </c>
      <c r="D328">
        <v>0.66666666666666663</v>
      </c>
      <c r="E328">
        <v>9.3333333333333339</v>
      </c>
      <c r="F328">
        <v>3.6928133333333335</v>
      </c>
      <c r="G328">
        <v>2.142156862745098</v>
      </c>
      <c r="H328">
        <v>19.3</v>
      </c>
      <c r="I328">
        <v>3.33</v>
      </c>
      <c r="J328">
        <v>6.04</v>
      </c>
      <c r="K328">
        <v>6.16</v>
      </c>
      <c r="L328">
        <v>1.1999642516528475</v>
      </c>
      <c r="M328">
        <v>3.4219134702625764</v>
      </c>
      <c r="N328">
        <v>0.43333333333333335</v>
      </c>
      <c r="O328">
        <f t="shared" si="5"/>
        <v>8.521876923076924</v>
      </c>
      <c r="P328">
        <v>1.1309523809523809</v>
      </c>
    </row>
    <row r="329" spans="1:16" hidden="1">
      <c r="A329" t="s">
        <v>171</v>
      </c>
      <c r="B329">
        <v>3</v>
      </c>
      <c r="C329">
        <v>7.333333333333333</v>
      </c>
      <c r="D329">
        <v>1.3333333333333333</v>
      </c>
      <c r="E329">
        <v>8.6666666666666661</v>
      </c>
      <c r="F329">
        <v>3.2812233333333332</v>
      </c>
      <c r="G329">
        <v>2.181566265060241</v>
      </c>
      <c r="H329">
        <v>19.8</v>
      </c>
      <c r="I329">
        <v>3.45</v>
      </c>
      <c r="J329">
        <v>4.8899999999999997</v>
      </c>
      <c r="K329">
        <v>5.16</v>
      </c>
      <c r="L329">
        <v>1.4782716930153559</v>
      </c>
      <c r="M329">
        <v>3.5327999227619449</v>
      </c>
      <c r="N329">
        <v>0.39333333333333331</v>
      </c>
      <c r="O329">
        <f t="shared" si="5"/>
        <v>8.3420932203389828</v>
      </c>
      <c r="P329">
        <v>0.91666666666666663</v>
      </c>
    </row>
    <row r="330" spans="1:16" hidden="1">
      <c r="A330" t="s">
        <v>166</v>
      </c>
      <c r="B330">
        <v>1</v>
      </c>
      <c r="C330">
        <v>6.666666666666667</v>
      </c>
      <c r="D330">
        <v>0.33333333333333331</v>
      </c>
      <c r="E330">
        <v>7</v>
      </c>
      <c r="F330">
        <v>3.0121133333333332</v>
      </c>
      <c r="G330">
        <v>1.9647999999999999</v>
      </c>
      <c r="H330">
        <v>17.7</v>
      </c>
      <c r="I330">
        <v>3.39</v>
      </c>
      <c r="J330">
        <v>5.49</v>
      </c>
      <c r="K330">
        <v>6.06</v>
      </c>
      <c r="L330">
        <v>1.2810142153680539</v>
      </c>
      <c r="M330">
        <v>3.184703136965914</v>
      </c>
      <c r="N330">
        <v>0.26</v>
      </c>
      <c r="O330">
        <f t="shared" si="5"/>
        <v>11.585051282051282</v>
      </c>
      <c r="P330">
        <v>0.9988095238095237</v>
      </c>
    </row>
    <row r="331" spans="1:16" hidden="1">
      <c r="A331" t="s">
        <v>166</v>
      </c>
      <c r="B331">
        <v>2</v>
      </c>
      <c r="C331">
        <v>10.333333333333334</v>
      </c>
      <c r="D331">
        <v>0.33333333333333331</v>
      </c>
      <c r="E331">
        <v>10.666666666666666</v>
      </c>
      <c r="F331">
        <v>3.0007766666666669</v>
      </c>
      <c r="G331">
        <v>2.0745714285714287</v>
      </c>
      <c r="H331">
        <v>20.8</v>
      </c>
      <c r="I331">
        <v>3.45</v>
      </c>
      <c r="J331">
        <v>5.37</v>
      </c>
      <c r="K331">
        <v>5.79</v>
      </c>
      <c r="L331">
        <v>1.9255089174819586</v>
      </c>
      <c r="M331">
        <v>4.3342255841172133</v>
      </c>
      <c r="N331">
        <v>0.24666666666666667</v>
      </c>
      <c r="O331">
        <f t="shared" si="5"/>
        <v>12.165310810810812</v>
      </c>
      <c r="P331">
        <v>1.4027777777777777</v>
      </c>
    </row>
    <row r="332" spans="1:16" hidden="1">
      <c r="A332" t="s">
        <v>166</v>
      </c>
      <c r="B332">
        <v>3</v>
      </c>
      <c r="C332">
        <v>5</v>
      </c>
      <c r="D332">
        <v>0.33333333333333331</v>
      </c>
      <c r="E332">
        <v>5.333333333333333</v>
      </c>
      <c r="F332">
        <v>2.1616266666666668</v>
      </c>
      <c r="G332">
        <v>2.2036000000000002</v>
      </c>
      <c r="H332">
        <v>21.7</v>
      </c>
      <c r="I332">
        <v>3.65</v>
      </c>
      <c r="J332">
        <v>4.57</v>
      </c>
      <c r="K332">
        <v>4.83</v>
      </c>
      <c r="L332">
        <v>1.8197745705787765</v>
      </c>
      <c r="M332">
        <v>3.9511689684108946</v>
      </c>
      <c r="N332">
        <v>0.27333333333333337</v>
      </c>
      <c r="O332">
        <f t="shared" si="5"/>
        <v>7.9083902439024385</v>
      </c>
      <c r="P332">
        <v>0.625</v>
      </c>
    </row>
    <row r="333" spans="1:16" hidden="1">
      <c r="A333" t="s">
        <v>166</v>
      </c>
      <c r="B333">
        <v>4</v>
      </c>
      <c r="C333">
        <v>6.666666666666667</v>
      </c>
      <c r="D333">
        <v>2.3333333333333335</v>
      </c>
      <c r="E333">
        <v>9</v>
      </c>
      <c r="F333">
        <v>3.6534833333333334</v>
      </c>
      <c r="G333">
        <v>2.2999999999999998</v>
      </c>
      <c r="H333">
        <v>19</v>
      </c>
      <c r="I333">
        <v>3.7</v>
      </c>
      <c r="J333">
        <v>5.05</v>
      </c>
      <c r="K333">
        <v>5.5</v>
      </c>
      <c r="L333">
        <v>0.92396104628343323</v>
      </c>
      <c r="M333">
        <v>2.8135313924367886</v>
      </c>
      <c r="N333">
        <v>0.26666666666666666</v>
      </c>
      <c r="O333">
        <f t="shared" si="5"/>
        <v>13.7005625</v>
      </c>
      <c r="P333">
        <v>0.95833333333333337</v>
      </c>
    </row>
  </sheetData>
  <autoFilter ref="A1:A333" xr:uid="{00000000-0009-0000-0000-000003000000}">
    <filterColumn colId="0">
      <filters>
        <filter val="27.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5"/>
  <sheetViews>
    <sheetView topLeftCell="G1" workbookViewId="0">
      <selection activeCell="H5" sqref="H5"/>
    </sheetView>
  </sheetViews>
  <sheetFormatPr defaultColWidth="11.42578125" defaultRowHeight="15"/>
  <cols>
    <col min="1" max="1" width="17.5703125" bestFit="1" customWidth="1"/>
    <col min="2" max="2" width="22.28515625" bestFit="1" customWidth="1"/>
    <col min="3" max="3" width="28.85546875" bestFit="1" customWidth="1"/>
    <col min="4" max="4" width="33.42578125" bestFit="1" customWidth="1"/>
    <col min="5" max="5" width="29.28515625" bestFit="1" customWidth="1"/>
    <col min="6" max="6" width="20" bestFit="1" customWidth="1"/>
    <col min="7" max="7" width="26.42578125" bestFit="1" customWidth="1"/>
    <col min="8" max="8" width="29.5703125" bestFit="1" customWidth="1"/>
    <col min="9" max="9" width="38.7109375" bestFit="1" customWidth="1"/>
    <col min="10" max="10" width="28.28515625" bestFit="1" customWidth="1"/>
    <col min="11" max="11" width="29" bestFit="1" customWidth="1"/>
    <col min="12" max="12" width="23.28515625" bestFit="1" customWidth="1"/>
    <col min="13" max="13" width="40.28515625" bestFit="1" customWidth="1"/>
    <col min="14" max="14" width="15.7109375" bestFit="1" customWidth="1"/>
    <col min="15" max="15" width="31.5703125" bestFit="1" customWidth="1"/>
    <col min="16" max="16" width="24.28515625" bestFit="1" customWidth="1"/>
  </cols>
  <sheetData>
    <row r="3" spans="1:16">
      <c r="A3" s="108" t="s">
        <v>230</v>
      </c>
      <c r="B3" t="s">
        <v>249</v>
      </c>
      <c r="C3" t="s">
        <v>231</v>
      </c>
      <c r="D3" t="s">
        <v>232</v>
      </c>
      <c r="E3" t="s">
        <v>250</v>
      </c>
      <c r="F3" t="s">
        <v>234</v>
      </c>
      <c r="G3" t="s">
        <v>251</v>
      </c>
      <c r="H3" t="s">
        <v>252</v>
      </c>
      <c r="I3" t="s">
        <v>253</v>
      </c>
      <c r="J3" t="s">
        <v>254</v>
      </c>
      <c r="K3" t="s">
        <v>255</v>
      </c>
      <c r="L3" t="s">
        <v>256</v>
      </c>
      <c r="M3" t="s">
        <v>257</v>
      </c>
      <c r="N3" t="s">
        <v>258</v>
      </c>
      <c r="O3" t="s">
        <v>259</v>
      </c>
      <c r="P3" t="s">
        <v>260</v>
      </c>
    </row>
    <row r="4" spans="1:16">
      <c r="A4" s="109" t="s">
        <v>156</v>
      </c>
      <c r="B4" s="180">
        <v>2.5977799664910814</v>
      </c>
      <c r="C4" s="179">
        <v>6.166666666666667</v>
      </c>
      <c r="D4" s="180">
        <v>1.4444444444444446</v>
      </c>
      <c r="E4" s="180">
        <v>7.6111111111111116</v>
      </c>
      <c r="F4" s="180">
        <v>2.2977933333333334</v>
      </c>
      <c r="G4" s="180">
        <v>9.8020895325872299</v>
      </c>
      <c r="H4" s="180">
        <v>0.89743291268984693</v>
      </c>
      <c r="I4" s="180">
        <v>6.13</v>
      </c>
      <c r="J4" s="180">
        <v>2.5245696369636961</v>
      </c>
      <c r="K4" s="180">
        <v>0.24666666666666667</v>
      </c>
      <c r="L4" s="180">
        <v>18.766666666666666</v>
      </c>
      <c r="M4" s="180">
        <v>5.8900000000000006</v>
      </c>
      <c r="N4" s="180">
        <v>3.5633333333333339</v>
      </c>
      <c r="O4" s="180">
        <v>0.87619047619047619</v>
      </c>
      <c r="P4" s="180">
        <v>22.833333333333336</v>
      </c>
    </row>
    <row r="5" spans="1:16">
      <c r="A5" s="109" t="s">
        <v>237</v>
      </c>
      <c r="B5" s="180">
        <v>2.5977799664910814</v>
      </c>
      <c r="C5" s="179">
        <v>6.166666666666667</v>
      </c>
      <c r="D5" s="180">
        <v>1.4444444444444446</v>
      </c>
      <c r="E5" s="180">
        <v>7.6111111111111116</v>
      </c>
      <c r="F5" s="180">
        <v>2.2977933333333334</v>
      </c>
      <c r="G5" s="180">
        <v>9.8020895325872299</v>
      </c>
      <c r="H5" s="180">
        <v>0.89743291268984693</v>
      </c>
      <c r="I5" s="180">
        <v>6.13</v>
      </c>
      <c r="J5" s="180">
        <v>2.5245696369636961</v>
      </c>
      <c r="K5" s="180">
        <v>0.24666666666666667</v>
      </c>
      <c r="L5" s="180">
        <v>18.766666666666666</v>
      </c>
      <c r="M5" s="180">
        <v>5.8900000000000006</v>
      </c>
      <c r="N5" s="180">
        <v>3.5633333333333339</v>
      </c>
      <c r="O5" s="180">
        <v>0.87619047619047619</v>
      </c>
      <c r="P5" s="180">
        <v>22.833333333333336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337"/>
  <sheetViews>
    <sheetView showGridLines="0" tabSelected="1" topLeftCell="F1" zoomScale="85" zoomScaleNormal="85" workbookViewId="0">
      <selection activeCell="A44" sqref="A44"/>
    </sheetView>
  </sheetViews>
  <sheetFormatPr defaultColWidth="11.42578125" defaultRowHeight="15"/>
  <cols>
    <col min="1" max="1" width="11.85546875" style="75" customWidth="1"/>
    <col min="2" max="2" width="18.140625" style="75" customWidth="1"/>
    <col min="3" max="3" width="10.85546875" style="75" customWidth="1"/>
    <col min="4" max="4" width="13.140625" style="75" customWidth="1"/>
    <col min="5" max="5" width="14.85546875" style="75" customWidth="1"/>
    <col min="6" max="6" width="9.42578125" style="75" customWidth="1"/>
    <col min="7" max="7" width="10.85546875" style="75" customWidth="1"/>
    <col min="8" max="8" width="13.140625" style="75" customWidth="1"/>
    <col min="9" max="9" width="7.7109375" style="75" customWidth="1"/>
    <col min="10" max="11" width="14.7109375" style="75" customWidth="1"/>
    <col min="12" max="12" width="10.85546875" style="75" customWidth="1"/>
    <col min="13" max="13" width="11.140625" style="75" customWidth="1"/>
    <col min="14" max="14" width="12.140625" style="75" customWidth="1"/>
    <col min="15" max="15" width="11.85546875" style="75" customWidth="1"/>
    <col min="16" max="16" width="9.28515625" style="75" customWidth="1"/>
    <col min="17" max="17" width="7.85546875" customWidth="1"/>
    <col min="18" max="18" width="12.85546875" customWidth="1"/>
    <col min="19" max="19" width="9.85546875" customWidth="1"/>
    <col min="20" max="20" width="16" customWidth="1"/>
  </cols>
  <sheetData>
    <row r="1" spans="1:20" ht="19.5" thickBot="1">
      <c r="B1" s="315" t="s">
        <v>261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7"/>
    </row>
    <row r="2" spans="1:20" ht="15.75" thickBot="1">
      <c r="B2" s="321" t="s">
        <v>262</v>
      </c>
      <c r="C2" s="322"/>
      <c r="D2" s="322"/>
      <c r="E2" s="323"/>
      <c r="F2" s="318" t="s">
        <v>263</v>
      </c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20"/>
      <c r="S2" s="222"/>
      <c r="T2" s="223"/>
    </row>
    <row r="3" spans="1:20" s="74" customFormat="1" ht="66.75" customHeight="1" thickBot="1">
      <c r="A3" s="80" t="s">
        <v>264</v>
      </c>
      <c r="B3" s="81" t="s">
        <v>265</v>
      </c>
      <c r="C3" s="85" t="s">
        <v>266</v>
      </c>
      <c r="D3" s="224" t="s">
        <v>267</v>
      </c>
      <c r="E3" s="85" t="s">
        <v>268</v>
      </c>
      <c r="F3" s="89" t="s">
        <v>269</v>
      </c>
      <c r="G3" s="92" t="s">
        <v>270</v>
      </c>
      <c r="H3" s="95" t="s">
        <v>242</v>
      </c>
      <c r="I3" s="92" t="s">
        <v>241</v>
      </c>
      <c r="J3" s="95" t="s">
        <v>244</v>
      </c>
      <c r="K3" s="92" t="s">
        <v>271</v>
      </c>
      <c r="L3" s="95" t="s">
        <v>272</v>
      </c>
      <c r="M3" s="92" t="s">
        <v>273</v>
      </c>
      <c r="N3" s="95" t="s">
        <v>274</v>
      </c>
      <c r="O3" s="92" t="s">
        <v>275</v>
      </c>
      <c r="P3" s="95" t="s">
        <v>276</v>
      </c>
      <c r="Q3" s="92" t="s">
        <v>277</v>
      </c>
      <c r="R3" s="98" t="s">
        <v>278</v>
      </c>
      <c r="S3" s="101" t="s">
        <v>279</v>
      </c>
      <c r="T3" s="105" t="s">
        <v>280</v>
      </c>
    </row>
    <row r="4" spans="1:20">
      <c r="A4" s="78" t="s">
        <v>96</v>
      </c>
      <c r="B4" s="82">
        <v>1.7803825000000002</v>
      </c>
      <c r="C4" s="86">
        <v>6.2035823055028469</v>
      </c>
      <c r="D4" s="225">
        <v>0.73214285714285721</v>
      </c>
      <c r="E4" s="87">
        <f t="shared" ref="E4:E35" si="0">+D4/B4</f>
        <v>0.41122784409690455</v>
      </c>
      <c r="F4" s="90">
        <v>2.5551829268292683</v>
      </c>
      <c r="G4" s="93">
        <v>20.45</v>
      </c>
      <c r="H4" s="96">
        <v>4.4450000000000003</v>
      </c>
      <c r="I4" s="93">
        <v>3.5950000000000002</v>
      </c>
      <c r="J4" s="96">
        <v>1.8107197487118025</v>
      </c>
      <c r="K4" s="93">
        <v>3.5872903117041579</v>
      </c>
      <c r="L4" s="96">
        <f t="shared" ref="L4:L35" si="1">+G4/H4</f>
        <v>4.6006749156355449</v>
      </c>
      <c r="M4" s="93">
        <f t="shared" ref="M4:M35" si="2">+H4/G4</f>
        <v>0.217359413202934</v>
      </c>
      <c r="N4" s="96">
        <f t="shared" ref="N4:N35" si="3">+I4/G4</f>
        <v>0.17579462102689489</v>
      </c>
      <c r="O4" s="93">
        <f t="shared" ref="O4:O35" si="4">+J4/G4</f>
        <v>8.8543752993242186E-2</v>
      </c>
      <c r="P4" s="96">
        <f t="shared" ref="P4:P35" si="5">+K4/G4</f>
        <v>0.17541761915423756</v>
      </c>
      <c r="Q4" s="93">
        <f t="shared" ref="Q4:Q35" si="6">+J4/K4</f>
        <v>0.50475974659871126</v>
      </c>
      <c r="R4" s="99">
        <f t="shared" ref="R4:R35" si="7">+Q4/G4*100</f>
        <v>2.4682628195536003</v>
      </c>
      <c r="S4" s="102">
        <v>144.72727272727272</v>
      </c>
      <c r="T4" s="295">
        <v>2.2727272727272729</v>
      </c>
    </row>
    <row r="5" spans="1:20">
      <c r="A5" s="78" t="s">
        <v>97</v>
      </c>
      <c r="B5" s="83">
        <v>3.0535388888888888</v>
      </c>
      <c r="C5" s="87">
        <v>11.011554195867026</v>
      </c>
      <c r="D5" s="226">
        <v>0.97222222222222232</v>
      </c>
      <c r="E5" s="87">
        <f t="shared" si="0"/>
        <v>0.31839195687335464</v>
      </c>
      <c r="F5" s="90">
        <v>2.1536051877661637</v>
      </c>
      <c r="G5" s="93">
        <v>18.999999999999996</v>
      </c>
      <c r="H5" s="96">
        <v>5.5966666666666667</v>
      </c>
      <c r="I5" s="93">
        <v>3.4333333333333336</v>
      </c>
      <c r="J5" s="96">
        <v>1.2594773047012608</v>
      </c>
      <c r="K5" s="93">
        <v>3.2204885704694224</v>
      </c>
      <c r="L5" s="96">
        <f t="shared" si="1"/>
        <v>3.3948779035139958</v>
      </c>
      <c r="M5" s="93">
        <f t="shared" si="2"/>
        <v>0.29456140350877197</v>
      </c>
      <c r="N5" s="96">
        <f t="shared" si="3"/>
        <v>0.18070175438596495</v>
      </c>
      <c r="O5" s="93">
        <f t="shared" si="4"/>
        <v>6.6288279194803221E-2</v>
      </c>
      <c r="P5" s="96">
        <f t="shared" si="5"/>
        <v>0.16949939844575909</v>
      </c>
      <c r="Q5" s="93">
        <f t="shared" si="6"/>
        <v>0.39108268113420996</v>
      </c>
      <c r="R5" s="99">
        <f t="shared" si="7"/>
        <v>2.0583299007063687</v>
      </c>
      <c r="S5" s="103">
        <v>251.75</v>
      </c>
      <c r="T5" s="296">
        <v>7.166666666666667</v>
      </c>
    </row>
    <row r="6" spans="1:20">
      <c r="A6" s="78" t="s">
        <v>98</v>
      </c>
      <c r="B6" s="83">
        <v>1.9490583333333333</v>
      </c>
      <c r="C6" s="87">
        <v>7.525986274509803</v>
      </c>
      <c r="D6" s="226">
        <v>1.3125</v>
      </c>
      <c r="E6" s="87">
        <f t="shared" si="0"/>
        <v>0.67340211298618569</v>
      </c>
      <c r="F6" s="90">
        <v>1.6374708364358401</v>
      </c>
      <c r="G6" s="93">
        <v>20.65</v>
      </c>
      <c r="H6" s="96">
        <v>4.66</v>
      </c>
      <c r="I6" s="93">
        <v>3.4749999999999996</v>
      </c>
      <c r="J6" s="96">
        <v>1.5821330246038434</v>
      </c>
      <c r="K6" s="93">
        <v>3.791408874933035</v>
      </c>
      <c r="L6" s="96">
        <f t="shared" si="1"/>
        <v>4.4313304721030038</v>
      </c>
      <c r="M6" s="93">
        <f t="shared" si="2"/>
        <v>0.22566585956416468</v>
      </c>
      <c r="N6" s="96">
        <f t="shared" si="3"/>
        <v>0.16828087167070219</v>
      </c>
      <c r="O6" s="93">
        <f t="shared" si="4"/>
        <v>7.6616611360960943E-2</v>
      </c>
      <c r="P6" s="96">
        <f t="shared" si="5"/>
        <v>0.18360333534784676</v>
      </c>
      <c r="Q6" s="93">
        <f t="shared" si="6"/>
        <v>0.41729422407172784</v>
      </c>
      <c r="R6" s="99">
        <f t="shared" si="7"/>
        <v>2.0207952739550987</v>
      </c>
      <c r="S6" s="103">
        <v>259.33333333333331</v>
      </c>
      <c r="T6" s="296">
        <v>3.1666666666666665</v>
      </c>
    </row>
    <row r="7" spans="1:20">
      <c r="A7" s="78" t="s">
        <v>152</v>
      </c>
      <c r="B7" s="83">
        <v>3.1153944444444441</v>
      </c>
      <c r="C7" s="87">
        <v>9.0057003393144708</v>
      </c>
      <c r="D7" s="226">
        <v>1.0708333333333333</v>
      </c>
      <c r="E7" s="87">
        <f t="shared" si="0"/>
        <v>0.34372319538635204</v>
      </c>
      <c r="F7" s="90">
        <v>2.1593710955710956</v>
      </c>
      <c r="G7" s="93">
        <v>19.8</v>
      </c>
      <c r="H7" s="96">
        <v>5.166666666666667</v>
      </c>
      <c r="I7" s="93">
        <v>3.5133333333333332</v>
      </c>
      <c r="J7" s="96">
        <v>1.1931639752792733</v>
      </c>
      <c r="K7" s="93">
        <v>3.0861497575175867</v>
      </c>
      <c r="L7" s="96">
        <f t="shared" si="1"/>
        <v>3.8322580645161288</v>
      </c>
      <c r="M7" s="93">
        <f t="shared" si="2"/>
        <v>0.26094276094276092</v>
      </c>
      <c r="N7" s="96">
        <f t="shared" si="3"/>
        <v>0.17744107744107743</v>
      </c>
      <c r="O7" s="93">
        <f t="shared" si="4"/>
        <v>6.0260806832286531E-2</v>
      </c>
      <c r="P7" s="96">
        <f t="shared" si="5"/>
        <v>0.15586614936957507</v>
      </c>
      <c r="Q7" s="93">
        <f t="shared" si="6"/>
        <v>0.38661894886106285</v>
      </c>
      <c r="R7" s="99">
        <f t="shared" si="7"/>
        <v>1.9526209538437516</v>
      </c>
      <c r="S7" s="103">
        <v>302.77777777777777</v>
      </c>
      <c r="T7" s="296">
        <v>6.7777777777777777</v>
      </c>
    </row>
    <row r="8" spans="1:20">
      <c r="A8" s="78" t="s">
        <v>153</v>
      </c>
      <c r="B8" s="83">
        <v>2.0953555555555554</v>
      </c>
      <c r="C8" s="87">
        <v>10.303055502392345</v>
      </c>
      <c r="D8" s="226">
        <v>0.91736111111111107</v>
      </c>
      <c r="E8" s="87">
        <f t="shared" si="0"/>
        <v>0.43780689567403042</v>
      </c>
      <c r="F8" s="90">
        <v>1.9761471947194718</v>
      </c>
      <c r="G8" s="93">
        <v>19.533333333333335</v>
      </c>
      <c r="H8" s="96">
        <v>5.5166666666666666</v>
      </c>
      <c r="I8" s="93">
        <v>3.4433333333333334</v>
      </c>
      <c r="J8" s="96">
        <v>1.0690930787657109</v>
      </c>
      <c r="K8" s="93">
        <v>2.7900159537445508</v>
      </c>
      <c r="L8" s="96">
        <f t="shared" si="1"/>
        <v>3.5407854984894263</v>
      </c>
      <c r="M8" s="93">
        <f t="shared" si="2"/>
        <v>0.28242320819112626</v>
      </c>
      <c r="N8" s="96">
        <f t="shared" si="3"/>
        <v>0.17627986348122865</v>
      </c>
      <c r="O8" s="93">
        <f t="shared" si="4"/>
        <v>5.473172758186233E-2</v>
      </c>
      <c r="P8" s="96">
        <f t="shared" si="5"/>
        <v>0.14283358124972101</v>
      </c>
      <c r="Q8" s="93">
        <f t="shared" si="6"/>
        <v>0.38318529230302578</v>
      </c>
      <c r="R8" s="99">
        <f t="shared" si="7"/>
        <v>1.9616994486503023</v>
      </c>
      <c r="S8" s="103">
        <v>173.91666666666666</v>
      </c>
      <c r="T8" s="296">
        <v>3.6666666666666665</v>
      </c>
    </row>
    <row r="9" spans="1:20">
      <c r="A9" s="78" t="s">
        <v>147</v>
      </c>
      <c r="B9" s="83">
        <v>3.5405866666666674</v>
      </c>
      <c r="C9" s="87">
        <v>12.664785823754789</v>
      </c>
      <c r="D9" s="226">
        <v>1.2182539682539684</v>
      </c>
      <c r="E9" s="87">
        <f t="shared" si="0"/>
        <v>0.34408251596363543</v>
      </c>
      <c r="F9" s="90">
        <v>2.5470265405407928</v>
      </c>
      <c r="G9" s="93">
        <v>20</v>
      </c>
      <c r="H9" s="96">
        <v>5.66</v>
      </c>
      <c r="I9" s="93">
        <v>3.3866666666666667</v>
      </c>
      <c r="J9" s="96">
        <v>1.5522904460997751</v>
      </c>
      <c r="K9" s="93">
        <v>3.7020539503332182</v>
      </c>
      <c r="L9" s="96">
        <f t="shared" si="1"/>
        <v>3.5335689045936394</v>
      </c>
      <c r="M9" s="93">
        <f t="shared" si="2"/>
        <v>0.28300000000000003</v>
      </c>
      <c r="N9" s="96">
        <f t="shared" si="3"/>
        <v>0.16933333333333334</v>
      </c>
      <c r="O9" s="93">
        <f t="shared" si="4"/>
        <v>7.7614522304988748E-2</v>
      </c>
      <c r="P9" s="96">
        <f t="shared" si="5"/>
        <v>0.18510269751666092</v>
      </c>
      <c r="Q9" s="93">
        <f t="shared" si="6"/>
        <v>0.41930519298889607</v>
      </c>
      <c r="R9" s="99">
        <f t="shared" si="7"/>
        <v>2.0965259649444805</v>
      </c>
      <c r="S9" s="103">
        <v>185.91666666666666</v>
      </c>
      <c r="T9" s="296">
        <v>4</v>
      </c>
    </row>
    <row r="10" spans="1:20">
      <c r="A10" s="78" t="s">
        <v>148</v>
      </c>
      <c r="B10" s="83">
        <v>2.2199133333333334</v>
      </c>
      <c r="C10" s="87">
        <v>8.1807854425465845</v>
      </c>
      <c r="D10" s="226">
        <v>0.97916666666666663</v>
      </c>
      <c r="E10" s="87">
        <f t="shared" si="0"/>
        <v>0.44108328553366943</v>
      </c>
      <c r="F10" s="90">
        <v>2.4303284493284494</v>
      </c>
      <c r="G10" s="93">
        <v>19.900000000000002</v>
      </c>
      <c r="H10" s="96">
        <v>5.34</v>
      </c>
      <c r="I10" s="93">
        <v>3.5166666666666671</v>
      </c>
      <c r="J10" s="96">
        <v>2.0848100748732148</v>
      </c>
      <c r="K10" s="93">
        <v>4.159015142607033</v>
      </c>
      <c r="L10" s="96">
        <f t="shared" si="1"/>
        <v>3.7265917602996259</v>
      </c>
      <c r="M10" s="93">
        <f t="shared" si="2"/>
        <v>0.26834170854271355</v>
      </c>
      <c r="N10" s="96">
        <f t="shared" si="3"/>
        <v>0.17671691792294808</v>
      </c>
      <c r="O10" s="93">
        <f t="shared" si="4"/>
        <v>0.10476432537051329</v>
      </c>
      <c r="P10" s="96">
        <f t="shared" si="5"/>
        <v>0.20899573580939862</v>
      </c>
      <c r="Q10" s="93">
        <f t="shared" si="6"/>
        <v>0.50127494211679513</v>
      </c>
      <c r="R10" s="99">
        <f t="shared" si="7"/>
        <v>2.5189695583758547</v>
      </c>
      <c r="S10" s="103">
        <v>175.75</v>
      </c>
      <c r="T10" s="296">
        <v>4.5</v>
      </c>
    </row>
    <row r="11" spans="1:20">
      <c r="A11" s="78" t="s">
        <v>149</v>
      </c>
      <c r="B11" s="83">
        <v>3.4193033333333336</v>
      </c>
      <c r="C11" s="87">
        <v>12.32918326208943</v>
      </c>
      <c r="D11" s="226">
        <v>1.1937500000000001</v>
      </c>
      <c r="E11" s="87">
        <f t="shared" si="0"/>
        <v>0.34912082480739254</v>
      </c>
      <c r="F11" s="90">
        <v>2.0841060251981305</v>
      </c>
      <c r="G11" s="93">
        <v>18.55</v>
      </c>
      <c r="H11" s="96">
        <v>6.17</v>
      </c>
      <c r="I11" s="93">
        <v>3.3074999999999997</v>
      </c>
      <c r="J11" s="96">
        <v>1.4210927547375629</v>
      </c>
      <c r="K11" s="93">
        <v>3.4065899651463383</v>
      </c>
      <c r="L11" s="96">
        <f t="shared" si="1"/>
        <v>3.0064829821717991</v>
      </c>
      <c r="M11" s="93">
        <f t="shared" si="2"/>
        <v>0.33261455525606465</v>
      </c>
      <c r="N11" s="96">
        <f t="shared" si="3"/>
        <v>0.17830188679245282</v>
      </c>
      <c r="O11" s="93">
        <f t="shared" si="4"/>
        <v>7.660877384029989E-2</v>
      </c>
      <c r="P11" s="96">
        <f t="shared" si="5"/>
        <v>0.18364366388929046</v>
      </c>
      <c r="Q11" s="93">
        <f t="shared" si="6"/>
        <v>0.41715990749609233</v>
      </c>
      <c r="R11" s="99">
        <f t="shared" si="7"/>
        <v>2.2488404716770476</v>
      </c>
      <c r="S11" s="103">
        <v>270.66666666666669</v>
      </c>
      <c r="T11" s="296">
        <v>6.833333333333333</v>
      </c>
    </row>
    <row r="12" spans="1:20">
      <c r="A12" s="78" t="s">
        <v>164</v>
      </c>
      <c r="B12" s="83">
        <v>4.0292583333333329</v>
      </c>
      <c r="C12" s="87">
        <v>9.9376063303129794</v>
      </c>
      <c r="D12" s="226">
        <v>1.2222222222222221</v>
      </c>
      <c r="E12" s="87">
        <f t="shared" si="0"/>
        <v>0.30333677344810495</v>
      </c>
      <c r="F12" s="90">
        <v>2.4819269607843135</v>
      </c>
      <c r="G12" s="93">
        <v>19.599999999999998</v>
      </c>
      <c r="H12" s="96">
        <v>5.1733333333333329</v>
      </c>
      <c r="I12" s="93">
        <v>3.5066666666666664</v>
      </c>
      <c r="J12" s="96">
        <v>1.1412525931092532</v>
      </c>
      <c r="K12" s="93">
        <v>2.9954848790272357</v>
      </c>
      <c r="L12" s="96">
        <f t="shared" si="1"/>
        <v>3.7886597938144329</v>
      </c>
      <c r="M12" s="93">
        <f t="shared" si="2"/>
        <v>0.2639455782312925</v>
      </c>
      <c r="N12" s="96">
        <f t="shared" si="3"/>
        <v>0.17891156462585034</v>
      </c>
      <c r="O12" s="93">
        <f t="shared" si="4"/>
        <v>5.8227173117819046E-2</v>
      </c>
      <c r="P12" s="96">
        <f t="shared" si="5"/>
        <v>0.15283086117485897</v>
      </c>
      <c r="Q12" s="93">
        <f t="shared" si="6"/>
        <v>0.38099093776092358</v>
      </c>
      <c r="R12" s="99">
        <f t="shared" si="7"/>
        <v>1.9438313151067532</v>
      </c>
      <c r="S12" s="103">
        <v>232.22222222222223</v>
      </c>
      <c r="T12" s="296">
        <v>8.1111111111111107</v>
      </c>
    </row>
    <row r="13" spans="1:20">
      <c r="A13" s="78" t="s">
        <v>160</v>
      </c>
      <c r="B13" s="83">
        <v>3.0518416666666668</v>
      </c>
      <c r="C13" s="87">
        <v>11.450643494729908</v>
      </c>
      <c r="D13" s="226">
        <v>0.90079365079365081</v>
      </c>
      <c r="E13" s="87">
        <f t="shared" si="0"/>
        <v>0.29516395317373417</v>
      </c>
      <c r="F13" s="90">
        <v>2.2221480021893814</v>
      </c>
      <c r="G13" s="93">
        <v>19.466666666666665</v>
      </c>
      <c r="H13" s="96">
        <v>4.75</v>
      </c>
      <c r="I13" s="93">
        <v>3.35</v>
      </c>
      <c r="J13" s="96">
        <v>1.3205126433905789</v>
      </c>
      <c r="K13" s="93">
        <v>3.4947532529041658</v>
      </c>
      <c r="L13" s="96">
        <f t="shared" si="1"/>
        <v>4.0982456140350871</v>
      </c>
      <c r="M13" s="93">
        <f t="shared" si="2"/>
        <v>0.24400684931506852</v>
      </c>
      <c r="N13" s="96">
        <f t="shared" si="3"/>
        <v>0.17208904109589043</v>
      </c>
      <c r="O13" s="93">
        <f t="shared" si="4"/>
        <v>6.7834553598831115E-2</v>
      </c>
      <c r="P13" s="96">
        <f t="shared" si="5"/>
        <v>0.17952499586836471</v>
      </c>
      <c r="Q13" s="93">
        <f t="shared" si="6"/>
        <v>0.37785575914214348</v>
      </c>
      <c r="R13" s="99">
        <f t="shared" si="7"/>
        <v>1.9410398586069015</v>
      </c>
      <c r="S13" s="103">
        <v>251</v>
      </c>
      <c r="T13" s="296">
        <v>6.833333333333333</v>
      </c>
    </row>
    <row r="14" spans="1:20">
      <c r="A14" s="78" t="s">
        <v>161</v>
      </c>
      <c r="B14" s="83">
        <v>4.2606216666666663</v>
      </c>
      <c r="C14" s="87">
        <v>17.321260069024408</v>
      </c>
      <c r="D14" s="226">
        <v>1.1875</v>
      </c>
      <c r="E14" s="87">
        <f t="shared" si="0"/>
        <v>0.27871519531774119</v>
      </c>
      <c r="F14" s="90">
        <v>2.0795639566395665</v>
      </c>
      <c r="G14" s="93">
        <v>19.133333333333333</v>
      </c>
      <c r="H14" s="96">
        <v>5.0233333333333334</v>
      </c>
      <c r="I14" s="93">
        <v>3.4833333333333329</v>
      </c>
      <c r="J14" s="96">
        <v>1.1712338415585883</v>
      </c>
      <c r="K14" s="93">
        <v>3.1840529032490426</v>
      </c>
      <c r="L14" s="96">
        <f t="shared" si="1"/>
        <v>3.8088918380889183</v>
      </c>
      <c r="M14" s="93">
        <f t="shared" si="2"/>
        <v>0.26254355400696866</v>
      </c>
      <c r="N14" s="96">
        <f t="shared" si="3"/>
        <v>0.18205574912891984</v>
      </c>
      <c r="O14" s="93">
        <f t="shared" si="4"/>
        <v>6.1214312276581272E-2</v>
      </c>
      <c r="P14" s="96">
        <f t="shared" si="5"/>
        <v>0.16641391480395692</v>
      </c>
      <c r="Q14" s="93">
        <f t="shared" si="6"/>
        <v>0.36784371276100608</v>
      </c>
      <c r="R14" s="99">
        <f t="shared" si="7"/>
        <v>1.9225281154756417</v>
      </c>
      <c r="S14" s="103">
        <v>338.75</v>
      </c>
      <c r="T14" s="296">
        <v>7.666666666666667</v>
      </c>
    </row>
    <row r="15" spans="1:20">
      <c r="A15" s="78" t="s">
        <v>162</v>
      </c>
      <c r="B15" s="83">
        <v>3.2206308333333333</v>
      </c>
      <c r="C15" s="87">
        <v>9.7178976341807903</v>
      </c>
      <c r="D15" s="226">
        <v>1.2102678571428573</v>
      </c>
      <c r="E15" s="87">
        <f t="shared" si="0"/>
        <v>0.37578596237006073</v>
      </c>
      <c r="F15" s="90">
        <v>1.6528686139355</v>
      </c>
      <c r="G15" s="93">
        <v>19.275000000000002</v>
      </c>
      <c r="H15" s="96">
        <v>4.7974999999999994</v>
      </c>
      <c r="I15" s="93">
        <v>3.4974999999999996</v>
      </c>
      <c r="J15" s="96">
        <v>1.240814221662726</v>
      </c>
      <c r="K15" s="93">
        <v>3.2265818098182986</v>
      </c>
      <c r="L15" s="96">
        <f t="shared" si="1"/>
        <v>4.0177175612298077</v>
      </c>
      <c r="M15" s="93">
        <f t="shared" si="2"/>
        <v>0.24889753566796363</v>
      </c>
      <c r="N15" s="96">
        <f t="shared" si="3"/>
        <v>0.18145265888456547</v>
      </c>
      <c r="O15" s="93">
        <f t="shared" si="4"/>
        <v>6.4374278685485134E-2</v>
      </c>
      <c r="P15" s="96">
        <f t="shared" si="5"/>
        <v>0.16739724045749926</v>
      </c>
      <c r="Q15" s="93">
        <f t="shared" si="6"/>
        <v>0.38455997547838439</v>
      </c>
      <c r="R15" s="99">
        <f t="shared" si="7"/>
        <v>1.99512308938202</v>
      </c>
      <c r="S15" s="103">
        <v>287.5</v>
      </c>
      <c r="T15" s="296">
        <v>8</v>
      </c>
    </row>
    <row r="16" spans="1:20">
      <c r="A16" s="78" t="s">
        <v>163</v>
      </c>
      <c r="B16" s="83">
        <v>4.05342</v>
      </c>
      <c r="C16" s="87">
        <v>12.865506115735522</v>
      </c>
      <c r="D16" s="226">
        <v>1.1190476190476188</v>
      </c>
      <c r="E16" s="87">
        <f t="shared" si="0"/>
        <v>0.27607492414988305</v>
      </c>
      <c r="F16" s="90">
        <v>2.5073207949846608</v>
      </c>
      <c r="G16" s="93">
        <v>19.633333333333336</v>
      </c>
      <c r="H16" s="96">
        <v>4.9133333333333331</v>
      </c>
      <c r="I16" s="93">
        <v>3.49</v>
      </c>
      <c r="J16" s="96">
        <v>1.1128020402034702</v>
      </c>
      <c r="K16" s="93">
        <v>2.7037767906852657</v>
      </c>
      <c r="L16" s="96">
        <f t="shared" si="1"/>
        <v>3.9959294436906387</v>
      </c>
      <c r="M16" s="93">
        <f t="shared" si="2"/>
        <v>0.25025466893039044</v>
      </c>
      <c r="N16" s="96">
        <f t="shared" si="3"/>
        <v>0.17775891341256364</v>
      </c>
      <c r="O16" s="93">
        <f t="shared" si="4"/>
        <v>5.6679221062995076E-2</v>
      </c>
      <c r="P16" s="96">
        <f t="shared" si="5"/>
        <v>0.13771358865969094</v>
      </c>
      <c r="Q16" s="93">
        <f t="shared" si="6"/>
        <v>0.41157319052266633</v>
      </c>
      <c r="R16" s="99">
        <f t="shared" si="7"/>
        <v>2.0962980841561949</v>
      </c>
      <c r="S16" s="103">
        <v>208.11111111111111</v>
      </c>
      <c r="T16" s="296">
        <v>5.4444444444444446</v>
      </c>
    </row>
    <row r="17" spans="1:20">
      <c r="A17" s="78" t="s">
        <v>150</v>
      </c>
      <c r="B17" s="83">
        <v>3.5666466666666667</v>
      </c>
      <c r="C17" s="87">
        <v>14.30557387067598</v>
      </c>
      <c r="D17" s="226">
        <v>1.1018518518518519</v>
      </c>
      <c r="E17" s="87">
        <f t="shared" si="0"/>
        <v>0.30893215808271407</v>
      </c>
      <c r="F17" s="90">
        <v>2.1324688653604316</v>
      </c>
      <c r="G17" s="93">
        <v>18.866666666666667</v>
      </c>
      <c r="H17" s="96">
        <v>5.5466666666666669</v>
      </c>
      <c r="I17" s="93">
        <v>3.4466666666666668</v>
      </c>
      <c r="J17" s="96">
        <v>1.0408487287564678</v>
      </c>
      <c r="K17" s="93">
        <v>2.8446761642781753</v>
      </c>
      <c r="L17" s="96">
        <f t="shared" si="1"/>
        <v>3.4014423076923075</v>
      </c>
      <c r="M17" s="93">
        <f t="shared" si="2"/>
        <v>0.2939929328621908</v>
      </c>
      <c r="N17" s="96">
        <f t="shared" si="3"/>
        <v>0.18268551236749117</v>
      </c>
      <c r="O17" s="93">
        <f t="shared" si="4"/>
        <v>5.5168660534795112E-2</v>
      </c>
      <c r="P17" s="96">
        <f t="shared" si="5"/>
        <v>0.15077788856598101</v>
      </c>
      <c r="Q17" s="93">
        <f t="shared" si="6"/>
        <v>0.36589357404784911</v>
      </c>
      <c r="R17" s="99">
        <f t="shared" si="7"/>
        <v>1.9393652334691651</v>
      </c>
      <c r="S17" s="103">
        <v>245.41666666666666</v>
      </c>
      <c r="T17" s="296">
        <v>5.666666666666667</v>
      </c>
    </row>
    <row r="18" spans="1:20">
      <c r="A18" s="78" t="s">
        <v>114</v>
      </c>
      <c r="B18" s="83">
        <v>3.2835125000000001</v>
      </c>
      <c r="C18" s="87">
        <v>10.17359811831397</v>
      </c>
      <c r="D18" s="226">
        <v>1.0348214285714286</v>
      </c>
      <c r="E18" s="87">
        <f t="shared" si="0"/>
        <v>0.31515684151390577</v>
      </c>
      <c r="F18" s="90">
        <v>2.298125110335882</v>
      </c>
      <c r="G18" s="93">
        <v>19.5</v>
      </c>
      <c r="H18" s="96">
        <v>5.9450000000000003</v>
      </c>
      <c r="I18" s="93">
        <v>3.4</v>
      </c>
      <c r="J18" s="96">
        <v>1.243833933229463</v>
      </c>
      <c r="K18" s="93">
        <v>3.2606440130631675</v>
      </c>
      <c r="L18" s="96">
        <f t="shared" si="1"/>
        <v>3.280067283431455</v>
      </c>
      <c r="M18" s="93">
        <f t="shared" si="2"/>
        <v>0.30487179487179489</v>
      </c>
      <c r="N18" s="96">
        <f t="shared" si="3"/>
        <v>0.17435897435897435</v>
      </c>
      <c r="O18" s="93">
        <f t="shared" si="4"/>
        <v>6.3786355550228865E-2</v>
      </c>
      <c r="P18" s="96">
        <f t="shared" si="5"/>
        <v>0.16721251349041885</v>
      </c>
      <c r="Q18" s="93">
        <f t="shared" si="6"/>
        <v>0.38146879213010443</v>
      </c>
      <c r="R18" s="99">
        <f t="shared" si="7"/>
        <v>1.9562502160518174</v>
      </c>
      <c r="S18" s="103">
        <v>260.38461538461536</v>
      </c>
      <c r="T18" s="296">
        <v>6.384615384615385</v>
      </c>
    </row>
    <row r="19" spans="1:20">
      <c r="A19" s="78" t="s">
        <v>115</v>
      </c>
      <c r="B19" s="83">
        <v>3.4612755555555559</v>
      </c>
      <c r="C19" s="87">
        <v>14.46890819672131</v>
      </c>
      <c r="D19" s="226">
        <v>1.1722222222222223</v>
      </c>
      <c r="E19" s="87">
        <f t="shared" si="0"/>
        <v>0.33866769732930824</v>
      </c>
      <c r="F19" s="90">
        <v>2.2091807995925641</v>
      </c>
      <c r="G19" s="93">
        <v>16.733333333333334</v>
      </c>
      <c r="H19" s="96">
        <v>5.419999999999999</v>
      </c>
      <c r="I19" s="93">
        <v>3.3566666666666669</v>
      </c>
      <c r="J19" s="96">
        <v>0.86093126274719456</v>
      </c>
      <c r="K19" s="93">
        <v>2.9441137633748453</v>
      </c>
      <c r="L19" s="96">
        <f t="shared" si="1"/>
        <v>3.0873308733087339</v>
      </c>
      <c r="M19" s="93">
        <f t="shared" si="2"/>
        <v>0.32390438247011943</v>
      </c>
      <c r="N19" s="96">
        <f t="shared" si="3"/>
        <v>0.20059760956175299</v>
      </c>
      <c r="O19" s="93">
        <f t="shared" si="4"/>
        <v>5.145007546297975E-2</v>
      </c>
      <c r="P19" s="96">
        <f t="shared" si="5"/>
        <v>0.17594305358813817</v>
      </c>
      <c r="Q19" s="93">
        <f t="shared" si="6"/>
        <v>0.29242459087596767</v>
      </c>
      <c r="R19" s="99">
        <f t="shared" si="7"/>
        <v>1.7475573159918385</v>
      </c>
      <c r="S19" s="103">
        <v>261.66666666666669</v>
      </c>
      <c r="T19" s="296">
        <v>7.5</v>
      </c>
    </row>
    <row r="20" spans="1:20">
      <c r="A20" s="78" t="s">
        <v>116</v>
      </c>
      <c r="B20" s="83">
        <v>2.8190195833333336</v>
      </c>
      <c r="C20" s="87">
        <v>11.366166785714286</v>
      </c>
      <c r="D20" s="226">
        <v>1.1691964285714285</v>
      </c>
      <c r="E20" s="87">
        <f t="shared" si="0"/>
        <v>0.41475285786731531</v>
      </c>
      <c r="F20" s="90">
        <v>2.4543028416347381</v>
      </c>
      <c r="G20" s="93">
        <v>19.3</v>
      </c>
      <c r="H20" s="96">
        <v>5.2850000000000001</v>
      </c>
      <c r="I20" s="93">
        <v>3.4975000000000001</v>
      </c>
      <c r="J20" s="96">
        <v>1.1316947872811136</v>
      </c>
      <c r="K20" s="93">
        <v>3.0974500043374951</v>
      </c>
      <c r="L20" s="96">
        <f t="shared" si="1"/>
        <v>3.6518448438978242</v>
      </c>
      <c r="M20" s="93">
        <f t="shared" si="2"/>
        <v>0.27383419689119171</v>
      </c>
      <c r="N20" s="96">
        <f t="shared" si="3"/>
        <v>0.18121761658031088</v>
      </c>
      <c r="O20" s="93">
        <f t="shared" si="4"/>
        <v>5.8637035610420392E-2</v>
      </c>
      <c r="P20" s="96">
        <f t="shared" si="5"/>
        <v>0.16048963753044015</v>
      </c>
      <c r="Q20" s="93">
        <f t="shared" si="6"/>
        <v>0.36536337493627075</v>
      </c>
      <c r="R20" s="99">
        <f t="shared" si="7"/>
        <v>1.8930744815350815</v>
      </c>
      <c r="S20" s="103">
        <v>216.91666666666666</v>
      </c>
      <c r="T20" s="296">
        <v>7.833333333333333</v>
      </c>
    </row>
    <row r="21" spans="1:20">
      <c r="A21" s="78" t="s">
        <v>117</v>
      </c>
      <c r="B21" s="83">
        <v>2.4964670833333331</v>
      </c>
      <c r="C21" s="87">
        <v>6.4463914594559686</v>
      </c>
      <c r="D21" s="226">
        <v>0.825297619047619</v>
      </c>
      <c r="E21" s="87">
        <f t="shared" si="0"/>
        <v>0.33058622104709068</v>
      </c>
      <c r="F21" s="90">
        <v>3.0934834212754865</v>
      </c>
      <c r="G21" s="93">
        <v>20.675000000000001</v>
      </c>
      <c r="H21" s="96">
        <v>5.3525000000000009</v>
      </c>
      <c r="I21" s="93">
        <v>3.5975000000000001</v>
      </c>
      <c r="J21" s="96">
        <v>1.2588869711381134</v>
      </c>
      <c r="K21" s="93">
        <v>3.1652671069277352</v>
      </c>
      <c r="L21" s="96">
        <f t="shared" si="1"/>
        <v>3.8626809901914987</v>
      </c>
      <c r="M21" s="93">
        <f t="shared" si="2"/>
        <v>0.25888754534461916</v>
      </c>
      <c r="N21" s="96">
        <f t="shared" si="3"/>
        <v>0.17400241837968561</v>
      </c>
      <c r="O21" s="93">
        <f t="shared" si="4"/>
        <v>6.0889333549606454E-2</v>
      </c>
      <c r="P21" s="96">
        <f t="shared" si="5"/>
        <v>0.15309635341851197</v>
      </c>
      <c r="Q21" s="93">
        <f t="shared" si="6"/>
        <v>0.39771903242630657</v>
      </c>
      <c r="R21" s="99">
        <f t="shared" si="7"/>
        <v>1.9236712572009991</v>
      </c>
      <c r="S21" s="103">
        <v>257.33333333333331</v>
      </c>
      <c r="T21" s="296">
        <v>7.166666666666667</v>
      </c>
    </row>
    <row r="22" spans="1:20">
      <c r="A22" s="78" t="s">
        <v>118</v>
      </c>
      <c r="B22" s="83">
        <v>2.0850794444444443</v>
      </c>
      <c r="C22" s="87">
        <v>6.2148779967657157</v>
      </c>
      <c r="D22" s="226">
        <v>0.85833333333333339</v>
      </c>
      <c r="E22" s="87">
        <f t="shared" si="0"/>
        <v>0.41165497824090375</v>
      </c>
      <c r="F22" s="90">
        <v>3.2371952564809705</v>
      </c>
      <c r="G22" s="93">
        <v>20.75</v>
      </c>
      <c r="H22" s="96">
        <v>5.4</v>
      </c>
      <c r="I22" s="93">
        <v>3.5549999999999997</v>
      </c>
      <c r="J22" s="96">
        <v>1.4271631551023818</v>
      </c>
      <c r="K22" s="93">
        <v>2.9375310623834308</v>
      </c>
      <c r="L22" s="96">
        <f t="shared" si="1"/>
        <v>3.8425925925925926</v>
      </c>
      <c r="M22" s="93">
        <f t="shared" si="2"/>
        <v>0.26024096385542173</v>
      </c>
      <c r="N22" s="96">
        <f t="shared" si="3"/>
        <v>0.17132530120481926</v>
      </c>
      <c r="O22" s="93">
        <f t="shared" si="4"/>
        <v>6.8778947233849724E-2</v>
      </c>
      <c r="P22" s="96">
        <f t="shared" si="5"/>
        <v>0.14156776204257498</v>
      </c>
      <c r="Q22" s="93">
        <f t="shared" si="6"/>
        <v>0.48583763874974023</v>
      </c>
      <c r="R22" s="99">
        <f t="shared" si="7"/>
        <v>2.3413862108421215</v>
      </c>
      <c r="S22" s="103">
        <v>170.66666666666666</v>
      </c>
      <c r="T22" s="296">
        <v>4.1111111111111107</v>
      </c>
    </row>
    <row r="23" spans="1:20">
      <c r="A23" s="78" t="s">
        <v>121</v>
      </c>
      <c r="B23" s="83">
        <v>3.1396933333333332</v>
      </c>
      <c r="C23" s="87">
        <v>17.354001379310343</v>
      </c>
      <c r="D23" s="226">
        <v>1.1291666666666667</v>
      </c>
      <c r="E23" s="87">
        <f t="shared" si="0"/>
        <v>0.3596423429889119</v>
      </c>
      <c r="F23" s="90">
        <v>2.7991141929035486</v>
      </c>
      <c r="G23" s="93">
        <v>18.5</v>
      </c>
      <c r="H23" s="96">
        <v>5.375</v>
      </c>
      <c r="I23" s="93">
        <v>3.5049999999999999</v>
      </c>
      <c r="J23" s="96">
        <v>1.2357382233438758</v>
      </c>
      <c r="K23" s="93">
        <v>3.1525537787119449</v>
      </c>
      <c r="L23" s="96">
        <f t="shared" si="1"/>
        <v>3.441860465116279</v>
      </c>
      <c r="M23" s="93">
        <f t="shared" si="2"/>
        <v>0.29054054054054052</v>
      </c>
      <c r="N23" s="96">
        <f t="shared" si="3"/>
        <v>0.18945945945945947</v>
      </c>
      <c r="O23" s="93">
        <f t="shared" si="4"/>
        <v>6.6796660721290591E-2</v>
      </c>
      <c r="P23" s="96">
        <f t="shared" si="5"/>
        <v>0.17040831236280782</v>
      </c>
      <c r="Q23" s="93">
        <f t="shared" si="6"/>
        <v>0.39198006127234658</v>
      </c>
      <c r="R23" s="99">
        <f t="shared" si="7"/>
        <v>2.1188111420126843</v>
      </c>
      <c r="S23" s="103">
        <v>212.66666666666666</v>
      </c>
      <c r="T23" s="296">
        <v>4.333333333333333</v>
      </c>
    </row>
    <row r="24" spans="1:20">
      <c r="A24" s="78" t="s">
        <v>122</v>
      </c>
      <c r="B24" s="83">
        <v>3.01702</v>
      </c>
      <c r="C24" s="87">
        <v>10.851278703703704</v>
      </c>
      <c r="D24" s="226">
        <v>1.071031746031746</v>
      </c>
      <c r="E24" s="87">
        <f t="shared" si="0"/>
        <v>0.35499656814729302</v>
      </c>
      <c r="F24" s="90">
        <v>2.1896166928309788</v>
      </c>
      <c r="G24" s="93">
        <v>18.866666666666664</v>
      </c>
      <c r="H24" s="96">
        <v>5.6533333333333333</v>
      </c>
      <c r="I24" s="93">
        <v>3.1666666666666665</v>
      </c>
      <c r="J24" s="96">
        <v>1.1797685370504802</v>
      </c>
      <c r="K24" s="93">
        <v>3.0011005833867337</v>
      </c>
      <c r="L24" s="96">
        <f t="shared" si="1"/>
        <v>3.3372641509433958</v>
      </c>
      <c r="M24" s="93">
        <f t="shared" si="2"/>
        <v>0.2996466431095407</v>
      </c>
      <c r="N24" s="96">
        <f t="shared" si="3"/>
        <v>0.16784452296819791</v>
      </c>
      <c r="O24" s="93">
        <f t="shared" si="4"/>
        <v>6.2531901257092598E-2</v>
      </c>
      <c r="P24" s="96">
        <f t="shared" si="5"/>
        <v>0.15906893551519793</v>
      </c>
      <c r="Q24" s="93">
        <f t="shared" si="6"/>
        <v>0.39311196151883543</v>
      </c>
      <c r="R24" s="99">
        <f t="shared" si="7"/>
        <v>2.0836323048701528</v>
      </c>
      <c r="S24" s="103">
        <v>254.5</v>
      </c>
      <c r="T24" s="296">
        <v>5.833333333333333</v>
      </c>
    </row>
    <row r="25" spans="1:20">
      <c r="A25" s="78" t="s">
        <v>78</v>
      </c>
      <c r="B25" s="83">
        <v>3.5592545833333333</v>
      </c>
      <c r="C25" s="87">
        <v>14.626040585443038</v>
      </c>
      <c r="D25" s="226">
        <v>1.1484375</v>
      </c>
      <c r="E25" s="87">
        <f t="shared" si="0"/>
        <v>0.32266236457984943</v>
      </c>
      <c r="F25" s="90">
        <v>2.3260075924387205</v>
      </c>
      <c r="G25" s="93">
        <v>18.274999999999999</v>
      </c>
      <c r="H25" s="96">
        <v>5.4649999999999999</v>
      </c>
      <c r="I25" s="93">
        <v>3.4950000000000001</v>
      </c>
      <c r="J25" s="96">
        <v>1.2832199760812013</v>
      </c>
      <c r="K25" s="93">
        <v>3.5921201506027254</v>
      </c>
      <c r="L25" s="96">
        <f t="shared" si="1"/>
        <v>3.3440073193046658</v>
      </c>
      <c r="M25" s="93">
        <f t="shared" si="2"/>
        <v>0.29904240766073875</v>
      </c>
      <c r="N25" s="96">
        <f t="shared" si="3"/>
        <v>0.19124487004103968</v>
      </c>
      <c r="O25" s="93">
        <f t="shared" si="4"/>
        <v>7.0217235353280519E-2</v>
      </c>
      <c r="P25" s="96">
        <f t="shared" si="5"/>
        <v>0.19655924216704382</v>
      </c>
      <c r="Q25" s="93">
        <f t="shared" si="6"/>
        <v>0.35723191939052723</v>
      </c>
      <c r="R25" s="99">
        <f t="shared" si="7"/>
        <v>1.9547574248455664</v>
      </c>
      <c r="S25" s="103">
        <v>265.41666666666669</v>
      </c>
      <c r="T25" s="296">
        <v>7.166666666666667</v>
      </c>
    </row>
    <row r="26" spans="1:20">
      <c r="A26" s="78" t="s">
        <v>79</v>
      </c>
      <c r="B26" s="83">
        <v>3.0001358333333332</v>
      </c>
      <c r="C26" s="87">
        <v>9.4008157664493091</v>
      </c>
      <c r="D26" s="226">
        <v>1.0208333333333333</v>
      </c>
      <c r="E26" s="87">
        <f t="shared" si="0"/>
        <v>0.34026237145373694</v>
      </c>
      <c r="F26" s="90">
        <v>2.2236656257097436</v>
      </c>
      <c r="G26" s="93">
        <v>19.100000000000001</v>
      </c>
      <c r="H26" s="96">
        <v>6.0799999999999992</v>
      </c>
      <c r="I26" s="93">
        <v>3.4675000000000002</v>
      </c>
      <c r="J26" s="96">
        <v>1.4727575050376593</v>
      </c>
      <c r="K26" s="93">
        <v>3.4896222992709265</v>
      </c>
      <c r="L26" s="96">
        <f t="shared" si="1"/>
        <v>3.1414473684210531</v>
      </c>
      <c r="M26" s="93">
        <f t="shared" si="2"/>
        <v>0.31832460732984286</v>
      </c>
      <c r="N26" s="96">
        <f t="shared" si="3"/>
        <v>0.18154450261780106</v>
      </c>
      <c r="O26" s="93">
        <f t="shared" si="4"/>
        <v>7.7107722776840804E-2</v>
      </c>
      <c r="P26" s="96">
        <f t="shared" si="5"/>
        <v>0.18270273818172389</v>
      </c>
      <c r="Q26" s="93">
        <f t="shared" si="6"/>
        <v>0.42203922910091357</v>
      </c>
      <c r="R26" s="99">
        <f t="shared" si="7"/>
        <v>2.2096294717325318</v>
      </c>
      <c r="S26" s="103">
        <v>215</v>
      </c>
      <c r="T26" s="296">
        <v>6.333333333333333</v>
      </c>
    </row>
    <row r="27" spans="1:20">
      <c r="A27" s="78" t="s">
        <v>145</v>
      </c>
      <c r="B27" s="83">
        <v>1.9466483333333335</v>
      </c>
      <c r="C27" s="87">
        <v>9.0009291791791792</v>
      </c>
      <c r="D27" s="226">
        <v>1.0229166666666667</v>
      </c>
      <c r="E27" s="87">
        <f t="shared" si="0"/>
        <v>0.52547583924163666</v>
      </c>
      <c r="F27" s="90">
        <v>1.7668400882592032</v>
      </c>
      <c r="G27" s="93">
        <v>21</v>
      </c>
      <c r="H27" s="96">
        <v>5.73</v>
      </c>
      <c r="I27" s="93">
        <v>3.37</v>
      </c>
      <c r="J27" s="96">
        <v>2.2486307955147335</v>
      </c>
      <c r="K27" s="93">
        <v>4.4871095340800862</v>
      </c>
      <c r="L27" s="96">
        <f t="shared" si="1"/>
        <v>3.664921465968586</v>
      </c>
      <c r="M27" s="93">
        <f t="shared" si="2"/>
        <v>0.27285714285714285</v>
      </c>
      <c r="N27" s="96">
        <f t="shared" si="3"/>
        <v>0.16047619047619049</v>
      </c>
      <c r="O27" s="93">
        <f t="shared" si="4"/>
        <v>0.10707765692927303</v>
      </c>
      <c r="P27" s="96">
        <f t="shared" si="5"/>
        <v>0.21367188257524219</v>
      </c>
      <c r="Q27" s="93">
        <f t="shared" si="6"/>
        <v>0.50113124683855781</v>
      </c>
      <c r="R27" s="99">
        <f t="shared" si="7"/>
        <v>2.3863392706597994</v>
      </c>
      <c r="S27" s="103">
        <v>252.66666666666666</v>
      </c>
      <c r="T27" s="296">
        <v>4</v>
      </c>
    </row>
    <row r="28" spans="1:20">
      <c r="A28" s="78" t="s">
        <v>146</v>
      </c>
      <c r="B28" s="83">
        <v>1.9810791666666665</v>
      </c>
      <c r="C28" s="87">
        <v>6.6051627268970305</v>
      </c>
      <c r="D28" s="226">
        <v>0.92008928571428572</v>
      </c>
      <c r="E28" s="87">
        <f t="shared" si="0"/>
        <v>0.46443842386289585</v>
      </c>
      <c r="F28" s="90">
        <v>3.1624203031312459</v>
      </c>
      <c r="G28" s="93">
        <v>20.45</v>
      </c>
      <c r="H28" s="96">
        <v>4.8100000000000005</v>
      </c>
      <c r="I28" s="93">
        <v>3.5649999999999995</v>
      </c>
      <c r="J28" s="96">
        <v>1.5029848612758809</v>
      </c>
      <c r="K28" s="93">
        <v>3.2145929603655228</v>
      </c>
      <c r="L28" s="96">
        <f t="shared" si="1"/>
        <v>4.2515592515592511</v>
      </c>
      <c r="M28" s="93">
        <f t="shared" si="2"/>
        <v>0.23520782396088022</v>
      </c>
      <c r="N28" s="96">
        <f t="shared" si="3"/>
        <v>0.17432762836185817</v>
      </c>
      <c r="O28" s="93">
        <f t="shared" si="4"/>
        <v>7.3495592238429386E-2</v>
      </c>
      <c r="P28" s="96">
        <f t="shared" si="5"/>
        <v>0.15719280979782507</v>
      </c>
      <c r="Q28" s="93">
        <f t="shared" si="6"/>
        <v>0.46755059810277833</v>
      </c>
      <c r="R28" s="99">
        <f t="shared" si="7"/>
        <v>2.28631099316762</v>
      </c>
      <c r="S28" s="103">
        <v>100.41666666666667</v>
      </c>
      <c r="T28" s="296">
        <v>1.1666666666666667</v>
      </c>
    </row>
    <row r="29" spans="1:20">
      <c r="A29" s="78" t="s">
        <v>59</v>
      </c>
      <c r="B29" s="83">
        <v>3.7828508333333333</v>
      </c>
      <c r="C29" s="87">
        <v>14.306482605945604</v>
      </c>
      <c r="D29" s="226">
        <v>1.2675595238095239</v>
      </c>
      <c r="E29" s="87">
        <f t="shared" si="0"/>
        <v>0.33508049343108487</v>
      </c>
      <c r="F29" s="90">
        <v>2.2033228004534906</v>
      </c>
      <c r="G29" s="93">
        <v>19.274999999999999</v>
      </c>
      <c r="H29" s="96">
        <v>5.71</v>
      </c>
      <c r="I29" s="93">
        <v>3.4125000000000001</v>
      </c>
      <c r="J29" s="96">
        <v>1.2330555447429221</v>
      </c>
      <c r="K29" s="93">
        <v>3.0267002671240451</v>
      </c>
      <c r="L29" s="96">
        <f t="shared" si="1"/>
        <v>3.3756567425569175</v>
      </c>
      <c r="M29" s="93">
        <f t="shared" si="2"/>
        <v>0.29623865110246433</v>
      </c>
      <c r="N29" s="96">
        <f t="shared" si="3"/>
        <v>0.17704280155642024</v>
      </c>
      <c r="O29" s="93">
        <f t="shared" si="4"/>
        <v>6.3971753294055633E-2</v>
      </c>
      <c r="P29" s="96">
        <f t="shared" si="5"/>
        <v>0.15702725121266123</v>
      </c>
      <c r="Q29" s="93">
        <f t="shared" si="6"/>
        <v>0.40739268375410198</v>
      </c>
      <c r="R29" s="99">
        <f t="shared" si="7"/>
        <v>2.1135807198656398</v>
      </c>
      <c r="S29" s="103">
        <v>331.25</v>
      </c>
      <c r="T29" s="296">
        <v>6.666666666666667</v>
      </c>
    </row>
    <row r="30" spans="1:20">
      <c r="A30" s="78" t="s">
        <v>68</v>
      </c>
      <c r="B30" s="83">
        <v>1.7859600000000002</v>
      </c>
      <c r="C30" s="87">
        <v>9.3578448879551814</v>
      </c>
      <c r="D30" s="226">
        <v>0.88869047619047625</v>
      </c>
      <c r="E30" s="87">
        <f t="shared" si="0"/>
        <v>0.49759819715473813</v>
      </c>
      <c r="F30" s="90">
        <v>1.9868342903708758</v>
      </c>
      <c r="G30" s="93">
        <v>20.599999999999998</v>
      </c>
      <c r="H30" s="96">
        <v>4.8</v>
      </c>
      <c r="I30" s="93">
        <v>3.7133333333333334</v>
      </c>
      <c r="J30" s="96">
        <v>1.4038094493745596</v>
      </c>
      <c r="K30" s="93">
        <v>3.385214427404891</v>
      </c>
      <c r="L30" s="96">
        <f t="shared" si="1"/>
        <v>4.2916666666666661</v>
      </c>
      <c r="M30" s="93">
        <f t="shared" si="2"/>
        <v>0.23300970873786409</v>
      </c>
      <c r="N30" s="96">
        <f t="shared" si="3"/>
        <v>0.18025889967637543</v>
      </c>
      <c r="O30" s="93">
        <f t="shared" si="4"/>
        <v>6.8146089775464061E-2</v>
      </c>
      <c r="P30" s="96">
        <f t="shared" si="5"/>
        <v>0.16433079744683937</v>
      </c>
      <c r="Q30" s="93">
        <f t="shared" si="6"/>
        <v>0.41468848708964101</v>
      </c>
      <c r="R30" s="99">
        <f t="shared" si="7"/>
        <v>2.0130509082021413</v>
      </c>
      <c r="S30" s="103">
        <v>162.11111111111111</v>
      </c>
      <c r="T30" s="296">
        <v>4.5555555555555554</v>
      </c>
    </row>
    <row r="31" spans="1:20">
      <c r="A31" s="78" t="s">
        <v>75</v>
      </c>
      <c r="B31" s="83">
        <v>2.9744922222222225</v>
      </c>
      <c r="C31" s="87">
        <v>7.0979003023376848</v>
      </c>
      <c r="D31" s="226">
        <v>0.96759259259259256</v>
      </c>
      <c r="E31" s="87">
        <f t="shared" si="0"/>
        <v>0.3252967297624032</v>
      </c>
      <c r="F31" s="90">
        <v>2.5422556390977444</v>
      </c>
      <c r="G31" s="93">
        <v>20</v>
      </c>
      <c r="H31" s="96">
        <v>5.4433333333333325</v>
      </c>
      <c r="I31" s="93">
        <v>3.5666666666666664</v>
      </c>
      <c r="J31" s="96">
        <v>1.3478689922398825</v>
      </c>
      <c r="K31" s="93">
        <v>3.1430803007666115</v>
      </c>
      <c r="L31" s="96">
        <f t="shared" si="1"/>
        <v>3.6742192284139628</v>
      </c>
      <c r="M31" s="93">
        <f t="shared" si="2"/>
        <v>0.27216666666666661</v>
      </c>
      <c r="N31" s="96">
        <f t="shared" si="3"/>
        <v>0.17833333333333332</v>
      </c>
      <c r="O31" s="93">
        <f t="shared" si="4"/>
        <v>6.739344961199413E-2</v>
      </c>
      <c r="P31" s="96">
        <f t="shared" si="5"/>
        <v>0.15715401503833057</v>
      </c>
      <c r="Q31" s="93">
        <f t="shared" si="6"/>
        <v>0.42883695714396197</v>
      </c>
      <c r="R31" s="99">
        <f t="shared" si="7"/>
        <v>2.1441847857198097</v>
      </c>
      <c r="S31" s="103">
        <v>250.45454545454547</v>
      </c>
      <c r="T31" s="296">
        <v>7.3636363636363633</v>
      </c>
    </row>
    <row r="32" spans="1:20">
      <c r="A32" s="78" t="s">
        <v>73</v>
      </c>
      <c r="B32" s="83">
        <v>3.1090716666666665</v>
      </c>
      <c r="C32" s="87">
        <v>11.592205240563965</v>
      </c>
      <c r="D32" s="226">
        <v>0.92708333333333337</v>
      </c>
      <c r="E32" s="87">
        <f t="shared" si="0"/>
        <v>0.29818654335726152</v>
      </c>
      <c r="F32" s="90">
        <v>2.4962510822510819</v>
      </c>
      <c r="G32" s="93">
        <v>20.033333333333331</v>
      </c>
      <c r="H32" s="96">
        <v>5.3966666666666674</v>
      </c>
      <c r="I32" s="93">
        <v>3.6466666666666665</v>
      </c>
      <c r="J32" s="96">
        <v>1.2718804681819389</v>
      </c>
      <c r="K32" s="93">
        <v>3.4743738009120406</v>
      </c>
      <c r="L32" s="96">
        <f t="shared" si="1"/>
        <v>3.7121680049413208</v>
      </c>
      <c r="M32" s="93">
        <f t="shared" si="2"/>
        <v>0.26938435940099842</v>
      </c>
      <c r="N32" s="96">
        <f t="shared" si="3"/>
        <v>0.1820299500831947</v>
      </c>
      <c r="O32" s="93">
        <f t="shared" si="4"/>
        <v>6.3488209726219921E-2</v>
      </c>
      <c r="P32" s="96">
        <f t="shared" si="5"/>
        <v>0.17342964064452784</v>
      </c>
      <c r="Q32" s="93">
        <f t="shared" si="6"/>
        <v>0.36607473492002035</v>
      </c>
      <c r="R32" s="99">
        <f t="shared" si="7"/>
        <v>1.8273281277205677</v>
      </c>
      <c r="S32" s="103">
        <v>292.33333333333331</v>
      </c>
      <c r="T32" s="296">
        <v>6.833333333333333</v>
      </c>
    </row>
    <row r="33" spans="1:20">
      <c r="A33" s="78" t="s">
        <v>86</v>
      </c>
      <c r="B33" s="83">
        <v>2.0265883333333332</v>
      </c>
      <c r="C33" s="87">
        <v>4.6747976815170507</v>
      </c>
      <c r="D33" s="226">
        <v>0.75535714285714284</v>
      </c>
      <c r="E33" s="87">
        <f t="shared" si="0"/>
        <v>0.37272352279593512</v>
      </c>
      <c r="F33" s="90">
        <v>2.7208275702420117</v>
      </c>
      <c r="G33" s="93">
        <v>19.95</v>
      </c>
      <c r="H33" s="96">
        <v>5.0375000000000005</v>
      </c>
      <c r="I33" s="93">
        <v>3.4675000000000002</v>
      </c>
      <c r="J33" s="96">
        <v>1.2505777499066359</v>
      </c>
      <c r="K33" s="93">
        <v>3.1479759185252139</v>
      </c>
      <c r="L33" s="96">
        <f t="shared" si="1"/>
        <v>3.9602977667493793</v>
      </c>
      <c r="M33" s="93">
        <f t="shared" si="2"/>
        <v>0.25250626566416046</v>
      </c>
      <c r="N33" s="96">
        <f t="shared" si="3"/>
        <v>0.17380952380952383</v>
      </c>
      <c r="O33" s="93">
        <f t="shared" si="4"/>
        <v>6.2685601499079494E-2</v>
      </c>
      <c r="P33" s="96">
        <f t="shared" si="5"/>
        <v>0.15779327912407087</v>
      </c>
      <c r="Q33" s="93">
        <f t="shared" si="6"/>
        <v>0.3972640777037823</v>
      </c>
      <c r="R33" s="99">
        <f t="shared" si="7"/>
        <v>1.9912986351066784</v>
      </c>
      <c r="S33" s="103">
        <v>235.41666666666666</v>
      </c>
      <c r="T33" s="296">
        <v>4.333333333333333</v>
      </c>
    </row>
    <row r="34" spans="1:20">
      <c r="A34" s="78" t="s">
        <v>76</v>
      </c>
      <c r="B34" s="83">
        <v>3.1937122222222221</v>
      </c>
      <c r="C34" s="87">
        <v>9.3697085756281275</v>
      </c>
      <c r="D34" s="226">
        <v>1.1875</v>
      </c>
      <c r="E34" s="87">
        <f t="shared" si="0"/>
        <v>0.37182435904438621</v>
      </c>
      <c r="F34" s="90">
        <v>2.1932068624590748</v>
      </c>
      <c r="G34" s="93">
        <v>20.466666666666665</v>
      </c>
      <c r="H34" s="96">
        <v>4.916666666666667</v>
      </c>
      <c r="I34" s="93">
        <v>3.4666666666666668</v>
      </c>
      <c r="J34" s="96">
        <v>1.5380270740827857</v>
      </c>
      <c r="K34" s="93">
        <v>3.4962352489288904</v>
      </c>
      <c r="L34" s="96">
        <f t="shared" si="1"/>
        <v>4.1627118644067789</v>
      </c>
      <c r="M34" s="93">
        <f t="shared" si="2"/>
        <v>0.24022801302931598</v>
      </c>
      <c r="N34" s="96">
        <f t="shared" si="3"/>
        <v>0.1693811074918567</v>
      </c>
      <c r="O34" s="93">
        <f t="shared" si="4"/>
        <v>7.514790264248139E-2</v>
      </c>
      <c r="P34" s="96">
        <f t="shared" si="5"/>
        <v>0.17082582649489694</v>
      </c>
      <c r="Q34" s="93">
        <f t="shared" si="6"/>
        <v>0.43990949251883921</v>
      </c>
      <c r="R34" s="99">
        <f t="shared" si="7"/>
        <v>2.1493949145871625</v>
      </c>
      <c r="S34" s="103">
        <v>257</v>
      </c>
      <c r="T34" s="296">
        <v>7</v>
      </c>
    </row>
    <row r="35" spans="1:20">
      <c r="A35" s="78" t="s">
        <v>85</v>
      </c>
      <c r="B35" s="83">
        <v>3.702291666666667</v>
      </c>
      <c r="C35" s="87">
        <v>9.0569646984664267</v>
      </c>
      <c r="D35" s="226">
        <v>1.0089285714285714</v>
      </c>
      <c r="E35" s="87">
        <f t="shared" si="0"/>
        <v>0.2725146104809601</v>
      </c>
      <c r="F35" s="90">
        <v>2.3798424239639844</v>
      </c>
      <c r="G35" s="93">
        <v>19.224999999999998</v>
      </c>
      <c r="H35" s="96">
        <v>5.5175000000000001</v>
      </c>
      <c r="I35" s="93">
        <v>3.3675000000000002</v>
      </c>
      <c r="J35" s="96">
        <v>1.2057992599106582</v>
      </c>
      <c r="K35" s="93">
        <v>2.9734894985041347</v>
      </c>
      <c r="L35" s="96">
        <f t="shared" si="1"/>
        <v>3.4843679202537379</v>
      </c>
      <c r="M35" s="93">
        <f t="shared" si="2"/>
        <v>0.28699609882964894</v>
      </c>
      <c r="N35" s="96">
        <f t="shared" si="3"/>
        <v>0.17516254876462942</v>
      </c>
      <c r="O35" s="93">
        <f t="shared" si="4"/>
        <v>6.2720377628642826E-2</v>
      </c>
      <c r="P35" s="96">
        <f t="shared" si="5"/>
        <v>0.15466785427849858</v>
      </c>
      <c r="Q35" s="93">
        <f t="shared" si="6"/>
        <v>0.40551656917478818</v>
      </c>
      <c r="R35" s="99">
        <f t="shared" si="7"/>
        <v>2.1093189553955174</v>
      </c>
      <c r="S35" s="103">
        <v>252</v>
      </c>
      <c r="T35" s="296">
        <v>6.333333333333333</v>
      </c>
    </row>
    <row r="36" spans="1:20">
      <c r="A36" s="78" t="s">
        <v>134</v>
      </c>
      <c r="B36" s="83">
        <v>3.8811261111111115</v>
      </c>
      <c r="C36" s="87">
        <v>16.510518715524032</v>
      </c>
      <c r="D36" s="226">
        <v>1.2708333333333333</v>
      </c>
      <c r="E36" s="87">
        <f t="shared" ref="E36:E67" si="8">+D36/B36</f>
        <v>0.32743932996537223</v>
      </c>
      <c r="F36" s="90">
        <v>2.1287766722766723</v>
      </c>
      <c r="G36" s="93">
        <v>18.466666666666665</v>
      </c>
      <c r="H36" s="96">
        <v>5.81</v>
      </c>
      <c r="I36" s="93">
        <v>3.6033333333333335</v>
      </c>
      <c r="J36" s="96">
        <v>0.86098055285320585</v>
      </c>
      <c r="K36" s="93">
        <v>2.5690407682083065</v>
      </c>
      <c r="L36" s="96">
        <f t="shared" ref="L36:L67" si="9">+G36/H36</f>
        <v>3.1784279977051062</v>
      </c>
      <c r="M36" s="93">
        <f t="shared" ref="M36:M67" si="10">+H36/G36</f>
        <v>0.31462093862815887</v>
      </c>
      <c r="N36" s="96">
        <f t="shared" ref="N36:N67" si="11">+I36/G36</f>
        <v>0.19512635379061374</v>
      </c>
      <c r="O36" s="93">
        <f t="shared" ref="O36:O67" si="12">+J36/G36</f>
        <v>4.6623495641870356E-2</v>
      </c>
      <c r="P36" s="96">
        <f t="shared" ref="P36:P67" si="13">+K36/G36</f>
        <v>0.13911773113041373</v>
      </c>
      <c r="Q36" s="93">
        <f t="shared" ref="Q36:Q67" si="14">+J36/K36</f>
        <v>0.3351369754453794</v>
      </c>
      <c r="R36" s="99">
        <f t="shared" ref="R36:R67" si="15">+Q36/G36*100</f>
        <v>1.8148211666717298</v>
      </c>
      <c r="S36" s="103">
        <v>311.60000000000002</v>
      </c>
      <c r="T36" s="296">
        <v>7.6</v>
      </c>
    </row>
    <row r="37" spans="1:20">
      <c r="A37" s="78" t="s">
        <v>135</v>
      </c>
      <c r="B37" s="83">
        <v>3.098525</v>
      </c>
      <c r="C37" s="87">
        <v>13.057234195310503</v>
      </c>
      <c r="D37" s="226">
        <v>0.9458333333333333</v>
      </c>
      <c r="E37" s="87">
        <f t="shared" si="8"/>
        <v>0.30525276811816376</v>
      </c>
      <c r="F37" s="90">
        <v>2.455516080723787</v>
      </c>
      <c r="G37" s="93">
        <v>18.575000000000003</v>
      </c>
      <c r="H37" s="96">
        <v>5.54</v>
      </c>
      <c r="I37" s="93">
        <v>3.4950000000000001</v>
      </c>
      <c r="J37" s="96">
        <v>1.2218944952101021</v>
      </c>
      <c r="K37" s="93">
        <v>2.850728822044482</v>
      </c>
      <c r="L37" s="96">
        <f t="shared" si="9"/>
        <v>3.3528880866425999</v>
      </c>
      <c r="M37" s="93">
        <f t="shared" si="10"/>
        <v>0.29825033647375498</v>
      </c>
      <c r="N37" s="96">
        <f t="shared" si="11"/>
        <v>0.18815612382234184</v>
      </c>
      <c r="O37" s="93">
        <f t="shared" si="12"/>
        <v>6.5781668651957032E-2</v>
      </c>
      <c r="P37" s="96">
        <f t="shared" si="13"/>
        <v>0.15347126901989133</v>
      </c>
      <c r="Q37" s="93">
        <f t="shared" si="14"/>
        <v>0.42862529952385486</v>
      </c>
      <c r="R37" s="99">
        <f t="shared" si="15"/>
        <v>2.3075386246237133</v>
      </c>
      <c r="S37" s="103">
        <v>244.25</v>
      </c>
      <c r="T37" s="296">
        <v>6.5</v>
      </c>
    </row>
    <row r="38" spans="1:20">
      <c r="A38" s="78" t="s">
        <v>136</v>
      </c>
      <c r="B38" s="83">
        <v>3.1537287500000004</v>
      </c>
      <c r="C38" s="87">
        <v>13.261069160002105</v>
      </c>
      <c r="D38" s="226">
        <v>0.99479166666666663</v>
      </c>
      <c r="E38" s="87">
        <f t="shared" si="8"/>
        <v>0.31543349017148875</v>
      </c>
      <c r="F38" s="90">
        <v>2.4436319397746824</v>
      </c>
      <c r="G38" s="93">
        <v>19.600000000000001</v>
      </c>
      <c r="H38" s="96">
        <v>5.1550000000000002</v>
      </c>
      <c r="I38" s="93">
        <v>3.4624999999999999</v>
      </c>
      <c r="J38" s="96">
        <v>1.1977874455181394</v>
      </c>
      <c r="K38" s="93">
        <v>3.0218838731709106</v>
      </c>
      <c r="L38" s="96">
        <f t="shared" si="9"/>
        <v>3.8021338506304558</v>
      </c>
      <c r="M38" s="93">
        <f t="shared" si="10"/>
        <v>0.26301020408163267</v>
      </c>
      <c r="N38" s="96">
        <f t="shared" si="11"/>
        <v>0.17665816326530612</v>
      </c>
      <c r="O38" s="93">
        <f t="shared" si="12"/>
        <v>6.1111604363170376E-2</v>
      </c>
      <c r="P38" s="96">
        <f t="shared" si="13"/>
        <v>0.1541777486311689</v>
      </c>
      <c r="Q38" s="93">
        <f t="shared" si="14"/>
        <v>0.39637110352003108</v>
      </c>
      <c r="R38" s="99">
        <f t="shared" si="15"/>
        <v>2.0223015485715869</v>
      </c>
      <c r="S38" s="103">
        <v>199.66666666666666</v>
      </c>
      <c r="T38" s="296">
        <v>6</v>
      </c>
    </row>
    <row r="39" spans="1:20">
      <c r="A39" s="78" t="s">
        <v>112</v>
      </c>
      <c r="B39" s="83">
        <v>4.2753183333333329</v>
      </c>
      <c r="C39" s="87">
        <v>13.20385917392081</v>
      </c>
      <c r="D39" s="226">
        <v>1.1385416666666666</v>
      </c>
      <c r="E39" s="87">
        <f t="shared" si="8"/>
        <v>0.26630570589090635</v>
      </c>
      <c r="F39" s="90">
        <v>2.1187684523809525</v>
      </c>
      <c r="G39" s="93">
        <v>19.399999999999999</v>
      </c>
      <c r="H39" s="96">
        <v>5.585</v>
      </c>
      <c r="I39" s="93">
        <v>3.395</v>
      </c>
      <c r="J39" s="96">
        <v>1.0739512824065276</v>
      </c>
      <c r="K39" s="93">
        <v>2.8250661582618459</v>
      </c>
      <c r="L39" s="96">
        <f t="shared" si="9"/>
        <v>3.4735899731423454</v>
      </c>
      <c r="M39" s="93">
        <f t="shared" si="10"/>
        <v>0.28788659793814436</v>
      </c>
      <c r="N39" s="96">
        <f t="shared" si="11"/>
        <v>0.17500000000000002</v>
      </c>
      <c r="O39" s="93">
        <f t="shared" si="12"/>
        <v>5.5358313526109676E-2</v>
      </c>
      <c r="P39" s="96">
        <f t="shared" si="13"/>
        <v>0.14562196692071372</v>
      </c>
      <c r="Q39" s="93">
        <f t="shared" si="14"/>
        <v>0.38015084328760934</v>
      </c>
      <c r="R39" s="99">
        <f t="shared" si="15"/>
        <v>1.959540429317574</v>
      </c>
      <c r="S39" s="103">
        <v>239.25</v>
      </c>
      <c r="T39" s="296">
        <v>5.666666666666667</v>
      </c>
    </row>
    <row r="40" spans="1:20">
      <c r="A40" s="78" t="s">
        <v>113</v>
      </c>
      <c r="B40" s="83">
        <v>2.813637916666667</v>
      </c>
      <c r="C40" s="87">
        <v>12.803217434897046</v>
      </c>
      <c r="D40" s="226">
        <v>0.96874999999999989</v>
      </c>
      <c r="E40" s="87">
        <f t="shared" si="8"/>
        <v>0.34430514113474969</v>
      </c>
      <c r="F40" s="90">
        <v>2.2272845301005035</v>
      </c>
      <c r="G40" s="93">
        <v>20.05</v>
      </c>
      <c r="H40" s="96">
        <v>5.0525000000000002</v>
      </c>
      <c r="I40" s="93">
        <v>3.5850000000000004</v>
      </c>
      <c r="J40" s="96">
        <v>1.084075297387983</v>
      </c>
      <c r="K40" s="93">
        <v>2.8431958575845671</v>
      </c>
      <c r="L40" s="96">
        <f t="shared" si="9"/>
        <v>3.9683325086590795</v>
      </c>
      <c r="M40" s="93">
        <f t="shared" si="10"/>
        <v>0.25199501246882794</v>
      </c>
      <c r="N40" s="96">
        <f t="shared" si="11"/>
        <v>0.17880299251870327</v>
      </c>
      <c r="O40" s="93">
        <f t="shared" si="12"/>
        <v>5.406859338593431E-2</v>
      </c>
      <c r="P40" s="96">
        <f t="shared" si="13"/>
        <v>0.14180527968002829</v>
      </c>
      <c r="Q40" s="93">
        <f t="shared" si="14"/>
        <v>0.38128759033468684</v>
      </c>
      <c r="R40" s="99">
        <f t="shared" si="15"/>
        <v>1.9016837423176403</v>
      </c>
      <c r="S40" s="103">
        <v>218.77777777777777</v>
      </c>
      <c r="T40" s="296">
        <v>5.8888888888888893</v>
      </c>
    </row>
    <row r="41" spans="1:20">
      <c r="A41" s="78" t="s">
        <v>138</v>
      </c>
      <c r="B41" s="83">
        <v>2.2032012500000002</v>
      </c>
      <c r="C41" s="87">
        <v>8.7403986899272237</v>
      </c>
      <c r="D41" s="226">
        <v>0.97395833333333337</v>
      </c>
      <c r="E41" s="87">
        <f t="shared" si="8"/>
        <v>0.44206507840957937</v>
      </c>
      <c r="F41" s="90">
        <v>2.1452961764299534</v>
      </c>
      <c r="G41" s="93">
        <v>18.675000000000001</v>
      </c>
      <c r="H41" s="96">
        <v>5.0600000000000005</v>
      </c>
      <c r="I41" s="93">
        <v>3.4824999999999999</v>
      </c>
      <c r="J41" s="96">
        <v>1.1599250475311937</v>
      </c>
      <c r="K41" s="93">
        <v>3.1923383746714169</v>
      </c>
      <c r="L41" s="96">
        <f t="shared" si="9"/>
        <v>3.6907114624505928</v>
      </c>
      <c r="M41" s="93">
        <f t="shared" si="10"/>
        <v>0.27095046854082999</v>
      </c>
      <c r="N41" s="96">
        <f t="shared" si="11"/>
        <v>0.186479250334672</v>
      </c>
      <c r="O41" s="93">
        <f t="shared" si="12"/>
        <v>6.2111113656288817E-2</v>
      </c>
      <c r="P41" s="96">
        <f t="shared" si="13"/>
        <v>0.17094181390476126</v>
      </c>
      <c r="Q41" s="93">
        <f t="shared" si="14"/>
        <v>0.36334652264128586</v>
      </c>
      <c r="R41" s="99">
        <f t="shared" si="15"/>
        <v>1.945630643326832</v>
      </c>
      <c r="S41" s="103">
        <v>233.5</v>
      </c>
      <c r="T41" s="296">
        <v>6.166666666666667</v>
      </c>
    </row>
    <row r="42" spans="1:20">
      <c r="A42" s="78" t="s">
        <v>139</v>
      </c>
      <c r="B42" s="83">
        <v>2.3607800000000001</v>
      </c>
      <c r="C42" s="87">
        <v>9.2121442307692316</v>
      </c>
      <c r="D42" s="226">
        <v>1.1666666666666665</v>
      </c>
      <c r="E42" s="87">
        <f t="shared" si="8"/>
        <v>0.49418694951103725</v>
      </c>
      <c r="F42" s="90">
        <v>2.0148703833450106</v>
      </c>
      <c r="G42" s="93">
        <v>19.5</v>
      </c>
      <c r="H42" s="96">
        <v>5.6850000000000005</v>
      </c>
      <c r="I42" s="93">
        <v>3.3650000000000002</v>
      </c>
      <c r="J42" s="96">
        <v>1.4137770238436431</v>
      </c>
      <c r="K42" s="93">
        <v>3.5110387626085022</v>
      </c>
      <c r="L42" s="96">
        <f t="shared" si="9"/>
        <v>3.4300791556728227</v>
      </c>
      <c r="M42" s="93">
        <f t="shared" si="10"/>
        <v>0.29153846153846158</v>
      </c>
      <c r="N42" s="96">
        <f t="shared" si="11"/>
        <v>0.17256410256410257</v>
      </c>
      <c r="O42" s="93">
        <f t="shared" si="12"/>
        <v>7.2501385838135549E-2</v>
      </c>
      <c r="P42" s="96">
        <f t="shared" si="13"/>
        <v>0.18005326987735909</v>
      </c>
      <c r="Q42" s="93">
        <f t="shared" si="14"/>
        <v>0.40266631029538597</v>
      </c>
      <c r="R42" s="99">
        <f t="shared" si="15"/>
        <v>2.0649554374122356</v>
      </c>
      <c r="S42" s="103">
        <v>140.08333333333334</v>
      </c>
      <c r="T42" s="296">
        <v>5</v>
      </c>
    </row>
    <row r="43" spans="1:20">
      <c r="A43" s="78" t="s">
        <v>63</v>
      </c>
      <c r="B43" s="83">
        <v>3.1003716666666667</v>
      </c>
      <c r="C43" s="87">
        <v>9.6405704744241252</v>
      </c>
      <c r="D43" s="226">
        <v>0.98593750000000002</v>
      </c>
      <c r="E43" s="87">
        <f t="shared" si="8"/>
        <v>0.31800622828553349</v>
      </c>
      <c r="F43" s="90">
        <v>1.8735484117490695</v>
      </c>
      <c r="G43" s="93">
        <v>19.425000000000001</v>
      </c>
      <c r="H43" s="96">
        <v>5.0825000000000005</v>
      </c>
      <c r="I43" s="93">
        <v>3.5725000000000002</v>
      </c>
      <c r="J43" s="96">
        <v>1.3672391856095765</v>
      </c>
      <c r="K43" s="93">
        <v>3.4413630263447588</v>
      </c>
      <c r="L43" s="96">
        <f t="shared" si="9"/>
        <v>3.8219380226266599</v>
      </c>
      <c r="M43" s="93">
        <f t="shared" si="10"/>
        <v>0.26164736164736169</v>
      </c>
      <c r="N43" s="96">
        <f t="shared" si="11"/>
        <v>0.18391248391248391</v>
      </c>
      <c r="O43" s="93">
        <f t="shared" si="12"/>
        <v>7.038554366072465E-2</v>
      </c>
      <c r="P43" s="96">
        <f t="shared" si="13"/>
        <v>0.17716154575777393</v>
      </c>
      <c r="Q43" s="93">
        <f t="shared" si="14"/>
        <v>0.39729583166405685</v>
      </c>
      <c r="R43" s="99">
        <f t="shared" si="15"/>
        <v>2.0452809866875512</v>
      </c>
      <c r="S43" s="103">
        <v>314.16666666666669</v>
      </c>
      <c r="T43" s="296">
        <v>7.333333333333333</v>
      </c>
    </row>
    <row r="44" spans="1:20">
      <c r="A44" s="78" t="s">
        <v>156</v>
      </c>
      <c r="B44" s="83">
        <v>2.2977933333333334</v>
      </c>
      <c r="C44" s="87">
        <v>9.8020895325872299</v>
      </c>
      <c r="D44" s="226">
        <v>0.87619047619047619</v>
      </c>
      <c r="E44" s="87">
        <f t="shared" si="8"/>
        <v>0.38131822539471616</v>
      </c>
      <c r="F44" s="90">
        <v>2.5245696369636961</v>
      </c>
      <c r="G44" s="93">
        <v>18.766666666666669</v>
      </c>
      <c r="H44" s="96">
        <v>5.8900000000000006</v>
      </c>
      <c r="I44" s="93">
        <v>3.5633333333333339</v>
      </c>
      <c r="J44" s="96">
        <v>0.89743291268984693</v>
      </c>
      <c r="K44" s="93">
        <v>2.5977799664910814</v>
      </c>
      <c r="L44" s="96">
        <f t="shared" si="9"/>
        <v>3.1861912846632712</v>
      </c>
      <c r="M44" s="93">
        <f t="shared" si="10"/>
        <v>0.31385435168738895</v>
      </c>
      <c r="N44" s="96">
        <f t="shared" si="11"/>
        <v>0.18987566607460035</v>
      </c>
      <c r="O44" s="93">
        <f t="shared" si="12"/>
        <v>4.7820581493242281E-2</v>
      </c>
      <c r="P44" s="96">
        <f t="shared" si="13"/>
        <v>0.13842522023931161</v>
      </c>
      <c r="Q44" s="93">
        <f t="shared" si="14"/>
        <v>0.34546148028928064</v>
      </c>
      <c r="R44" s="99">
        <f t="shared" si="15"/>
        <v>1.8408249393744969</v>
      </c>
      <c r="S44" s="103">
        <v>167.11111111111111</v>
      </c>
      <c r="T44" s="296">
        <v>6.5555555555555554</v>
      </c>
    </row>
    <row r="45" spans="1:20">
      <c r="A45" s="78" t="s">
        <v>77</v>
      </c>
      <c r="B45" s="83">
        <v>2.871693333333333</v>
      </c>
      <c r="C45" s="87">
        <v>8.7835406250000005</v>
      </c>
      <c r="D45" s="226">
        <v>1.1319444444444444</v>
      </c>
      <c r="E45" s="87">
        <f t="shared" si="8"/>
        <v>0.39417316302731181</v>
      </c>
      <c r="F45" s="90">
        <v>2.2186338102808687</v>
      </c>
      <c r="G45" s="93">
        <v>19.75</v>
      </c>
      <c r="H45" s="96">
        <v>5.4</v>
      </c>
      <c r="I45" s="93">
        <v>3.5350000000000001</v>
      </c>
      <c r="J45" s="96">
        <v>0.99936769033634998</v>
      </c>
      <c r="K45" s="93">
        <v>2.9624211513908243</v>
      </c>
      <c r="L45" s="96">
        <f t="shared" si="9"/>
        <v>3.657407407407407</v>
      </c>
      <c r="M45" s="93">
        <f t="shared" si="10"/>
        <v>0.27341772151898736</v>
      </c>
      <c r="N45" s="96">
        <f t="shared" si="11"/>
        <v>0.17898734177215189</v>
      </c>
      <c r="O45" s="93">
        <f t="shared" si="12"/>
        <v>5.060089571323291E-2</v>
      </c>
      <c r="P45" s="96">
        <f t="shared" si="13"/>
        <v>0.1499960076653582</v>
      </c>
      <c r="Q45" s="93">
        <f t="shared" si="14"/>
        <v>0.33734828346980905</v>
      </c>
      <c r="R45" s="99">
        <f t="shared" si="15"/>
        <v>1.708092574530679</v>
      </c>
      <c r="S45" s="103">
        <v>265.08333333333331</v>
      </c>
      <c r="T45" s="296">
        <v>7</v>
      </c>
    </row>
    <row r="46" spans="1:20">
      <c r="A46" s="78" t="s">
        <v>64</v>
      </c>
      <c r="B46" s="83">
        <v>2.0482261111111111</v>
      </c>
      <c r="C46" s="87">
        <v>7.2304591849879758</v>
      </c>
      <c r="D46" s="226">
        <v>0.95138888888888884</v>
      </c>
      <c r="E46" s="87">
        <f t="shared" si="8"/>
        <v>0.46449407305562779</v>
      </c>
      <c r="F46" s="90">
        <v>2.4172685185185183</v>
      </c>
      <c r="G46" s="93">
        <v>20.3</v>
      </c>
      <c r="H46" s="96">
        <v>5.2766666666666664</v>
      </c>
      <c r="I46" s="93">
        <v>3.5233333333333334</v>
      </c>
      <c r="J46" s="96">
        <v>1.6436865481738658</v>
      </c>
      <c r="K46" s="93">
        <v>3.4120550773300375</v>
      </c>
      <c r="L46" s="96">
        <f t="shared" si="9"/>
        <v>3.847125710675932</v>
      </c>
      <c r="M46" s="93">
        <f t="shared" si="10"/>
        <v>0.2599343185550082</v>
      </c>
      <c r="N46" s="96">
        <f t="shared" si="11"/>
        <v>0.1735632183908046</v>
      </c>
      <c r="O46" s="93">
        <f t="shared" si="12"/>
        <v>8.0969780698219987E-2</v>
      </c>
      <c r="P46" s="96">
        <f t="shared" si="13"/>
        <v>0.16808153090295752</v>
      </c>
      <c r="Q46" s="93">
        <f t="shared" si="14"/>
        <v>0.48172919572566358</v>
      </c>
      <c r="R46" s="99">
        <f t="shared" si="15"/>
        <v>2.3730502252495742</v>
      </c>
      <c r="S46" s="103">
        <v>170.33333333333334</v>
      </c>
      <c r="T46" s="296">
        <v>3.1666666666666665</v>
      </c>
    </row>
    <row r="47" spans="1:20">
      <c r="A47" s="78" t="s">
        <v>157</v>
      </c>
      <c r="B47" s="83">
        <v>3.1792516666666666</v>
      </c>
      <c r="C47" s="87">
        <v>12.281492337257482</v>
      </c>
      <c r="D47" s="226">
        <v>0.96130952380952372</v>
      </c>
      <c r="E47" s="87">
        <f t="shared" si="8"/>
        <v>0.30236974753792389</v>
      </c>
      <c r="F47" s="90">
        <v>2.6424121749506253</v>
      </c>
      <c r="G47" s="93">
        <v>19.425000000000001</v>
      </c>
      <c r="H47" s="96">
        <v>5.18</v>
      </c>
      <c r="I47" s="93">
        <v>3.585</v>
      </c>
      <c r="J47" s="96">
        <v>0.98583068827561937</v>
      </c>
      <c r="K47" s="93">
        <v>2.7977256743707373</v>
      </c>
      <c r="L47" s="96">
        <f t="shared" si="9"/>
        <v>3.7500000000000004</v>
      </c>
      <c r="M47" s="93">
        <f t="shared" si="10"/>
        <v>0.26666666666666666</v>
      </c>
      <c r="N47" s="96">
        <f t="shared" si="11"/>
        <v>0.18455598455598454</v>
      </c>
      <c r="O47" s="93">
        <f t="shared" si="12"/>
        <v>5.0750614583043467E-2</v>
      </c>
      <c r="P47" s="96">
        <f t="shared" si="13"/>
        <v>0.14402706174366731</v>
      </c>
      <c r="Q47" s="93">
        <f t="shared" si="14"/>
        <v>0.35236860329322739</v>
      </c>
      <c r="R47" s="99">
        <f t="shared" si="15"/>
        <v>1.8139953837489182</v>
      </c>
      <c r="S47" s="103">
        <v>272.23076923076923</v>
      </c>
      <c r="T47" s="296">
        <v>7.4615384615384617</v>
      </c>
    </row>
    <row r="48" spans="1:20">
      <c r="A48" s="78" t="s">
        <v>65</v>
      </c>
      <c r="B48" s="83">
        <v>3.2639233333333331</v>
      </c>
      <c r="C48" s="87">
        <v>9.9964033333333333</v>
      </c>
      <c r="D48" s="226">
        <v>1</v>
      </c>
      <c r="E48" s="87">
        <f t="shared" si="8"/>
        <v>0.3063797454392822</v>
      </c>
      <c r="F48" s="90">
        <v>1.766063814238567</v>
      </c>
      <c r="G48" s="93">
        <v>18.899999999999999</v>
      </c>
      <c r="H48" s="96">
        <v>5.6433333333333335</v>
      </c>
      <c r="I48" s="93">
        <v>3.3933333333333331</v>
      </c>
      <c r="J48" s="96">
        <v>1.2077769909069735</v>
      </c>
      <c r="K48" s="93">
        <v>3.1566277334004762</v>
      </c>
      <c r="L48" s="96">
        <f t="shared" si="9"/>
        <v>3.3490844654459537</v>
      </c>
      <c r="M48" s="93">
        <f t="shared" si="10"/>
        <v>0.29858906525573198</v>
      </c>
      <c r="N48" s="96">
        <f t="shared" si="11"/>
        <v>0.17954144620811288</v>
      </c>
      <c r="O48" s="93">
        <f t="shared" si="12"/>
        <v>6.3903544492432462E-2</v>
      </c>
      <c r="P48" s="96">
        <f t="shared" si="13"/>
        <v>0.1670173403915596</v>
      </c>
      <c r="Q48" s="93">
        <f t="shared" si="14"/>
        <v>0.38261622621109526</v>
      </c>
      <c r="R48" s="99">
        <f t="shared" si="15"/>
        <v>2.0244244773073827</v>
      </c>
      <c r="S48" s="103">
        <v>277.25</v>
      </c>
      <c r="T48" s="296">
        <v>8</v>
      </c>
    </row>
    <row r="49" spans="1:20">
      <c r="A49" s="78" t="s">
        <v>66</v>
      </c>
      <c r="B49" s="83">
        <v>3.3357916666666667</v>
      </c>
      <c r="C49" s="87">
        <v>9.7464276776776764</v>
      </c>
      <c r="D49" s="226">
        <v>1.1339285714285716</v>
      </c>
      <c r="E49" s="87">
        <f t="shared" si="8"/>
        <v>0.33992787462103846</v>
      </c>
      <c r="F49" s="90">
        <v>2.218075925925926</v>
      </c>
      <c r="G49" s="93">
        <v>19.600000000000001</v>
      </c>
      <c r="H49" s="96">
        <v>4.8550000000000004</v>
      </c>
      <c r="I49" s="93">
        <v>3.4550000000000001</v>
      </c>
      <c r="J49" s="96">
        <v>1.3990669119588495</v>
      </c>
      <c r="K49" s="93">
        <v>3.5038138769353067</v>
      </c>
      <c r="L49" s="96">
        <f t="shared" si="9"/>
        <v>4.0370751802265703</v>
      </c>
      <c r="M49" s="93">
        <f t="shared" si="10"/>
        <v>0.24770408163265306</v>
      </c>
      <c r="N49" s="96">
        <f t="shared" si="11"/>
        <v>0.17627551020408164</v>
      </c>
      <c r="O49" s="93">
        <f t="shared" si="12"/>
        <v>7.1380964895859655E-2</v>
      </c>
      <c r="P49" s="96">
        <f t="shared" si="13"/>
        <v>0.17876601412935236</v>
      </c>
      <c r="Q49" s="93">
        <f t="shared" si="14"/>
        <v>0.39929829639883047</v>
      </c>
      <c r="R49" s="99">
        <f t="shared" si="15"/>
        <v>2.0372362061164817</v>
      </c>
      <c r="S49" s="103">
        <v>328.00000000000006</v>
      </c>
      <c r="T49" s="296">
        <v>8.3333333333333339</v>
      </c>
    </row>
    <row r="50" spans="1:20">
      <c r="A50" s="78" t="s">
        <v>67</v>
      </c>
      <c r="B50" s="83">
        <v>1.3981608333333333</v>
      </c>
      <c r="C50" s="87">
        <v>2.6514762180826805</v>
      </c>
      <c r="D50" s="226">
        <v>0.80520833333333341</v>
      </c>
      <c r="E50" s="87">
        <f t="shared" si="8"/>
        <v>0.57590537092478045</v>
      </c>
      <c r="F50" s="90">
        <v>2.6411828343677741</v>
      </c>
      <c r="G50" s="93">
        <v>18.375</v>
      </c>
      <c r="H50" s="96">
        <v>5.22</v>
      </c>
      <c r="I50" s="93">
        <v>3.4624999999999999</v>
      </c>
      <c r="J50" s="96">
        <v>1.1895913324594303</v>
      </c>
      <c r="K50" s="93">
        <v>3.0014724133420652</v>
      </c>
      <c r="L50" s="96">
        <f t="shared" si="9"/>
        <v>3.5201149425287359</v>
      </c>
      <c r="M50" s="93">
        <f t="shared" si="10"/>
        <v>0.28408163265306119</v>
      </c>
      <c r="N50" s="96">
        <f t="shared" si="11"/>
        <v>0.18843537414965986</v>
      </c>
      <c r="O50" s="93">
        <f t="shared" si="12"/>
        <v>6.4739664351533624E-2</v>
      </c>
      <c r="P50" s="96">
        <f t="shared" si="13"/>
        <v>0.16334543746079266</v>
      </c>
      <c r="Q50" s="93">
        <f t="shared" si="14"/>
        <v>0.39633592072060719</v>
      </c>
      <c r="R50" s="99">
        <f t="shared" si="15"/>
        <v>2.1569301807924202</v>
      </c>
      <c r="S50" s="103">
        <v>172.08333333333334</v>
      </c>
      <c r="T50" s="296">
        <v>7.5</v>
      </c>
    </row>
    <row r="51" spans="1:20">
      <c r="A51" s="78" t="s">
        <v>140</v>
      </c>
      <c r="B51" s="83">
        <v>3.3926245833333333</v>
      </c>
      <c r="C51" s="87">
        <v>12.72709143755508</v>
      </c>
      <c r="D51" s="226">
        <v>1.1422619047619047</v>
      </c>
      <c r="E51" s="87">
        <f t="shared" si="8"/>
        <v>0.33668974468127139</v>
      </c>
      <c r="F51" s="90">
        <v>2.3589651669047793</v>
      </c>
      <c r="G51" s="93">
        <v>18.2</v>
      </c>
      <c r="H51" s="96">
        <v>5.9550000000000001</v>
      </c>
      <c r="I51" s="93">
        <v>3.4049999999999998</v>
      </c>
      <c r="J51" s="96">
        <v>1.1446082098328492</v>
      </c>
      <c r="K51" s="93">
        <v>3.0611672558178578</v>
      </c>
      <c r="L51" s="96">
        <f t="shared" si="9"/>
        <v>3.0562552476910159</v>
      </c>
      <c r="M51" s="93">
        <f t="shared" si="10"/>
        <v>0.3271978021978022</v>
      </c>
      <c r="N51" s="96">
        <f t="shared" si="11"/>
        <v>0.18708791208791209</v>
      </c>
      <c r="O51" s="93">
        <f t="shared" si="12"/>
        <v>6.2890560979826884E-2</v>
      </c>
      <c r="P51" s="96">
        <f t="shared" si="13"/>
        <v>0.16819600306691526</v>
      </c>
      <c r="Q51" s="93">
        <f t="shared" si="14"/>
        <v>0.37391233937233592</v>
      </c>
      <c r="R51" s="99">
        <f t="shared" si="15"/>
        <v>2.0544634031447027</v>
      </c>
      <c r="S51" s="103">
        <v>249.25</v>
      </c>
      <c r="T51" s="296">
        <v>7.666666666666667</v>
      </c>
    </row>
    <row r="52" spans="1:20">
      <c r="A52" s="78" t="s">
        <v>100</v>
      </c>
      <c r="B52" s="83">
        <v>4.0241487500000002</v>
      </c>
      <c r="C52" s="87">
        <v>9.569129222170929</v>
      </c>
      <c r="D52" s="226">
        <v>1.3095982142857143</v>
      </c>
      <c r="E52" s="87">
        <f t="shared" si="8"/>
        <v>0.32543484240877385</v>
      </c>
      <c r="F52" s="90">
        <v>2.4544023553729089</v>
      </c>
      <c r="G52" s="93">
        <v>18.850000000000001</v>
      </c>
      <c r="H52" s="96">
        <v>6.0824999999999996</v>
      </c>
      <c r="I52" s="93">
        <v>3.415</v>
      </c>
      <c r="J52" s="96">
        <v>1.2317956702324233</v>
      </c>
      <c r="K52" s="93">
        <v>3.0922317651017082</v>
      </c>
      <c r="L52" s="96">
        <f t="shared" si="9"/>
        <v>3.0990546650226061</v>
      </c>
      <c r="M52" s="93">
        <f t="shared" si="10"/>
        <v>0.32267904509283812</v>
      </c>
      <c r="N52" s="96">
        <f t="shared" si="11"/>
        <v>0.18116710875331563</v>
      </c>
      <c r="O52" s="93">
        <f t="shared" si="12"/>
        <v>6.5347250410208127E-2</v>
      </c>
      <c r="P52" s="96">
        <f t="shared" si="13"/>
        <v>0.16404412546958663</v>
      </c>
      <c r="Q52" s="93">
        <f t="shared" si="14"/>
        <v>0.39835166436559377</v>
      </c>
      <c r="R52" s="99">
        <f t="shared" si="15"/>
        <v>2.1132714289951924</v>
      </c>
      <c r="S52" s="103">
        <v>248.16666666666671</v>
      </c>
      <c r="T52" s="296">
        <v>5.5</v>
      </c>
    </row>
    <row r="53" spans="1:20">
      <c r="A53" s="78" t="s">
        <v>101</v>
      </c>
      <c r="B53" s="83">
        <v>2.3007344444444442</v>
      </c>
      <c r="C53" s="87">
        <v>6.0361319476613788</v>
      </c>
      <c r="D53" s="226">
        <v>0.95436507936507942</v>
      </c>
      <c r="E53" s="87">
        <f t="shared" si="8"/>
        <v>0.4148088805596723</v>
      </c>
      <c r="F53" s="90">
        <v>1.8715294117647061</v>
      </c>
      <c r="G53" s="93">
        <v>21.3</v>
      </c>
      <c r="H53" s="96">
        <v>4.42</v>
      </c>
      <c r="I53" s="93">
        <v>3.51</v>
      </c>
      <c r="J53" s="96">
        <v>1.8958728146086348</v>
      </c>
      <c r="K53" s="93">
        <v>3.7852368931348526</v>
      </c>
      <c r="L53" s="96">
        <f t="shared" si="9"/>
        <v>4.8190045248868785</v>
      </c>
      <c r="M53" s="93">
        <f t="shared" si="10"/>
        <v>0.20751173708920187</v>
      </c>
      <c r="N53" s="96">
        <f t="shared" si="11"/>
        <v>0.16478873239436617</v>
      </c>
      <c r="O53" s="93">
        <f t="shared" si="12"/>
        <v>8.9008113361907726E-2</v>
      </c>
      <c r="P53" s="96">
        <f t="shared" si="13"/>
        <v>0.17771065225985222</v>
      </c>
      <c r="Q53" s="93">
        <f t="shared" si="14"/>
        <v>0.50085975280625394</v>
      </c>
      <c r="R53" s="99">
        <f t="shared" si="15"/>
        <v>2.3514542385270136</v>
      </c>
      <c r="S53" s="103">
        <v>209.08333333333334</v>
      </c>
      <c r="T53" s="296">
        <v>5.333333333333333</v>
      </c>
    </row>
    <row r="54" spans="1:20">
      <c r="A54" s="78" t="s">
        <v>102</v>
      </c>
      <c r="B54" s="83">
        <v>2.5825183333333332</v>
      </c>
      <c r="C54" s="87">
        <v>7.7234924903588187</v>
      </c>
      <c r="D54" s="226">
        <v>0.98124999999999996</v>
      </c>
      <c r="E54" s="87">
        <f t="shared" si="8"/>
        <v>0.37995858048119696</v>
      </c>
      <c r="F54" s="90">
        <v>2.5180428429548094</v>
      </c>
      <c r="G54" s="93">
        <v>19.625</v>
      </c>
      <c r="H54" s="96">
        <v>5.2200000000000006</v>
      </c>
      <c r="I54" s="93">
        <v>3.5100000000000002</v>
      </c>
      <c r="J54" s="96">
        <v>1.3199165406573843</v>
      </c>
      <c r="K54" s="93">
        <v>3.1618955094968637</v>
      </c>
      <c r="L54" s="96">
        <f t="shared" si="9"/>
        <v>3.7595785440613021</v>
      </c>
      <c r="M54" s="93">
        <f t="shared" si="10"/>
        <v>0.26598726114649685</v>
      </c>
      <c r="N54" s="96">
        <f t="shared" si="11"/>
        <v>0.17885350318471338</v>
      </c>
      <c r="O54" s="93">
        <f t="shared" si="12"/>
        <v>6.7256893791459077E-2</v>
      </c>
      <c r="P54" s="96">
        <f t="shared" si="13"/>
        <v>0.16111569475143256</v>
      </c>
      <c r="Q54" s="93">
        <f t="shared" si="14"/>
        <v>0.41744470577631954</v>
      </c>
      <c r="R54" s="99">
        <f t="shared" si="15"/>
        <v>2.1271067810258319</v>
      </c>
      <c r="S54" s="103">
        <v>208.66666666666666</v>
      </c>
      <c r="T54" s="296">
        <v>5.666666666666667</v>
      </c>
    </row>
    <row r="55" spans="1:20">
      <c r="A55" s="78" t="s">
        <v>131</v>
      </c>
      <c r="B55" s="83">
        <v>2.7334749999999999</v>
      </c>
      <c r="C55" s="87">
        <v>10.225020892232692</v>
      </c>
      <c r="D55" s="226">
        <v>0.75327380952380951</v>
      </c>
      <c r="E55" s="87">
        <f t="shared" si="8"/>
        <v>0.27557369631103618</v>
      </c>
      <c r="F55" s="90">
        <v>1.8210132470888287</v>
      </c>
      <c r="G55" s="93">
        <v>19.149999999999999</v>
      </c>
      <c r="H55" s="96">
        <v>5.33</v>
      </c>
      <c r="I55" s="93">
        <v>3.4799999999999995</v>
      </c>
      <c r="J55" s="96">
        <v>1.385363819306767</v>
      </c>
      <c r="K55" s="93">
        <v>3.1591165215145578</v>
      </c>
      <c r="L55" s="96">
        <f t="shared" si="9"/>
        <v>3.5928705440900561</v>
      </c>
      <c r="M55" s="93">
        <f t="shared" si="10"/>
        <v>0.27832898172323761</v>
      </c>
      <c r="N55" s="96">
        <f t="shared" si="11"/>
        <v>0.18172323759791123</v>
      </c>
      <c r="O55" s="93">
        <f t="shared" si="12"/>
        <v>7.2342758188342932E-2</v>
      </c>
      <c r="P55" s="96">
        <f t="shared" si="13"/>
        <v>0.16496692018352782</v>
      </c>
      <c r="Q55" s="93">
        <f t="shared" si="14"/>
        <v>0.43852887662484502</v>
      </c>
      <c r="R55" s="99">
        <f t="shared" si="15"/>
        <v>2.2899680241506268</v>
      </c>
      <c r="S55" s="103">
        <v>298.5</v>
      </c>
      <c r="T55" s="296">
        <v>7.3636363636363633</v>
      </c>
    </row>
    <row r="56" spans="1:20">
      <c r="A56" s="78" t="s">
        <v>132</v>
      </c>
      <c r="B56" s="83">
        <v>1.9035041666666666</v>
      </c>
      <c r="C56" s="87">
        <v>10.427265178571428</v>
      </c>
      <c r="D56" s="226">
        <v>0.70327380952380958</v>
      </c>
      <c r="E56" s="87">
        <f t="shared" si="8"/>
        <v>0.3694627108462557</v>
      </c>
      <c r="F56" s="90">
        <v>2.0897731707317071</v>
      </c>
      <c r="G56" s="93">
        <v>18.950000000000003</v>
      </c>
      <c r="H56" s="96">
        <v>5.0549999999999997</v>
      </c>
      <c r="I56" s="93">
        <v>3.4850000000000003</v>
      </c>
      <c r="J56" s="96">
        <v>1.0667794674218929</v>
      </c>
      <c r="K56" s="93">
        <v>2.9615342679228993</v>
      </c>
      <c r="L56" s="96">
        <f t="shared" si="9"/>
        <v>3.7487636003956486</v>
      </c>
      <c r="M56" s="93">
        <f t="shared" si="10"/>
        <v>0.26675461741424794</v>
      </c>
      <c r="N56" s="96">
        <f t="shared" si="11"/>
        <v>0.18390501319261213</v>
      </c>
      <c r="O56" s="93">
        <f t="shared" si="12"/>
        <v>5.6294430998516769E-2</v>
      </c>
      <c r="P56" s="96">
        <f t="shared" si="13"/>
        <v>0.15628149171097092</v>
      </c>
      <c r="Q56" s="93">
        <f t="shared" si="14"/>
        <v>0.36021175880908818</v>
      </c>
      <c r="R56" s="99">
        <f t="shared" si="15"/>
        <v>1.9008536084912302</v>
      </c>
      <c r="S56" s="103">
        <v>248.58333333333334</v>
      </c>
      <c r="T56" s="296">
        <v>7.166666666666667</v>
      </c>
    </row>
    <row r="57" spans="1:20">
      <c r="A57" s="78" t="s">
        <v>133</v>
      </c>
      <c r="B57" s="83">
        <v>2.7263199999999999</v>
      </c>
      <c r="C57" s="87">
        <v>7.8866216785859642</v>
      </c>
      <c r="D57" s="226">
        <v>0.87261904761904763</v>
      </c>
      <c r="E57" s="87">
        <f t="shared" si="8"/>
        <v>0.3200721293241614</v>
      </c>
      <c r="F57" s="90">
        <v>2.4602921568627454</v>
      </c>
      <c r="G57" s="93">
        <v>19.666666666666668</v>
      </c>
      <c r="H57" s="96">
        <v>5.2600000000000007</v>
      </c>
      <c r="I57" s="93">
        <v>3.4800000000000004</v>
      </c>
      <c r="J57" s="96">
        <v>1.3025475035926737</v>
      </c>
      <c r="K57" s="93">
        <v>3.0634066925809553</v>
      </c>
      <c r="L57" s="96">
        <f t="shared" si="9"/>
        <v>3.7389100126742711</v>
      </c>
      <c r="M57" s="93">
        <f t="shared" si="10"/>
        <v>0.26745762711864407</v>
      </c>
      <c r="N57" s="96">
        <f t="shared" si="11"/>
        <v>0.1769491525423729</v>
      </c>
      <c r="O57" s="93">
        <f t="shared" si="12"/>
        <v>6.6231228996237637E-2</v>
      </c>
      <c r="P57" s="96">
        <f t="shared" si="13"/>
        <v>0.1557664419956418</v>
      </c>
      <c r="Q57" s="93">
        <f t="shared" si="14"/>
        <v>0.42519574914660202</v>
      </c>
      <c r="R57" s="99">
        <f t="shared" si="15"/>
        <v>2.1620122837962814</v>
      </c>
      <c r="S57" s="103">
        <v>231.58333333333334</v>
      </c>
      <c r="T57" s="296">
        <v>5.5</v>
      </c>
    </row>
    <row r="58" spans="1:20">
      <c r="A58" s="78" t="s">
        <v>119</v>
      </c>
      <c r="B58" s="83">
        <v>3.0978066666666666</v>
      </c>
      <c r="C58" s="87">
        <v>10.873450555555555</v>
      </c>
      <c r="D58" s="226">
        <v>1.1240079365079365</v>
      </c>
      <c r="E58" s="87">
        <f t="shared" si="8"/>
        <v>0.36283992432536244</v>
      </c>
      <c r="F58" s="90">
        <v>2.4951422310938303</v>
      </c>
      <c r="G58" s="93">
        <v>19.3</v>
      </c>
      <c r="H58" s="96">
        <v>5.4033333333333333</v>
      </c>
      <c r="I58" s="93">
        <v>3.4599999999999995</v>
      </c>
      <c r="J58" s="96">
        <v>1.2501016060378916</v>
      </c>
      <c r="K58" s="93">
        <v>3.1110690333714834</v>
      </c>
      <c r="L58" s="96">
        <f t="shared" si="9"/>
        <v>3.5718692165330044</v>
      </c>
      <c r="M58" s="93">
        <f t="shared" si="10"/>
        <v>0.27996545768566494</v>
      </c>
      <c r="N58" s="96">
        <f t="shared" si="11"/>
        <v>0.1792746113989637</v>
      </c>
      <c r="O58" s="93">
        <f t="shared" si="12"/>
        <v>6.4772103939787121E-2</v>
      </c>
      <c r="P58" s="96">
        <f t="shared" si="13"/>
        <v>0.16119528670318567</v>
      </c>
      <c r="Q58" s="93">
        <f t="shared" si="14"/>
        <v>0.40182380803139855</v>
      </c>
      <c r="R58" s="99">
        <f t="shared" si="15"/>
        <v>2.0819886426497334</v>
      </c>
      <c r="S58" s="103">
        <v>253.83333333333334</v>
      </c>
      <c r="T58" s="296">
        <v>7.166666666666667</v>
      </c>
    </row>
    <row r="59" spans="1:20">
      <c r="A59" s="78" t="s">
        <v>120</v>
      </c>
      <c r="B59" s="83">
        <v>2.7686483333333336</v>
      </c>
      <c r="C59" s="87">
        <v>9.4583028887735683</v>
      </c>
      <c r="D59" s="226">
        <v>1.0642857142857143</v>
      </c>
      <c r="E59" s="87">
        <f t="shared" si="8"/>
        <v>0.38440624671330503</v>
      </c>
      <c r="F59" s="90">
        <v>2.347234945361544</v>
      </c>
      <c r="G59" s="93">
        <v>20.2</v>
      </c>
      <c r="H59" s="96">
        <v>5.7299999999999995</v>
      </c>
      <c r="I59" s="93">
        <v>3.7133333333333334</v>
      </c>
      <c r="J59" s="96">
        <v>1.2383936268028288</v>
      </c>
      <c r="K59" s="93">
        <v>2.9265438712771608</v>
      </c>
      <c r="L59" s="96">
        <f t="shared" si="9"/>
        <v>3.5253054101221641</v>
      </c>
      <c r="M59" s="93">
        <f t="shared" si="10"/>
        <v>0.28366336633663364</v>
      </c>
      <c r="N59" s="96">
        <f t="shared" si="11"/>
        <v>0.18382838283828384</v>
      </c>
      <c r="O59" s="93">
        <f t="shared" si="12"/>
        <v>6.1306615188258855E-2</v>
      </c>
      <c r="P59" s="96">
        <f t="shared" si="13"/>
        <v>0.14487840946916639</v>
      </c>
      <c r="Q59" s="93">
        <f t="shared" si="14"/>
        <v>0.4231590850071168</v>
      </c>
      <c r="R59" s="99">
        <f t="shared" si="15"/>
        <v>2.0948469554807763</v>
      </c>
      <c r="S59" s="103">
        <v>207</v>
      </c>
      <c r="T59" s="296">
        <v>4.333333333333333</v>
      </c>
    </row>
    <row r="60" spans="1:20">
      <c r="A60" s="78" t="s">
        <v>105</v>
      </c>
      <c r="B60" s="83">
        <v>2.0106975</v>
      </c>
      <c r="C60" s="87">
        <v>5.4705961527360882</v>
      </c>
      <c r="D60" s="226">
        <v>0.82986111111111116</v>
      </c>
      <c r="E60" s="87">
        <f t="shared" si="8"/>
        <v>0.41272300339116708</v>
      </c>
      <c r="F60" s="90">
        <v>3.1901248638808628</v>
      </c>
      <c r="G60" s="93">
        <v>21.275000000000002</v>
      </c>
      <c r="H60" s="96">
        <v>4.7324999999999999</v>
      </c>
      <c r="I60" s="93">
        <v>3.7849999999999997</v>
      </c>
      <c r="J60" s="96">
        <v>1.1974690084025403</v>
      </c>
      <c r="K60" s="93">
        <v>2.6890644151043603</v>
      </c>
      <c r="L60" s="96">
        <f t="shared" si="9"/>
        <v>4.495509772847333</v>
      </c>
      <c r="M60" s="93">
        <f t="shared" si="10"/>
        <v>0.22244418331374852</v>
      </c>
      <c r="N60" s="96">
        <f t="shared" si="11"/>
        <v>0.17790834312573439</v>
      </c>
      <c r="O60" s="93">
        <f t="shared" si="12"/>
        <v>5.6285264789778626E-2</v>
      </c>
      <c r="P60" s="96">
        <f t="shared" si="13"/>
        <v>0.1263955071729429</v>
      </c>
      <c r="Q60" s="93">
        <f t="shared" si="14"/>
        <v>0.44531064472699422</v>
      </c>
      <c r="R60" s="99">
        <f t="shared" si="15"/>
        <v>2.0931170139929218</v>
      </c>
      <c r="S60" s="103">
        <v>134.08333333333334</v>
      </c>
      <c r="T60" s="296">
        <v>1.3333333333333333</v>
      </c>
    </row>
    <row r="61" spans="1:20">
      <c r="A61" s="78" t="s">
        <v>103</v>
      </c>
      <c r="B61" s="83">
        <v>3.0638362500000005</v>
      </c>
      <c r="C61" s="87">
        <v>8.9951046753246757</v>
      </c>
      <c r="D61" s="226">
        <v>0.96086309523809521</v>
      </c>
      <c r="E61" s="87">
        <f t="shared" si="8"/>
        <v>0.31361437649877505</v>
      </c>
      <c r="F61" s="90">
        <v>2.5836322662560169</v>
      </c>
      <c r="G61" s="93">
        <v>19.8</v>
      </c>
      <c r="H61" s="96">
        <v>5.4124999999999996</v>
      </c>
      <c r="I61" s="93">
        <v>3.7300000000000004</v>
      </c>
      <c r="J61" s="96">
        <v>1.0675373300859192</v>
      </c>
      <c r="K61" s="93">
        <v>2.9734533560908201</v>
      </c>
      <c r="L61" s="96">
        <f t="shared" si="9"/>
        <v>3.6581986143187071</v>
      </c>
      <c r="M61" s="93">
        <f t="shared" si="10"/>
        <v>0.27335858585858586</v>
      </c>
      <c r="N61" s="96">
        <f t="shared" si="11"/>
        <v>0.1883838383838384</v>
      </c>
      <c r="O61" s="93">
        <f t="shared" si="12"/>
        <v>5.3916026772016123E-2</v>
      </c>
      <c r="P61" s="96">
        <f t="shared" si="13"/>
        <v>0.15017441192377878</v>
      </c>
      <c r="Q61" s="93">
        <f t="shared" si="14"/>
        <v>0.35902272618441328</v>
      </c>
      <c r="R61" s="99">
        <f t="shared" si="15"/>
        <v>1.8132460918404709</v>
      </c>
      <c r="S61" s="103">
        <v>312.91666666666669</v>
      </c>
      <c r="T61" s="296">
        <v>8.6666666666666661</v>
      </c>
    </row>
    <row r="62" spans="1:20">
      <c r="A62" s="78" t="s">
        <v>104</v>
      </c>
      <c r="B62" s="83">
        <v>4.1256437500000001</v>
      </c>
      <c r="C62" s="87">
        <v>15.224290472560975</v>
      </c>
      <c r="D62" s="226">
        <v>1.203125</v>
      </c>
      <c r="E62" s="87">
        <f t="shared" si="8"/>
        <v>0.29162115609230682</v>
      </c>
      <c r="F62" s="90">
        <v>2.6323575333583453</v>
      </c>
      <c r="G62" s="93">
        <v>18.899999999999999</v>
      </c>
      <c r="H62" s="96">
        <v>5.2750000000000004</v>
      </c>
      <c r="I62" s="93">
        <v>3.6025</v>
      </c>
      <c r="J62" s="96">
        <v>0.97150961249376966</v>
      </c>
      <c r="K62" s="93">
        <v>3.0652023787849298</v>
      </c>
      <c r="L62" s="96">
        <f t="shared" si="9"/>
        <v>3.5829383886255921</v>
      </c>
      <c r="M62" s="93">
        <f t="shared" si="10"/>
        <v>0.27910052910052913</v>
      </c>
      <c r="N62" s="96">
        <f t="shared" si="11"/>
        <v>0.19060846560846562</v>
      </c>
      <c r="O62" s="93">
        <f t="shared" si="12"/>
        <v>5.1402624999670354E-2</v>
      </c>
      <c r="P62" s="96">
        <f t="shared" si="13"/>
        <v>0.1621800200415307</v>
      </c>
      <c r="Q62" s="93">
        <f t="shared" si="14"/>
        <v>0.3169479507186353</v>
      </c>
      <c r="R62" s="99">
        <f t="shared" si="15"/>
        <v>1.6769732842255838</v>
      </c>
      <c r="S62" s="103">
        <v>251.08333333333334</v>
      </c>
      <c r="T62" s="296">
        <v>6.833333333333333</v>
      </c>
    </row>
    <row r="63" spans="1:20">
      <c r="A63" s="78" t="s">
        <v>137</v>
      </c>
      <c r="B63" s="83">
        <v>3.0872012500000001</v>
      </c>
      <c r="C63" s="87">
        <v>9.434165764323545</v>
      </c>
      <c r="D63" s="226">
        <v>1.2688988095238094</v>
      </c>
      <c r="E63" s="87">
        <f t="shared" si="8"/>
        <v>0.41101914218381758</v>
      </c>
      <c r="F63" s="90">
        <v>2.0188053096238496</v>
      </c>
      <c r="G63" s="93">
        <v>19</v>
      </c>
      <c r="H63" s="96">
        <v>5.2874999999999996</v>
      </c>
      <c r="I63" s="93">
        <v>3.4074999999999998</v>
      </c>
      <c r="J63" s="96">
        <v>1.1265235885921077</v>
      </c>
      <c r="K63" s="93">
        <v>2.8157407400954773</v>
      </c>
      <c r="L63" s="96">
        <f t="shared" si="9"/>
        <v>3.5933806146572107</v>
      </c>
      <c r="M63" s="93">
        <f t="shared" si="10"/>
        <v>0.27828947368421053</v>
      </c>
      <c r="N63" s="96">
        <f t="shared" si="11"/>
        <v>0.17934210526315789</v>
      </c>
      <c r="O63" s="93">
        <f t="shared" si="12"/>
        <v>5.9290715189058298E-2</v>
      </c>
      <c r="P63" s="96">
        <f t="shared" si="13"/>
        <v>0.14819688105765669</v>
      </c>
      <c r="Q63" s="93">
        <f t="shared" si="14"/>
        <v>0.40008072211716089</v>
      </c>
      <c r="R63" s="99">
        <f t="shared" si="15"/>
        <v>2.1056880111429521</v>
      </c>
      <c r="S63" s="103">
        <v>243.66666666666666</v>
      </c>
      <c r="T63" s="296">
        <v>5.333333333333333</v>
      </c>
    </row>
    <row r="64" spans="1:20">
      <c r="A64" s="78" t="s">
        <v>87</v>
      </c>
      <c r="B64" s="83">
        <v>2.1490749999999998</v>
      </c>
      <c r="C64" s="87">
        <v>8.6508899999999986</v>
      </c>
      <c r="D64" s="226">
        <v>0.8425595238095237</v>
      </c>
      <c r="E64" s="87">
        <f t="shared" si="8"/>
        <v>0.3920568262203617</v>
      </c>
      <c r="F64" s="90">
        <v>3.1065775956284152</v>
      </c>
      <c r="G64" s="93">
        <v>19.899999999999999</v>
      </c>
      <c r="H64" s="96">
        <v>4.7733333333333334</v>
      </c>
      <c r="I64" s="93">
        <v>3.5266666666666668</v>
      </c>
      <c r="J64" s="96">
        <v>1.2502555325383193</v>
      </c>
      <c r="K64" s="93">
        <v>3.1426623952497472</v>
      </c>
      <c r="L64" s="96">
        <f t="shared" si="9"/>
        <v>4.1689944134078205</v>
      </c>
      <c r="M64" s="93">
        <f t="shared" si="10"/>
        <v>0.23986599664991626</v>
      </c>
      <c r="N64" s="96">
        <f t="shared" si="11"/>
        <v>0.17721943048576216</v>
      </c>
      <c r="O64" s="93">
        <f t="shared" si="12"/>
        <v>6.2826911182830125E-2</v>
      </c>
      <c r="P64" s="96">
        <f t="shared" si="13"/>
        <v>0.15792273342963556</v>
      </c>
      <c r="Q64" s="93">
        <f t="shared" si="14"/>
        <v>0.39783323032983997</v>
      </c>
      <c r="R64" s="99">
        <f t="shared" si="15"/>
        <v>1.9991619614564824</v>
      </c>
      <c r="S64" s="103">
        <v>156.66666666666666</v>
      </c>
      <c r="T64" s="296">
        <v>5.333333333333333</v>
      </c>
    </row>
    <row r="65" spans="1:20">
      <c r="A65" s="78" t="s">
        <v>125</v>
      </c>
      <c r="B65" s="83">
        <v>3.4551875000000001</v>
      </c>
      <c r="C65" s="87">
        <v>11.401837847295866</v>
      </c>
      <c r="D65" s="226">
        <v>1.1440972222222223</v>
      </c>
      <c r="E65" s="87">
        <f t="shared" si="8"/>
        <v>0.33112449678120864</v>
      </c>
      <c r="F65" s="90">
        <v>1.9668142220037863</v>
      </c>
      <c r="G65" s="93">
        <v>19.600000000000001</v>
      </c>
      <c r="H65" s="96">
        <v>5.4724999999999993</v>
      </c>
      <c r="I65" s="93">
        <v>3.4450000000000003</v>
      </c>
      <c r="J65" s="96">
        <v>1.3892800220380881</v>
      </c>
      <c r="K65" s="93">
        <v>3.3624537174794646</v>
      </c>
      <c r="L65" s="96">
        <f t="shared" si="9"/>
        <v>3.5815440840566475</v>
      </c>
      <c r="M65" s="93">
        <f t="shared" si="10"/>
        <v>0.27920918367346931</v>
      </c>
      <c r="N65" s="96">
        <f t="shared" si="11"/>
        <v>0.17576530612244898</v>
      </c>
      <c r="O65" s="93">
        <f t="shared" si="12"/>
        <v>7.0881633777453462E-2</v>
      </c>
      <c r="P65" s="96">
        <f t="shared" si="13"/>
        <v>0.17155376109589104</v>
      </c>
      <c r="Q65" s="93">
        <f t="shared" si="14"/>
        <v>0.4131744668531851</v>
      </c>
      <c r="R65" s="99">
        <f t="shared" si="15"/>
        <v>2.1080329941489033</v>
      </c>
      <c r="S65" s="103">
        <v>209.41666666666666</v>
      </c>
      <c r="T65" s="296">
        <v>3</v>
      </c>
    </row>
    <row r="66" spans="1:20">
      <c r="A66" s="78" t="s">
        <v>130</v>
      </c>
      <c r="B66" s="83">
        <v>3.1514444444444449</v>
      </c>
      <c r="C66" s="87">
        <v>12.336918820861678</v>
      </c>
      <c r="D66" s="226">
        <v>1.1145833333333335</v>
      </c>
      <c r="E66" s="87">
        <f t="shared" si="8"/>
        <v>0.35367380037372631</v>
      </c>
      <c r="F66" s="90">
        <v>2.3096326086956518</v>
      </c>
      <c r="G66" s="93">
        <v>18.100000000000001</v>
      </c>
      <c r="H66" s="96">
        <v>5.5750000000000002</v>
      </c>
      <c r="I66" s="93">
        <v>3.3250000000000002</v>
      </c>
      <c r="J66" s="96">
        <v>0.89312840944485816</v>
      </c>
      <c r="K66" s="93">
        <v>2.6553736895898661</v>
      </c>
      <c r="L66" s="96">
        <f t="shared" si="9"/>
        <v>3.2466367713004485</v>
      </c>
      <c r="M66" s="93">
        <f t="shared" si="10"/>
        <v>0.30801104972375687</v>
      </c>
      <c r="N66" s="96">
        <f t="shared" si="11"/>
        <v>0.18370165745856354</v>
      </c>
      <c r="O66" s="93">
        <f t="shared" si="12"/>
        <v>4.9344111019052936E-2</v>
      </c>
      <c r="P66" s="96">
        <f t="shared" si="13"/>
        <v>0.14670572870662243</v>
      </c>
      <c r="Q66" s="93">
        <f t="shared" si="14"/>
        <v>0.33634754044083554</v>
      </c>
      <c r="R66" s="99">
        <f t="shared" si="15"/>
        <v>1.858273704093014</v>
      </c>
      <c r="S66" s="103">
        <v>287.38461538461536</v>
      </c>
      <c r="T66" s="296">
        <v>5.166666666666667</v>
      </c>
    </row>
    <row r="67" spans="1:20">
      <c r="A67" s="78" t="s">
        <v>126</v>
      </c>
      <c r="B67" s="83">
        <v>3.1687862500000001</v>
      </c>
      <c r="C67" s="87">
        <v>13.068482378544131</v>
      </c>
      <c r="D67" s="226">
        <v>1.1666666666666665</v>
      </c>
      <c r="E67" s="87">
        <f t="shared" si="8"/>
        <v>0.36817461785775751</v>
      </c>
      <c r="F67" s="90">
        <v>2.3171473165472207</v>
      </c>
      <c r="G67" s="93">
        <v>19.100000000000001</v>
      </c>
      <c r="H67" s="96">
        <v>4.74</v>
      </c>
      <c r="I67" s="93">
        <v>3.5625</v>
      </c>
      <c r="J67" s="96">
        <v>1.0630537372399551</v>
      </c>
      <c r="K67" s="93">
        <v>2.819687610939392</v>
      </c>
      <c r="L67" s="96">
        <f t="shared" si="9"/>
        <v>4.0295358649789028</v>
      </c>
      <c r="M67" s="93">
        <f t="shared" si="10"/>
        <v>0.24816753926701571</v>
      </c>
      <c r="N67" s="96">
        <f t="shared" si="11"/>
        <v>0.18651832460732984</v>
      </c>
      <c r="O67" s="93">
        <f t="shared" si="12"/>
        <v>5.5657263729840575E-2</v>
      </c>
      <c r="P67" s="96">
        <f t="shared" si="13"/>
        <v>0.14762762360939224</v>
      </c>
      <c r="Q67" s="93">
        <f t="shared" si="14"/>
        <v>0.37701117425763125</v>
      </c>
      <c r="R67" s="99">
        <f t="shared" si="15"/>
        <v>1.9738804934954515</v>
      </c>
      <c r="S67" s="103">
        <v>236.33333333333334</v>
      </c>
      <c r="T67" s="296">
        <v>7</v>
      </c>
    </row>
    <row r="68" spans="1:20">
      <c r="A68" s="78" t="s">
        <v>127</v>
      </c>
      <c r="B68" s="83">
        <v>3.5620183333333326</v>
      </c>
      <c r="C68" s="87">
        <v>13.004485128726285</v>
      </c>
      <c r="D68" s="226">
        <v>1.2880208333333334</v>
      </c>
      <c r="E68" s="87">
        <f t="shared" ref="E68:E99" si="16">+D68/B68</f>
        <v>0.36159859742440037</v>
      </c>
      <c r="F68" s="90">
        <v>2.0646116071428571</v>
      </c>
      <c r="G68" s="93">
        <v>18.399999999999999</v>
      </c>
      <c r="H68" s="96">
        <v>5.8275000000000006</v>
      </c>
      <c r="I68" s="93">
        <v>3.4875000000000003</v>
      </c>
      <c r="J68" s="96">
        <v>0.95949095318090116</v>
      </c>
      <c r="K68" s="93">
        <v>2.7742967648408428</v>
      </c>
      <c r="L68" s="96">
        <f t="shared" ref="L68:L102" si="17">+G68/H68</f>
        <v>3.157443157443157</v>
      </c>
      <c r="M68" s="93">
        <f t="shared" ref="M68:M102" si="18">+H68/G68</f>
        <v>0.31671195652173917</v>
      </c>
      <c r="N68" s="96">
        <f t="shared" ref="N68:N102" si="19">+I68/G68</f>
        <v>0.18953804347826089</v>
      </c>
      <c r="O68" s="93">
        <f t="shared" ref="O68:O102" si="20">+J68/G68</f>
        <v>5.2146247455483762E-2</v>
      </c>
      <c r="P68" s="96">
        <f t="shared" ref="P68:P102" si="21">+K68/G68</f>
        <v>0.15077699808917625</v>
      </c>
      <c r="Q68" s="93">
        <f t="shared" ref="Q68:Q102" si="22">+J68/K68</f>
        <v>0.34585015033023897</v>
      </c>
      <c r="R68" s="99">
        <f t="shared" ref="R68:R99" si="23">+Q68/G68*100</f>
        <v>1.8796203822295596</v>
      </c>
      <c r="S68" s="103">
        <v>246.66666666666666</v>
      </c>
      <c r="T68" s="296">
        <v>6.166666666666667</v>
      </c>
    </row>
    <row r="69" spans="1:20">
      <c r="A69" s="78" t="s">
        <v>128</v>
      </c>
      <c r="B69" s="83">
        <v>2.9686829166666664</v>
      </c>
      <c r="C69" s="87">
        <v>9.9910510182089123</v>
      </c>
      <c r="D69" s="226">
        <v>1.0895833333333333</v>
      </c>
      <c r="E69" s="87">
        <f t="shared" si="16"/>
        <v>0.36702583735576344</v>
      </c>
      <c r="F69" s="90">
        <v>1.886260633231255</v>
      </c>
      <c r="G69" s="93">
        <v>19.024999999999999</v>
      </c>
      <c r="H69" s="96">
        <v>5.7024999999999988</v>
      </c>
      <c r="I69" s="93">
        <v>3.5075000000000003</v>
      </c>
      <c r="J69" s="96">
        <v>1.3058769141552724</v>
      </c>
      <c r="K69" s="93">
        <v>3.1895717116985542</v>
      </c>
      <c r="L69" s="96">
        <f t="shared" si="17"/>
        <v>3.3362560280578699</v>
      </c>
      <c r="M69" s="93">
        <f t="shared" si="18"/>
        <v>0.29973718791064385</v>
      </c>
      <c r="N69" s="96">
        <f t="shared" si="19"/>
        <v>0.18436268068331146</v>
      </c>
      <c r="O69" s="93">
        <f t="shared" si="20"/>
        <v>6.8640048050211427E-2</v>
      </c>
      <c r="P69" s="96">
        <f t="shared" si="21"/>
        <v>0.16765160114052849</v>
      </c>
      <c r="Q69" s="93">
        <f t="shared" si="22"/>
        <v>0.40942077250235237</v>
      </c>
      <c r="R69" s="99">
        <f t="shared" si="23"/>
        <v>2.1520145729427198</v>
      </c>
      <c r="S69" s="103">
        <v>253.91666666666666</v>
      </c>
      <c r="T69" s="296">
        <v>6.333333333333333</v>
      </c>
    </row>
    <row r="70" spans="1:20">
      <c r="A70" s="78" t="s">
        <v>129</v>
      </c>
      <c r="B70" s="83">
        <v>6.6348411111111112</v>
      </c>
      <c r="C70" s="87">
        <v>19.99324111847697</v>
      </c>
      <c r="D70" s="226">
        <v>1.0403439153439153</v>
      </c>
      <c r="E70" s="87">
        <f t="shared" si="16"/>
        <v>0.15680012496481516</v>
      </c>
      <c r="F70" s="90">
        <v>1.7853116375158988</v>
      </c>
      <c r="G70" s="93">
        <v>18.966666666666665</v>
      </c>
      <c r="H70" s="96">
        <v>5.3766666666666678</v>
      </c>
      <c r="I70" s="93">
        <v>3.5566666666666666</v>
      </c>
      <c r="J70" s="96">
        <v>1.2920105247868261</v>
      </c>
      <c r="K70" s="93">
        <v>3.0973043916613263</v>
      </c>
      <c r="L70" s="96">
        <f t="shared" si="17"/>
        <v>3.5275883446993168</v>
      </c>
      <c r="M70" s="93">
        <f t="shared" si="18"/>
        <v>0.28347978910369076</v>
      </c>
      <c r="N70" s="96">
        <f t="shared" si="19"/>
        <v>0.18752196836555363</v>
      </c>
      <c r="O70" s="93">
        <f t="shared" si="20"/>
        <v>6.8120062818286087E-2</v>
      </c>
      <c r="P70" s="96">
        <f t="shared" si="21"/>
        <v>0.16330251625630895</v>
      </c>
      <c r="Q70" s="93">
        <f t="shared" si="22"/>
        <v>0.41714031344972841</v>
      </c>
      <c r="R70" s="99">
        <f t="shared" si="23"/>
        <v>2.1993338143219425</v>
      </c>
      <c r="S70" s="103">
        <v>250.5</v>
      </c>
      <c r="T70" s="296">
        <v>6.5555555555555554</v>
      </c>
    </row>
    <row r="71" spans="1:20">
      <c r="A71" s="78" t="s">
        <v>84</v>
      </c>
      <c r="B71" s="83">
        <v>2.7964699999999998</v>
      </c>
      <c r="C71" s="87">
        <v>13.965876463681136</v>
      </c>
      <c r="D71" s="226">
        <v>0.97037037037037044</v>
      </c>
      <c r="E71" s="87">
        <f t="shared" si="16"/>
        <v>0.34699831229026973</v>
      </c>
      <c r="F71" s="90">
        <v>2.1746901571546733</v>
      </c>
      <c r="G71" s="93">
        <v>18.900000000000002</v>
      </c>
      <c r="H71" s="96">
        <v>6.0066666666666668</v>
      </c>
      <c r="I71" s="93">
        <v>3.5700000000000003</v>
      </c>
      <c r="J71" s="96">
        <v>1.2374433190639424</v>
      </c>
      <c r="K71" s="93">
        <v>3.0629461063088654</v>
      </c>
      <c r="L71" s="96">
        <f t="shared" si="17"/>
        <v>3.1465038845726974</v>
      </c>
      <c r="M71" s="93">
        <f t="shared" si="18"/>
        <v>0.31781305114638447</v>
      </c>
      <c r="N71" s="96">
        <f t="shared" si="19"/>
        <v>0.18888888888888888</v>
      </c>
      <c r="O71" s="93">
        <f t="shared" si="20"/>
        <v>6.5473191484864676E-2</v>
      </c>
      <c r="P71" s="96">
        <f t="shared" si="21"/>
        <v>0.16206064054544259</v>
      </c>
      <c r="Q71" s="93">
        <f t="shared" si="22"/>
        <v>0.4040042743537452</v>
      </c>
      <c r="R71" s="99">
        <f t="shared" si="23"/>
        <v>2.1375887531944184</v>
      </c>
      <c r="S71" s="103">
        <v>272.44444444444446</v>
      </c>
      <c r="T71" s="296">
        <v>5.4444444444444446</v>
      </c>
    </row>
    <row r="72" spans="1:20">
      <c r="A72" s="78" t="s">
        <v>61</v>
      </c>
      <c r="B72" s="83">
        <v>2.3956833333333334</v>
      </c>
      <c r="C72" s="87">
        <v>9.2290479509497256</v>
      </c>
      <c r="D72" s="226">
        <v>0.89722222222222214</v>
      </c>
      <c r="E72" s="87">
        <f t="shared" si="16"/>
        <v>0.37451620159407079</v>
      </c>
      <c r="F72" s="90">
        <v>1.9846676863544852</v>
      </c>
      <c r="G72" s="93">
        <v>20.433333333333334</v>
      </c>
      <c r="H72" s="96">
        <v>5.1700000000000008</v>
      </c>
      <c r="I72" s="93">
        <v>3.4966666666666666</v>
      </c>
      <c r="J72" s="96">
        <v>1.356427491394453</v>
      </c>
      <c r="K72" s="93">
        <v>3.076468482157241</v>
      </c>
      <c r="L72" s="96">
        <f t="shared" si="17"/>
        <v>3.9522888459058665</v>
      </c>
      <c r="M72" s="93">
        <f t="shared" si="18"/>
        <v>0.25301794453507342</v>
      </c>
      <c r="N72" s="96">
        <f t="shared" si="19"/>
        <v>0.17112561174551386</v>
      </c>
      <c r="O72" s="93">
        <f t="shared" si="20"/>
        <v>6.6383074619630653E-2</v>
      </c>
      <c r="P72" s="96">
        <f t="shared" si="21"/>
        <v>0.15056126340084378</v>
      </c>
      <c r="Q72" s="93">
        <f t="shared" si="22"/>
        <v>0.44090407532578285</v>
      </c>
      <c r="R72" s="99">
        <f t="shared" si="23"/>
        <v>2.1577687210070939</v>
      </c>
      <c r="S72" s="103">
        <v>181</v>
      </c>
      <c r="T72" s="296">
        <v>5.333333333333333</v>
      </c>
    </row>
    <row r="73" spans="1:20">
      <c r="A73" s="78" t="s">
        <v>151</v>
      </c>
      <c r="B73" s="83">
        <v>2.956597083333333</v>
      </c>
      <c r="C73" s="87">
        <v>10.241509988476848</v>
      </c>
      <c r="D73" s="226">
        <v>1.0631944444444446</v>
      </c>
      <c r="E73" s="87">
        <f t="shared" si="16"/>
        <v>0.35960072153144912</v>
      </c>
      <c r="F73" s="90">
        <v>1.9254150703871293</v>
      </c>
      <c r="G73" s="93">
        <v>19.850000000000001</v>
      </c>
      <c r="H73" s="96">
        <v>5.0125000000000002</v>
      </c>
      <c r="I73" s="93">
        <v>3.5150000000000001</v>
      </c>
      <c r="J73" s="96">
        <v>1.2595445254480895</v>
      </c>
      <c r="K73" s="93">
        <v>3.3746327313844895</v>
      </c>
      <c r="L73" s="96">
        <f t="shared" si="17"/>
        <v>3.9600997506234417</v>
      </c>
      <c r="M73" s="93">
        <f t="shared" si="18"/>
        <v>0.2525188916876574</v>
      </c>
      <c r="N73" s="96">
        <f t="shared" si="19"/>
        <v>0.17707808564231736</v>
      </c>
      <c r="O73" s="93">
        <f t="shared" si="20"/>
        <v>6.3453124707712305E-2</v>
      </c>
      <c r="P73" s="96">
        <f t="shared" si="21"/>
        <v>0.17000668671962163</v>
      </c>
      <c r="Q73" s="93">
        <f t="shared" si="22"/>
        <v>0.37323899390122495</v>
      </c>
      <c r="R73" s="99">
        <f t="shared" si="23"/>
        <v>1.8802971984948358</v>
      </c>
      <c r="S73" s="103">
        <v>241.16666666666666</v>
      </c>
      <c r="T73" s="296">
        <v>7.333333333333333</v>
      </c>
    </row>
    <row r="74" spans="1:20">
      <c r="A74" s="78" t="s">
        <v>70</v>
      </c>
      <c r="B74" s="83">
        <v>3.4333708333333335</v>
      </c>
      <c r="C74" s="87">
        <v>12.55992020917679</v>
      </c>
      <c r="D74" s="226">
        <v>0.93422619047619049</v>
      </c>
      <c r="E74" s="87">
        <f t="shared" si="16"/>
        <v>0.27210174368761231</v>
      </c>
      <c r="F74" s="90">
        <v>2.2640209267050579</v>
      </c>
      <c r="G74" s="93">
        <v>19.025000000000002</v>
      </c>
      <c r="H74" s="96">
        <v>5.35</v>
      </c>
      <c r="I74" s="93">
        <v>3.4524999999999997</v>
      </c>
      <c r="J74" s="96">
        <v>1.0275725689821962</v>
      </c>
      <c r="K74" s="93">
        <v>2.9124432706079073</v>
      </c>
      <c r="L74" s="96">
        <f t="shared" si="17"/>
        <v>3.5560747663551409</v>
      </c>
      <c r="M74" s="93">
        <f t="shared" si="18"/>
        <v>0.28120893561103805</v>
      </c>
      <c r="N74" s="96">
        <f t="shared" si="19"/>
        <v>0.18147174770039418</v>
      </c>
      <c r="O74" s="93">
        <f t="shared" si="20"/>
        <v>5.4011698763847364E-2</v>
      </c>
      <c r="P74" s="96">
        <f t="shared" si="21"/>
        <v>0.15308506021592153</v>
      </c>
      <c r="Q74" s="93">
        <f t="shared" si="22"/>
        <v>0.35282148818222764</v>
      </c>
      <c r="R74" s="99">
        <f t="shared" si="23"/>
        <v>1.8545150495780687</v>
      </c>
      <c r="S74" s="103">
        <v>223.25</v>
      </c>
      <c r="T74" s="296">
        <v>6.833333333333333</v>
      </c>
    </row>
    <row r="75" spans="1:20">
      <c r="A75" s="78" t="s">
        <v>71</v>
      </c>
      <c r="B75" s="83">
        <v>3.3008783333333334</v>
      </c>
      <c r="C75" s="87">
        <v>13.027876876155924</v>
      </c>
      <c r="D75" s="226">
        <v>1.1302083333333333</v>
      </c>
      <c r="E75" s="87">
        <f t="shared" si="16"/>
        <v>0.34239624100050137</v>
      </c>
      <c r="F75" s="90">
        <v>2.2833575916355442</v>
      </c>
      <c r="G75" s="93">
        <v>19.524999999999999</v>
      </c>
      <c r="H75" s="96">
        <v>5.335</v>
      </c>
      <c r="I75" s="93">
        <v>3.4724999999999997</v>
      </c>
      <c r="J75" s="96">
        <v>1.2479124639860981</v>
      </c>
      <c r="K75" s="93">
        <v>3.1408771759333476</v>
      </c>
      <c r="L75" s="96">
        <f t="shared" si="17"/>
        <v>3.6597938144329896</v>
      </c>
      <c r="M75" s="93">
        <f t="shared" si="18"/>
        <v>0.27323943661971833</v>
      </c>
      <c r="N75" s="96">
        <f t="shared" si="19"/>
        <v>0.17784891165172856</v>
      </c>
      <c r="O75" s="93">
        <f t="shared" si="20"/>
        <v>6.3913570498647793E-2</v>
      </c>
      <c r="P75" s="96">
        <f t="shared" si="21"/>
        <v>0.16086438801195124</v>
      </c>
      <c r="Q75" s="93">
        <f t="shared" si="22"/>
        <v>0.39731335995819916</v>
      </c>
      <c r="R75" s="99">
        <f t="shared" si="23"/>
        <v>2.0348955695682416</v>
      </c>
      <c r="S75" s="103">
        <v>307</v>
      </c>
      <c r="T75" s="296">
        <v>8.8333333333333339</v>
      </c>
    </row>
    <row r="76" spans="1:20">
      <c r="A76" s="78" t="s">
        <v>72</v>
      </c>
      <c r="B76" s="83">
        <v>3.8940166666666669</v>
      </c>
      <c r="C76" s="87">
        <v>11.687294675324674</v>
      </c>
      <c r="D76" s="226">
        <v>1.1958333333333333</v>
      </c>
      <c r="E76" s="87">
        <f t="shared" si="16"/>
        <v>0.30709507321060941</v>
      </c>
      <c r="F76" s="90">
        <v>2.7814785726402853</v>
      </c>
      <c r="G76" s="93">
        <v>19.633333333333336</v>
      </c>
      <c r="H76" s="96">
        <v>5.4233333333333329</v>
      </c>
      <c r="I76" s="93">
        <v>3.436666666666667</v>
      </c>
      <c r="J76" s="96">
        <v>1.1136519776913687</v>
      </c>
      <c r="K76" s="93">
        <v>2.9448808683108472</v>
      </c>
      <c r="L76" s="96">
        <f t="shared" si="17"/>
        <v>3.6201598033189928</v>
      </c>
      <c r="M76" s="93">
        <f t="shared" si="18"/>
        <v>0.27623089983022064</v>
      </c>
      <c r="N76" s="96">
        <f t="shared" si="19"/>
        <v>0.17504244482173173</v>
      </c>
      <c r="O76" s="93">
        <f t="shared" si="20"/>
        <v>5.6722511597183459E-2</v>
      </c>
      <c r="P76" s="96">
        <f t="shared" si="21"/>
        <v>0.14999393217202955</v>
      </c>
      <c r="Q76" s="93">
        <f t="shared" si="22"/>
        <v>0.37816537493081948</v>
      </c>
      <c r="R76" s="99">
        <f t="shared" si="23"/>
        <v>1.9261394308870261</v>
      </c>
      <c r="S76" s="103">
        <v>167.5</v>
      </c>
      <c r="T76" s="296">
        <v>5.5</v>
      </c>
    </row>
    <row r="77" spans="1:20">
      <c r="A77" s="78" t="s">
        <v>69</v>
      </c>
      <c r="B77" s="83">
        <v>2.7962825000000002</v>
      </c>
      <c r="C77" s="87">
        <v>9.2009454260376717</v>
      </c>
      <c r="D77" s="226">
        <v>0.99149305555555556</v>
      </c>
      <c r="E77" s="87">
        <f t="shared" si="16"/>
        <v>0.35457542489199695</v>
      </c>
      <c r="F77" s="90">
        <v>2.0046843340237261</v>
      </c>
      <c r="G77" s="93">
        <v>19.425000000000001</v>
      </c>
      <c r="H77" s="96">
        <v>5.3374999999999995</v>
      </c>
      <c r="I77" s="93">
        <v>3.4299999999999997</v>
      </c>
      <c r="J77" s="96">
        <v>1.1455960907535996</v>
      </c>
      <c r="K77" s="93">
        <v>3.0492778069070399</v>
      </c>
      <c r="L77" s="96">
        <f t="shared" si="17"/>
        <v>3.6393442622950825</v>
      </c>
      <c r="M77" s="93">
        <f t="shared" si="18"/>
        <v>0.27477477477477474</v>
      </c>
      <c r="N77" s="96">
        <f t="shared" si="19"/>
        <v>0.17657657657657655</v>
      </c>
      <c r="O77" s="93">
        <f t="shared" si="20"/>
        <v>5.8975345727341033E-2</v>
      </c>
      <c r="P77" s="96">
        <f t="shared" si="21"/>
        <v>0.15697697847655287</v>
      </c>
      <c r="Q77" s="93">
        <f t="shared" si="22"/>
        <v>0.375694234273658</v>
      </c>
      <c r="R77" s="99">
        <f t="shared" si="23"/>
        <v>1.9340758521166437</v>
      </c>
      <c r="S77" s="103">
        <v>272.66666666666669</v>
      </c>
      <c r="T77" s="296">
        <v>7.166666666666667</v>
      </c>
    </row>
    <row r="78" spans="1:20">
      <c r="A78" s="78" t="s">
        <v>90</v>
      </c>
      <c r="B78" s="83">
        <v>2.7517562499999997</v>
      </c>
      <c r="C78" s="87">
        <v>10.051378236307443</v>
      </c>
      <c r="D78" s="226">
        <v>1.0208333333333335</v>
      </c>
      <c r="E78" s="87">
        <f t="shared" si="16"/>
        <v>0.37097520295750525</v>
      </c>
      <c r="F78" s="90">
        <v>2.6148988286264441</v>
      </c>
      <c r="G78" s="93">
        <v>19.824999999999999</v>
      </c>
      <c r="H78" s="96">
        <v>4.9725000000000001</v>
      </c>
      <c r="I78" s="93">
        <v>3.5675000000000003</v>
      </c>
      <c r="J78" s="96">
        <v>1.3985348015027625</v>
      </c>
      <c r="K78" s="93">
        <v>3.2902530277115924</v>
      </c>
      <c r="L78" s="96">
        <f t="shared" si="17"/>
        <v>3.986928104575163</v>
      </c>
      <c r="M78" s="93">
        <f t="shared" si="18"/>
        <v>0.25081967213114753</v>
      </c>
      <c r="N78" s="96">
        <f t="shared" si="19"/>
        <v>0.17994955863808326</v>
      </c>
      <c r="O78" s="93">
        <f t="shared" si="20"/>
        <v>7.0544000075801389E-2</v>
      </c>
      <c r="P78" s="96">
        <f t="shared" si="21"/>
        <v>0.16596484376855447</v>
      </c>
      <c r="Q78" s="93">
        <f t="shared" si="22"/>
        <v>0.42505387571224545</v>
      </c>
      <c r="R78" s="99">
        <f t="shared" si="23"/>
        <v>2.1440296378927894</v>
      </c>
      <c r="S78" s="103">
        <v>182.41666666666666</v>
      </c>
      <c r="T78" s="296">
        <v>5.666666666666667</v>
      </c>
    </row>
    <row r="79" spans="1:20">
      <c r="A79" s="78" t="s">
        <v>88</v>
      </c>
      <c r="B79" s="83">
        <v>3.7918312499999995</v>
      </c>
      <c r="C79" s="87">
        <v>10.101969883241757</v>
      </c>
      <c r="D79" s="226">
        <v>1.0744047619047619</v>
      </c>
      <c r="E79" s="87">
        <f t="shared" si="16"/>
        <v>0.28334719850857337</v>
      </c>
      <c r="F79" s="90">
        <v>2.7745437841850289</v>
      </c>
      <c r="G79" s="93">
        <v>18.95</v>
      </c>
      <c r="H79" s="96">
        <v>5.3599999999999994</v>
      </c>
      <c r="I79" s="93">
        <v>3.5674999999999999</v>
      </c>
      <c r="J79" s="96">
        <v>1.2889827019731772</v>
      </c>
      <c r="K79" s="93">
        <v>3.2027415378880733</v>
      </c>
      <c r="L79" s="96">
        <f t="shared" si="17"/>
        <v>3.53544776119403</v>
      </c>
      <c r="M79" s="93">
        <f t="shared" si="18"/>
        <v>0.28284960422163585</v>
      </c>
      <c r="N79" s="96">
        <f t="shared" si="19"/>
        <v>0.18825857519788919</v>
      </c>
      <c r="O79" s="93">
        <f t="shared" si="20"/>
        <v>6.8020195354785082E-2</v>
      </c>
      <c r="P79" s="96">
        <f t="shared" si="21"/>
        <v>0.16901010754026771</v>
      </c>
      <c r="Q79" s="93">
        <f t="shared" si="22"/>
        <v>0.40246229260920885</v>
      </c>
      <c r="R79" s="99">
        <f t="shared" si="23"/>
        <v>2.1238115704971445</v>
      </c>
      <c r="S79" s="103">
        <v>270.33333333333331</v>
      </c>
      <c r="T79" s="296">
        <v>6.166666666666667</v>
      </c>
    </row>
    <row r="80" spans="1:20">
      <c r="A80" s="78" t="s">
        <v>89</v>
      </c>
      <c r="B80" s="83">
        <v>3.5880233333333331</v>
      </c>
      <c r="C80" s="87">
        <v>12.367171263168355</v>
      </c>
      <c r="D80" s="226">
        <v>1.0114583333333333</v>
      </c>
      <c r="E80" s="87">
        <f t="shared" si="16"/>
        <v>0.28189848263714379</v>
      </c>
      <c r="F80" s="90">
        <v>2.6513799624148464</v>
      </c>
      <c r="G80" s="93">
        <v>18.975000000000001</v>
      </c>
      <c r="H80" s="96">
        <v>5.5149999999999988</v>
      </c>
      <c r="I80" s="93">
        <v>3.5274999999999999</v>
      </c>
      <c r="J80" s="96">
        <v>1.2197720252249007</v>
      </c>
      <c r="K80" s="93">
        <v>3.0923456902447573</v>
      </c>
      <c r="L80" s="96">
        <f t="shared" si="17"/>
        <v>3.4406165004533102</v>
      </c>
      <c r="M80" s="93">
        <f t="shared" si="18"/>
        <v>0.29064558629776011</v>
      </c>
      <c r="N80" s="96">
        <f t="shared" si="19"/>
        <v>0.18590250329380761</v>
      </c>
      <c r="O80" s="93">
        <f t="shared" si="20"/>
        <v>6.4283110683789224E-2</v>
      </c>
      <c r="P80" s="96">
        <f t="shared" si="21"/>
        <v>0.16296946984162092</v>
      </c>
      <c r="Q80" s="93">
        <f t="shared" si="22"/>
        <v>0.39444879305468483</v>
      </c>
      <c r="R80" s="99">
        <f t="shared" si="23"/>
        <v>2.0787815180747553</v>
      </c>
      <c r="S80" s="103">
        <v>292.91666666666669</v>
      </c>
      <c r="T80" s="296">
        <v>7</v>
      </c>
    </row>
    <row r="81" spans="1:20">
      <c r="A81" s="78" t="s">
        <v>92</v>
      </c>
      <c r="B81" s="83">
        <v>3.5132674999999995</v>
      </c>
      <c r="C81" s="87">
        <v>9.5233931766671773</v>
      </c>
      <c r="D81" s="226">
        <v>0.89374999999999993</v>
      </c>
      <c r="E81" s="87">
        <f t="shared" si="16"/>
        <v>0.25439281238903672</v>
      </c>
      <c r="F81" s="90">
        <v>2.2264567381189764</v>
      </c>
      <c r="G81" s="93">
        <v>19.975000000000001</v>
      </c>
      <c r="H81" s="96">
        <v>5.2374999999999998</v>
      </c>
      <c r="I81" s="93">
        <v>3.4975000000000001</v>
      </c>
      <c r="J81" s="96">
        <v>1.1930729670885869</v>
      </c>
      <c r="K81" s="93">
        <v>2.9999913519312233</v>
      </c>
      <c r="L81" s="96">
        <f t="shared" si="17"/>
        <v>3.813842482100239</v>
      </c>
      <c r="M81" s="93">
        <f t="shared" si="18"/>
        <v>0.26220275344180222</v>
      </c>
      <c r="N81" s="96">
        <f t="shared" si="19"/>
        <v>0.17509386733416771</v>
      </c>
      <c r="O81" s="93">
        <f t="shared" si="20"/>
        <v>5.9728308740354785E-2</v>
      </c>
      <c r="P81" s="96">
        <f t="shared" si="21"/>
        <v>0.1501873017237158</v>
      </c>
      <c r="Q81" s="93">
        <f t="shared" si="22"/>
        <v>0.39769213545250875</v>
      </c>
      <c r="R81" s="99">
        <f t="shared" si="23"/>
        <v>1.9909493639675029</v>
      </c>
      <c r="S81" s="103">
        <v>352.5</v>
      </c>
      <c r="T81" s="296">
        <v>6.166666666666667</v>
      </c>
    </row>
    <row r="82" spans="1:20">
      <c r="A82" s="78" t="s">
        <v>93</v>
      </c>
      <c r="B82" s="83">
        <v>3.274482083333333</v>
      </c>
      <c r="C82" s="87">
        <v>9.4144578233591556</v>
      </c>
      <c r="D82" s="226">
        <v>1.0063988095238097</v>
      </c>
      <c r="E82" s="87">
        <f t="shared" si="16"/>
        <v>0.30734595087456495</v>
      </c>
      <c r="F82" s="90">
        <v>2.2846815917224514</v>
      </c>
      <c r="G82" s="93">
        <v>19.45</v>
      </c>
      <c r="H82" s="96">
        <v>5.6049999999999995</v>
      </c>
      <c r="I82" s="93">
        <v>3.3950000000000005</v>
      </c>
      <c r="J82" s="96">
        <v>1.3642214286724297</v>
      </c>
      <c r="K82" s="93">
        <v>3.3520655789951173</v>
      </c>
      <c r="L82" s="96">
        <f t="shared" si="17"/>
        <v>3.4701159678858162</v>
      </c>
      <c r="M82" s="93">
        <f t="shared" si="18"/>
        <v>0.28817480719794342</v>
      </c>
      <c r="N82" s="96">
        <f t="shared" si="19"/>
        <v>0.17455012853470439</v>
      </c>
      <c r="O82" s="93">
        <f t="shared" si="20"/>
        <v>7.0139919211950119E-2</v>
      </c>
      <c r="P82" s="96">
        <f t="shared" si="21"/>
        <v>0.1723427032902374</v>
      </c>
      <c r="Q82" s="93">
        <f t="shared" si="22"/>
        <v>0.40697933752280474</v>
      </c>
      <c r="R82" s="99">
        <f t="shared" si="23"/>
        <v>2.0924387533306157</v>
      </c>
      <c r="S82" s="103">
        <v>225.08333333333334</v>
      </c>
      <c r="T82" s="296">
        <v>6.666666666666667</v>
      </c>
    </row>
    <row r="83" spans="1:20">
      <c r="A83" s="78" t="s">
        <v>94</v>
      </c>
      <c r="B83" s="83">
        <v>2.5102755555555554</v>
      </c>
      <c r="C83" s="87">
        <v>8.748367924528301</v>
      </c>
      <c r="D83" s="226">
        <v>0.94074074074074066</v>
      </c>
      <c r="E83" s="87">
        <f t="shared" si="16"/>
        <v>0.37475596599694527</v>
      </c>
      <c r="F83" s="90">
        <v>2.1366127555988315</v>
      </c>
      <c r="G83" s="93">
        <v>20.366666666666667</v>
      </c>
      <c r="H83" s="96">
        <v>5.1466666666666656</v>
      </c>
      <c r="I83" s="93">
        <v>3.47</v>
      </c>
      <c r="J83" s="96">
        <v>1.5046550655896345</v>
      </c>
      <c r="K83" s="93">
        <v>3.3835478164195187</v>
      </c>
      <c r="L83" s="96">
        <f t="shared" si="17"/>
        <v>3.9572538860103634</v>
      </c>
      <c r="M83" s="93">
        <f t="shared" si="18"/>
        <v>0.25270049099836328</v>
      </c>
      <c r="N83" s="96">
        <f t="shared" si="19"/>
        <v>0.17037643207855974</v>
      </c>
      <c r="O83" s="93">
        <f t="shared" si="20"/>
        <v>7.3878317459392856E-2</v>
      </c>
      <c r="P83" s="96">
        <f t="shared" si="21"/>
        <v>0.16613164401405164</v>
      </c>
      <c r="Q83" s="93">
        <f t="shared" si="22"/>
        <v>0.44469744399293443</v>
      </c>
      <c r="R83" s="99">
        <f t="shared" si="23"/>
        <v>2.1834571718147351</v>
      </c>
      <c r="S83" s="103">
        <v>224.66666666666666</v>
      </c>
      <c r="T83" s="296">
        <v>5</v>
      </c>
    </row>
    <row r="84" spans="1:20">
      <c r="A84" s="78" t="s">
        <v>91</v>
      </c>
      <c r="B84" s="83">
        <v>3.6109754166666663</v>
      </c>
      <c r="C84" s="87">
        <v>10.714031901381565</v>
      </c>
      <c r="D84" s="226">
        <v>0.99590773809523814</v>
      </c>
      <c r="E84" s="87">
        <f t="shared" si="16"/>
        <v>0.27580019888769342</v>
      </c>
      <c r="F84" s="90">
        <v>2.4826477930561834</v>
      </c>
      <c r="G84" s="93">
        <v>18.799999999999997</v>
      </c>
      <c r="H84" s="96">
        <v>5.6425000000000001</v>
      </c>
      <c r="I84" s="93">
        <v>3.5674999999999999</v>
      </c>
      <c r="J84" s="96">
        <v>1.1956178538662399</v>
      </c>
      <c r="K84" s="93">
        <v>2.999470289374472</v>
      </c>
      <c r="L84" s="96">
        <f t="shared" si="17"/>
        <v>3.3318564466105443</v>
      </c>
      <c r="M84" s="93">
        <f t="shared" si="18"/>
        <v>0.30013297872340433</v>
      </c>
      <c r="N84" s="96">
        <f t="shared" si="19"/>
        <v>0.18976063829787237</v>
      </c>
      <c r="O84" s="93">
        <f t="shared" si="20"/>
        <v>6.359669435458723E-2</v>
      </c>
      <c r="P84" s="96">
        <f t="shared" si="21"/>
        <v>0.15954629198800385</v>
      </c>
      <c r="Q84" s="93">
        <f t="shared" si="22"/>
        <v>0.39860966721413377</v>
      </c>
      <c r="R84" s="99">
        <f t="shared" si="23"/>
        <v>2.1202641873092225</v>
      </c>
      <c r="S84" s="103">
        <v>238.75</v>
      </c>
      <c r="T84" s="296">
        <v>6.333333333333333</v>
      </c>
    </row>
    <row r="85" spans="1:20">
      <c r="A85" s="78" t="s">
        <v>154</v>
      </c>
      <c r="B85" s="83">
        <v>1.8057294444444445</v>
      </c>
      <c r="C85" s="87">
        <v>8.5007576453488376</v>
      </c>
      <c r="D85" s="226">
        <v>0.85912698412698418</v>
      </c>
      <c r="E85" s="87">
        <f t="shared" si="16"/>
        <v>0.47577835470878388</v>
      </c>
      <c r="F85" s="90">
        <v>1.8463425272518645</v>
      </c>
      <c r="G85" s="93">
        <v>19.3</v>
      </c>
      <c r="H85" s="96">
        <v>5.083333333333333</v>
      </c>
      <c r="I85" s="93">
        <v>3.4933333333333336</v>
      </c>
      <c r="J85" s="96">
        <v>1.3583970224626227</v>
      </c>
      <c r="K85" s="93">
        <v>3.1457095726681437</v>
      </c>
      <c r="L85" s="96">
        <f t="shared" si="17"/>
        <v>3.7967213114754101</v>
      </c>
      <c r="M85" s="93">
        <f t="shared" si="18"/>
        <v>0.26338514680483588</v>
      </c>
      <c r="N85" s="96">
        <f t="shared" si="19"/>
        <v>0.18100172711571677</v>
      </c>
      <c r="O85" s="93">
        <f t="shared" si="20"/>
        <v>7.0383265412571117E-2</v>
      </c>
      <c r="P85" s="96">
        <f t="shared" si="21"/>
        <v>0.16299013329886755</v>
      </c>
      <c r="Q85" s="93">
        <f t="shared" si="22"/>
        <v>0.43182531352074272</v>
      </c>
      <c r="R85" s="99">
        <f t="shared" si="23"/>
        <v>2.2374368576204287</v>
      </c>
      <c r="S85" s="103">
        <v>215.90909090909091</v>
      </c>
      <c r="T85" s="296">
        <v>5.7272727272727275</v>
      </c>
    </row>
    <row r="86" spans="1:20">
      <c r="A86" s="78" t="s">
        <v>74</v>
      </c>
      <c r="B86" s="83">
        <v>4.3219258333333332</v>
      </c>
      <c r="C86" s="87">
        <v>12.785519531249999</v>
      </c>
      <c r="D86" s="226">
        <v>1.2708333333333335</v>
      </c>
      <c r="E86" s="87">
        <f t="shared" si="16"/>
        <v>0.29404329975583804</v>
      </c>
      <c r="F86" s="90">
        <v>2.4276545454545455</v>
      </c>
      <c r="G86" s="93">
        <v>19.149999999999999</v>
      </c>
      <c r="H86" s="96">
        <v>5.7149999999999999</v>
      </c>
      <c r="I86" s="93">
        <v>3.48</v>
      </c>
      <c r="J86" s="96">
        <v>1.0886499447971807</v>
      </c>
      <c r="K86" s="93">
        <v>2.8401593910958707</v>
      </c>
      <c r="L86" s="96">
        <f t="shared" si="17"/>
        <v>3.3508311461067364</v>
      </c>
      <c r="M86" s="93">
        <f t="shared" si="18"/>
        <v>0.29843342036553527</v>
      </c>
      <c r="N86" s="96">
        <f t="shared" si="19"/>
        <v>0.18172323759791123</v>
      </c>
      <c r="O86" s="93">
        <f t="shared" si="20"/>
        <v>5.684856108601466E-2</v>
      </c>
      <c r="P86" s="96">
        <f t="shared" si="21"/>
        <v>0.14831119535748674</v>
      </c>
      <c r="Q86" s="93">
        <f t="shared" si="22"/>
        <v>0.38330593283256786</v>
      </c>
      <c r="R86" s="99">
        <f t="shared" si="23"/>
        <v>2.0015975604833836</v>
      </c>
      <c r="S86" s="103">
        <v>217.88888888888889</v>
      </c>
      <c r="T86" s="296">
        <v>5.8888888888888893</v>
      </c>
    </row>
    <row r="87" spans="1:20">
      <c r="A87" s="78" t="s">
        <v>155</v>
      </c>
      <c r="B87" s="83">
        <v>1.9788537500000001</v>
      </c>
      <c r="C87" s="87">
        <v>10.990706125427655</v>
      </c>
      <c r="D87" s="226">
        <v>0.87247023809523805</v>
      </c>
      <c r="E87" s="87">
        <f t="shared" si="16"/>
        <v>0.44089677576993147</v>
      </c>
      <c r="F87" s="90">
        <v>2.2761573899582714</v>
      </c>
      <c r="G87" s="93">
        <v>19.574999999999999</v>
      </c>
      <c r="H87" s="96">
        <v>4.9649999999999999</v>
      </c>
      <c r="I87" s="93">
        <v>3.4874999999999998</v>
      </c>
      <c r="J87" s="96">
        <v>1.5884270092898078</v>
      </c>
      <c r="K87" s="93">
        <v>3.556798945787699</v>
      </c>
      <c r="L87" s="96">
        <f t="shared" si="17"/>
        <v>3.9425981873111784</v>
      </c>
      <c r="M87" s="93">
        <f t="shared" si="18"/>
        <v>0.25363984674329504</v>
      </c>
      <c r="N87" s="96">
        <f t="shared" si="19"/>
        <v>0.17816091954022989</v>
      </c>
      <c r="O87" s="93">
        <f t="shared" si="20"/>
        <v>8.1145696515443566E-2</v>
      </c>
      <c r="P87" s="96">
        <f t="shared" si="21"/>
        <v>0.18170109557025282</v>
      </c>
      <c r="Q87" s="93">
        <f t="shared" si="22"/>
        <v>0.44658892265219963</v>
      </c>
      <c r="R87" s="99">
        <f t="shared" si="23"/>
        <v>2.2814248922206879</v>
      </c>
      <c r="S87" s="103">
        <v>166.41666666666666</v>
      </c>
      <c r="T87" s="296">
        <v>3</v>
      </c>
    </row>
    <row r="88" spans="1:20">
      <c r="A88" s="78" t="s">
        <v>62</v>
      </c>
      <c r="B88" s="83">
        <v>3.5130972222222225</v>
      </c>
      <c r="C88" s="87">
        <v>11.952466486729643</v>
      </c>
      <c r="D88" s="226">
        <v>1.0541666666666665</v>
      </c>
      <c r="E88" s="87">
        <f t="shared" si="16"/>
        <v>0.30006760416378386</v>
      </c>
      <c r="F88" s="90">
        <v>2.424030911814417</v>
      </c>
      <c r="G88" s="93">
        <v>19.533333333333335</v>
      </c>
      <c r="H88" s="96">
        <v>5.2833333333333332</v>
      </c>
      <c r="I88" s="93">
        <v>3.6700000000000004</v>
      </c>
      <c r="J88" s="96">
        <v>1.1336384502230648</v>
      </c>
      <c r="K88" s="93">
        <v>2.777899845941318</v>
      </c>
      <c r="L88" s="96">
        <f t="shared" si="17"/>
        <v>3.6971608832807576</v>
      </c>
      <c r="M88" s="93">
        <f t="shared" si="18"/>
        <v>0.27047781569965867</v>
      </c>
      <c r="N88" s="96">
        <f t="shared" si="19"/>
        <v>0.18788395904436861</v>
      </c>
      <c r="O88" s="93">
        <f t="shared" si="20"/>
        <v>5.8036098134286583E-2</v>
      </c>
      <c r="P88" s="96">
        <f t="shared" si="21"/>
        <v>0.14221330269324153</v>
      </c>
      <c r="Q88" s="93">
        <f t="shared" si="22"/>
        <v>0.40809190866955841</v>
      </c>
      <c r="R88" s="99">
        <f t="shared" si="23"/>
        <v>2.0892077235642921</v>
      </c>
      <c r="S88" s="103">
        <v>260.81818181818181</v>
      </c>
      <c r="T88" s="296">
        <v>6.4545454545454541</v>
      </c>
    </row>
    <row r="89" spans="1:20">
      <c r="A89" s="78" t="s">
        <v>111</v>
      </c>
      <c r="B89" s="83">
        <v>2.6782244444444445</v>
      </c>
      <c r="C89" s="87">
        <v>9.2568457516339873</v>
      </c>
      <c r="D89" s="226">
        <v>0.94444444444444453</v>
      </c>
      <c r="E89" s="87">
        <f t="shared" si="16"/>
        <v>0.35263827361577033</v>
      </c>
      <c r="F89" s="90">
        <v>2.1667465229534195</v>
      </c>
      <c r="G89" s="93">
        <v>19.266666666666669</v>
      </c>
      <c r="H89" s="96">
        <v>6.1333333333333329</v>
      </c>
      <c r="I89" s="93">
        <v>3.56</v>
      </c>
      <c r="J89" s="96">
        <v>1.4320682149766666</v>
      </c>
      <c r="K89" s="93">
        <v>3.2450030861615873</v>
      </c>
      <c r="L89" s="96">
        <f t="shared" si="17"/>
        <v>3.1413043478260878</v>
      </c>
      <c r="M89" s="93">
        <f t="shared" si="18"/>
        <v>0.3183391003460207</v>
      </c>
      <c r="N89" s="96">
        <f t="shared" si="19"/>
        <v>0.18477508650519028</v>
      </c>
      <c r="O89" s="93">
        <f t="shared" si="20"/>
        <v>7.4328800085294106E-2</v>
      </c>
      <c r="P89" s="96">
        <f t="shared" si="21"/>
        <v>0.16842576571772941</v>
      </c>
      <c r="Q89" s="93">
        <f t="shared" si="22"/>
        <v>0.44131490077274943</v>
      </c>
      <c r="R89" s="99">
        <f t="shared" si="23"/>
        <v>2.2905617687166924</v>
      </c>
      <c r="S89" s="103">
        <v>208.41666666666666</v>
      </c>
      <c r="T89" s="296">
        <v>4.333333333333333</v>
      </c>
    </row>
    <row r="90" spans="1:20">
      <c r="A90" s="78" t="s">
        <v>99</v>
      </c>
      <c r="B90" s="83">
        <v>2.8433716666666662</v>
      </c>
      <c r="C90" s="87">
        <v>8.4532062862669228</v>
      </c>
      <c r="D90" s="226">
        <v>0.81944444444444453</v>
      </c>
      <c r="E90" s="87">
        <f t="shared" si="16"/>
        <v>0.28819462965427006</v>
      </c>
      <c r="F90" s="90">
        <v>2.4266603535353535</v>
      </c>
      <c r="G90" s="93">
        <v>20.399999999999999</v>
      </c>
      <c r="H90" s="96">
        <v>5.4849999999999994</v>
      </c>
      <c r="I90" s="93">
        <v>3.47</v>
      </c>
      <c r="J90" s="96">
        <v>1.4015702179438625</v>
      </c>
      <c r="K90" s="93">
        <v>3.3929173831615693</v>
      </c>
      <c r="L90" s="96">
        <f t="shared" si="17"/>
        <v>3.7192342752962628</v>
      </c>
      <c r="M90" s="93">
        <f t="shared" si="18"/>
        <v>0.26887254901960783</v>
      </c>
      <c r="N90" s="96">
        <f t="shared" si="19"/>
        <v>0.17009803921568631</v>
      </c>
      <c r="O90" s="93">
        <f t="shared" si="20"/>
        <v>6.8704422448228553E-2</v>
      </c>
      <c r="P90" s="96">
        <f t="shared" si="21"/>
        <v>0.16631947956674362</v>
      </c>
      <c r="Q90" s="93">
        <f t="shared" si="22"/>
        <v>0.41308704564974086</v>
      </c>
      <c r="R90" s="99">
        <f t="shared" si="23"/>
        <v>2.0249364982830436</v>
      </c>
      <c r="S90" s="103">
        <v>179.55555555555554</v>
      </c>
      <c r="T90" s="296">
        <v>5.4444444444444446</v>
      </c>
    </row>
    <row r="91" spans="1:20">
      <c r="A91" s="78" t="s">
        <v>60</v>
      </c>
      <c r="B91" s="83">
        <v>3.6987488888888889</v>
      </c>
      <c r="C91" s="87">
        <v>10.809381590287412</v>
      </c>
      <c r="D91" s="226">
        <v>1.3132440476190477</v>
      </c>
      <c r="E91" s="87">
        <f t="shared" si="16"/>
        <v>0.35505087992430562</v>
      </c>
      <c r="F91" s="90">
        <v>2.1044634548308334</v>
      </c>
      <c r="G91" s="93">
        <v>19.25</v>
      </c>
      <c r="H91" s="96">
        <v>5.39</v>
      </c>
      <c r="I91" s="93">
        <v>3.4575000000000005</v>
      </c>
      <c r="J91" s="96">
        <v>1.3538908272878982</v>
      </c>
      <c r="K91" s="93">
        <v>3.4421122265793525</v>
      </c>
      <c r="L91" s="96">
        <f t="shared" si="17"/>
        <v>3.5714285714285716</v>
      </c>
      <c r="M91" s="93">
        <f t="shared" si="18"/>
        <v>0.27999999999999997</v>
      </c>
      <c r="N91" s="96">
        <f t="shared" si="19"/>
        <v>0.17961038961038964</v>
      </c>
      <c r="O91" s="93">
        <f t="shared" si="20"/>
        <v>7.033199102794277E-2</v>
      </c>
      <c r="P91" s="96">
        <f t="shared" si="21"/>
        <v>0.17881102475736896</v>
      </c>
      <c r="Q91" s="93">
        <f t="shared" si="22"/>
        <v>0.39333140181583975</v>
      </c>
      <c r="R91" s="99">
        <f t="shared" si="23"/>
        <v>2.0432800094329338</v>
      </c>
      <c r="S91" s="103">
        <v>302.75</v>
      </c>
      <c r="T91" s="296">
        <v>6</v>
      </c>
    </row>
    <row r="92" spans="1:20">
      <c r="A92" s="78" t="s">
        <v>95</v>
      </c>
      <c r="B92" s="83">
        <v>3.23298</v>
      </c>
      <c r="C92" s="87">
        <v>10.451661727067977</v>
      </c>
      <c r="D92" s="226">
        <v>1.0997023809523809</v>
      </c>
      <c r="E92" s="87">
        <f t="shared" si="16"/>
        <v>0.34015130961292089</v>
      </c>
      <c r="F92" s="90">
        <v>2.445845756207202</v>
      </c>
      <c r="G92" s="93">
        <v>19.566666666666666</v>
      </c>
      <c r="H92" s="96">
        <v>5.73</v>
      </c>
      <c r="I92" s="93">
        <v>3.4933333333333336</v>
      </c>
      <c r="J92" s="96">
        <v>1.1193789132248377</v>
      </c>
      <c r="K92" s="93">
        <v>3.1428377722347705</v>
      </c>
      <c r="L92" s="96">
        <f t="shared" si="17"/>
        <v>3.4147760325770795</v>
      </c>
      <c r="M92" s="93">
        <f t="shared" si="18"/>
        <v>0.29284497444633734</v>
      </c>
      <c r="N92" s="96">
        <f t="shared" si="19"/>
        <v>0.17853492333901194</v>
      </c>
      <c r="O92" s="93">
        <f t="shared" si="20"/>
        <v>5.720846234539205E-2</v>
      </c>
      <c r="P92" s="96">
        <f t="shared" si="21"/>
        <v>0.16062203265254363</v>
      </c>
      <c r="Q92" s="93">
        <f t="shared" si="22"/>
        <v>0.35616821304425256</v>
      </c>
      <c r="R92" s="99">
        <f t="shared" si="23"/>
        <v>1.8202804755242892</v>
      </c>
      <c r="S92" s="103">
        <v>279.25</v>
      </c>
      <c r="T92" s="296">
        <v>6.833333333333333</v>
      </c>
    </row>
    <row r="93" spans="1:20">
      <c r="A93" s="78" t="s">
        <v>176</v>
      </c>
      <c r="B93" s="83">
        <v>1.1623927777777778</v>
      </c>
      <c r="C93" s="87">
        <v>9.7941671045429661</v>
      </c>
      <c r="D93" s="226">
        <v>0.76726190476190481</v>
      </c>
      <c r="E93" s="87">
        <f t="shared" si="16"/>
        <v>0.66007112176723048</v>
      </c>
      <c r="F93" s="90">
        <v>1.4837054054054055</v>
      </c>
      <c r="G93" s="93">
        <v>19.2</v>
      </c>
      <c r="H93" s="96">
        <v>6.0549999999999997</v>
      </c>
      <c r="I93" s="93">
        <v>3.3250000000000002</v>
      </c>
      <c r="J93" s="96">
        <v>1.1416815996209233</v>
      </c>
      <c r="K93" s="93">
        <v>3.4192035015054714</v>
      </c>
      <c r="L93" s="96">
        <f t="shared" si="17"/>
        <v>3.170933113129645</v>
      </c>
      <c r="M93" s="93">
        <f t="shared" si="18"/>
        <v>0.31536458333333334</v>
      </c>
      <c r="N93" s="96">
        <f t="shared" si="19"/>
        <v>0.17317708333333334</v>
      </c>
      <c r="O93" s="93">
        <f t="shared" si="20"/>
        <v>5.9462583313589758E-2</v>
      </c>
      <c r="P93" s="96">
        <f t="shared" si="21"/>
        <v>0.17808351570340997</v>
      </c>
      <c r="Q93" s="93">
        <f t="shared" si="22"/>
        <v>0.33390279318509186</v>
      </c>
      <c r="R93" s="99">
        <f t="shared" si="23"/>
        <v>1.7390770478390203</v>
      </c>
      <c r="S93" s="103">
        <v>144.08333333333334</v>
      </c>
      <c r="T93" s="296">
        <v>3.8333333333333335</v>
      </c>
    </row>
    <row r="94" spans="1:20">
      <c r="A94" s="78" t="s">
        <v>175</v>
      </c>
      <c r="B94" s="83">
        <v>1.1310083333333334</v>
      </c>
      <c r="C94" s="87">
        <v>4.7035244978632473</v>
      </c>
      <c r="D94" s="226">
        <v>0.82361111111111107</v>
      </c>
      <c r="E94" s="87">
        <f t="shared" si="16"/>
        <v>0.72820958682395009</v>
      </c>
      <c r="F94" s="90">
        <v>2.098143007470108</v>
      </c>
      <c r="G94" s="93">
        <v>20.950000000000003</v>
      </c>
      <c r="H94" s="96">
        <v>4.95</v>
      </c>
      <c r="I94" s="93">
        <v>3.6025</v>
      </c>
      <c r="J94" s="96">
        <v>1.3885569856336346</v>
      </c>
      <c r="K94" s="93">
        <v>3.6277091616833594</v>
      </c>
      <c r="L94" s="96">
        <f t="shared" si="17"/>
        <v>4.2323232323232327</v>
      </c>
      <c r="M94" s="93">
        <f t="shared" si="18"/>
        <v>0.23627684964200474</v>
      </c>
      <c r="N94" s="96">
        <f t="shared" si="19"/>
        <v>0.17195704057279235</v>
      </c>
      <c r="O94" s="93">
        <f t="shared" si="20"/>
        <v>6.6279569719982556E-2</v>
      </c>
      <c r="P94" s="96">
        <f t="shared" si="21"/>
        <v>0.17316034184646104</v>
      </c>
      <c r="Q94" s="93">
        <f t="shared" si="22"/>
        <v>0.3827641422581145</v>
      </c>
      <c r="R94" s="99">
        <f t="shared" si="23"/>
        <v>1.8270364785590187</v>
      </c>
      <c r="S94" s="103">
        <v>130.45454545454547</v>
      </c>
      <c r="T94" s="296">
        <v>2.6363636363636362</v>
      </c>
    </row>
    <row r="95" spans="1:20">
      <c r="A95" s="78" t="s">
        <v>177</v>
      </c>
      <c r="B95" s="83">
        <v>2.611545</v>
      </c>
      <c r="C95" s="87">
        <v>9.8091289225367557</v>
      </c>
      <c r="D95" s="226">
        <v>1.023611111111111</v>
      </c>
      <c r="E95" s="87">
        <f t="shared" si="16"/>
        <v>0.39195614515970856</v>
      </c>
      <c r="F95" s="90">
        <v>2.5530848515519566</v>
      </c>
      <c r="G95" s="93">
        <v>19.366666666666667</v>
      </c>
      <c r="H95" s="96">
        <v>5.7399999999999993</v>
      </c>
      <c r="I95" s="93">
        <v>3.5533333333333332</v>
      </c>
      <c r="J95" s="96">
        <v>1.2455159031447545</v>
      </c>
      <c r="K95" s="93">
        <v>2.8630517394981028</v>
      </c>
      <c r="L95" s="96">
        <f t="shared" si="17"/>
        <v>3.3739837398373989</v>
      </c>
      <c r="M95" s="93">
        <f t="shared" si="18"/>
        <v>0.29638554216867463</v>
      </c>
      <c r="N95" s="96">
        <f t="shared" si="19"/>
        <v>0.18347676419965575</v>
      </c>
      <c r="O95" s="93">
        <f t="shared" si="20"/>
        <v>6.4312353002310904E-2</v>
      </c>
      <c r="P95" s="96">
        <f t="shared" si="21"/>
        <v>0.14783399687597776</v>
      </c>
      <c r="Q95" s="93">
        <f t="shared" si="22"/>
        <v>0.43503087490940534</v>
      </c>
      <c r="R95" s="99">
        <f t="shared" si="23"/>
        <v>2.2462867895494254</v>
      </c>
      <c r="S95" s="103">
        <v>201</v>
      </c>
      <c r="T95" s="296">
        <v>4</v>
      </c>
    </row>
    <row r="96" spans="1:20">
      <c r="A96" s="78" t="s">
        <v>165</v>
      </c>
      <c r="B96" s="83">
        <v>3.9574649999999996</v>
      </c>
      <c r="C96" s="87">
        <v>15.50908093841401</v>
      </c>
      <c r="D96" s="226">
        <v>1.2033730158730158</v>
      </c>
      <c r="E96" s="87">
        <f t="shared" si="16"/>
        <v>0.30407672989477252</v>
      </c>
      <c r="F96" s="90">
        <v>1.7529051773518394</v>
      </c>
      <c r="G96" s="93">
        <v>19.166666666666668</v>
      </c>
      <c r="H96" s="96">
        <v>4.84</v>
      </c>
      <c r="I96" s="93">
        <v>3.49</v>
      </c>
      <c r="J96" s="96">
        <v>1.3147934337071687</v>
      </c>
      <c r="K96" s="93">
        <v>3.4029416927435343</v>
      </c>
      <c r="L96" s="96">
        <f t="shared" si="17"/>
        <v>3.9600550964187331</v>
      </c>
      <c r="M96" s="93">
        <f t="shared" si="18"/>
        <v>0.25252173913043474</v>
      </c>
      <c r="N96" s="96">
        <f t="shared" si="19"/>
        <v>0.18208695652173912</v>
      </c>
      <c r="O96" s="93">
        <f t="shared" si="20"/>
        <v>6.859791828037401E-2</v>
      </c>
      <c r="P96" s="96">
        <f t="shared" si="21"/>
        <v>0.17754478396922788</v>
      </c>
      <c r="Q96" s="93">
        <f t="shared" si="22"/>
        <v>0.38636966261010197</v>
      </c>
      <c r="R96" s="99">
        <f t="shared" si="23"/>
        <v>2.0158417179657491</v>
      </c>
      <c r="S96" s="103">
        <v>295.83333333333331</v>
      </c>
      <c r="T96" s="296">
        <v>6.5</v>
      </c>
    </row>
    <row r="97" spans="1:20">
      <c r="A97" s="78" t="s">
        <v>167</v>
      </c>
      <c r="B97" s="83">
        <v>3.1673083333333332</v>
      </c>
      <c r="C97" s="87">
        <v>9.6464057264640477</v>
      </c>
      <c r="D97" s="226">
        <v>1.1402116402116402</v>
      </c>
      <c r="E97" s="87">
        <f t="shared" si="16"/>
        <v>0.35999388762118423</v>
      </c>
      <c r="F97" s="90">
        <v>2.9301410256410256</v>
      </c>
      <c r="G97" s="93">
        <v>20</v>
      </c>
      <c r="H97" s="96">
        <v>4.9800000000000004</v>
      </c>
      <c r="I97" s="93">
        <v>3.4599999999999995</v>
      </c>
      <c r="J97" s="96">
        <v>1.4524559383136435</v>
      </c>
      <c r="K97" s="93">
        <v>3.3695110519792864</v>
      </c>
      <c r="L97" s="96">
        <f t="shared" si="17"/>
        <v>4.0160642570281118</v>
      </c>
      <c r="M97" s="93">
        <f t="shared" si="18"/>
        <v>0.24900000000000003</v>
      </c>
      <c r="N97" s="96">
        <f t="shared" si="19"/>
        <v>0.17299999999999999</v>
      </c>
      <c r="O97" s="93">
        <f t="shared" si="20"/>
        <v>7.2622796915682172E-2</v>
      </c>
      <c r="P97" s="96">
        <f t="shared" si="21"/>
        <v>0.16847555259896432</v>
      </c>
      <c r="Q97" s="93">
        <f t="shared" si="22"/>
        <v>0.43105836897625116</v>
      </c>
      <c r="R97" s="99">
        <f t="shared" si="23"/>
        <v>2.1552918448812557</v>
      </c>
      <c r="S97" s="103">
        <v>195.41666666666666</v>
      </c>
      <c r="T97" s="296">
        <v>5.5</v>
      </c>
    </row>
    <row r="98" spans="1:20">
      <c r="A98" s="78" t="s">
        <v>168</v>
      </c>
      <c r="B98" s="83">
        <v>3.2072422222222223</v>
      </c>
      <c r="C98" s="87">
        <v>8.6602874722279477</v>
      </c>
      <c r="D98" s="226">
        <v>1.0527777777777778</v>
      </c>
      <c r="E98" s="87">
        <f t="shared" si="16"/>
        <v>0.32825016161340409</v>
      </c>
      <c r="F98" s="90">
        <v>2.2845663024805885</v>
      </c>
      <c r="G98" s="93">
        <v>19.566666666666666</v>
      </c>
      <c r="H98" s="96">
        <v>5.6533333333333333</v>
      </c>
      <c r="I98" s="93">
        <v>3.4600000000000004</v>
      </c>
      <c r="J98" s="96">
        <v>1.4712606129478834</v>
      </c>
      <c r="K98" s="93">
        <v>3.571799433760416</v>
      </c>
      <c r="L98" s="96">
        <f t="shared" si="17"/>
        <v>3.4610849056603774</v>
      </c>
      <c r="M98" s="93">
        <f t="shared" si="18"/>
        <v>0.28892674616695058</v>
      </c>
      <c r="N98" s="96">
        <f t="shared" si="19"/>
        <v>0.17683134582623511</v>
      </c>
      <c r="O98" s="93">
        <f t="shared" si="20"/>
        <v>7.5192194869568144E-2</v>
      </c>
      <c r="P98" s="96">
        <f t="shared" si="21"/>
        <v>0.18254511586509792</v>
      </c>
      <c r="Q98" s="93">
        <f t="shared" si="22"/>
        <v>0.41191019827194769</v>
      </c>
      <c r="R98" s="99">
        <f t="shared" si="23"/>
        <v>2.1051628531786082</v>
      </c>
      <c r="S98" s="103">
        <v>292.66666666666669</v>
      </c>
      <c r="T98" s="296">
        <v>6.5555555555555554</v>
      </c>
    </row>
    <row r="99" spans="1:20">
      <c r="A99" s="78" t="s">
        <v>169</v>
      </c>
      <c r="B99" s="83">
        <v>3.493848888888889</v>
      </c>
      <c r="C99" s="87">
        <v>13.033362286501378</v>
      </c>
      <c r="D99" s="226">
        <v>1.2335317460317459</v>
      </c>
      <c r="E99" s="87">
        <f t="shared" si="16"/>
        <v>0.35305812737196901</v>
      </c>
      <c r="F99" s="90">
        <v>2.1798754506719109</v>
      </c>
      <c r="G99" s="93">
        <v>18.733333333333334</v>
      </c>
      <c r="H99" s="96">
        <v>5.24</v>
      </c>
      <c r="I99" s="93">
        <v>3.44</v>
      </c>
      <c r="J99" s="96">
        <v>1.1015663917783496</v>
      </c>
      <c r="K99" s="93">
        <v>3.0326106251362006</v>
      </c>
      <c r="L99" s="96">
        <f t="shared" si="17"/>
        <v>3.5750636132315523</v>
      </c>
      <c r="M99" s="93">
        <f t="shared" si="18"/>
        <v>0.27971530249110321</v>
      </c>
      <c r="N99" s="96">
        <f t="shared" si="19"/>
        <v>0.18362989323843415</v>
      </c>
      <c r="O99" s="93">
        <f t="shared" si="20"/>
        <v>5.880247642944926E-2</v>
      </c>
      <c r="P99" s="96">
        <f t="shared" si="21"/>
        <v>0.16188312945566907</v>
      </c>
      <c r="Q99" s="93">
        <f t="shared" si="22"/>
        <v>0.36324029951219866</v>
      </c>
      <c r="R99" s="99">
        <f t="shared" si="23"/>
        <v>1.9390051575384271</v>
      </c>
      <c r="S99" s="103">
        <v>231.9</v>
      </c>
      <c r="T99" s="296">
        <v>5.8</v>
      </c>
    </row>
    <row r="100" spans="1:20">
      <c r="A100" s="78" t="s">
        <v>170</v>
      </c>
      <c r="B100" s="83">
        <v>3.9833861111111113</v>
      </c>
      <c r="C100" s="87">
        <v>15.890899200544579</v>
      </c>
      <c r="D100" s="226">
        <v>1.2930555555555554</v>
      </c>
      <c r="E100" s="87">
        <f t="shared" ref="E100:E102" si="24">+D100/B100</f>
        <v>0.32461215646375668</v>
      </c>
      <c r="F100" s="90">
        <v>2.1771269756857325</v>
      </c>
      <c r="G100" s="93">
        <v>19.100000000000001</v>
      </c>
      <c r="H100" s="96">
        <v>5.7066666666666661</v>
      </c>
      <c r="I100" s="93">
        <v>3.3866666666666667</v>
      </c>
      <c r="J100" s="96">
        <v>1.1173375529931284</v>
      </c>
      <c r="K100" s="93">
        <v>3.0115270923389112</v>
      </c>
      <c r="L100" s="96">
        <f t="shared" si="17"/>
        <v>3.3469626168224305</v>
      </c>
      <c r="M100" s="93">
        <f t="shared" si="18"/>
        <v>0.29877835951134374</v>
      </c>
      <c r="N100" s="96">
        <f t="shared" si="19"/>
        <v>0.17731239092495635</v>
      </c>
      <c r="O100" s="93">
        <f t="shared" si="20"/>
        <v>5.8499348324247559E-2</v>
      </c>
      <c r="P100" s="96">
        <f t="shared" si="21"/>
        <v>0.15767157551512623</v>
      </c>
      <c r="Q100" s="93">
        <f t="shared" si="22"/>
        <v>0.37102025608056044</v>
      </c>
      <c r="R100" s="99">
        <f t="shared" ref="R100:R102" si="25">+Q100/G100*100</f>
        <v>1.9425144297411538</v>
      </c>
      <c r="S100" s="103">
        <v>245.83333333333334</v>
      </c>
      <c r="T100" s="296">
        <v>6</v>
      </c>
    </row>
    <row r="101" spans="1:20">
      <c r="A101" s="78" t="s">
        <v>171</v>
      </c>
      <c r="B101" s="83">
        <v>3.5344888888888888</v>
      </c>
      <c r="C101" s="87">
        <v>9.4019796311386354</v>
      </c>
      <c r="D101" s="226">
        <v>1.0825396825396825</v>
      </c>
      <c r="E101" s="87">
        <f t="shared" si="24"/>
        <v>0.30627898872246634</v>
      </c>
      <c r="F101" s="90">
        <v>2.0166061219668592</v>
      </c>
      <c r="G101" s="93">
        <v>19.5</v>
      </c>
      <c r="H101" s="96">
        <v>5.3233333333333333</v>
      </c>
      <c r="I101" s="93">
        <v>3.3800000000000003</v>
      </c>
      <c r="J101" s="96">
        <v>1.2432484152387675</v>
      </c>
      <c r="K101" s="93">
        <v>3.3651809671297968</v>
      </c>
      <c r="L101" s="96">
        <f t="shared" si="17"/>
        <v>3.6631183469004385</v>
      </c>
      <c r="M101" s="93">
        <f t="shared" si="18"/>
        <v>0.272991452991453</v>
      </c>
      <c r="N101" s="96">
        <f t="shared" si="19"/>
        <v>0.17333333333333334</v>
      </c>
      <c r="O101" s="93">
        <f t="shared" si="20"/>
        <v>6.3756328986603467E-2</v>
      </c>
      <c r="P101" s="96">
        <f t="shared" si="21"/>
        <v>0.17257338292973318</v>
      </c>
      <c r="Q101" s="93">
        <f t="shared" si="22"/>
        <v>0.36944474231326374</v>
      </c>
      <c r="R101" s="99">
        <f t="shared" si="25"/>
        <v>1.8945884221193012</v>
      </c>
      <c r="S101" s="103">
        <v>304.33333333333331</v>
      </c>
      <c r="T101" s="296">
        <v>7</v>
      </c>
    </row>
    <row r="102" spans="1:20" ht="15.75" thickBot="1">
      <c r="A102" s="79" t="s">
        <v>166</v>
      </c>
      <c r="B102" s="84">
        <v>2.9570000000000003</v>
      </c>
      <c r="C102" s="88">
        <v>11.339828709191133</v>
      </c>
      <c r="D102" s="227">
        <v>0.99623015873015874</v>
      </c>
      <c r="E102" s="88">
        <f t="shared" si="24"/>
        <v>0.3369057012952853</v>
      </c>
      <c r="F102" s="91">
        <v>2.1357428571428567</v>
      </c>
      <c r="G102" s="94">
        <v>19.8</v>
      </c>
      <c r="H102" s="97">
        <v>5.12</v>
      </c>
      <c r="I102" s="94">
        <v>3.5475000000000003</v>
      </c>
      <c r="J102" s="97">
        <v>1.4875646874280555</v>
      </c>
      <c r="K102" s="94">
        <v>3.5709072704827025</v>
      </c>
      <c r="L102" s="97">
        <f t="shared" si="17"/>
        <v>3.8671875</v>
      </c>
      <c r="M102" s="94">
        <f t="shared" si="18"/>
        <v>0.25858585858585859</v>
      </c>
      <c r="N102" s="97">
        <f t="shared" si="19"/>
        <v>0.17916666666666667</v>
      </c>
      <c r="O102" s="94">
        <f t="shared" si="20"/>
        <v>7.5129529668083603E-2</v>
      </c>
      <c r="P102" s="97">
        <f t="shared" si="21"/>
        <v>0.18034885204458093</v>
      </c>
      <c r="Q102" s="94">
        <f t="shared" si="22"/>
        <v>0.41657891811538744</v>
      </c>
      <c r="R102" s="100">
        <f t="shared" si="25"/>
        <v>2.1039339298756938</v>
      </c>
      <c r="S102" s="104">
        <v>270.16666666666669</v>
      </c>
      <c r="T102" s="297">
        <v>6.5</v>
      </c>
    </row>
    <row r="103" spans="1:20"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7"/>
      <c r="P103" s="77"/>
    </row>
    <row r="104" spans="1:20">
      <c r="I104" s="76"/>
      <c r="N104" s="76"/>
    </row>
    <row r="105" spans="1:20">
      <c r="I105" s="76"/>
      <c r="N105" s="76"/>
    </row>
    <row r="106" spans="1:20">
      <c r="I106" s="76"/>
      <c r="N106" s="76"/>
    </row>
    <row r="107" spans="1:20">
      <c r="I107" s="76"/>
      <c r="N107" s="76"/>
    </row>
    <row r="108" spans="1:20">
      <c r="I108" s="76"/>
      <c r="N108" s="76"/>
    </row>
    <row r="109" spans="1:20">
      <c r="I109" s="76"/>
      <c r="N109" s="76"/>
    </row>
    <row r="110" spans="1:20">
      <c r="I110" s="76"/>
      <c r="N110" s="76"/>
    </row>
    <row r="111" spans="1:20">
      <c r="I111" s="76"/>
      <c r="N111" s="76"/>
    </row>
    <row r="112" spans="1:20">
      <c r="I112" s="76"/>
      <c r="N112" s="76"/>
    </row>
    <row r="113" spans="9:14">
      <c r="I113" s="76"/>
      <c r="N113" s="76"/>
    </row>
    <row r="114" spans="9:14">
      <c r="I114" s="76"/>
      <c r="N114" s="76"/>
    </row>
    <row r="115" spans="9:14">
      <c r="I115" s="76"/>
      <c r="N115" s="76"/>
    </row>
    <row r="116" spans="9:14">
      <c r="I116" s="76"/>
      <c r="N116" s="76"/>
    </row>
    <row r="117" spans="9:14">
      <c r="I117" s="76"/>
      <c r="N117" s="76"/>
    </row>
    <row r="118" spans="9:14">
      <c r="I118" s="76"/>
      <c r="N118" s="76"/>
    </row>
    <row r="119" spans="9:14">
      <c r="I119" s="76"/>
      <c r="N119" s="76"/>
    </row>
    <row r="120" spans="9:14">
      <c r="I120" s="76"/>
      <c r="N120" s="76"/>
    </row>
    <row r="121" spans="9:14">
      <c r="I121" s="76"/>
      <c r="N121" s="76"/>
    </row>
    <row r="122" spans="9:14">
      <c r="I122" s="76"/>
      <c r="N122" s="76"/>
    </row>
    <row r="123" spans="9:14">
      <c r="I123" s="76"/>
      <c r="N123" s="76"/>
    </row>
    <row r="124" spans="9:14">
      <c r="I124" s="76"/>
      <c r="N124" s="76"/>
    </row>
    <row r="125" spans="9:14">
      <c r="I125" s="76"/>
      <c r="N125" s="76"/>
    </row>
    <row r="126" spans="9:14">
      <c r="I126" s="76"/>
      <c r="N126" s="76"/>
    </row>
    <row r="127" spans="9:14">
      <c r="I127" s="76"/>
      <c r="N127" s="76"/>
    </row>
    <row r="128" spans="9:14">
      <c r="I128" s="76"/>
      <c r="N128" s="76"/>
    </row>
    <row r="129" spans="9:14">
      <c r="I129" s="76"/>
      <c r="N129" s="76"/>
    </row>
    <row r="130" spans="9:14">
      <c r="I130" s="76"/>
      <c r="N130" s="76"/>
    </row>
    <row r="131" spans="9:14">
      <c r="I131" s="76"/>
      <c r="N131" s="76"/>
    </row>
    <row r="132" spans="9:14">
      <c r="I132" s="76"/>
      <c r="N132" s="76"/>
    </row>
    <row r="133" spans="9:14">
      <c r="I133" s="76"/>
      <c r="N133" s="76"/>
    </row>
    <row r="134" spans="9:14">
      <c r="I134" s="76"/>
      <c r="N134" s="76"/>
    </row>
    <row r="135" spans="9:14">
      <c r="I135" s="76"/>
      <c r="N135" s="76"/>
    </row>
    <row r="136" spans="9:14">
      <c r="I136" s="76"/>
      <c r="N136" s="76"/>
    </row>
    <row r="137" spans="9:14">
      <c r="I137" s="76"/>
      <c r="N137" s="76"/>
    </row>
    <row r="138" spans="9:14">
      <c r="I138" s="76"/>
      <c r="N138" s="76"/>
    </row>
    <row r="139" spans="9:14">
      <c r="I139" s="76"/>
      <c r="N139" s="76"/>
    </row>
    <row r="140" spans="9:14">
      <c r="I140" s="76"/>
      <c r="N140" s="76"/>
    </row>
    <row r="141" spans="9:14">
      <c r="I141" s="76"/>
      <c r="N141" s="76"/>
    </row>
    <row r="142" spans="9:14">
      <c r="I142" s="76"/>
      <c r="N142" s="76"/>
    </row>
    <row r="143" spans="9:14">
      <c r="I143" s="76"/>
      <c r="N143" s="76"/>
    </row>
    <row r="144" spans="9:14">
      <c r="I144" s="76"/>
      <c r="N144" s="76"/>
    </row>
    <row r="145" spans="9:14">
      <c r="I145" s="76"/>
      <c r="N145" s="76"/>
    </row>
    <row r="146" spans="9:14">
      <c r="I146" s="76"/>
      <c r="N146" s="76"/>
    </row>
    <row r="147" spans="9:14">
      <c r="I147" s="76"/>
      <c r="N147" s="76"/>
    </row>
    <row r="148" spans="9:14">
      <c r="I148" s="76"/>
      <c r="N148" s="76"/>
    </row>
    <row r="149" spans="9:14">
      <c r="I149" s="76"/>
      <c r="N149" s="76"/>
    </row>
    <row r="150" spans="9:14">
      <c r="I150" s="76"/>
      <c r="N150" s="76"/>
    </row>
    <row r="151" spans="9:14">
      <c r="I151" s="76"/>
      <c r="N151" s="76"/>
    </row>
    <row r="152" spans="9:14">
      <c r="I152" s="76"/>
      <c r="N152" s="76"/>
    </row>
    <row r="153" spans="9:14">
      <c r="I153" s="76"/>
      <c r="N153" s="76"/>
    </row>
    <row r="154" spans="9:14">
      <c r="I154" s="76"/>
      <c r="N154" s="76"/>
    </row>
    <row r="155" spans="9:14">
      <c r="I155" s="76"/>
      <c r="N155" s="76"/>
    </row>
    <row r="156" spans="9:14">
      <c r="I156" s="76"/>
      <c r="N156" s="76"/>
    </row>
    <row r="157" spans="9:14">
      <c r="I157" s="76"/>
      <c r="N157" s="76"/>
    </row>
    <row r="158" spans="9:14">
      <c r="I158" s="76"/>
      <c r="N158" s="76"/>
    </row>
    <row r="159" spans="9:14">
      <c r="I159" s="76"/>
      <c r="N159" s="76"/>
    </row>
    <row r="160" spans="9:14">
      <c r="I160" s="76"/>
      <c r="N160" s="76"/>
    </row>
    <row r="161" spans="9:14">
      <c r="I161" s="76"/>
      <c r="N161" s="76"/>
    </row>
    <row r="162" spans="9:14">
      <c r="I162" s="76"/>
      <c r="N162" s="76"/>
    </row>
    <row r="163" spans="9:14">
      <c r="I163" s="76"/>
      <c r="N163" s="76"/>
    </row>
    <row r="164" spans="9:14">
      <c r="I164" s="76"/>
      <c r="N164" s="76"/>
    </row>
    <row r="165" spans="9:14">
      <c r="I165" s="76"/>
      <c r="N165" s="76"/>
    </row>
    <row r="166" spans="9:14">
      <c r="I166" s="76"/>
      <c r="N166" s="76"/>
    </row>
    <row r="167" spans="9:14">
      <c r="I167" s="76"/>
      <c r="N167" s="76"/>
    </row>
    <row r="168" spans="9:14">
      <c r="I168" s="76"/>
      <c r="N168" s="76"/>
    </row>
    <row r="169" spans="9:14">
      <c r="I169" s="76"/>
      <c r="N169" s="76"/>
    </row>
    <row r="170" spans="9:14">
      <c r="I170" s="76"/>
      <c r="N170" s="76"/>
    </row>
    <row r="171" spans="9:14">
      <c r="I171" s="76"/>
      <c r="N171" s="76"/>
    </row>
    <row r="172" spans="9:14">
      <c r="I172" s="76"/>
      <c r="N172" s="76"/>
    </row>
    <row r="173" spans="9:14">
      <c r="I173" s="76"/>
      <c r="N173" s="76"/>
    </row>
    <row r="174" spans="9:14">
      <c r="I174" s="76"/>
      <c r="N174" s="76"/>
    </row>
    <row r="175" spans="9:14">
      <c r="I175" s="76"/>
      <c r="N175" s="76"/>
    </row>
    <row r="176" spans="9:14">
      <c r="I176" s="76"/>
      <c r="N176" s="76"/>
    </row>
    <row r="177" spans="9:14">
      <c r="I177" s="76"/>
      <c r="N177" s="76"/>
    </row>
    <row r="178" spans="9:14">
      <c r="I178" s="76"/>
      <c r="N178" s="76"/>
    </row>
    <row r="179" spans="9:14">
      <c r="I179" s="76"/>
      <c r="N179" s="76"/>
    </row>
    <row r="180" spans="9:14">
      <c r="I180" s="76"/>
      <c r="N180" s="76"/>
    </row>
    <row r="181" spans="9:14">
      <c r="I181" s="76"/>
      <c r="N181" s="76"/>
    </row>
    <row r="182" spans="9:14">
      <c r="I182" s="76"/>
      <c r="N182" s="76"/>
    </row>
    <row r="183" spans="9:14">
      <c r="I183" s="76"/>
      <c r="N183" s="76"/>
    </row>
    <row r="184" spans="9:14">
      <c r="I184" s="76"/>
      <c r="N184" s="76"/>
    </row>
    <row r="185" spans="9:14">
      <c r="I185" s="76"/>
      <c r="N185" s="76"/>
    </row>
    <row r="186" spans="9:14">
      <c r="I186" s="76"/>
      <c r="N186" s="76"/>
    </row>
    <row r="187" spans="9:14">
      <c r="I187" s="76"/>
      <c r="N187" s="76"/>
    </row>
    <row r="188" spans="9:14">
      <c r="I188" s="76"/>
      <c r="N188" s="76"/>
    </row>
    <row r="189" spans="9:14">
      <c r="I189" s="76"/>
      <c r="N189" s="76"/>
    </row>
    <row r="190" spans="9:14">
      <c r="I190" s="76"/>
      <c r="N190" s="76"/>
    </row>
    <row r="191" spans="9:14">
      <c r="I191" s="76"/>
      <c r="N191" s="76"/>
    </row>
    <row r="192" spans="9:14">
      <c r="I192" s="76"/>
      <c r="N192" s="76"/>
    </row>
    <row r="193" spans="9:14">
      <c r="I193" s="76"/>
      <c r="N193" s="76"/>
    </row>
    <row r="194" spans="9:14">
      <c r="I194" s="76"/>
      <c r="N194" s="76"/>
    </row>
    <row r="195" spans="9:14">
      <c r="I195" s="76"/>
      <c r="N195" s="76"/>
    </row>
    <row r="196" spans="9:14">
      <c r="I196" s="76"/>
      <c r="N196" s="76"/>
    </row>
    <row r="197" spans="9:14">
      <c r="I197" s="76"/>
      <c r="N197" s="76"/>
    </row>
    <row r="198" spans="9:14">
      <c r="I198" s="76"/>
      <c r="N198" s="76"/>
    </row>
    <row r="199" spans="9:14">
      <c r="I199" s="76"/>
      <c r="N199" s="76"/>
    </row>
    <row r="200" spans="9:14">
      <c r="I200" s="76"/>
      <c r="N200" s="76"/>
    </row>
    <row r="201" spans="9:14">
      <c r="I201" s="76"/>
      <c r="N201" s="76"/>
    </row>
    <row r="202" spans="9:14">
      <c r="I202" s="76"/>
      <c r="N202" s="76"/>
    </row>
    <row r="203" spans="9:14">
      <c r="I203" s="76"/>
      <c r="N203" s="76"/>
    </row>
    <row r="204" spans="9:14">
      <c r="I204" s="76"/>
      <c r="N204" s="76"/>
    </row>
    <row r="205" spans="9:14">
      <c r="I205" s="76"/>
      <c r="N205" s="76"/>
    </row>
    <row r="206" spans="9:14">
      <c r="I206" s="76"/>
      <c r="N206" s="76"/>
    </row>
    <row r="207" spans="9:14">
      <c r="I207" s="76"/>
      <c r="N207" s="76"/>
    </row>
    <row r="208" spans="9:14">
      <c r="I208" s="76"/>
      <c r="N208" s="76"/>
    </row>
    <row r="209" spans="9:14">
      <c r="I209" s="76"/>
      <c r="N209" s="76"/>
    </row>
    <row r="210" spans="9:14">
      <c r="I210" s="76"/>
      <c r="N210" s="76"/>
    </row>
    <row r="211" spans="9:14">
      <c r="I211" s="76"/>
      <c r="N211" s="76"/>
    </row>
    <row r="212" spans="9:14">
      <c r="I212" s="76"/>
      <c r="N212" s="76"/>
    </row>
    <row r="213" spans="9:14">
      <c r="I213" s="76"/>
      <c r="N213" s="76"/>
    </row>
    <row r="214" spans="9:14">
      <c r="I214" s="76"/>
      <c r="N214" s="76"/>
    </row>
    <row r="215" spans="9:14">
      <c r="I215" s="76"/>
      <c r="N215" s="76"/>
    </row>
    <row r="216" spans="9:14">
      <c r="I216" s="76"/>
      <c r="N216" s="76"/>
    </row>
    <row r="217" spans="9:14">
      <c r="I217" s="76"/>
      <c r="N217" s="76"/>
    </row>
    <row r="218" spans="9:14">
      <c r="I218" s="76"/>
      <c r="N218" s="76"/>
    </row>
    <row r="219" spans="9:14">
      <c r="I219" s="76"/>
      <c r="N219" s="76"/>
    </row>
    <row r="220" spans="9:14">
      <c r="I220" s="76"/>
      <c r="N220" s="76"/>
    </row>
    <row r="221" spans="9:14">
      <c r="I221" s="76"/>
      <c r="N221" s="76"/>
    </row>
    <row r="222" spans="9:14">
      <c r="I222" s="76"/>
      <c r="N222" s="76"/>
    </row>
    <row r="223" spans="9:14">
      <c r="I223" s="76"/>
      <c r="N223" s="76"/>
    </row>
    <row r="224" spans="9:14">
      <c r="I224" s="76"/>
      <c r="N224" s="76"/>
    </row>
    <row r="225" spans="9:14">
      <c r="I225" s="76"/>
      <c r="N225" s="76"/>
    </row>
    <row r="226" spans="9:14">
      <c r="I226" s="76"/>
      <c r="N226" s="76"/>
    </row>
    <row r="227" spans="9:14">
      <c r="I227" s="76"/>
      <c r="N227" s="76"/>
    </row>
    <row r="228" spans="9:14">
      <c r="I228" s="76"/>
      <c r="N228" s="76"/>
    </row>
    <row r="229" spans="9:14">
      <c r="I229" s="76"/>
      <c r="N229" s="76"/>
    </row>
    <row r="230" spans="9:14">
      <c r="I230" s="76"/>
      <c r="N230" s="76"/>
    </row>
    <row r="231" spans="9:14">
      <c r="I231" s="76"/>
      <c r="N231" s="76"/>
    </row>
    <row r="232" spans="9:14">
      <c r="I232" s="76"/>
      <c r="N232" s="76"/>
    </row>
    <row r="233" spans="9:14">
      <c r="I233" s="76"/>
      <c r="N233" s="76"/>
    </row>
    <row r="234" spans="9:14">
      <c r="I234" s="76"/>
      <c r="N234" s="76"/>
    </row>
    <row r="235" spans="9:14">
      <c r="I235" s="76"/>
      <c r="N235" s="76"/>
    </row>
    <row r="236" spans="9:14">
      <c r="I236" s="76"/>
      <c r="N236" s="76"/>
    </row>
    <row r="237" spans="9:14">
      <c r="I237" s="76"/>
      <c r="N237" s="76"/>
    </row>
    <row r="238" spans="9:14">
      <c r="I238" s="76"/>
      <c r="N238" s="76"/>
    </row>
    <row r="239" spans="9:14">
      <c r="I239" s="76"/>
      <c r="N239" s="76"/>
    </row>
    <row r="240" spans="9:14">
      <c r="I240" s="76"/>
      <c r="N240" s="76"/>
    </row>
    <row r="241" spans="9:14">
      <c r="I241" s="76"/>
      <c r="N241" s="76"/>
    </row>
    <row r="242" spans="9:14">
      <c r="I242" s="76"/>
      <c r="N242" s="76"/>
    </row>
    <row r="243" spans="9:14">
      <c r="I243" s="76"/>
      <c r="N243" s="76"/>
    </row>
    <row r="244" spans="9:14">
      <c r="I244" s="76"/>
      <c r="N244" s="76"/>
    </row>
    <row r="245" spans="9:14">
      <c r="I245" s="76"/>
      <c r="N245" s="76"/>
    </row>
    <row r="246" spans="9:14">
      <c r="I246" s="76"/>
      <c r="N246" s="76"/>
    </row>
    <row r="247" spans="9:14">
      <c r="I247" s="76"/>
      <c r="N247" s="76"/>
    </row>
    <row r="248" spans="9:14">
      <c r="I248" s="76"/>
      <c r="N248" s="76"/>
    </row>
    <row r="249" spans="9:14">
      <c r="I249" s="76"/>
      <c r="N249" s="76"/>
    </row>
    <row r="250" spans="9:14">
      <c r="I250" s="76"/>
      <c r="N250" s="76"/>
    </row>
    <row r="251" spans="9:14">
      <c r="I251" s="76"/>
      <c r="N251" s="76"/>
    </row>
    <row r="252" spans="9:14">
      <c r="I252" s="76"/>
      <c r="N252" s="76"/>
    </row>
    <row r="253" spans="9:14">
      <c r="I253" s="76"/>
      <c r="N253" s="76"/>
    </row>
    <row r="254" spans="9:14">
      <c r="I254" s="76"/>
      <c r="N254" s="76"/>
    </row>
    <row r="255" spans="9:14">
      <c r="I255" s="76"/>
      <c r="N255" s="76"/>
    </row>
    <row r="256" spans="9:14">
      <c r="I256" s="76"/>
      <c r="N256" s="76"/>
    </row>
    <row r="257" spans="9:14">
      <c r="I257" s="76"/>
      <c r="N257" s="76"/>
    </row>
    <row r="258" spans="9:14">
      <c r="I258" s="76"/>
      <c r="N258" s="76"/>
    </row>
    <row r="259" spans="9:14">
      <c r="I259" s="76"/>
      <c r="N259" s="76"/>
    </row>
    <row r="260" spans="9:14">
      <c r="I260" s="76"/>
      <c r="N260" s="76"/>
    </row>
    <row r="261" spans="9:14">
      <c r="I261" s="76"/>
      <c r="N261" s="76"/>
    </row>
    <row r="262" spans="9:14">
      <c r="I262" s="76"/>
      <c r="N262" s="76"/>
    </row>
    <row r="263" spans="9:14">
      <c r="I263" s="76"/>
      <c r="N263" s="76"/>
    </row>
    <row r="264" spans="9:14">
      <c r="I264" s="76"/>
      <c r="N264" s="76"/>
    </row>
    <row r="265" spans="9:14">
      <c r="I265" s="76"/>
      <c r="N265" s="76"/>
    </row>
    <row r="266" spans="9:14">
      <c r="I266" s="76"/>
      <c r="N266" s="76"/>
    </row>
    <row r="267" spans="9:14">
      <c r="I267" s="76"/>
      <c r="N267" s="76"/>
    </row>
    <row r="268" spans="9:14">
      <c r="I268" s="76"/>
      <c r="N268" s="76"/>
    </row>
    <row r="269" spans="9:14">
      <c r="I269" s="76"/>
      <c r="N269" s="76"/>
    </row>
    <row r="270" spans="9:14">
      <c r="I270" s="76"/>
      <c r="N270" s="76"/>
    </row>
    <row r="271" spans="9:14">
      <c r="I271" s="76"/>
      <c r="N271" s="76"/>
    </row>
    <row r="272" spans="9:14">
      <c r="I272" s="76"/>
      <c r="N272" s="76"/>
    </row>
    <row r="273" spans="9:14">
      <c r="I273" s="76"/>
      <c r="N273" s="76"/>
    </row>
    <row r="274" spans="9:14">
      <c r="I274" s="76"/>
      <c r="N274" s="76"/>
    </row>
    <row r="275" spans="9:14">
      <c r="I275" s="76"/>
      <c r="N275" s="76"/>
    </row>
    <row r="276" spans="9:14">
      <c r="I276" s="76"/>
      <c r="N276" s="76"/>
    </row>
    <row r="277" spans="9:14">
      <c r="I277" s="76"/>
      <c r="N277" s="76"/>
    </row>
    <row r="278" spans="9:14">
      <c r="I278" s="76"/>
      <c r="N278" s="76"/>
    </row>
    <row r="279" spans="9:14">
      <c r="I279" s="76"/>
      <c r="N279" s="76"/>
    </row>
    <row r="280" spans="9:14">
      <c r="I280" s="76"/>
      <c r="N280" s="76"/>
    </row>
    <row r="281" spans="9:14">
      <c r="I281" s="76"/>
      <c r="N281" s="76"/>
    </row>
    <row r="282" spans="9:14">
      <c r="I282" s="76"/>
      <c r="N282" s="76"/>
    </row>
    <row r="283" spans="9:14">
      <c r="I283" s="76"/>
      <c r="N283" s="76"/>
    </row>
    <row r="284" spans="9:14">
      <c r="I284" s="76"/>
      <c r="N284" s="76"/>
    </row>
    <row r="285" spans="9:14">
      <c r="I285" s="76"/>
      <c r="N285" s="76"/>
    </row>
    <row r="286" spans="9:14">
      <c r="I286" s="76"/>
      <c r="N286" s="76"/>
    </row>
    <row r="287" spans="9:14">
      <c r="I287" s="76"/>
      <c r="N287" s="76"/>
    </row>
    <row r="288" spans="9:14">
      <c r="I288" s="76"/>
      <c r="N288" s="76"/>
    </row>
    <row r="289" spans="9:14">
      <c r="I289" s="76"/>
      <c r="N289" s="76"/>
    </row>
    <row r="290" spans="9:14">
      <c r="I290" s="76"/>
      <c r="N290" s="76"/>
    </row>
    <row r="291" spans="9:14">
      <c r="I291" s="76"/>
      <c r="N291" s="76"/>
    </row>
    <row r="292" spans="9:14">
      <c r="I292" s="76"/>
      <c r="N292" s="76"/>
    </row>
    <row r="293" spans="9:14">
      <c r="I293" s="76"/>
      <c r="N293" s="76"/>
    </row>
    <row r="294" spans="9:14">
      <c r="I294" s="76"/>
      <c r="N294" s="76"/>
    </row>
    <row r="295" spans="9:14">
      <c r="I295" s="76"/>
      <c r="N295" s="76"/>
    </row>
    <row r="296" spans="9:14">
      <c r="I296" s="76"/>
      <c r="N296" s="76"/>
    </row>
    <row r="297" spans="9:14">
      <c r="I297" s="76"/>
      <c r="N297" s="76"/>
    </row>
    <row r="298" spans="9:14">
      <c r="I298" s="76"/>
      <c r="N298" s="76"/>
    </row>
    <row r="299" spans="9:14">
      <c r="I299" s="76"/>
      <c r="N299" s="76"/>
    </row>
    <row r="300" spans="9:14">
      <c r="I300" s="76"/>
      <c r="N300" s="76"/>
    </row>
    <row r="301" spans="9:14">
      <c r="I301" s="76"/>
      <c r="N301" s="76"/>
    </row>
    <row r="302" spans="9:14">
      <c r="I302" s="76"/>
      <c r="N302" s="76"/>
    </row>
    <row r="303" spans="9:14">
      <c r="I303" s="76"/>
      <c r="N303" s="76"/>
    </row>
    <row r="304" spans="9:14">
      <c r="I304" s="76"/>
      <c r="N304" s="76"/>
    </row>
    <row r="305" spans="9:14">
      <c r="I305" s="76"/>
      <c r="N305" s="76"/>
    </row>
    <row r="306" spans="9:14">
      <c r="I306" s="76"/>
      <c r="N306" s="76"/>
    </row>
    <row r="307" spans="9:14">
      <c r="I307" s="76"/>
      <c r="N307" s="76"/>
    </row>
    <row r="308" spans="9:14">
      <c r="I308" s="76"/>
      <c r="N308" s="76"/>
    </row>
    <row r="309" spans="9:14">
      <c r="I309" s="76"/>
      <c r="N309" s="76"/>
    </row>
    <row r="310" spans="9:14">
      <c r="I310" s="76"/>
      <c r="N310" s="76"/>
    </row>
    <row r="311" spans="9:14">
      <c r="I311" s="76"/>
      <c r="N311" s="76"/>
    </row>
    <row r="312" spans="9:14">
      <c r="I312" s="76"/>
      <c r="N312" s="76"/>
    </row>
    <row r="313" spans="9:14">
      <c r="I313" s="76"/>
      <c r="N313" s="76"/>
    </row>
    <row r="314" spans="9:14">
      <c r="I314" s="76"/>
      <c r="N314" s="76"/>
    </row>
    <row r="315" spans="9:14">
      <c r="I315" s="76"/>
      <c r="N315" s="76"/>
    </row>
    <row r="316" spans="9:14">
      <c r="I316" s="76"/>
      <c r="N316" s="76"/>
    </row>
    <row r="317" spans="9:14">
      <c r="I317" s="76"/>
      <c r="N317" s="76"/>
    </row>
    <row r="318" spans="9:14">
      <c r="I318" s="76"/>
      <c r="N318" s="76"/>
    </row>
    <row r="319" spans="9:14">
      <c r="I319" s="76"/>
      <c r="N319" s="76"/>
    </row>
    <row r="320" spans="9:14">
      <c r="I320" s="76"/>
      <c r="N320" s="76"/>
    </row>
    <row r="321" spans="9:14">
      <c r="I321" s="76"/>
      <c r="N321" s="76"/>
    </row>
    <row r="322" spans="9:14">
      <c r="I322" s="76"/>
      <c r="N322" s="76"/>
    </row>
    <row r="323" spans="9:14">
      <c r="I323" s="76"/>
      <c r="N323" s="76"/>
    </row>
    <row r="324" spans="9:14">
      <c r="I324" s="76"/>
      <c r="N324" s="76"/>
    </row>
    <row r="325" spans="9:14">
      <c r="I325" s="76"/>
      <c r="N325" s="76"/>
    </row>
    <row r="326" spans="9:14">
      <c r="I326" s="76"/>
      <c r="N326" s="76"/>
    </row>
    <row r="327" spans="9:14">
      <c r="I327" s="76"/>
      <c r="N327" s="76"/>
    </row>
    <row r="328" spans="9:14">
      <c r="I328" s="76"/>
      <c r="N328" s="76"/>
    </row>
    <row r="329" spans="9:14">
      <c r="I329" s="76"/>
      <c r="N329" s="76"/>
    </row>
    <row r="330" spans="9:14">
      <c r="I330" s="76"/>
      <c r="N330" s="76"/>
    </row>
    <row r="331" spans="9:14">
      <c r="I331" s="76"/>
      <c r="N331" s="76"/>
    </row>
    <row r="332" spans="9:14">
      <c r="I332" s="76"/>
      <c r="N332" s="76"/>
    </row>
    <row r="333" spans="9:14">
      <c r="I333" s="76"/>
      <c r="N333" s="76"/>
    </row>
    <row r="334" spans="9:14">
      <c r="I334" s="76"/>
      <c r="N334" s="76"/>
    </row>
    <row r="335" spans="9:14">
      <c r="I335" s="76"/>
      <c r="N335" s="76"/>
    </row>
    <row r="336" spans="9:14">
      <c r="I336" s="76"/>
      <c r="N336" s="76"/>
    </row>
    <row r="337" spans="9:14">
      <c r="I337" s="76"/>
      <c r="N337" s="76"/>
    </row>
  </sheetData>
  <mergeCells count="3">
    <mergeCell ref="B1:T1"/>
    <mergeCell ref="F2:R2"/>
    <mergeCell ref="B2:E2"/>
  </mergeCells>
  <pageMargins left="0.70866141732283472" right="0.70866141732283472" top="0.74803149606299213" bottom="0.74803149606299213" header="0.31496062992125984" footer="0.31496062992125984"/>
  <pageSetup paperSize="9" scale="52" fitToHeight="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2"/>
  <sheetViews>
    <sheetView topLeftCell="B1" workbookViewId="0">
      <pane ySplit="1" topLeftCell="A129" activePane="bottomLeft" state="frozen"/>
      <selection pane="bottomLeft" activeCell="L135" sqref="L135"/>
    </sheetView>
  </sheetViews>
  <sheetFormatPr defaultColWidth="11.42578125" defaultRowHeight="15"/>
  <cols>
    <col min="3" max="5" width="11.42578125" customWidth="1"/>
    <col min="6" max="6" width="12.28515625" customWidth="1"/>
    <col min="7" max="12" width="11.42578125" customWidth="1"/>
    <col min="13" max="13" width="12.28515625" customWidth="1"/>
  </cols>
  <sheetData>
    <row r="1" spans="1:15" ht="45">
      <c r="A1" s="73" t="s">
        <v>238</v>
      </c>
      <c r="B1" s="73" t="s">
        <v>4</v>
      </c>
      <c r="C1" s="73" t="s">
        <v>281</v>
      </c>
      <c r="D1" s="73" t="s">
        <v>246</v>
      </c>
      <c r="E1" s="73" t="s">
        <v>247</v>
      </c>
      <c r="F1" s="73" t="s">
        <v>282</v>
      </c>
      <c r="G1" s="73" t="s">
        <v>239</v>
      </c>
      <c r="H1" s="73" t="s">
        <v>240</v>
      </c>
      <c r="I1" s="73" t="s">
        <v>242</v>
      </c>
      <c r="J1" s="73" t="s">
        <v>241</v>
      </c>
      <c r="K1" s="73" t="s">
        <v>244</v>
      </c>
      <c r="L1" s="73" t="s">
        <v>283</v>
      </c>
      <c r="M1" s="73" t="s">
        <v>273</v>
      </c>
      <c r="N1" s="73" t="s">
        <v>275</v>
      </c>
      <c r="O1" s="73" t="s">
        <v>274</v>
      </c>
    </row>
    <row r="2" spans="1:15">
      <c r="A2" s="75" t="s">
        <v>96</v>
      </c>
      <c r="B2" s="75">
        <v>2</v>
      </c>
      <c r="C2" s="180">
        <v>1.01939</v>
      </c>
      <c r="D2" s="180">
        <v>0.20666666666666667</v>
      </c>
      <c r="E2" s="180">
        <v>4.9325322580645166</v>
      </c>
      <c r="F2" s="179">
        <v>2.3333333333333335</v>
      </c>
      <c r="G2" s="180">
        <v>2.4351219512195121</v>
      </c>
      <c r="H2">
        <v>19.7</v>
      </c>
      <c r="I2">
        <v>4.32</v>
      </c>
      <c r="J2">
        <v>3.47</v>
      </c>
      <c r="K2" s="180">
        <v>1.4595211280091447</v>
      </c>
      <c r="L2" s="180">
        <v>3.016511622805758</v>
      </c>
      <c r="M2" s="298">
        <v>0.21928934010152287</v>
      </c>
      <c r="N2" s="298">
        <v>7.4087366904017501E-2</v>
      </c>
      <c r="O2" s="298">
        <v>0.17614213197969544</v>
      </c>
    </row>
    <row r="3" spans="1:15">
      <c r="A3" s="75" t="s">
        <v>96</v>
      </c>
      <c r="B3" s="75">
        <v>3</v>
      </c>
      <c r="C3" s="180">
        <v>2.5413750000000004</v>
      </c>
      <c r="D3" s="180">
        <v>0.33999999999999997</v>
      </c>
      <c r="E3" s="180">
        <v>7.4746323529411782</v>
      </c>
      <c r="F3" s="179">
        <v>4.333333333333333</v>
      </c>
      <c r="G3" s="180">
        <v>2.6752439024390244</v>
      </c>
      <c r="H3">
        <v>21.2</v>
      </c>
      <c r="I3">
        <v>4.57</v>
      </c>
      <c r="J3">
        <v>3.72</v>
      </c>
      <c r="K3" s="180">
        <v>2.1619183694144604</v>
      </c>
      <c r="L3" s="180">
        <v>4.1580690006025582</v>
      </c>
      <c r="M3" s="298">
        <v>0.21556603773584906</v>
      </c>
      <c r="N3" s="298">
        <v>0.10197728157615379</v>
      </c>
      <c r="O3" s="298">
        <v>0.17547169811320756</v>
      </c>
    </row>
    <row r="4" spans="1:15">
      <c r="A4" s="75" t="s">
        <v>97</v>
      </c>
      <c r="B4" s="75">
        <v>1</v>
      </c>
      <c r="C4" s="180">
        <v>2.2661600000000002</v>
      </c>
      <c r="D4" s="180">
        <v>0.23333333333333336</v>
      </c>
      <c r="E4" s="180">
        <v>9.7121142857142857</v>
      </c>
      <c r="F4" s="179">
        <v>8.3333333333333339</v>
      </c>
      <c r="G4" s="180">
        <v>1.9752000000000001</v>
      </c>
      <c r="H4">
        <v>19.7</v>
      </c>
      <c r="I4">
        <v>5.76</v>
      </c>
      <c r="J4">
        <v>3.47</v>
      </c>
      <c r="K4" s="180">
        <v>1.160467579201494</v>
      </c>
      <c r="L4" s="180">
        <v>2.9801198271346254</v>
      </c>
      <c r="M4" s="298">
        <v>0.29238578680203048</v>
      </c>
      <c r="N4" s="298">
        <v>5.8906983715811878E-2</v>
      </c>
      <c r="O4" s="298">
        <v>0.17614213197969544</v>
      </c>
    </row>
    <row r="5" spans="1:15">
      <c r="A5" s="75" t="s">
        <v>97</v>
      </c>
      <c r="B5" s="75">
        <v>2</v>
      </c>
      <c r="C5" s="180">
        <v>3.2568799999999998</v>
      </c>
      <c r="D5" s="180">
        <v>0.25</v>
      </c>
      <c r="E5" s="180">
        <v>13.027519999999999</v>
      </c>
      <c r="F5" s="179">
        <v>8.3333333333333339</v>
      </c>
      <c r="G5" s="180">
        <v>2.0447619047619048</v>
      </c>
      <c r="H5">
        <v>19.399999999999999</v>
      </c>
      <c r="I5">
        <v>5.59</v>
      </c>
      <c r="J5">
        <v>3.43</v>
      </c>
      <c r="K5" s="180">
        <v>1.053460785521612</v>
      </c>
      <c r="L5" s="180">
        <v>2.7329573163198559</v>
      </c>
      <c r="M5" s="298">
        <v>0.28814432989690725</v>
      </c>
      <c r="N5" s="298">
        <v>5.4302102346474854E-2</v>
      </c>
      <c r="O5" s="298">
        <v>0.17680412371134022</v>
      </c>
    </row>
    <row r="6" spans="1:15">
      <c r="A6" s="75" t="s">
        <v>97</v>
      </c>
      <c r="B6" s="75">
        <v>3</v>
      </c>
      <c r="C6" s="180">
        <v>3.6375766666666665</v>
      </c>
      <c r="D6" s="180">
        <v>0.35333333333333333</v>
      </c>
      <c r="E6" s="180">
        <v>10.295028301886791</v>
      </c>
      <c r="F6" s="179">
        <v>8.3333333333333339</v>
      </c>
      <c r="G6" s="180">
        <v>2.4408536585365854</v>
      </c>
      <c r="H6">
        <v>17.899999999999999</v>
      </c>
      <c r="I6">
        <v>5.44</v>
      </c>
      <c r="J6">
        <v>3.4</v>
      </c>
      <c r="K6" s="180">
        <v>1.5645035493806763</v>
      </c>
      <c r="L6" s="180">
        <v>3.9483885679537862</v>
      </c>
      <c r="M6" s="298">
        <v>0.30391061452513973</v>
      </c>
      <c r="N6" s="298">
        <v>8.7402432926294765E-2</v>
      </c>
      <c r="O6" s="298">
        <v>0.18994413407821231</v>
      </c>
    </row>
    <row r="7" spans="1:15">
      <c r="A7" s="75" t="s">
        <v>98</v>
      </c>
      <c r="B7" s="75">
        <v>2</v>
      </c>
      <c r="C7" s="180">
        <v>1.7422200000000001</v>
      </c>
      <c r="D7" s="180">
        <v>0.2</v>
      </c>
      <c r="E7" s="180">
        <v>8.7111000000000001</v>
      </c>
      <c r="F7" s="179">
        <v>2.3333333333333335</v>
      </c>
      <c r="G7" s="180">
        <v>1.8227848101265822</v>
      </c>
      <c r="H7">
        <v>20.3</v>
      </c>
      <c r="I7">
        <v>4.67</v>
      </c>
      <c r="J7">
        <v>3.4</v>
      </c>
      <c r="K7" s="180">
        <v>1.3997791876106125</v>
      </c>
      <c r="L7" s="180">
        <v>3.6764612472279121</v>
      </c>
      <c r="M7" s="298">
        <v>0.23004926108374382</v>
      </c>
      <c r="N7" s="298">
        <v>6.8954639783774016E-2</v>
      </c>
      <c r="O7" s="298">
        <v>0.16748768472906403</v>
      </c>
    </row>
    <row r="8" spans="1:15">
      <c r="A8" s="75" t="s">
        <v>98</v>
      </c>
      <c r="B8" s="75">
        <v>3</v>
      </c>
      <c r="C8" s="180">
        <v>2.1558966666666666</v>
      </c>
      <c r="D8" s="180">
        <v>0.34</v>
      </c>
      <c r="E8" s="180">
        <v>6.3408725490196067</v>
      </c>
      <c r="F8" s="179">
        <v>4.333333333333333</v>
      </c>
      <c r="G8" s="180">
        <v>1.452156862745098</v>
      </c>
      <c r="H8">
        <v>21</v>
      </c>
      <c r="I8">
        <v>4.6500000000000004</v>
      </c>
      <c r="J8">
        <v>3.55</v>
      </c>
      <c r="K8" s="180">
        <v>1.7644868615970744</v>
      </c>
      <c r="L8" s="180">
        <v>3.9063565026381584</v>
      </c>
      <c r="M8" s="298">
        <v>0.22142857142857145</v>
      </c>
      <c r="N8" s="298">
        <v>8.4023183885574976E-2</v>
      </c>
      <c r="O8" s="298">
        <v>0.16904761904761903</v>
      </c>
    </row>
    <row r="9" spans="1:15">
      <c r="A9" s="75" t="s">
        <v>152</v>
      </c>
      <c r="B9" s="75">
        <v>2</v>
      </c>
      <c r="C9" s="180">
        <v>2.4549566666666665</v>
      </c>
      <c r="D9" s="180">
        <v>0.30666666666666664</v>
      </c>
      <c r="E9" s="180">
        <v>8.0052934782608691</v>
      </c>
      <c r="F9" s="179">
        <v>3.6666666666666665</v>
      </c>
      <c r="G9" s="180">
        <v>2.0844</v>
      </c>
      <c r="H9">
        <v>19.5</v>
      </c>
      <c r="I9">
        <v>5.08</v>
      </c>
      <c r="J9">
        <v>3.44</v>
      </c>
      <c r="K9" s="180">
        <v>0.91788518414562281</v>
      </c>
      <c r="L9" s="180">
        <v>2.5167852276810994</v>
      </c>
      <c r="M9" s="298">
        <v>0.26051282051282054</v>
      </c>
      <c r="N9" s="298">
        <v>4.7071035084390915E-2</v>
      </c>
      <c r="O9" s="298">
        <v>0.1764102564102564</v>
      </c>
    </row>
    <row r="10" spans="1:15">
      <c r="A10" s="75" t="s">
        <v>152</v>
      </c>
      <c r="B10" s="75">
        <v>3</v>
      </c>
      <c r="C10" s="180">
        <v>4.5636499999999991</v>
      </c>
      <c r="D10" s="180">
        <v>0.49</v>
      </c>
      <c r="E10" s="180">
        <v>9.3135714285714268</v>
      </c>
      <c r="F10" s="179">
        <v>9</v>
      </c>
      <c r="G10" s="180">
        <v>2.6869999999999998</v>
      </c>
      <c r="H10">
        <v>19.5</v>
      </c>
      <c r="I10">
        <v>5.2</v>
      </c>
      <c r="J10">
        <v>3.48</v>
      </c>
      <c r="K10" s="180">
        <v>1.2165729949117163</v>
      </c>
      <c r="L10" s="180">
        <v>3.378408579674506</v>
      </c>
      <c r="M10" s="298">
        <v>0.26666666666666666</v>
      </c>
      <c r="N10" s="298">
        <v>6.2388358713421348E-2</v>
      </c>
      <c r="O10" s="298">
        <v>0.17846153846153845</v>
      </c>
    </row>
    <row r="11" spans="1:15">
      <c r="A11" s="75" t="s">
        <v>152</v>
      </c>
      <c r="B11" s="75">
        <v>4</v>
      </c>
      <c r="C11" s="180">
        <v>2.3275766666666668</v>
      </c>
      <c r="D11" s="180">
        <v>0.24</v>
      </c>
      <c r="E11" s="180">
        <v>9.6982361111111128</v>
      </c>
      <c r="F11" s="179">
        <v>7.666666666666667</v>
      </c>
      <c r="G11" s="180">
        <v>1.7067132867132868</v>
      </c>
      <c r="H11">
        <v>20.399999999999999</v>
      </c>
      <c r="I11">
        <v>5.22</v>
      </c>
      <c r="J11">
        <v>3.62</v>
      </c>
      <c r="K11" s="180">
        <v>1.445033746780481</v>
      </c>
      <c r="L11" s="180">
        <v>3.3632554651971551</v>
      </c>
      <c r="M11" s="298">
        <v>0.25588235294117645</v>
      </c>
      <c r="N11" s="298">
        <v>7.0834987587278492E-2</v>
      </c>
      <c r="O11" s="298">
        <v>0.17745098039215687</v>
      </c>
    </row>
    <row r="12" spans="1:15">
      <c r="A12" s="75" t="s">
        <v>153</v>
      </c>
      <c r="B12" s="75">
        <v>2</v>
      </c>
      <c r="C12" s="180">
        <v>1.16431</v>
      </c>
      <c r="D12" s="180">
        <v>0.13999999999999999</v>
      </c>
      <c r="E12" s="180">
        <v>8.3165000000000013</v>
      </c>
      <c r="F12" s="179">
        <v>4.333333333333333</v>
      </c>
      <c r="G12" s="180">
        <v>1.7565999999999999</v>
      </c>
      <c r="H12">
        <v>19.899999999999999</v>
      </c>
      <c r="I12">
        <v>5.51</v>
      </c>
      <c r="J12">
        <v>3.46</v>
      </c>
      <c r="K12" s="180">
        <v>0.91702373027317319</v>
      </c>
      <c r="L12" s="180">
        <v>2.555540940031531</v>
      </c>
      <c r="M12" s="298">
        <v>0.27688442211055275</v>
      </c>
      <c r="N12" s="298">
        <v>4.608159448608911E-2</v>
      </c>
      <c r="O12" s="298">
        <v>0.17386934673366836</v>
      </c>
    </row>
    <row r="13" spans="1:15">
      <c r="A13" s="75" t="s">
        <v>153</v>
      </c>
      <c r="B13" s="75">
        <v>3</v>
      </c>
      <c r="C13" s="180">
        <v>3.452806666666667</v>
      </c>
      <c r="D13" s="180">
        <v>0.3666666666666667</v>
      </c>
      <c r="E13" s="180">
        <v>9.4167454545454543</v>
      </c>
      <c r="F13" s="179">
        <v>6.333333333333333</v>
      </c>
      <c r="G13" s="180">
        <v>2.2759999999999998</v>
      </c>
      <c r="H13">
        <v>19.600000000000001</v>
      </c>
      <c r="I13">
        <v>5.09</v>
      </c>
      <c r="J13">
        <v>3.4</v>
      </c>
      <c r="K13" s="180">
        <v>1.3431799029767462</v>
      </c>
      <c r="L13" s="180">
        <v>3.272655840754322</v>
      </c>
      <c r="M13" s="298">
        <v>0.25969387755102036</v>
      </c>
      <c r="N13" s="298">
        <v>6.8529586886568683E-2</v>
      </c>
      <c r="O13" s="298">
        <v>0.17346938775510201</v>
      </c>
    </row>
    <row r="14" spans="1:15">
      <c r="A14" s="75" t="s">
        <v>153</v>
      </c>
      <c r="B14" s="75">
        <v>4</v>
      </c>
      <c r="C14" s="180">
        <v>1.6689499999999999</v>
      </c>
      <c r="D14" s="180">
        <v>0.12666666666666668</v>
      </c>
      <c r="E14" s="180">
        <v>13.175921052631578</v>
      </c>
      <c r="F14" s="179">
        <v>1</v>
      </c>
      <c r="G14" s="180">
        <v>1.8958415841584157</v>
      </c>
      <c r="H14">
        <v>19.100000000000001</v>
      </c>
      <c r="I14">
        <v>5.95</v>
      </c>
      <c r="J14">
        <v>3.47</v>
      </c>
      <c r="K14" s="180">
        <v>0.94707560304721361</v>
      </c>
      <c r="L14" s="180">
        <v>2.5418510804477998</v>
      </c>
      <c r="M14" s="298">
        <v>0.31151832460732981</v>
      </c>
      <c r="N14" s="298">
        <v>4.9585110107183958E-2</v>
      </c>
      <c r="O14" s="298">
        <v>0.18167539267015706</v>
      </c>
    </row>
    <row r="15" spans="1:15">
      <c r="A15" s="75" t="s">
        <v>147</v>
      </c>
      <c r="B15" s="75">
        <v>1</v>
      </c>
      <c r="C15" s="180">
        <v>2.0276266666666669</v>
      </c>
      <c r="D15" s="180">
        <v>0.19333333333333336</v>
      </c>
      <c r="E15" s="180">
        <v>10.487724137931034</v>
      </c>
      <c r="F15" s="179">
        <v>5.666666666666667</v>
      </c>
      <c r="G15" s="180">
        <v>1.696952380952381</v>
      </c>
      <c r="H15">
        <v>20</v>
      </c>
      <c r="I15">
        <v>6</v>
      </c>
      <c r="J15">
        <v>3.42</v>
      </c>
      <c r="K15" s="180">
        <v>1.9537725314993177</v>
      </c>
      <c r="L15" s="180">
        <v>4.1219342705723019</v>
      </c>
      <c r="M15" s="298">
        <v>0.3</v>
      </c>
      <c r="N15" s="298">
        <v>9.7688626574965881E-2</v>
      </c>
      <c r="O15" s="298">
        <v>0.17099999999999999</v>
      </c>
    </row>
    <row r="16" spans="1:15">
      <c r="A16" s="75" t="s">
        <v>147</v>
      </c>
      <c r="B16" s="75">
        <v>2</v>
      </c>
      <c r="C16" s="180">
        <v>4.9813533333333337</v>
      </c>
      <c r="D16" s="180">
        <v>0.40000000000000008</v>
      </c>
      <c r="E16" s="180">
        <v>12.453383333333331</v>
      </c>
      <c r="F16" s="179">
        <v>1</v>
      </c>
      <c r="G16" s="180">
        <v>2.8915662650602409</v>
      </c>
      <c r="H16">
        <v>18.399999999999999</v>
      </c>
      <c r="I16">
        <v>5.76</v>
      </c>
      <c r="J16">
        <v>3.26</v>
      </c>
      <c r="K16" s="180">
        <v>1.0661120564859421</v>
      </c>
      <c r="L16" s="180">
        <v>3.2545329002688455</v>
      </c>
      <c r="M16" s="298">
        <v>0.31304347826086959</v>
      </c>
      <c r="N16" s="298">
        <v>5.7940872635105556E-2</v>
      </c>
      <c r="O16" s="298">
        <v>0.17717391304347826</v>
      </c>
    </row>
    <row r="17" spans="1:15">
      <c r="A17" s="75" t="s">
        <v>147</v>
      </c>
      <c r="B17" s="75">
        <v>3</v>
      </c>
      <c r="C17" s="180">
        <v>3.6127799999999999</v>
      </c>
      <c r="D17" s="180">
        <v>0.24</v>
      </c>
      <c r="E17" s="180">
        <v>15.05325</v>
      </c>
      <c r="F17" s="179">
        <v>3.6666666666666665</v>
      </c>
      <c r="G17" s="180">
        <v>3.0525609756097563</v>
      </c>
      <c r="H17">
        <v>21.6</v>
      </c>
      <c r="I17">
        <v>5.22</v>
      </c>
      <c r="J17">
        <v>3.48</v>
      </c>
      <c r="K17" s="180">
        <v>1.6369867503140652</v>
      </c>
      <c r="L17" s="180">
        <v>3.7296946801585067</v>
      </c>
      <c r="M17" s="298">
        <v>0.24166666666666664</v>
      </c>
      <c r="N17" s="298">
        <v>7.5786423625651161E-2</v>
      </c>
      <c r="O17" s="298">
        <v>0.16111111111111109</v>
      </c>
    </row>
    <row r="18" spans="1:15">
      <c r="A18" s="75" t="s">
        <v>148</v>
      </c>
      <c r="B18" s="75">
        <v>1</v>
      </c>
      <c r="C18" s="180">
        <v>2.3981866666666667</v>
      </c>
      <c r="D18" s="180">
        <v>0.26666666666666666</v>
      </c>
      <c r="E18" s="180">
        <v>8.9931999999999999</v>
      </c>
      <c r="F18" s="179">
        <v>4.333333333333333</v>
      </c>
      <c r="G18" s="180">
        <v>1.8184761904761904</v>
      </c>
      <c r="H18">
        <v>17.8</v>
      </c>
      <c r="I18">
        <v>6.15</v>
      </c>
      <c r="J18">
        <v>3.42</v>
      </c>
      <c r="K18" s="180">
        <v>3.3470730655040675</v>
      </c>
      <c r="L18" s="180">
        <v>6.1466470818644732</v>
      </c>
      <c r="M18" s="298">
        <v>0.3455056179775281</v>
      </c>
      <c r="N18" s="298">
        <v>0.18803781266876782</v>
      </c>
      <c r="O18" s="298">
        <v>0.19213483146067414</v>
      </c>
    </row>
    <row r="19" spans="1:15">
      <c r="A19" s="75" t="s">
        <v>148</v>
      </c>
      <c r="B19" s="75">
        <v>2</v>
      </c>
      <c r="C19" s="180">
        <v>3.0749166666666667</v>
      </c>
      <c r="D19" s="180">
        <v>0.39999999999999997</v>
      </c>
      <c r="E19" s="180">
        <v>7.6872916666666677</v>
      </c>
      <c r="F19" s="179">
        <v>3.6666666666666665</v>
      </c>
      <c r="G19" s="180">
        <v>3.3969047619047616</v>
      </c>
      <c r="H19">
        <v>20.399999999999999</v>
      </c>
      <c r="I19">
        <v>5.12</v>
      </c>
      <c r="J19">
        <v>3.58</v>
      </c>
      <c r="K19" s="180">
        <v>1.4060410610017486</v>
      </c>
      <c r="L19" s="180">
        <v>3.0272804556472019</v>
      </c>
      <c r="M19" s="298">
        <v>0.25098039215686274</v>
      </c>
      <c r="N19" s="298">
        <v>6.8923581421654348E-2</v>
      </c>
      <c r="O19" s="298">
        <v>0.17549019607843139</v>
      </c>
    </row>
    <row r="20" spans="1:15">
      <c r="A20" s="75" t="s">
        <v>148</v>
      </c>
      <c r="B20" s="75">
        <v>3</v>
      </c>
      <c r="C20" s="180">
        <v>2.3952233333333335</v>
      </c>
      <c r="D20" s="180">
        <v>0.46</v>
      </c>
      <c r="E20" s="180">
        <v>5.2070072463768113</v>
      </c>
      <c r="F20" s="179">
        <v>8.3333333333333339</v>
      </c>
      <c r="G20" s="180">
        <v>2.0756043956043957</v>
      </c>
      <c r="H20">
        <v>21.5</v>
      </c>
      <c r="I20">
        <v>4.75</v>
      </c>
      <c r="J20">
        <v>3.55</v>
      </c>
      <c r="K20" s="180">
        <v>1.5013160981138292</v>
      </c>
      <c r="L20" s="180">
        <v>3.3031178903094225</v>
      </c>
      <c r="M20" s="298">
        <v>0.22093023255813954</v>
      </c>
      <c r="N20" s="298">
        <v>6.9828655726224612E-2</v>
      </c>
      <c r="O20" s="298">
        <v>0.16511627906976745</v>
      </c>
    </row>
    <row r="21" spans="1:15">
      <c r="A21" s="75" t="s">
        <v>148</v>
      </c>
      <c r="B21" s="75">
        <v>4</v>
      </c>
      <c r="C21" s="180">
        <v>1.0113266666666667</v>
      </c>
      <c r="D21" s="180">
        <v>9.3333333333333338E-2</v>
      </c>
      <c r="E21" s="180">
        <v>10.835642857142856</v>
      </c>
      <c r="F21" s="179">
        <v>1.6666666666666667</v>
      </c>
      <c r="G21" s="180"/>
      <c r="K21" s="180"/>
      <c r="L21" s="180"/>
      <c r="M21" s="298"/>
      <c r="N21" s="298"/>
      <c r="O21" s="298"/>
    </row>
    <row r="22" spans="1:15">
      <c r="A22" s="75" t="s">
        <v>149</v>
      </c>
      <c r="B22" s="75">
        <v>1</v>
      </c>
      <c r="C22" s="180">
        <v>2.8619649999999996</v>
      </c>
      <c r="D22" s="180">
        <v>0.31</v>
      </c>
      <c r="E22" s="180">
        <v>9.2321451612903207</v>
      </c>
      <c r="F22" s="179">
        <v>5</v>
      </c>
      <c r="G22" s="180">
        <v>1.7357142857142858</v>
      </c>
      <c r="H22">
        <v>18.7</v>
      </c>
      <c r="I22">
        <v>6.7</v>
      </c>
      <c r="J22">
        <v>3.32</v>
      </c>
      <c r="K22" s="180">
        <v>2.0028332612521513</v>
      </c>
      <c r="L22" s="180">
        <v>3.9699649858137231</v>
      </c>
      <c r="M22" s="298">
        <v>0.35828877005347598</v>
      </c>
      <c r="N22" s="298">
        <v>0.1071033829546605</v>
      </c>
      <c r="O22" s="298">
        <v>0.17754010695187167</v>
      </c>
    </row>
    <row r="23" spans="1:15">
      <c r="A23" s="75" t="s">
        <v>149</v>
      </c>
      <c r="B23" s="75">
        <v>2</v>
      </c>
      <c r="C23" s="180">
        <v>5.4337350000000004</v>
      </c>
      <c r="D23" s="180">
        <v>0.40666666666666668</v>
      </c>
      <c r="E23" s="180">
        <v>13.361643442622951</v>
      </c>
      <c r="F23" s="179">
        <v>7</v>
      </c>
      <c r="G23" s="180">
        <v>2.6696666666666666</v>
      </c>
      <c r="H23">
        <v>16.5</v>
      </c>
      <c r="I23">
        <v>7.08</v>
      </c>
      <c r="J23">
        <v>3.21</v>
      </c>
      <c r="K23" s="180">
        <v>1.0359318868194518</v>
      </c>
      <c r="L23" s="180">
        <v>3.0055863502511695</v>
      </c>
      <c r="M23" s="298">
        <v>0.42909090909090908</v>
      </c>
      <c r="N23" s="298">
        <v>6.2783750716330411E-2</v>
      </c>
      <c r="O23" s="298">
        <v>0.19454545454545455</v>
      </c>
    </row>
    <row r="24" spans="1:15">
      <c r="A24" s="75" t="s">
        <v>149</v>
      </c>
      <c r="B24" s="75">
        <v>3</v>
      </c>
      <c r="C24" s="180">
        <v>3.8058299999999998</v>
      </c>
      <c r="D24" s="180">
        <v>0.27999999999999997</v>
      </c>
      <c r="E24" s="180">
        <v>13.59225</v>
      </c>
      <c r="F24" s="179">
        <v>7</v>
      </c>
      <c r="G24" s="180">
        <v>2.1747368421052631</v>
      </c>
      <c r="H24">
        <v>19.8</v>
      </c>
      <c r="I24">
        <v>6.05</v>
      </c>
      <c r="J24">
        <v>3.37</v>
      </c>
      <c r="K24" s="180">
        <v>1.2939727862644892</v>
      </c>
      <c r="L24" s="180">
        <v>3.2334125038308308</v>
      </c>
      <c r="M24" s="298">
        <v>0.30555555555555552</v>
      </c>
      <c r="N24" s="298">
        <v>6.5352160922448943E-2</v>
      </c>
      <c r="O24" s="298">
        <v>0.17020202020202019</v>
      </c>
    </row>
    <row r="25" spans="1:15">
      <c r="A25" s="75" t="s">
        <v>149</v>
      </c>
      <c r="B25" s="75">
        <v>4</v>
      </c>
      <c r="C25" s="180">
        <v>1.5756833333333333</v>
      </c>
      <c r="D25" s="180">
        <v>0.12000000000000001</v>
      </c>
      <c r="E25" s="180">
        <v>13.130694444444444</v>
      </c>
      <c r="F25" s="179">
        <v>8.3333333333333339</v>
      </c>
      <c r="G25" s="180">
        <v>1.7563063063063062</v>
      </c>
      <c r="H25">
        <v>19.2</v>
      </c>
      <c r="I25">
        <v>4.8499999999999996</v>
      </c>
      <c r="J25">
        <v>3.33</v>
      </c>
      <c r="K25" s="180">
        <v>1.3516330846141584</v>
      </c>
      <c r="L25" s="180">
        <v>3.4173960206896306</v>
      </c>
      <c r="M25" s="298">
        <v>0.25260416666666669</v>
      </c>
      <c r="N25" s="298">
        <v>7.0397556490320756E-2</v>
      </c>
      <c r="O25" s="298">
        <v>0.17343750000000002</v>
      </c>
    </row>
    <row r="26" spans="1:15">
      <c r="A26" s="75" t="s">
        <v>164</v>
      </c>
      <c r="B26" s="75">
        <v>1</v>
      </c>
      <c r="C26" s="180">
        <v>2.9011949999999995</v>
      </c>
      <c r="D26" s="180">
        <v>0.47333333333333338</v>
      </c>
      <c r="E26" s="180">
        <v>6.1292852112676037</v>
      </c>
      <c r="F26" s="179">
        <v>7.666666666666667</v>
      </c>
      <c r="G26" s="180">
        <v>2.2841999999999998</v>
      </c>
      <c r="H26">
        <v>20.5</v>
      </c>
      <c r="I26">
        <v>4.51</v>
      </c>
      <c r="J26">
        <v>3.49</v>
      </c>
      <c r="K26" s="180">
        <v>1.5259544770521203</v>
      </c>
      <c r="L26" s="180">
        <v>3.5383391366021915</v>
      </c>
      <c r="M26" s="298">
        <v>0.22</v>
      </c>
      <c r="N26" s="298">
        <v>7.4436803758640008E-2</v>
      </c>
      <c r="O26" s="298">
        <v>0.1702439024390244</v>
      </c>
    </row>
    <row r="27" spans="1:15">
      <c r="A27" s="75" t="s">
        <v>164</v>
      </c>
      <c r="B27" s="75">
        <v>2</v>
      </c>
      <c r="C27" s="180">
        <v>3.548726666666667</v>
      </c>
      <c r="D27" s="180">
        <v>0.35333333333333333</v>
      </c>
      <c r="E27" s="180">
        <v>10.04356603773585</v>
      </c>
      <c r="F27" s="179">
        <v>9</v>
      </c>
      <c r="G27" s="180">
        <v>1.9480392156862745</v>
      </c>
      <c r="H27">
        <v>19.899999999999999</v>
      </c>
      <c r="I27">
        <v>5.44</v>
      </c>
      <c r="J27">
        <v>3.41</v>
      </c>
      <c r="K27" s="180">
        <v>1.1676749171437013</v>
      </c>
      <c r="L27" s="180">
        <v>3.3404434036046435</v>
      </c>
      <c r="M27" s="298">
        <v>0.27336683417085433</v>
      </c>
      <c r="N27" s="298">
        <v>5.8677131514758861E-2</v>
      </c>
      <c r="O27" s="298">
        <v>0.17135678391959802</v>
      </c>
    </row>
    <row r="28" spans="1:15">
      <c r="A28" s="75" t="s">
        <v>164</v>
      </c>
      <c r="B28" s="75">
        <v>3</v>
      </c>
      <c r="C28" s="180">
        <v>5.6378533333333323</v>
      </c>
      <c r="D28" s="180">
        <v>0.41333333333333333</v>
      </c>
      <c r="E28" s="180">
        <v>13.639967741935481</v>
      </c>
      <c r="F28" s="179">
        <v>7.666666666666667</v>
      </c>
      <c r="G28" s="180">
        <v>3.2135416666666665</v>
      </c>
      <c r="H28">
        <v>18.399999999999999</v>
      </c>
      <c r="I28">
        <v>5.57</v>
      </c>
      <c r="J28">
        <v>3.62</v>
      </c>
      <c r="K28" s="180">
        <v>0.73012838513193845</v>
      </c>
      <c r="L28" s="180">
        <v>2.1076720968748726</v>
      </c>
      <c r="M28" s="298">
        <v>0.30271739130434788</v>
      </c>
      <c r="N28" s="298">
        <v>3.9680890496301004E-2</v>
      </c>
      <c r="O28" s="298">
        <v>0.19673913043478264</v>
      </c>
    </row>
    <row r="29" spans="1:15">
      <c r="A29" s="75" t="s">
        <v>160</v>
      </c>
      <c r="B29" s="75">
        <v>1</v>
      </c>
      <c r="C29" s="180">
        <v>3.8355866666666665</v>
      </c>
      <c r="D29" s="180">
        <v>0.29333333333333333</v>
      </c>
      <c r="E29" s="180">
        <v>13.075863636363636</v>
      </c>
      <c r="F29" s="179">
        <v>6.333333333333333</v>
      </c>
      <c r="G29" s="180">
        <v>2.3216000000000001</v>
      </c>
      <c r="H29">
        <v>19.8</v>
      </c>
      <c r="I29">
        <v>4.5999999999999996</v>
      </c>
      <c r="J29">
        <v>3.41</v>
      </c>
      <c r="K29" s="180">
        <v>1.4380275354727039</v>
      </c>
      <c r="L29" s="180">
        <v>3.5145115243583027</v>
      </c>
      <c r="M29" s="298">
        <v>0.23232323232323229</v>
      </c>
      <c r="N29" s="298">
        <v>7.262765330670222E-2</v>
      </c>
      <c r="O29" s="298">
        <v>0.17222222222222222</v>
      </c>
    </row>
    <row r="30" spans="1:15">
      <c r="A30" s="75" t="s">
        <v>160</v>
      </c>
      <c r="B30" s="75">
        <v>2</v>
      </c>
      <c r="C30" s="180">
        <v>3.1014033333333333</v>
      </c>
      <c r="D30" s="180">
        <v>0.26666666666666666</v>
      </c>
      <c r="E30" s="180">
        <v>11.630262500000001</v>
      </c>
      <c r="F30" s="179">
        <v>8.3333333333333339</v>
      </c>
      <c r="G30" s="180">
        <v>2.3538095238095238</v>
      </c>
      <c r="H30">
        <v>20</v>
      </c>
      <c r="I30">
        <v>4.4000000000000004</v>
      </c>
      <c r="J30">
        <v>3.38</v>
      </c>
      <c r="K30" s="180">
        <v>1.4915020578755156</v>
      </c>
      <c r="L30" s="180">
        <v>3.6051998745520599</v>
      </c>
      <c r="M30" s="298">
        <v>0.22000000000000003</v>
      </c>
      <c r="N30" s="298">
        <v>7.457510289377578E-2</v>
      </c>
      <c r="O30" s="298">
        <v>0.16899999999999998</v>
      </c>
    </row>
    <row r="31" spans="1:15">
      <c r="A31" s="75" t="s">
        <v>160</v>
      </c>
      <c r="B31" s="75">
        <v>4</v>
      </c>
      <c r="C31" s="180">
        <v>2.2185350000000001</v>
      </c>
      <c r="D31" s="180">
        <v>0.22999999999999998</v>
      </c>
      <c r="E31" s="180">
        <v>9.645804347826088</v>
      </c>
      <c r="F31" s="179">
        <v>6.333333333333333</v>
      </c>
      <c r="G31" s="180">
        <v>1.9910344827586206</v>
      </c>
      <c r="H31">
        <v>18.600000000000001</v>
      </c>
      <c r="I31">
        <v>5.25</v>
      </c>
      <c r="J31">
        <v>3.26</v>
      </c>
      <c r="K31" s="180">
        <v>1.0320083368235173</v>
      </c>
      <c r="L31" s="180">
        <v>3.3645483598021348</v>
      </c>
      <c r="M31" s="298">
        <v>0.282258064516129</v>
      </c>
      <c r="N31" s="298">
        <v>5.548431918406007E-2</v>
      </c>
      <c r="O31" s="298">
        <v>0.17526881720430104</v>
      </c>
    </row>
    <row r="32" spans="1:15">
      <c r="A32" s="75" t="s">
        <v>161</v>
      </c>
      <c r="B32" s="75">
        <v>1</v>
      </c>
      <c r="C32" s="180">
        <v>5.529115</v>
      </c>
      <c r="D32" s="180">
        <v>0.26</v>
      </c>
      <c r="E32" s="180">
        <v>21.265826923076922</v>
      </c>
      <c r="F32" s="179">
        <v>8.3333333333333339</v>
      </c>
      <c r="G32" s="180">
        <v>2.4392</v>
      </c>
      <c r="H32">
        <v>18.7</v>
      </c>
      <c r="I32">
        <v>4.96</v>
      </c>
      <c r="J32">
        <v>3.35</v>
      </c>
      <c r="K32" s="180">
        <v>0.99592647428186187</v>
      </c>
      <c r="L32" s="180">
        <v>2.9442881574946798</v>
      </c>
      <c r="M32" s="298">
        <v>0.26524064171122996</v>
      </c>
      <c r="N32" s="298">
        <v>5.325810022897657E-2</v>
      </c>
      <c r="O32" s="298">
        <v>0.17914438502673799</v>
      </c>
    </row>
    <row r="33" spans="1:15">
      <c r="A33" s="75" t="s">
        <v>161</v>
      </c>
      <c r="B33" s="75">
        <v>2</v>
      </c>
      <c r="C33" s="180">
        <v>3.7784000000000004</v>
      </c>
      <c r="D33" s="180">
        <v>0.47</v>
      </c>
      <c r="E33" s="180">
        <v>8.0391489361702142</v>
      </c>
      <c r="F33" s="179">
        <v>8.3333333333333339</v>
      </c>
      <c r="G33" s="180">
        <v>2.0625</v>
      </c>
      <c r="H33">
        <v>20.2</v>
      </c>
      <c r="I33">
        <v>5.39</v>
      </c>
      <c r="J33">
        <v>3.72</v>
      </c>
      <c r="K33" s="180">
        <v>1.557315857741894</v>
      </c>
      <c r="L33" s="180">
        <v>3.6454351820996855</v>
      </c>
      <c r="M33" s="298">
        <v>0.26683168316831685</v>
      </c>
      <c r="N33" s="298">
        <v>7.7094844442668023E-2</v>
      </c>
      <c r="O33" s="298">
        <v>0.18415841584158418</v>
      </c>
    </row>
    <row r="34" spans="1:15">
      <c r="A34" s="75" t="s">
        <v>161</v>
      </c>
      <c r="B34" s="75">
        <v>4</v>
      </c>
      <c r="C34" s="180">
        <v>3.4743499999999998</v>
      </c>
      <c r="D34" s="180">
        <v>0.15333333333333335</v>
      </c>
      <c r="E34" s="180">
        <v>22.658804347826084</v>
      </c>
      <c r="F34" s="179">
        <v>5</v>
      </c>
      <c r="G34" s="180">
        <v>1.7369918699186992</v>
      </c>
      <c r="H34">
        <v>18.5</v>
      </c>
      <c r="I34">
        <v>4.72</v>
      </c>
      <c r="J34">
        <v>3.38</v>
      </c>
      <c r="K34" s="180">
        <v>0.96045919265200941</v>
      </c>
      <c r="L34" s="180">
        <v>2.9624353701527619</v>
      </c>
      <c r="M34" s="298">
        <v>0.25513513513513514</v>
      </c>
      <c r="N34" s="298">
        <v>5.1916713116324835E-2</v>
      </c>
      <c r="O34" s="298">
        <v>0.1827027027027027</v>
      </c>
    </row>
    <row r="35" spans="1:15">
      <c r="A35" s="75" t="s">
        <v>162</v>
      </c>
      <c r="B35" s="75">
        <v>1</v>
      </c>
      <c r="C35" s="180">
        <v>3.6779299999999999</v>
      </c>
      <c r="D35" s="180">
        <v>0.4</v>
      </c>
      <c r="E35" s="180">
        <v>9.1948249999999998</v>
      </c>
      <c r="F35" s="179">
        <v>7.666666666666667</v>
      </c>
      <c r="G35" s="180">
        <v>1.252843137254902</v>
      </c>
      <c r="H35">
        <v>20.3</v>
      </c>
      <c r="I35">
        <v>4.0599999999999996</v>
      </c>
      <c r="J35">
        <v>3.4</v>
      </c>
      <c r="K35" s="180">
        <v>1.4900744756504811</v>
      </c>
      <c r="L35" s="180">
        <v>3.3612280246366786</v>
      </c>
      <c r="M35" s="298">
        <v>0.19999999999999998</v>
      </c>
      <c r="N35" s="298">
        <v>7.3402683529580348E-2</v>
      </c>
      <c r="O35" s="298">
        <v>0.16748768472906403</v>
      </c>
    </row>
    <row r="36" spans="1:15">
      <c r="A36" s="75" t="s">
        <v>162</v>
      </c>
      <c r="B36" s="75">
        <v>2</v>
      </c>
      <c r="C36" s="180">
        <v>4.08887</v>
      </c>
      <c r="D36" s="180">
        <v>0.39333333333333337</v>
      </c>
      <c r="E36" s="180">
        <v>10.395432203389829</v>
      </c>
      <c r="F36" s="179">
        <v>8.3333333333333339</v>
      </c>
      <c r="G36" s="180">
        <v>1.7796747967479676</v>
      </c>
      <c r="H36">
        <v>18.3</v>
      </c>
      <c r="I36">
        <v>5.32</v>
      </c>
      <c r="J36">
        <v>3.5</v>
      </c>
      <c r="K36" s="180">
        <v>1.2757243224003467</v>
      </c>
      <c r="L36" s="180">
        <v>3.5467842223895332</v>
      </c>
      <c r="M36" s="298">
        <v>0.29071038251366121</v>
      </c>
      <c r="N36" s="298">
        <v>6.9711711606576326E-2</v>
      </c>
      <c r="O36" s="298">
        <v>0.19125683060109289</v>
      </c>
    </row>
    <row r="37" spans="1:15">
      <c r="A37" s="75" t="s">
        <v>162</v>
      </c>
      <c r="B37" s="75">
        <v>3</v>
      </c>
      <c r="C37" s="180">
        <v>3.5075900000000004</v>
      </c>
      <c r="D37" s="180">
        <v>0.38000000000000006</v>
      </c>
      <c r="E37" s="180">
        <v>9.2304999999999993</v>
      </c>
      <c r="F37" s="179">
        <v>9</v>
      </c>
      <c r="G37" s="180">
        <v>2.0419999999999998</v>
      </c>
      <c r="H37">
        <v>19.8</v>
      </c>
      <c r="I37">
        <v>5.26</v>
      </c>
      <c r="J37">
        <v>3.55</v>
      </c>
      <c r="K37" s="180">
        <v>1.2255718227200918</v>
      </c>
      <c r="L37" s="180">
        <v>3.0852627041242151</v>
      </c>
      <c r="M37" s="298">
        <v>0.26565656565656565</v>
      </c>
      <c r="N37" s="298">
        <v>6.189756680404504E-2</v>
      </c>
      <c r="O37" s="298">
        <v>0.17929292929292928</v>
      </c>
    </row>
    <row r="38" spans="1:15">
      <c r="A38" s="75" t="s">
        <v>162</v>
      </c>
      <c r="B38" s="75">
        <v>4</v>
      </c>
      <c r="C38" s="180">
        <v>1.6081333333333332</v>
      </c>
      <c r="D38" s="180">
        <v>0.16</v>
      </c>
      <c r="E38" s="180">
        <v>10.050833333333332</v>
      </c>
      <c r="F38" s="179">
        <v>7</v>
      </c>
      <c r="G38" s="180">
        <v>1.5369565217391306</v>
      </c>
      <c r="H38">
        <v>18.7</v>
      </c>
      <c r="I38">
        <v>4.55</v>
      </c>
      <c r="J38">
        <v>3.54</v>
      </c>
      <c r="K38" s="180">
        <v>0.97188626587998461</v>
      </c>
      <c r="L38" s="180">
        <v>2.9130522881227674</v>
      </c>
      <c r="M38" s="298">
        <v>0.24331550802139038</v>
      </c>
      <c r="N38" s="298">
        <v>5.1972527587164953E-2</v>
      </c>
      <c r="O38" s="298">
        <v>0.1893048128342246</v>
      </c>
    </row>
    <row r="39" spans="1:15">
      <c r="A39" s="75" t="s">
        <v>163</v>
      </c>
      <c r="B39" s="75">
        <v>1</v>
      </c>
      <c r="C39" s="180">
        <v>3.8008150000000001</v>
      </c>
      <c r="D39" s="180">
        <v>0.27333333333333337</v>
      </c>
      <c r="E39" s="180">
        <v>13.905420731707315</v>
      </c>
      <c r="F39" s="179">
        <v>5</v>
      </c>
      <c r="G39" s="180">
        <v>2.3170408163265304</v>
      </c>
      <c r="H39">
        <v>19.899999999999999</v>
      </c>
      <c r="I39">
        <v>4.25</v>
      </c>
      <c r="J39">
        <v>3.47</v>
      </c>
      <c r="K39" s="180">
        <v>1.2914890834644794</v>
      </c>
      <c r="L39" s="180">
        <v>3.0469800512586365</v>
      </c>
      <c r="M39" s="298">
        <v>0.21356783919597991</v>
      </c>
      <c r="N39" s="298">
        <v>6.4898948917813046E-2</v>
      </c>
      <c r="O39" s="298">
        <v>0.17437185929648244</v>
      </c>
    </row>
    <row r="40" spans="1:15">
      <c r="A40" s="75" t="s">
        <v>163</v>
      </c>
      <c r="B40" s="75">
        <v>2</v>
      </c>
      <c r="C40" s="180">
        <v>4.3523800000000001</v>
      </c>
      <c r="D40" s="180">
        <v>0.29333333333333333</v>
      </c>
      <c r="E40" s="180">
        <v>14.837659090909092</v>
      </c>
      <c r="F40" s="179">
        <v>5.666666666666667</v>
      </c>
      <c r="G40" s="180">
        <v>2.0539215686274508</v>
      </c>
      <c r="H40">
        <v>19.3</v>
      </c>
      <c r="I40">
        <v>5.17</v>
      </c>
      <c r="J40">
        <v>3.41</v>
      </c>
      <c r="K40" s="180">
        <v>0.98647791760183368</v>
      </c>
      <c r="L40" s="180">
        <v>2.4962447420507337</v>
      </c>
      <c r="M40" s="298">
        <v>0.26787564766839378</v>
      </c>
      <c r="N40" s="298">
        <v>5.1112845471597598E-2</v>
      </c>
      <c r="O40" s="298">
        <v>0.17668393782383421</v>
      </c>
    </row>
    <row r="41" spans="1:15">
      <c r="A41" s="75" t="s">
        <v>163</v>
      </c>
      <c r="B41" s="75">
        <v>3</v>
      </c>
      <c r="C41" s="180">
        <v>4.007064999999999</v>
      </c>
      <c r="D41" s="180">
        <v>0.40666666666666668</v>
      </c>
      <c r="E41" s="180">
        <v>9.8534385245901603</v>
      </c>
      <c r="F41" s="179">
        <v>5.666666666666667</v>
      </c>
      <c r="G41" s="180">
        <v>3.1510000000000002</v>
      </c>
      <c r="H41">
        <v>19.7</v>
      </c>
      <c r="I41">
        <v>5.32</v>
      </c>
      <c r="J41">
        <v>3.59</v>
      </c>
      <c r="K41" s="180">
        <v>1.0604391195440972</v>
      </c>
      <c r="L41" s="180">
        <v>2.568105578746426</v>
      </c>
      <c r="M41" s="298">
        <v>0.27005076142131984</v>
      </c>
      <c r="N41" s="298">
        <v>5.3829396931172446E-2</v>
      </c>
      <c r="O41" s="298">
        <v>0.18223350253807105</v>
      </c>
    </row>
    <row r="42" spans="1:15">
      <c r="A42" s="75" t="s">
        <v>150</v>
      </c>
      <c r="B42" s="75">
        <v>1</v>
      </c>
      <c r="C42" s="180">
        <v>4.0839633333333332</v>
      </c>
      <c r="D42" s="180">
        <v>0.38000000000000006</v>
      </c>
      <c r="E42" s="180">
        <v>10.74727192982456</v>
      </c>
      <c r="F42" s="179">
        <v>5.666666666666667</v>
      </c>
      <c r="G42" s="180">
        <v>2.2845783132530122</v>
      </c>
      <c r="H42">
        <v>19.3</v>
      </c>
      <c r="I42">
        <v>5.37</v>
      </c>
      <c r="J42">
        <v>3.47</v>
      </c>
      <c r="K42" s="180">
        <v>1.1311026340513677</v>
      </c>
      <c r="L42" s="180">
        <v>3.046895339755272</v>
      </c>
      <c r="M42" s="298">
        <v>0.2782383419689119</v>
      </c>
      <c r="N42" s="298">
        <v>5.8606354095925788E-2</v>
      </c>
      <c r="O42" s="298">
        <v>0.17979274611398965</v>
      </c>
    </row>
    <row r="43" spans="1:15">
      <c r="A43" s="75" t="s">
        <v>150</v>
      </c>
      <c r="B43" s="75">
        <v>2</v>
      </c>
      <c r="C43" s="180">
        <v>3.7032733333333332</v>
      </c>
      <c r="D43" s="180">
        <v>0.21333333333333335</v>
      </c>
      <c r="E43" s="180">
        <v>17.35909375</v>
      </c>
      <c r="F43" s="179">
        <v>9</v>
      </c>
      <c r="G43" s="180">
        <v>2.1028282828282827</v>
      </c>
      <c r="H43">
        <v>18.7</v>
      </c>
      <c r="I43">
        <v>5.9</v>
      </c>
      <c r="J43">
        <v>3.43</v>
      </c>
      <c r="K43" s="180">
        <v>0.7705670041684225</v>
      </c>
      <c r="L43" s="180">
        <v>2.1799802097353727</v>
      </c>
      <c r="M43" s="298">
        <v>0.31550802139037437</v>
      </c>
      <c r="N43" s="298">
        <v>4.1206791666760563E-2</v>
      </c>
      <c r="O43" s="298">
        <v>0.18342245989304815</v>
      </c>
    </row>
    <row r="44" spans="1:15">
      <c r="A44" s="75" t="s">
        <v>150</v>
      </c>
      <c r="B44" s="75">
        <v>3</v>
      </c>
      <c r="C44" s="180">
        <v>2.912703333333333</v>
      </c>
      <c r="D44" s="180">
        <v>0.19666666666666668</v>
      </c>
      <c r="E44" s="180">
        <v>14.810355932203386</v>
      </c>
      <c r="F44" s="179">
        <v>6.333333333333333</v>
      </c>
      <c r="G44" s="180">
        <v>2.0099999999999998</v>
      </c>
      <c r="H44">
        <v>18.600000000000001</v>
      </c>
      <c r="I44">
        <v>5.37</v>
      </c>
      <c r="J44">
        <v>3.44</v>
      </c>
      <c r="K44" s="180">
        <v>1.2208765480496131</v>
      </c>
      <c r="L44" s="180">
        <v>3.3071529433438815</v>
      </c>
      <c r="M44" s="298">
        <v>0.28870967741935483</v>
      </c>
      <c r="N44" s="298">
        <v>6.5638524088688865E-2</v>
      </c>
      <c r="O44" s="298">
        <v>0.18494623655913978</v>
      </c>
    </row>
    <row r="45" spans="1:15">
      <c r="A45" s="75" t="s">
        <v>114</v>
      </c>
      <c r="B45" s="75">
        <v>1</v>
      </c>
      <c r="C45" s="180">
        <v>3.2620166666666672</v>
      </c>
      <c r="D45" s="180">
        <v>0.35333333333333333</v>
      </c>
      <c r="E45" s="180">
        <v>9.2321226415094362</v>
      </c>
      <c r="F45" s="179">
        <v>7.666666666666667</v>
      </c>
      <c r="G45" s="180">
        <v>2.1415151515151516</v>
      </c>
      <c r="H45">
        <v>19.2</v>
      </c>
      <c r="I45">
        <v>6.08</v>
      </c>
      <c r="J45">
        <v>3.31</v>
      </c>
      <c r="K45" s="180">
        <v>1.7157238382755413</v>
      </c>
      <c r="L45" s="180">
        <v>3.8732916937053865</v>
      </c>
      <c r="M45" s="298">
        <v>0.31666666666666671</v>
      </c>
      <c r="N45" s="298">
        <v>8.9360616576851112E-2</v>
      </c>
      <c r="O45" s="298">
        <v>0.17239583333333333</v>
      </c>
    </row>
    <row r="46" spans="1:15">
      <c r="A46" s="75" t="s">
        <v>114</v>
      </c>
      <c r="B46" s="75">
        <v>2</v>
      </c>
      <c r="C46" s="180">
        <v>1.3696433333333333</v>
      </c>
      <c r="D46" s="180">
        <v>0.11333333333333333</v>
      </c>
      <c r="E46" s="180">
        <v>12.085088235294117</v>
      </c>
      <c r="F46" s="179">
        <v>3.6666666666666665</v>
      </c>
      <c r="G46" s="180">
        <v>2.0662765957446809</v>
      </c>
      <c r="H46">
        <v>17.7</v>
      </c>
      <c r="I46">
        <v>5.78</v>
      </c>
      <c r="J46">
        <v>3.36</v>
      </c>
      <c r="K46" s="180">
        <v>0.88161790620576841</v>
      </c>
      <c r="L46" s="180">
        <v>2.7878321557067927</v>
      </c>
      <c r="M46" s="298">
        <v>0.32655367231638421</v>
      </c>
      <c r="N46" s="298">
        <v>4.9808921254563189E-2</v>
      </c>
      <c r="O46" s="298">
        <v>0.18983050847457628</v>
      </c>
    </row>
    <row r="47" spans="1:15">
      <c r="A47" s="75" t="s">
        <v>114</v>
      </c>
      <c r="B47" s="75">
        <v>3</v>
      </c>
      <c r="C47" s="180">
        <v>4.2583633333333335</v>
      </c>
      <c r="D47" s="180">
        <v>0.36666666666666664</v>
      </c>
      <c r="E47" s="180">
        <v>11.613718181818182</v>
      </c>
      <c r="F47" s="179">
        <v>8</v>
      </c>
      <c r="G47" s="180">
        <v>2.5797979797979798</v>
      </c>
      <c r="H47">
        <v>22.3</v>
      </c>
      <c r="I47">
        <v>6.05</v>
      </c>
      <c r="J47">
        <v>3.53</v>
      </c>
      <c r="K47" s="180">
        <v>1.4285832131725142</v>
      </c>
      <c r="L47" s="180">
        <v>3.4910197822539653</v>
      </c>
      <c r="M47" s="298">
        <v>0.27130044843049328</v>
      </c>
      <c r="N47" s="298">
        <v>6.4062027496525301E-2</v>
      </c>
      <c r="O47" s="298">
        <v>0.15829596412556052</v>
      </c>
    </row>
    <row r="48" spans="1:15">
      <c r="A48" s="75" t="s">
        <v>114</v>
      </c>
      <c r="B48" s="75">
        <v>4</v>
      </c>
      <c r="C48" s="180">
        <v>4.2440266666666666</v>
      </c>
      <c r="D48" s="180">
        <v>0.54666666666666675</v>
      </c>
      <c r="E48" s="180">
        <v>7.7634634146341455</v>
      </c>
      <c r="F48" s="179">
        <v>5.666666666666667</v>
      </c>
      <c r="G48" s="180">
        <v>2.4049107142857147</v>
      </c>
      <c r="H48">
        <v>18.8</v>
      </c>
      <c r="I48">
        <v>5.87</v>
      </c>
      <c r="J48">
        <v>3.4</v>
      </c>
      <c r="K48" s="180">
        <v>0.94941077526402839</v>
      </c>
      <c r="L48" s="180">
        <v>2.8904324205865235</v>
      </c>
      <c r="M48" s="298">
        <v>0.31223404255319148</v>
      </c>
      <c r="N48" s="298">
        <v>5.0500573152341931E-2</v>
      </c>
      <c r="O48" s="298">
        <v>0.18085106382978722</v>
      </c>
    </row>
    <row r="49" spans="1:15">
      <c r="A49" s="75" t="s">
        <v>115</v>
      </c>
      <c r="B49" s="75">
        <v>1</v>
      </c>
      <c r="C49" s="180">
        <v>3.6713266666666673</v>
      </c>
      <c r="D49" s="180">
        <v>0.31333333333333335</v>
      </c>
      <c r="E49" s="180">
        <v>11.717000000000001</v>
      </c>
      <c r="F49" s="179">
        <v>7</v>
      </c>
      <c r="G49" s="180">
        <v>2.2392857142857143</v>
      </c>
      <c r="H49">
        <v>16</v>
      </c>
      <c r="I49">
        <v>5.32</v>
      </c>
      <c r="J49">
        <v>3.36</v>
      </c>
      <c r="K49" s="180">
        <v>1.0623279173858353</v>
      </c>
      <c r="L49" s="180">
        <v>3.308803982893747</v>
      </c>
      <c r="M49" s="298">
        <v>0.33250000000000002</v>
      </c>
      <c r="N49" s="298">
        <v>6.6395494836614707E-2</v>
      </c>
      <c r="O49" s="298">
        <v>0.21</v>
      </c>
    </row>
    <row r="50" spans="1:15">
      <c r="A50" s="75" t="s">
        <v>115</v>
      </c>
      <c r="B50" s="75">
        <v>2</v>
      </c>
      <c r="C50" s="180">
        <v>3.0120266666666669</v>
      </c>
      <c r="D50" s="180">
        <v>0.13333333333333333</v>
      </c>
      <c r="E50" s="180">
        <v>22.590200000000003</v>
      </c>
      <c r="F50" s="179">
        <v>7.666666666666667</v>
      </c>
      <c r="G50" s="180">
        <v>1.9055294117647059</v>
      </c>
      <c r="H50">
        <v>16.5</v>
      </c>
      <c r="I50">
        <v>5.59</v>
      </c>
      <c r="J50">
        <v>3.24</v>
      </c>
      <c r="K50" s="180">
        <v>0.56695183762528756</v>
      </c>
      <c r="L50" s="180">
        <v>2.4689185547924506</v>
      </c>
      <c r="M50" s="298">
        <v>0.3387878787878788</v>
      </c>
      <c r="N50" s="298">
        <v>3.4360717431835608E-2</v>
      </c>
      <c r="O50" s="298">
        <v>0.19636363636363638</v>
      </c>
    </row>
    <row r="51" spans="1:15">
      <c r="A51" s="75" t="s">
        <v>115</v>
      </c>
      <c r="B51" s="75">
        <v>4</v>
      </c>
      <c r="C51" s="180">
        <v>3.7004733333333335</v>
      </c>
      <c r="D51" s="180">
        <v>0.40666666666666673</v>
      </c>
      <c r="E51" s="180">
        <v>9.0995245901639326</v>
      </c>
      <c r="F51" s="179">
        <v>7</v>
      </c>
      <c r="G51" s="180">
        <v>2.4827272727272724</v>
      </c>
      <c r="H51">
        <v>17.7</v>
      </c>
      <c r="I51">
        <v>5.35</v>
      </c>
      <c r="J51">
        <v>3.47</v>
      </c>
      <c r="K51" s="180">
        <v>0.95351403323046058</v>
      </c>
      <c r="L51" s="180">
        <v>3.0546187524383379</v>
      </c>
      <c r="M51" s="298">
        <v>0.30225988700564971</v>
      </c>
      <c r="N51" s="298">
        <v>5.3870849335054274E-2</v>
      </c>
      <c r="O51" s="298">
        <v>0.196045197740113</v>
      </c>
    </row>
    <row r="52" spans="1:15">
      <c r="A52" s="75" t="s">
        <v>116</v>
      </c>
      <c r="B52" s="75">
        <v>1</v>
      </c>
      <c r="C52" s="180">
        <v>3.9263499999999998</v>
      </c>
      <c r="D52" s="180">
        <v>0.42</v>
      </c>
      <c r="E52" s="180">
        <v>9.3484523809523807</v>
      </c>
      <c r="F52" s="179">
        <v>7</v>
      </c>
      <c r="G52" s="180">
        <v>2.6820999999999997</v>
      </c>
      <c r="H52">
        <v>19.100000000000001</v>
      </c>
      <c r="I52">
        <v>4.99</v>
      </c>
      <c r="J52">
        <v>3.53</v>
      </c>
      <c r="K52" s="180">
        <v>1.4293110163292835</v>
      </c>
      <c r="L52" s="180">
        <v>3.4686475857548609</v>
      </c>
      <c r="M52" s="298">
        <v>0.26125654450261782</v>
      </c>
      <c r="N52" s="298">
        <v>7.4833037504150962E-2</v>
      </c>
      <c r="O52" s="298">
        <v>0.18481675392670155</v>
      </c>
    </row>
    <row r="53" spans="1:15">
      <c r="A53" s="75" t="s">
        <v>116</v>
      </c>
      <c r="B53" s="75">
        <v>2</v>
      </c>
      <c r="C53" s="180">
        <v>2.2139799999999998</v>
      </c>
      <c r="D53" s="180">
        <v>0.13999999999999999</v>
      </c>
      <c r="E53" s="180">
        <v>15.814142857142858</v>
      </c>
      <c r="F53" s="179">
        <v>9</v>
      </c>
      <c r="G53" s="180">
        <v>1.9114814814814816</v>
      </c>
      <c r="H53">
        <v>18</v>
      </c>
      <c r="I53">
        <v>4.58</v>
      </c>
      <c r="J53">
        <v>3.44</v>
      </c>
      <c r="K53" s="180">
        <v>0.76860606268961384</v>
      </c>
      <c r="L53" s="180">
        <v>2.6653649440902765</v>
      </c>
      <c r="M53" s="298">
        <v>0.25444444444444447</v>
      </c>
      <c r="N53" s="298">
        <v>4.270033681608966E-2</v>
      </c>
      <c r="O53" s="298">
        <v>0.19111111111111112</v>
      </c>
    </row>
    <row r="54" spans="1:15">
      <c r="A54" s="75" t="s">
        <v>116</v>
      </c>
      <c r="B54" s="75">
        <v>3</v>
      </c>
      <c r="C54" s="180">
        <v>2.7781450000000003</v>
      </c>
      <c r="D54" s="180">
        <v>0.21</v>
      </c>
      <c r="E54" s="180">
        <v>13.229261904761907</v>
      </c>
      <c r="F54" s="179">
        <v>6.333333333333333</v>
      </c>
      <c r="G54" s="180">
        <v>2.5202298850574714</v>
      </c>
      <c r="H54">
        <v>21.9</v>
      </c>
      <c r="I54">
        <v>6.1</v>
      </c>
      <c r="J54">
        <v>3.51</v>
      </c>
      <c r="K54" s="180">
        <v>1.3987116928852366</v>
      </c>
      <c r="L54" s="180">
        <v>3.277428693928659</v>
      </c>
      <c r="M54" s="298">
        <v>0.27853881278538811</v>
      </c>
      <c r="N54" s="298">
        <v>6.3868113830376105E-2</v>
      </c>
      <c r="O54" s="298">
        <v>0.16027397260273973</v>
      </c>
    </row>
    <row r="55" spans="1:15">
      <c r="A55" s="75" t="s">
        <v>116</v>
      </c>
      <c r="B55" s="75">
        <v>4</v>
      </c>
      <c r="C55" s="180">
        <v>2.3576033333333331</v>
      </c>
      <c r="D55" s="180">
        <v>0.33333333333333331</v>
      </c>
      <c r="E55" s="180">
        <v>7.0728099999999996</v>
      </c>
      <c r="F55" s="179">
        <v>9</v>
      </c>
      <c r="G55" s="180">
        <v>2.7033999999999998</v>
      </c>
      <c r="H55">
        <v>18.2</v>
      </c>
      <c r="I55">
        <v>5.47</v>
      </c>
      <c r="J55">
        <v>3.51</v>
      </c>
      <c r="K55" s="180">
        <v>0.93015037722032057</v>
      </c>
      <c r="L55" s="180">
        <v>2.9783587935761853</v>
      </c>
      <c r="M55" s="298">
        <v>0.30054945054945054</v>
      </c>
      <c r="N55" s="298">
        <v>5.11071635835341E-2</v>
      </c>
      <c r="O55" s="298">
        <v>0.19285714285714287</v>
      </c>
    </row>
    <row r="56" spans="1:15">
      <c r="A56" s="75" t="s">
        <v>117</v>
      </c>
      <c r="B56" s="75">
        <v>1</v>
      </c>
      <c r="C56" s="180">
        <v>3.2924066666666665</v>
      </c>
      <c r="D56" s="180">
        <v>0.37999999999999995</v>
      </c>
      <c r="E56" s="180">
        <v>8.6642280701754384</v>
      </c>
      <c r="F56" s="179">
        <v>7</v>
      </c>
      <c r="G56" s="180">
        <v>2.7214999999999998</v>
      </c>
      <c r="H56">
        <v>21.4</v>
      </c>
      <c r="I56">
        <v>5.46</v>
      </c>
      <c r="J56">
        <v>3.54</v>
      </c>
      <c r="K56" s="180">
        <v>1.7475067848818753</v>
      </c>
      <c r="L56" s="180">
        <v>3.5199934040767014</v>
      </c>
      <c r="M56" s="298">
        <v>0.25514018691588786</v>
      </c>
      <c r="N56" s="298">
        <v>8.1659195555227826E-2</v>
      </c>
      <c r="O56" s="298">
        <v>0.16542056074766356</v>
      </c>
    </row>
    <row r="57" spans="1:15">
      <c r="A57" s="75" t="s">
        <v>117</v>
      </c>
      <c r="B57" s="75">
        <v>2</v>
      </c>
      <c r="C57" s="180">
        <v>2.2816633333333329</v>
      </c>
      <c r="D57" s="180">
        <v>0.33333333333333331</v>
      </c>
      <c r="E57" s="180">
        <v>6.8449899999999992</v>
      </c>
      <c r="F57" s="179">
        <v>9</v>
      </c>
      <c r="G57" s="180">
        <v>1.8613445378151261</v>
      </c>
      <c r="H57">
        <v>19.8</v>
      </c>
      <c r="I57">
        <v>5.07</v>
      </c>
      <c r="J57">
        <v>3.42</v>
      </c>
      <c r="K57" s="180">
        <v>1.1964728388214119</v>
      </c>
      <c r="L57" s="180">
        <v>3.3772129653736003</v>
      </c>
      <c r="M57" s="298">
        <v>0.25606060606060604</v>
      </c>
      <c r="N57" s="298">
        <v>6.0427921152596556E-2</v>
      </c>
      <c r="O57" s="298">
        <v>0.17272727272727273</v>
      </c>
    </row>
    <row r="58" spans="1:15">
      <c r="A58" s="75" t="s">
        <v>117</v>
      </c>
      <c r="B58" s="75">
        <v>3</v>
      </c>
      <c r="C58" s="180">
        <v>2.4939533333333332</v>
      </c>
      <c r="D58" s="180">
        <v>0.62</v>
      </c>
      <c r="E58" s="180">
        <v>4.0225053763440863</v>
      </c>
      <c r="F58" s="179">
        <v>6.333333333333333</v>
      </c>
      <c r="G58" s="180">
        <v>4.0632558139534884</v>
      </c>
      <c r="H58">
        <v>21</v>
      </c>
      <c r="I58">
        <v>5.15</v>
      </c>
      <c r="J58">
        <v>3.48</v>
      </c>
      <c r="K58" s="180">
        <v>1.069338301174374</v>
      </c>
      <c r="L58" s="180">
        <v>3.0783518999080561</v>
      </c>
      <c r="M58" s="298">
        <v>0.24523809523809526</v>
      </c>
      <c r="N58" s="298">
        <v>5.0920871484494E-2</v>
      </c>
      <c r="O58" s="298">
        <v>0.1657142857142857</v>
      </c>
    </row>
    <row r="59" spans="1:15">
      <c r="A59" s="75" t="s">
        <v>117</v>
      </c>
      <c r="B59" s="75">
        <v>4</v>
      </c>
      <c r="C59" s="180">
        <v>1.917845</v>
      </c>
      <c r="D59" s="180">
        <v>0.30666666666666664</v>
      </c>
      <c r="E59" s="180">
        <v>6.2538423913043486</v>
      </c>
      <c r="F59" s="179">
        <v>6.333333333333333</v>
      </c>
      <c r="G59" s="180">
        <v>3.7278333333333333</v>
      </c>
      <c r="H59">
        <v>20.5</v>
      </c>
      <c r="I59">
        <v>5.73</v>
      </c>
      <c r="J59">
        <v>3.95</v>
      </c>
      <c r="K59" s="180">
        <v>1.0222299596747928</v>
      </c>
      <c r="L59" s="180">
        <v>2.6855101583525824</v>
      </c>
      <c r="M59" s="298">
        <v>0.27951219512195125</v>
      </c>
      <c r="N59" s="298">
        <v>4.9864876081697207E-2</v>
      </c>
      <c r="O59" s="298">
        <v>0.1926829268292683</v>
      </c>
    </row>
    <row r="60" spans="1:15">
      <c r="A60" s="75" t="s">
        <v>118</v>
      </c>
      <c r="B60" s="75">
        <v>1</v>
      </c>
      <c r="C60" s="180">
        <v>2.99539</v>
      </c>
      <c r="D60" s="180">
        <v>0.34</v>
      </c>
      <c r="E60" s="180">
        <v>8.8099705882352932</v>
      </c>
      <c r="F60" s="179">
        <v>1</v>
      </c>
      <c r="G60" s="180">
        <v>2.284795918367347</v>
      </c>
      <c r="H60">
        <v>20.6</v>
      </c>
      <c r="I60">
        <v>5.27</v>
      </c>
      <c r="J60">
        <v>3.48</v>
      </c>
      <c r="K60" s="180">
        <v>1.7939240470614792</v>
      </c>
      <c r="L60" s="180">
        <v>3.4133119727449706</v>
      </c>
      <c r="M60" s="298">
        <v>0.25582524271844659</v>
      </c>
      <c r="N60" s="298">
        <v>8.7083691604926169E-2</v>
      </c>
      <c r="O60" s="298">
        <v>0.16893203883495145</v>
      </c>
    </row>
    <row r="61" spans="1:15">
      <c r="A61" s="75" t="s">
        <v>118</v>
      </c>
      <c r="B61" s="75">
        <v>2</v>
      </c>
      <c r="C61" s="180">
        <v>0.56705500000000009</v>
      </c>
      <c r="D61" s="180">
        <v>0.1</v>
      </c>
      <c r="E61" s="180">
        <v>5.6705500000000004</v>
      </c>
      <c r="F61" s="179">
        <v>3</v>
      </c>
      <c r="G61" s="180"/>
      <c r="K61" s="180"/>
      <c r="L61" s="180"/>
      <c r="M61" s="298"/>
      <c r="N61" s="298"/>
      <c r="O61" s="298"/>
    </row>
    <row r="62" spans="1:15">
      <c r="A62" s="75" t="s">
        <v>118</v>
      </c>
      <c r="B62" s="75">
        <v>3</v>
      </c>
      <c r="C62" s="180">
        <v>2.6927933333333329</v>
      </c>
      <c r="D62" s="180">
        <v>0.64666666666666661</v>
      </c>
      <c r="E62" s="180">
        <v>4.1641134020618553</v>
      </c>
      <c r="F62" s="179">
        <v>8.3333333333333339</v>
      </c>
      <c r="G62" s="180">
        <v>4.1895945945945945</v>
      </c>
      <c r="H62">
        <v>20.9</v>
      </c>
      <c r="I62">
        <v>5.53</v>
      </c>
      <c r="J62">
        <v>3.63</v>
      </c>
      <c r="K62" s="180">
        <v>1.0604022631432841</v>
      </c>
      <c r="L62" s="180">
        <v>2.4617501520218914</v>
      </c>
      <c r="M62" s="298">
        <v>0.26459330143540671</v>
      </c>
      <c r="N62" s="298">
        <v>5.0736950389630824E-2</v>
      </c>
      <c r="O62" s="298">
        <v>0.1736842105263158</v>
      </c>
    </row>
    <row r="63" spans="1:15">
      <c r="A63" s="75" t="s">
        <v>121</v>
      </c>
      <c r="B63" s="75">
        <v>2</v>
      </c>
      <c r="C63" s="180">
        <v>2.6926700000000001</v>
      </c>
      <c r="D63" s="180">
        <v>0.16666666666666666</v>
      </c>
      <c r="E63" s="180">
        <v>16.156020000000002</v>
      </c>
      <c r="F63" s="179">
        <v>7</v>
      </c>
      <c r="G63" s="180">
        <v>2.8754022988505747</v>
      </c>
      <c r="H63">
        <v>18.100000000000001</v>
      </c>
      <c r="I63">
        <v>5.52</v>
      </c>
      <c r="J63">
        <v>3.61</v>
      </c>
      <c r="K63" s="180">
        <v>1.1580911162964123</v>
      </c>
      <c r="L63" s="180">
        <v>3.325532215172339</v>
      </c>
      <c r="M63" s="298">
        <v>0.3049723756906077</v>
      </c>
      <c r="N63" s="298">
        <v>6.3982934602011723E-2</v>
      </c>
      <c r="O63" s="298">
        <v>0.19944751381215467</v>
      </c>
    </row>
    <row r="64" spans="1:15">
      <c r="A64" s="75" t="s">
        <v>121</v>
      </c>
      <c r="B64" s="75">
        <v>3</v>
      </c>
      <c r="C64" s="180">
        <v>3.5867166666666663</v>
      </c>
      <c r="D64" s="180">
        <v>0.19333333333333336</v>
      </c>
      <c r="E64" s="180">
        <v>18.551982758620685</v>
      </c>
      <c r="F64" s="179">
        <v>5.666666666666667</v>
      </c>
      <c r="G64" s="180">
        <v>2.722826086956522</v>
      </c>
      <c r="H64">
        <v>18.899999999999999</v>
      </c>
      <c r="I64">
        <v>5.23</v>
      </c>
      <c r="J64">
        <v>3.4</v>
      </c>
      <c r="K64" s="180">
        <v>1.3133853303913394</v>
      </c>
      <c r="L64" s="180">
        <v>2.9795753422515503</v>
      </c>
      <c r="M64" s="298">
        <v>0.27671957671957675</v>
      </c>
      <c r="N64" s="298">
        <v>6.9491287322293094E-2</v>
      </c>
      <c r="O64" s="298">
        <v>0.17989417989417991</v>
      </c>
    </row>
    <row r="65" spans="1:15">
      <c r="A65" s="75" t="s">
        <v>122</v>
      </c>
      <c r="B65" s="75">
        <v>1</v>
      </c>
      <c r="C65" s="180">
        <v>3.3303333333333334</v>
      </c>
      <c r="D65" s="180">
        <v>0.30000000000000004</v>
      </c>
      <c r="E65" s="180">
        <v>11.101111111111109</v>
      </c>
      <c r="F65" s="179">
        <v>6.333333333333333</v>
      </c>
      <c r="G65" s="180">
        <v>1.9824489795918367</v>
      </c>
      <c r="H65">
        <v>18.8</v>
      </c>
      <c r="I65">
        <v>5.6</v>
      </c>
      <c r="J65">
        <v>3.26</v>
      </c>
      <c r="K65" s="180">
        <v>1.1253798208219346</v>
      </c>
      <c r="L65" s="180">
        <v>2.7343807066130452</v>
      </c>
      <c r="M65" s="298">
        <v>0.2978723404255319</v>
      </c>
      <c r="N65" s="298">
        <v>5.9860628767124176E-2</v>
      </c>
      <c r="O65" s="298">
        <v>0.17340425531914891</v>
      </c>
    </row>
    <row r="66" spans="1:15">
      <c r="A66" s="75" t="s">
        <v>122</v>
      </c>
      <c r="B66" s="75">
        <v>2</v>
      </c>
      <c r="C66" s="180">
        <v>1.9642433333333333</v>
      </c>
      <c r="D66" s="180">
        <v>0.26666666666666666</v>
      </c>
      <c r="E66" s="180">
        <v>7.3659125000000003</v>
      </c>
      <c r="F66" s="179">
        <v>6.333333333333333</v>
      </c>
      <c r="G66" s="180">
        <v>2.9817857142857145</v>
      </c>
      <c r="H66">
        <v>19</v>
      </c>
      <c r="I66">
        <v>5.21</v>
      </c>
      <c r="J66">
        <v>3.39</v>
      </c>
      <c r="K66" s="180">
        <v>1.0206532484754869</v>
      </c>
      <c r="L66" s="180">
        <v>2.995921352794563</v>
      </c>
      <c r="M66" s="298">
        <v>0.27421052631578946</v>
      </c>
      <c r="N66" s="298">
        <v>5.3718592025025623E-2</v>
      </c>
      <c r="O66" s="298">
        <v>0.17842105263157895</v>
      </c>
    </row>
    <row r="67" spans="1:15">
      <c r="A67" s="75" t="s">
        <v>122</v>
      </c>
      <c r="B67" s="75">
        <v>3</v>
      </c>
      <c r="C67" s="180">
        <v>3.7564833333333332</v>
      </c>
      <c r="D67" s="180">
        <v>0.26666666666666666</v>
      </c>
      <c r="E67" s="180">
        <v>14.086812499999999</v>
      </c>
      <c r="F67" s="179">
        <v>4.333333333333333</v>
      </c>
      <c r="G67" s="180">
        <v>1.6046153846153848</v>
      </c>
      <c r="H67">
        <v>18.8</v>
      </c>
      <c r="I67">
        <v>6.15</v>
      </c>
      <c r="J67">
        <v>2.85</v>
      </c>
      <c r="K67" s="180">
        <v>1.3932725418540195</v>
      </c>
      <c r="L67" s="180">
        <v>3.2729996907525924</v>
      </c>
      <c r="M67" s="298">
        <v>0.3271276595744681</v>
      </c>
      <c r="N67" s="298">
        <v>7.4110241587979755E-2</v>
      </c>
      <c r="O67" s="298">
        <v>0.15159574468085107</v>
      </c>
    </row>
    <row r="68" spans="1:15">
      <c r="A68" s="75" t="s">
        <v>78</v>
      </c>
      <c r="B68" s="75">
        <v>1</v>
      </c>
      <c r="C68" s="180">
        <v>1.9462349999999997</v>
      </c>
      <c r="D68" s="180">
        <v>0.12</v>
      </c>
      <c r="E68" s="180">
        <v>16.218624999999999</v>
      </c>
      <c r="F68" s="179">
        <v>7.666666666666667</v>
      </c>
      <c r="G68" s="180">
        <v>1.2468999999999999</v>
      </c>
      <c r="H68">
        <v>16</v>
      </c>
      <c r="I68">
        <v>6.1</v>
      </c>
      <c r="J68">
        <v>3.41</v>
      </c>
      <c r="K68" s="180">
        <v>1.6580261028038441</v>
      </c>
      <c r="L68" s="180">
        <v>4.5686344701900552</v>
      </c>
      <c r="M68" s="298">
        <v>0.38124999999999998</v>
      </c>
      <c r="N68" s="298">
        <v>0.10362663142524026</v>
      </c>
      <c r="O68" s="298">
        <v>0.21312500000000001</v>
      </c>
    </row>
    <row r="69" spans="1:15">
      <c r="A69" s="75" t="s">
        <v>78</v>
      </c>
      <c r="B69" s="75">
        <v>2</v>
      </c>
      <c r="C69" s="180">
        <v>3.88591</v>
      </c>
      <c r="D69" s="180">
        <v>0.28000000000000003</v>
      </c>
      <c r="E69" s="180">
        <v>13.878249999999998</v>
      </c>
      <c r="F69" s="179">
        <v>7</v>
      </c>
      <c r="G69" s="180">
        <v>1.9303999999999999</v>
      </c>
      <c r="H69">
        <v>19.600000000000001</v>
      </c>
      <c r="I69">
        <v>4.8099999999999996</v>
      </c>
      <c r="J69">
        <v>3.32</v>
      </c>
      <c r="K69" s="180">
        <v>1.3219215328537945</v>
      </c>
      <c r="L69" s="180">
        <v>3.6176401961777063</v>
      </c>
      <c r="M69" s="298">
        <v>0.2454081632653061</v>
      </c>
      <c r="N69" s="298">
        <v>6.7444976166009918E-2</v>
      </c>
      <c r="O69" s="298">
        <v>0.16938775510204079</v>
      </c>
    </row>
    <row r="70" spans="1:15">
      <c r="A70" s="75" t="s">
        <v>78</v>
      </c>
      <c r="B70" s="75">
        <v>3</v>
      </c>
      <c r="C70" s="180">
        <v>4.390813333333333</v>
      </c>
      <c r="D70" s="180">
        <v>0.52666666666666673</v>
      </c>
      <c r="E70" s="180">
        <v>8.3369873417721507</v>
      </c>
      <c r="F70" s="179">
        <v>7</v>
      </c>
      <c r="G70" s="180">
        <v>3.5663855421686748</v>
      </c>
      <c r="H70">
        <v>19.399999999999999</v>
      </c>
      <c r="I70">
        <v>5.3</v>
      </c>
      <c r="J70">
        <v>3.59</v>
      </c>
      <c r="K70" s="180">
        <v>1.1700863468520106</v>
      </c>
      <c r="L70" s="180">
        <v>3.2026465635357724</v>
      </c>
      <c r="M70" s="298">
        <v>0.27319587628865982</v>
      </c>
      <c r="N70" s="298">
        <v>6.0313729219175813E-2</v>
      </c>
      <c r="O70" s="298">
        <v>0.18505154639175259</v>
      </c>
    </row>
    <row r="71" spans="1:15">
      <c r="A71" s="75" t="s">
        <v>78</v>
      </c>
      <c r="B71" s="75">
        <v>4</v>
      </c>
      <c r="C71" s="180">
        <v>4.0140600000000006</v>
      </c>
      <c r="D71" s="180">
        <v>0.19999999999999998</v>
      </c>
      <c r="E71" s="180">
        <v>20.070300000000003</v>
      </c>
      <c r="F71" s="179">
        <v>7</v>
      </c>
      <c r="G71" s="180">
        <v>2.5603448275862069</v>
      </c>
      <c r="H71">
        <v>18.100000000000001</v>
      </c>
      <c r="I71">
        <v>5.65</v>
      </c>
      <c r="J71">
        <v>3.66</v>
      </c>
      <c r="K71" s="180">
        <v>0.98284592181515607</v>
      </c>
      <c r="L71" s="180">
        <v>2.9795593725073672</v>
      </c>
      <c r="M71" s="298">
        <v>0.31215469613259667</v>
      </c>
      <c r="N71" s="298">
        <v>5.4300879658295914E-2</v>
      </c>
      <c r="O71" s="298">
        <v>0.20220994475138121</v>
      </c>
    </row>
    <row r="72" spans="1:15">
      <c r="A72" s="75" t="s">
        <v>79</v>
      </c>
      <c r="B72" s="75">
        <v>1</v>
      </c>
      <c r="C72" s="180">
        <v>2.9186999999999999</v>
      </c>
      <c r="D72" s="180">
        <v>0.25333333333333335</v>
      </c>
      <c r="E72" s="180">
        <v>11.521184210526314</v>
      </c>
      <c r="F72" s="179">
        <v>7</v>
      </c>
      <c r="G72" s="180">
        <v>1.5436190476190477</v>
      </c>
      <c r="H72">
        <v>17.5</v>
      </c>
      <c r="I72">
        <v>6.18</v>
      </c>
      <c r="J72">
        <v>3.34</v>
      </c>
      <c r="K72" s="180">
        <v>1.9768738469947844</v>
      </c>
      <c r="L72" s="180">
        <v>4.5125202985856472</v>
      </c>
      <c r="M72" s="298">
        <v>0.35314285714285715</v>
      </c>
      <c r="N72" s="298">
        <v>0.1129642198282734</v>
      </c>
      <c r="O72" s="298">
        <v>0.19085714285714284</v>
      </c>
    </row>
    <row r="73" spans="1:15">
      <c r="A73" s="75" t="s">
        <v>79</v>
      </c>
      <c r="B73" s="75">
        <v>2</v>
      </c>
      <c r="C73" s="180">
        <v>3.0508833333333336</v>
      </c>
      <c r="D73" s="180">
        <v>0.32666666666666672</v>
      </c>
      <c r="E73" s="180">
        <v>9.3394387755102031</v>
      </c>
      <c r="F73" s="179">
        <v>5</v>
      </c>
      <c r="G73" s="180">
        <v>2.2963963963963963</v>
      </c>
      <c r="H73">
        <v>19.3</v>
      </c>
      <c r="I73">
        <v>6.36</v>
      </c>
      <c r="J73">
        <v>3.4</v>
      </c>
      <c r="K73" s="180">
        <v>1.3043436494792453</v>
      </c>
      <c r="L73" s="180">
        <v>3.4683039693723927</v>
      </c>
      <c r="M73" s="298">
        <v>0.32953367875647671</v>
      </c>
      <c r="N73" s="298">
        <v>6.7582572511877992E-2</v>
      </c>
      <c r="O73" s="298">
        <v>0.17616580310880828</v>
      </c>
    </row>
    <row r="74" spans="1:15">
      <c r="A74" s="75" t="s">
        <v>79</v>
      </c>
      <c r="B74" s="75">
        <v>3</v>
      </c>
      <c r="C74" s="180">
        <v>2.4961599999999997</v>
      </c>
      <c r="D74" s="180">
        <v>0.39333333333333337</v>
      </c>
      <c r="E74" s="180">
        <v>6.3461694915254228</v>
      </c>
      <c r="F74" s="179">
        <v>7.666666666666667</v>
      </c>
      <c r="G74" s="180">
        <v>2.5776470588235294</v>
      </c>
      <c r="H74">
        <v>19.7</v>
      </c>
      <c r="I74">
        <v>5.72</v>
      </c>
      <c r="J74">
        <v>3.39</v>
      </c>
      <c r="K74" s="180">
        <v>1.4995746691871457</v>
      </c>
      <c r="L74" s="180">
        <v>3.3542934782608693</v>
      </c>
      <c r="M74" s="298">
        <v>0.29035532994923857</v>
      </c>
      <c r="N74" s="298">
        <v>7.6120541583103843E-2</v>
      </c>
      <c r="O74" s="298">
        <v>0.17208121827411169</v>
      </c>
    </row>
    <row r="75" spans="1:15">
      <c r="A75" s="75" t="s">
        <v>79</v>
      </c>
      <c r="B75" s="75">
        <v>4</v>
      </c>
      <c r="C75" s="180">
        <v>3.5348000000000002</v>
      </c>
      <c r="D75" s="180">
        <v>0.33999999999999997</v>
      </c>
      <c r="E75" s="180">
        <v>10.396470588235296</v>
      </c>
      <c r="F75" s="179">
        <v>5.666666666666667</v>
      </c>
      <c r="G75" s="180">
        <v>2.4769999999999999</v>
      </c>
      <c r="H75">
        <v>19.899999999999999</v>
      </c>
      <c r="I75">
        <v>6.06</v>
      </c>
      <c r="J75">
        <v>3.74</v>
      </c>
      <c r="K75" s="180">
        <v>1.1102378544894616</v>
      </c>
      <c r="L75" s="180">
        <v>2.6233714508647967</v>
      </c>
      <c r="M75" s="298">
        <v>0.30452261306532663</v>
      </c>
      <c r="N75" s="298">
        <v>5.5790846959269426E-2</v>
      </c>
      <c r="O75" s="298">
        <v>0.18793969849246234</v>
      </c>
    </row>
    <row r="76" spans="1:15">
      <c r="A76" s="75" t="s">
        <v>145</v>
      </c>
      <c r="B76" s="75">
        <v>2</v>
      </c>
      <c r="C76" s="180">
        <v>2.4159600000000001</v>
      </c>
      <c r="D76" s="180">
        <v>0.24666666666666667</v>
      </c>
      <c r="E76" s="180">
        <v>9.7944324324324334</v>
      </c>
      <c r="F76" s="179">
        <v>4.333333333333333</v>
      </c>
      <c r="G76" s="180">
        <v>1.9330379746835444</v>
      </c>
      <c r="H76">
        <v>21.1</v>
      </c>
      <c r="I76">
        <v>4.99</v>
      </c>
      <c r="J76">
        <v>3.37</v>
      </c>
      <c r="K76" s="180">
        <v>2.0693512801161527</v>
      </c>
      <c r="L76" s="180">
        <v>4.392011484625101</v>
      </c>
      <c r="M76" s="298">
        <v>0.23649289099526066</v>
      </c>
      <c r="N76" s="298">
        <v>9.807352038465178E-2</v>
      </c>
      <c r="O76" s="298">
        <v>0.15971563981042652</v>
      </c>
    </row>
    <row r="77" spans="1:15">
      <c r="A77" s="75" t="s">
        <v>145</v>
      </c>
      <c r="B77" s="75">
        <v>3</v>
      </c>
      <c r="C77" s="180">
        <v>1.4773366666666667</v>
      </c>
      <c r="D77" s="180">
        <v>0.18000000000000002</v>
      </c>
      <c r="E77" s="180">
        <v>8.207425925925925</v>
      </c>
      <c r="F77" s="179">
        <v>3.6666666666666665</v>
      </c>
      <c r="G77" s="180">
        <v>1.6006422018348623</v>
      </c>
      <c r="H77">
        <v>20.9</v>
      </c>
      <c r="I77">
        <v>6.47</v>
      </c>
      <c r="J77">
        <v>3.37</v>
      </c>
      <c r="K77" s="180">
        <v>2.4279103109133144</v>
      </c>
      <c r="L77" s="180">
        <v>4.5822075835350713</v>
      </c>
      <c r="M77" s="298">
        <v>0.30956937799043061</v>
      </c>
      <c r="N77" s="298">
        <v>0.11616795745996721</v>
      </c>
      <c r="O77" s="298">
        <v>0.161244019138756</v>
      </c>
    </row>
    <row r="78" spans="1:15">
      <c r="A78" s="75" t="s">
        <v>146</v>
      </c>
      <c r="B78" s="75">
        <v>1</v>
      </c>
      <c r="C78" s="180">
        <v>2.5199533333333335</v>
      </c>
      <c r="D78" s="180">
        <v>0.25333333333333335</v>
      </c>
      <c r="E78" s="180">
        <v>9.9471842105263164</v>
      </c>
      <c r="F78" s="179">
        <v>1.6666666666666667</v>
      </c>
      <c r="G78" s="180">
        <v>2.4864999999999999</v>
      </c>
      <c r="H78">
        <v>20.5</v>
      </c>
      <c r="I78">
        <v>4.38</v>
      </c>
      <c r="J78">
        <v>3.5</v>
      </c>
      <c r="K78" s="180">
        <v>1.6204445466260211</v>
      </c>
      <c r="L78" s="180">
        <v>3.2794243700221961</v>
      </c>
      <c r="M78" s="298">
        <v>0.21365853658536585</v>
      </c>
      <c r="N78" s="298">
        <v>7.9046075445171768E-2</v>
      </c>
      <c r="O78" s="298">
        <v>0.17073170731707318</v>
      </c>
    </row>
    <row r="79" spans="1:15">
      <c r="A79" s="75" t="s">
        <v>146</v>
      </c>
      <c r="B79" s="75">
        <v>2</v>
      </c>
      <c r="C79" s="180">
        <v>2.239595</v>
      </c>
      <c r="D79" s="180">
        <v>0.47</v>
      </c>
      <c r="E79" s="180">
        <v>4.7650957446808517</v>
      </c>
      <c r="F79" s="179">
        <v>1</v>
      </c>
      <c r="G79" s="180">
        <v>4.16</v>
      </c>
      <c r="H79">
        <v>21.2</v>
      </c>
      <c r="I79">
        <v>4.9800000000000004</v>
      </c>
      <c r="J79">
        <v>3.61</v>
      </c>
      <c r="K79" s="180">
        <v>1.4764724081359244</v>
      </c>
      <c r="L79" s="180">
        <v>3.0864456848152502</v>
      </c>
      <c r="M79" s="298">
        <v>0.23490566037735852</v>
      </c>
      <c r="N79" s="298">
        <v>6.9644924912071901E-2</v>
      </c>
      <c r="O79" s="298">
        <v>0.17028301886792452</v>
      </c>
    </row>
    <row r="80" spans="1:15">
      <c r="A80" s="75" t="s">
        <v>146</v>
      </c>
      <c r="B80" s="75">
        <v>3</v>
      </c>
      <c r="C80" s="180">
        <v>1.1531233333333333</v>
      </c>
      <c r="D80" s="180">
        <v>0.16666666666666666</v>
      </c>
      <c r="E80" s="180">
        <v>6.9187399999999997</v>
      </c>
      <c r="F80" s="179">
        <v>1</v>
      </c>
      <c r="G80" s="180">
        <v>3.6860759493670883</v>
      </c>
      <c r="H80">
        <v>21.3</v>
      </c>
      <c r="I80">
        <v>4.9400000000000004</v>
      </c>
      <c r="J80">
        <v>3.63</v>
      </c>
      <c r="K80" s="180">
        <v>1.907415260250799</v>
      </c>
      <c r="L80" s="180">
        <v>3.4564293641467554</v>
      </c>
      <c r="M80" s="298">
        <v>0.23192488262910799</v>
      </c>
      <c r="N80" s="298">
        <v>8.9550012218347366E-2</v>
      </c>
      <c r="O80" s="298">
        <v>0.1704225352112676</v>
      </c>
    </row>
    <row r="81" spans="1:15">
      <c r="A81" s="75" t="s">
        <v>146</v>
      </c>
      <c r="B81" s="75">
        <v>4</v>
      </c>
      <c r="C81" s="180">
        <v>2.0116450000000001</v>
      </c>
      <c r="D81" s="180">
        <v>0.42</v>
      </c>
      <c r="E81" s="180">
        <v>4.7896309523809526</v>
      </c>
      <c r="F81" s="179">
        <v>1</v>
      </c>
      <c r="G81" s="180">
        <v>2.3171052631578948</v>
      </c>
      <c r="H81">
        <v>18.8</v>
      </c>
      <c r="I81">
        <v>4.9400000000000004</v>
      </c>
      <c r="J81">
        <v>3.52</v>
      </c>
      <c r="K81" s="180">
        <v>1.0076072300907799</v>
      </c>
      <c r="L81" s="180">
        <v>3.0360724224778894</v>
      </c>
      <c r="M81" s="298">
        <v>0.26276595744680853</v>
      </c>
      <c r="N81" s="298">
        <v>5.3596129260147868E-2</v>
      </c>
      <c r="O81" s="298">
        <v>0.18723404255319148</v>
      </c>
    </row>
    <row r="82" spans="1:15">
      <c r="A82" s="75" t="s">
        <v>59</v>
      </c>
      <c r="B82" s="75">
        <v>1</v>
      </c>
      <c r="C82" s="180">
        <v>4.25915</v>
      </c>
      <c r="D82" s="180">
        <v>0.28000000000000003</v>
      </c>
      <c r="E82" s="180">
        <v>15.211249999999998</v>
      </c>
      <c r="F82" s="179">
        <v>2.3333333333333335</v>
      </c>
      <c r="G82" s="180">
        <v>1.625151515151515</v>
      </c>
      <c r="H82">
        <v>19.2</v>
      </c>
      <c r="I82">
        <v>5.55</v>
      </c>
      <c r="J82">
        <v>3.41</v>
      </c>
      <c r="K82" s="180">
        <v>1.5122687635891068</v>
      </c>
      <c r="L82" s="180">
        <v>3.0812026346531098</v>
      </c>
      <c r="M82" s="298">
        <v>0.2890625</v>
      </c>
      <c r="N82" s="298">
        <v>7.8763998103599311E-2</v>
      </c>
      <c r="O82" s="298">
        <v>0.17760416666666667</v>
      </c>
    </row>
    <row r="83" spans="1:15">
      <c r="A83" s="75" t="s">
        <v>59</v>
      </c>
      <c r="B83" s="75">
        <v>2</v>
      </c>
      <c r="C83" s="180">
        <v>3.8497666666666661</v>
      </c>
      <c r="D83" s="180">
        <v>0.39999999999999997</v>
      </c>
      <c r="E83" s="180">
        <v>9.6244166666666668</v>
      </c>
      <c r="F83" s="179">
        <v>9</v>
      </c>
      <c r="G83" s="180">
        <v>2.3626168224299064</v>
      </c>
      <c r="H83">
        <v>19.899999999999999</v>
      </c>
      <c r="I83">
        <v>5.39</v>
      </c>
      <c r="J83">
        <v>3.48</v>
      </c>
      <c r="K83" s="180">
        <v>1.0665011426797959</v>
      </c>
      <c r="L83" s="180">
        <v>2.9730694354315386</v>
      </c>
      <c r="M83" s="298">
        <v>0.27085427135678392</v>
      </c>
      <c r="N83" s="298">
        <v>5.3593022245215879E-2</v>
      </c>
      <c r="O83" s="298">
        <v>0.1748743718592965</v>
      </c>
    </row>
    <row r="84" spans="1:15">
      <c r="A84" s="75" t="s">
        <v>59</v>
      </c>
      <c r="B84" s="75">
        <v>3</v>
      </c>
      <c r="C84" s="180">
        <v>3.7229866666666669</v>
      </c>
      <c r="D84" s="180">
        <v>0.22666666666666666</v>
      </c>
      <c r="E84" s="180">
        <v>16.42494117647059</v>
      </c>
      <c r="F84" s="179">
        <v>8.3333333333333339</v>
      </c>
      <c r="G84" s="180">
        <v>2.1868131868131866</v>
      </c>
      <c r="H84">
        <v>18.5</v>
      </c>
      <c r="I84">
        <v>7.35</v>
      </c>
      <c r="J84">
        <v>3.32</v>
      </c>
      <c r="K84" s="180">
        <v>1.2323848522237189</v>
      </c>
      <c r="L84" s="180">
        <v>3.254054608174954</v>
      </c>
      <c r="M84" s="298">
        <v>0.39729729729729729</v>
      </c>
      <c r="N84" s="298">
        <v>6.661539741749832E-2</v>
      </c>
      <c r="O84" s="298">
        <v>0.17945945945945946</v>
      </c>
    </row>
    <row r="85" spans="1:15">
      <c r="A85" s="75" t="s">
        <v>59</v>
      </c>
      <c r="B85" s="75">
        <v>4</v>
      </c>
      <c r="C85" s="180">
        <v>3.2995000000000001</v>
      </c>
      <c r="D85" s="180">
        <v>0.20666666666666667</v>
      </c>
      <c r="E85" s="180">
        <v>15.965322580645163</v>
      </c>
      <c r="F85" s="179">
        <v>7</v>
      </c>
      <c r="G85" s="180">
        <v>2.6387096774193548</v>
      </c>
      <c r="H85">
        <v>19.5</v>
      </c>
      <c r="I85">
        <v>4.55</v>
      </c>
      <c r="J85">
        <v>3.44</v>
      </c>
      <c r="K85" s="180">
        <v>1.1210674204790663</v>
      </c>
      <c r="L85" s="180">
        <v>2.7984743902365778</v>
      </c>
      <c r="M85" s="298">
        <v>0.23333333333333334</v>
      </c>
      <c r="N85" s="298">
        <v>5.7490636947644426E-2</v>
      </c>
      <c r="O85" s="298">
        <v>0.1764102564102564</v>
      </c>
    </row>
    <row r="86" spans="1:15">
      <c r="A86" s="75" t="s">
        <v>68</v>
      </c>
      <c r="B86" s="75">
        <v>2</v>
      </c>
      <c r="C86" s="180">
        <v>1.1427</v>
      </c>
      <c r="D86" s="180">
        <v>0.15000000000000002</v>
      </c>
      <c r="E86" s="180">
        <v>7.6179999999999994</v>
      </c>
      <c r="F86" s="179">
        <v>5.666666666666667</v>
      </c>
      <c r="G86" s="180">
        <v>2.1595121951219514</v>
      </c>
      <c r="H86">
        <v>21.2</v>
      </c>
      <c r="I86">
        <v>5.13</v>
      </c>
      <c r="J86">
        <v>3.57</v>
      </c>
      <c r="K86" s="180">
        <v>1.629885279239788</v>
      </c>
      <c r="L86" s="180">
        <v>3.7509971944495177</v>
      </c>
      <c r="M86" s="298">
        <v>0.2419811320754717</v>
      </c>
      <c r="N86" s="298">
        <v>7.6881381096216422E-2</v>
      </c>
      <c r="O86" s="298">
        <v>0.16839622641509433</v>
      </c>
    </row>
    <row r="87" spans="1:15">
      <c r="A87" s="75" t="s">
        <v>68</v>
      </c>
      <c r="B87" s="75">
        <v>3</v>
      </c>
      <c r="C87" s="180">
        <v>1.9665700000000002</v>
      </c>
      <c r="D87" s="180">
        <v>0.18666666666666668</v>
      </c>
      <c r="E87" s="180">
        <v>10.535196428571428</v>
      </c>
      <c r="F87" s="179">
        <v>3.6666666666666665</v>
      </c>
      <c r="G87" s="180">
        <v>1.3737179487179487</v>
      </c>
      <c r="H87">
        <v>21.6</v>
      </c>
      <c r="I87">
        <v>4.79</v>
      </c>
      <c r="J87">
        <v>3.62</v>
      </c>
      <c r="K87" s="180">
        <v>1.5633742332334655</v>
      </c>
      <c r="L87" s="180">
        <v>3.4765813718191936</v>
      </c>
      <c r="M87" s="298">
        <v>0.22175925925925924</v>
      </c>
      <c r="N87" s="298">
        <v>7.2378436723771547E-2</v>
      </c>
      <c r="O87" s="298">
        <v>0.1675925925925926</v>
      </c>
    </row>
    <row r="88" spans="1:15">
      <c r="A88" s="75" t="s">
        <v>68</v>
      </c>
      <c r="B88" s="75">
        <v>4</v>
      </c>
      <c r="C88" s="180">
        <v>2.2486100000000002</v>
      </c>
      <c r="D88" s="180">
        <v>0.22666666666666666</v>
      </c>
      <c r="E88" s="180">
        <v>9.9203382352941194</v>
      </c>
      <c r="F88" s="179">
        <v>4.333333333333333</v>
      </c>
      <c r="G88" s="180">
        <v>2.4272727272727272</v>
      </c>
      <c r="H88">
        <v>19</v>
      </c>
      <c r="I88">
        <v>4.4800000000000004</v>
      </c>
      <c r="J88">
        <v>3.95</v>
      </c>
      <c r="K88" s="180">
        <v>1.0181688356504259</v>
      </c>
      <c r="L88" s="180">
        <v>2.9280647159459621</v>
      </c>
      <c r="M88" s="298">
        <v>0.23578947368421055</v>
      </c>
      <c r="N88" s="298">
        <v>5.3587833455285575E-2</v>
      </c>
      <c r="O88" s="298">
        <v>0.20789473684210527</v>
      </c>
    </row>
    <row r="89" spans="1:15">
      <c r="A89" s="75" t="s">
        <v>75</v>
      </c>
      <c r="B89" s="75">
        <v>2</v>
      </c>
      <c r="C89" s="180">
        <v>2.2561466666666665</v>
      </c>
      <c r="D89" s="180">
        <v>0.39333333333333331</v>
      </c>
      <c r="E89" s="180">
        <v>5.7359661016949151</v>
      </c>
      <c r="F89" s="179">
        <v>8.3333333333333339</v>
      </c>
      <c r="G89" s="180">
        <v>2.2377192982456138</v>
      </c>
      <c r="H89">
        <v>20.7</v>
      </c>
      <c r="I89">
        <v>4.9400000000000004</v>
      </c>
      <c r="J89">
        <v>3.4</v>
      </c>
      <c r="K89" s="180">
        <v>1.340584686089983</v>
      </c>
      <c r="L89" s="180">
        <v>3.3433154753032621</v>
      </c>
      <c r="M89" s="298">
        <v>0.2386473429951691</v>
      </c>
      <c r="N89" s="298">
        <v>6.4762545221738313E-2</v>
      </c>
      <c r="O89" s="298">
        <v>0.16425120772946861</v>
      </c>
    </row>
    <row r="90" spans="1:15">
      <c r="A90" s="75" t="s">
        <v>75</v>
      </c>
      <c r="B90" s="75">
        <v>3</v>
      </c>
      <c r="C90" s="180">
        <v>3.1089666666666669</v>
      </c>
      <c r="D90" s="180">
        <v>0.34666666666666668</v>
      </c>
      <c r="E90" s="180">
        <v>8.9681730769230779</v>
      </c>
      <c r="F90" s="179">
        <v>8.3333333333333339</v>
      </c>
      <c r="G90" s="180">
        <v>2.6170476190476193</v>
      </c>
      <c r="H90">
        <v>20.5</v>
      </c>
      <c r="I90">
        <v>4.8499999999999996</v>
      </c>
      <c r="J90">
        <v>3.43</v>
      </c>
      <c r="K90" s="180">
        <v>1.791085221698812</v>
      </c>
      <c r="L90" s="180">
        <v>3.7240033664404142</v>
      </c>
      <c r="M90" s="298">
        <v>0.23658536585365852</v>
      </c>
      <c r="N90" s="298">
        <v>8.7370010814576196E-2</v>
      </c>
      <c r="O90" s="298">
        <v>0.16731707317073172</v>
      </c>
    </row>
    <row r="91" spans="1:15">
      <c r="A91" s="75" t="s">
        <v>75</v>
      </c>
      <c r="B91" s="75">
        <v>4</v>
      </c>
      <c r="C91" s="180">
        <v>3.5583633333333338</v>
      </c>
      <c r="D91" s="180">
        <v>0.54</v>
      </c>
      <c r="E91" s="180">
        <v>6.5895617283950623</v>
      </c>
      <c r="F91" s="179">
        <v>7</v>
      </c>
      <c r="G91" s="180">
        <v>2.7719999999999998</v>
      </c>
      <c r="H91">
        <v>18.8</v>
      </c>
      <c r="I91">
        <v>6.54</v>
      </c>
      <c r="J91">
        <v>3.87</v>
      </c>
      <c r="K91" s="180">
        <v>0.91193706893085269</v>
      </c>
      <c r="L91" s="180">
        <v>2.3619220605561599</v>
      </c>
      <c r="M91" s="298">
        <v>0.34787234042553189</v>
      </c>
      <c r="N91" s="298">
        <v>4.8507290900577267E-2</v>
      </c>
      <c r="O91" s="298">
        <v>0.20585106382978724</v>
      </c>
    </row>
    <row r="92" spans="1:15">
      <c r="A92" s="75" t="s">
        <v>73</v>
      </c>
      <c r="B92" s="75">
        <v>1</v>
      </c>
      <c r="C92" s="180">
        <v>1.7991550000000001</v>
      </c>
      <c r="D92" s="180">
        <v>0.16</v>
      </c>
      <c r="E92" s="180">
        <v>11.244718750000001</v>
      </c>
      <c r="F92" s="179">
        <v>5</v>
      </c>
      <c r="G92" s="180">
        <v>2.1432954545454548</v>
      </c>
      <c r="H92">
        <v>20.2</v>
      </c>
      <c r="I92">
        <v>4.41</v>
      </c>
      <c r="J92">
        <v>3.44</v>
      </c>
      <c r="K92" s="180">
        <v>1.5205434213223405</v>
      </c>
      <c r="L92" s="180">
        <v>3.3762696724886725</v>
      </c>
      <c r="M92" s="298">
        <v>0.21831683168316834</v>
      </c>
      <c r="N92" s="298">
        <v>7.5274426798135674E-2</v>
      </c>
      <c r="O92" s="298">
        <v>0.17029702970297031</v>
      </c>
    </row>
    <row r="93" spans="1:15">
      <c r="A93" s="75" t="s">
        <v>73</v>
      </c>
      <c r="B93" s="75">
        <v>2</v>
      </c>
      <c r="C93" s="180">
        <v>2.9578899999999999</v>
      </c>
      <c r="D93" s="180">
        <v>0.31</v>
      </c>
      <c r="E93" s="180">
        <v>9.5415806451612895</v>
      </c>
      <c r="F93" s="179">
        <v>8.3333333333333339</v>
      </c>
      <c r="G93" s="180">
        <v>2.9448863636363636</v>
      </c>
      <c r="H93">
        <v>20.2</v>
      </c>
      <c r="I93">
        <v>4.96</v>
      </c>
      <c r="J93">
        <v>3.52</v>
      </c>
      <c r="K93" s="180">
        <v>1.0650617303752512</v>
      </c>
      <c r="L93" s="180">
        <v>3.4274217416579287</v>
      </c>
      <c r="M93" s="298">
        <v>0.24554455445544554</v>
      </c>
      <c r="N93" s="298">
        <v>5.2725828236398577E-2</v>
      </c>
      <c r="O93" s="298">
        <v>0.17425742574257427</v>
      </c>
    </row>
    <row r="94" spans="1:15">
      <c r="A94" s="75" t="s">
        <v>73</v>
      </c>
      <c r="B94" s="75">
        <v>4</v>
      </c>
      <c r="C94" s="180">
        <v>4.5701700000000001</v>
      </c>
      <c r="D94" s="180">
        <v>0.32666666666666672</v>
      </c>
      <c r="E94" s="180">
        <v>13.990316326530611</v>
      </c>
      <c r="F94" s="179">
        <v>5</v>
      </c>
      <c r="G94" s="180">
        <v>2.4005714285714288</v>
      </c>
      <c r="H94">
        <v>19.7</v>
      </c>
      <c r="I94">
        <v>6.82</v>
      </c>
      <c r="J94">
        <v>3.98</v>
      </c>
      <c r="K94" s="180">
        <v>1.2300362528482249</v>
      </c>
      <c r="L94" s="180">
        <v>3.6194299885895198</v>
      </c>
      <c r="M94" s="298">
        <v>0.34619289340101528</v>
      </c>
      <c r="N94" s="298">
        <v>6.2438388469453043E-2</v>
      </c>
      <c r="O94" s="298">
        <v>0.20203045685279189</v>
      </c>
    </row>
    <row r="95" spans="1:15">
      <c r="A95" s="75" t="s">
        <v>86</v>
      </c>
      <c r="B95" s="75">
        <v>1</v>
      </c>
      <c r="C95" s="180">
        <v>1.9069533333333333</v>
      </c>
      <c r="D95" s="180">
        <v>0.32</v>
      </c>
      <c r="E95" s="180">
        <v>5.9592291666666668</v>
      </c>
      <c r="F95" s="179">
        <v>1.6666666666666667</v>
      </c>
      <c r="G95" s="180">
        <v>2.0912820512820511</v>
      </c>
      <c r="H95">
        <v>18.600000000000001</v>
      </c>
      <c r="I95">
        <v>4.99</v>
      </c>
      <c r="J95">
        <v>3.37</v>
      </c>
      <c r="K95" s="180">
        <v>1.2344656442498019</v>
      </c>
      <c r="L95" s="180">
        <v>2.8576464411610294</v>
      </c>
      <c r="M95" s="298">
        <v>0.26827956989247309</v>
      </c>
      <c r="N95" s="298">
        <v>6.6369120658591491E-2</v>
      </c>
      <c r="O95" s="298">
        <v>0.18118279569892473</v>
      </c>
    </row>
    <row r="96" spans="1:15">
      <c r="A96" s="75" t="s">
        <v>86</v>
      </c>
      <c r="B96" s="75">
        <v>2</v>
      </c>
      <c r="C96" s="180">
        <v>2.2910966666666668</v>
      </c>
      <c r="D96" s="180">
        <v>0.52</v>
      </c>
      <c r="E96" s="180">
        <v>4.4059551282051279</v>
      </c>
      <c r="F96" s="179">
        <v>4.333333333333333</v>
      </c>
      <c r="G96" s="180">
        <v>2.9027927927927926</v>
      </c>
      <c r="H96">
        <v>20.5</v>
      </c>
      <c r="I96">
        <v>5.54</v>
      </c>
      <c r="J96">
        <v>3.51</v>
      </c>
      <c r="K96" s="180">
        <v>1.3106473896674338</v>
      </c>
      <c r="L96" s="180">
        <v>3.2131688887047432</v>
      </c>
      <c r="M96" s="298">
        <v>0.27024390243902441</v>
      </c>
      <c r="N96" s="298">
        <v>6.3934019008167503E-2</v>
      </c>
      <c r="O96" s="298">
        <v>0.17121951219512194</v>
      </c>
    </row>
    <row r="97" spans="1:15">
      <c r="A97" s="75" t="s">
        <v>86</v>
      </c>
      <c r="B97" s="75">
        <v>3</v>
      </c>
      <c r="C97" s="180">
        <v>1.7540166666666668</v>
      </c>
      <c r="D97" s="180">
        <v>0.41333333333333333</v>
      </c>
      <c r="E97" s="180">
        <v>4.2435887096774199</v>
      </c>
      <c r="F97" s="179">
        <v>5</v>
      </c>
      <c r="G97" s="180">
        <v>2.8687499999999999</v>
      </c>
      <c r="H97">
        <v>21.2</v>
      </c>
      <c r="I97">
        <v>4.41</v>
      </c>
      <c r="J97">
        <v>3.43</v>
      </c>
      <c r="K97" s="180">
        <v>1.4717967931578517</v>
      </c>
      <c r="L97" s="180">
        <v>3.51754003927917</v>
      </c>
      <c r="M97" s="298">
        <v>0.20801886792452831</v>
      </c>
      <c r="N97" s="298">
        <v>6.942437703574772E-2</v>
      </c>
      <c r="O97" s="298">
        <v>0.1617924528301887</v>
      </c>
    </row>
    <row r="98" spans="1:15">
      <c r="A98" s="75" t="s">
        <v>86</v>
      </c>
      <c r="B98" s="75">
        <v>4</v>
      </c>
      <c r="C98" s="180">
        <v>2.1542866666666662</v>
      </c>
      <c r="D98" s="180">
        <v>0.52666666666666673</v>
      </c>
      <c r="E98" s="180">
        <v>4.0904177215189863</v>
      </c>
      <c r="F98" s="179">
        <v>6.333333333333333</v>
      </c>
      <c r="G98" s="180">
        <v>3.0204854368932041</v>
      </c>
      <c r="H98">
        <v>19.5</v>
      </c>
      <c r="I98">
        <v>5.21</v>
      </c>
      <c r="J98">
        <v>3.56</v>
      </c>
      <c r="K98" s="180">
        <v>0.98540117255145621</v>
      </c>
      <c r="L98" s="180">
        <v>3.0035483049559137</v>
      </c>
      <c r="M98" s="298">
        <v>0.2671794871794872</v>
      </c>
      <c r="N98" s="298">
        <v>5.0533393464177241E-2</v>
      </c>
      <c r="O98" s="298">
        <v>0.18256410256410258</v>
      </c>
    </row>
    <row r="99" spans="1:15">
      <c r="A99" s="75" t="s">
        <v>76</v>
      </c>
      <c r="B99" s="75">
        <v>1</v>
      </c>
      <c r="C99" s="180">
        <v>2.1169600000000002</v>
      </c>
      <c r="D99" s="180">
        <v>0.30000000000000004</v>
      </c>
      <c r="E99" s="180">
        <v>7.0565333333333324</v>
      </c>
      <c r="F99" s="179">
        <v>6.333333333333333</v>
      </c>
      <c r="G99" s="180">
        <v>1.4994999999999998</v>
      </c>
      <c r="H99">
        <v>20.399999999999999</v>
      </c>
      <c r="I99">
        <v>4.74</v>
      </c>
      <c r="J99">
        <v>3.5</v>
      </c>
      <c r="K99" s="180">
        <v>2.0346453762870604</v>
      </c>
      <c r="L99" s="180">
        <v>3.5663962895919612</v>
      </c>
      <c r="M99" s="298">
        <v>0.23235294117647062</v>
      </c>
      <c r="N99" s="298">
        <v>9.9737518445444151E-2</v>
      </c>
      <c r="O99" s="298">
        <v>0.17156862745098039</v>
      </c>
    </row>
    <row r="100" spans="1:15">
      <c r="A100" s="75" t="s">
        <v>76</v>
      </c>
      <c r="B100" s="75">
        <v>2</v>
      </c>
      <c r="C100" s="180">
        <v>3.1856300000000002</v>
      </c>
      <c r="D100" s="180">
        <v>0.59000000000000008</v>
      </c>
      <c r="E100" s="180">
        <v>5.3993728813559319</v>
      </c>
      <c r="F100" s="179">
        <v>9</v>
      </c>
      <c r="G100" s="180">
        <v>2.5349557522123893</v>
      </c>
      <c r="H100">
        <v>20.6</v>
      </c>
      <c r="I100">
        <v>4.99</v>
      </c>
      <c r="J100">
        <v>3.56</v>
      </c>
      <c r="K100" s="180">
        <v>1.0080245179016445</v>
      </c>
      <c r="L100" s="180">
        <v>3.2920769682726205</v>
      </c>
      <c r="M100" s="298">
        <v>0.24223300970873785</v>
      </c>
      <c r="N100" s="298">
        <v>4.8933229024351668E-2</v>
      </c>
      <c r="O100" s="298">
        <v>0.17281553398058253</v>
      </c>
    </row>
    <row r="101" spans="1:15">
      <c r="A101" s="75" t="s">
        <v>76</v>
      </c>
      <c r="B101" s="75">
        <v>3</v>
      </c>
      <c r="C101" s="180">
        <v>4.2785466666666663</v>
      </c>
      <c r="D101" s="180">
        <v>0.27333333333333337</v>
      </c>
      <c r="E101" s="180">
        <v>15.653219512195118</v>
      </c>
      <c r="F101" s="179">
        <v>8.3333333333333339</v>
      </c>
      <c r="G101" s="180">
        <v>2.5451648351648353</v>
      </c>
      <c r="H101">
        <v>20.399999999999999</v>
      </c>
      <c r="I101">
        <v>5.0199999999999996</v>
      </c>
      <c r="J101">
        <v>3.34</v>
      </c>
      <c r="K101" s="180">
        <v>1.5714113280596522</v>
      </c>
      <c r="L101" s="180">
        <v>3.6302324889220903</v>
      </c>
      <c r="M101" s="298">
        <v>0.24607843137254901</v>
      </c>
      <c r="N101" s="298">
        <v>7.7029967061747667E-2</v>
      </c>
      <c r="O101" s="298">
        <v>0.16372549019607843</v>
      </c>
    </row>
    <row r="102" spans="1:15">
      <c r="A102" s="75" t="s">
        <v>85</v>
      </c>
      <c r="B102" s="75">
        <v>1</v>
      </c>
      <c r="C102" s="180">
        <v>3.2937733333333337</v>
      </c>
      <c r="D102" s="180">
        <v>0.26666666666666666</v>
      </c>
      <c r="E102" s="180">
        <v>12.351650000000001</v>
      </c>
      <c r="F102" s="179">
        <v>7.666666666666667</v>
      </c>
      <c r="G102" s="180">
        <v>2.0495999999999999</v>
      </c>
      <c r="H102">
        <v>18.2</v>
      </c>
      <c r="I102">
        <v>5.95</v>
      </c>
      <c r="J102">
        <v>3.35</v>
      </c>
      <c r="K102" s="180">
        <v>1.3719421503695584</v>
      </c>
      <c r="L102" s="180">
        <v>3.1646432622144154</v>
      </c>
      <c r="M102" s="298">
        <v>0.32692307692307693</v>
      </c>
      <c r="N102" s="298">
        <v>7.5381436833492216E-2</v>
      </c>
      <c r="O102" s="298">
        <v>0.18406593406593408</v>
      </c>
    </row>
    <row r="103" spans="1:15">
      <c r="A103" s="75" t="s">
        <v>85</v>
      </c>
      <c r="B103" s="75">
        <v>2</v>
      </c>
      <c r="C103" s="180">
        <v>4.5133933333333331</v>
      </c>
      <c r="D103" s="180">
        <v>0.62666666666666659</v>
      </c>
      <c r="E103" s="180">
        <v>7.2022234042553199</v>
      </c>
      <c r="F103" s="179">
        <v>5</v>
      </c>
      <c r="G103" s="180">
        <v>2.2038216560509554</v>
      </c>
      <c r="H103">
        <v>19.100000000000001</v>
      </c>
      <c r="I103">
        <v>5.48</v>
      </c>
      <c r="J103">
        <v>3.33</v>
      </c>
      <c r="K103" s="180">
        <v>0.99439570763954133</v>
      </c>
      <c r="L103" s="180">
        <v>2.6279979172090604</v>
      </c>
      <c r="M103" s="298">
        <v>0.28691099476439791</v>
      </c>
      <c r="N103" s="298">
        <v>5.206260249421682E-2</v>
      </c>
      <c r="O103" s="298">
        <v>0.17434554973821989</v>
      </c>
    </row>
    <row r="104" spans="1:15">
      <c r="A104" s="75" t="s">
        <v>85</v>
      </c>
      <c r="B104" s="75">
        <v>3</v>
      </c>
      <c r="C104" s="180">
        <v>3.2392099999999999</v>
      </c>
      <c r="D104" s="180">
        <v>0.34666666666666668</v>
      </c>
      <c r="E104" s="180">
        <v>9.3438749999999988</v>
      </c>
      <c r="F104" s="179">
        <v>5</v>
      </c>
      <c r="G104" s="180">
        <v>2.5384946236559141</v>
      </c>
      <c r="H104">
        <v>20.3</v>
      </c>
      <c r="I104">
        <v>4.9000000000000004</v>
      </c>
      <c r="J104">
        <v>3.37</v>
      </c>
      <c r="K104" s="180">
        <v>1.3454602967750247</v>
      </c>
      <c r="L104" s="180">
        <v>3.1403023438180711</v>
      </c>
      <c r="M104" s="298">
        <v>0.2413793103448276</v>
      </c>
      <c r="N104" s="298">
        <v>6.6278832353449488E-2</v>
      </c>
      <c r="O104" s="298">
        <v>0.16600985221674877</v>
      </c>
    </row>
    <row r="105" spans="1:15">
      <c r="A105" s="75" t="s">
        <v>85</v>
      </c>
      <c r="B105" s="75">
        <v>4</v>
      </c>
      <c r="C105" s="180">
        <v>3.7627900000000003</v>
      </c>
      <c r="D105" s="180">
        <v>0.51333333333333331</v>
      </c>
      <c r="E105" s="180">
        <v>7.3301103896103905</v>
      </c>
      <c r="F105" s="179">
        <v>7.666666666666667</v>
      </c>
      <c r="G105" s="180">
        <v>2.7274534161490682</v>
      </c>
      <c r="H105">
        <v>19.3</v>
      </c>
      <c r="I105">
        <v>5.74</v>
      </c>
      <c r="J105">
        <v>3.42</v>
      </c>
      <c r="K105" s="180">
        <v>1.1113988848585077</v>
      </c>
      <c r="L105" s="180">
        <v>2.961014470774991</v>
      </c>
      <c r="M105" s="298">
        <v>0.29740932642487045</v>
      </c>
      <c r="N105" s="298">
        <v>5.7585434448627341E-2</v>
      </c>
      <c r="O105" s="298">
        <v>0.17720207253886008</v>
      </c>
    </row>
    <row r="106" spans="1:15">
      <c r="A106" s="75" t="s">
        <v>134</v>
      </c>
      <c r="B106" s="75">
        <v>1</v>
      </c>
      <c r="C106" s="180">
        <v>3.0597333333333334</v>
      </c>
      <c r="D106" s="180">
        <v>0.21333333333333335</v>
      </c>
      <c r="E106" s="180">
        <v>14.342499999999999</v>
      </c>
      <c r="F106" s="179">
        <v>8.3333333333333339</v>
      </c>
      <c r="G106" s="180">
        <v>1.9001923076923077</v>
      </c>
      <c r="H106">
        <v>18</v>
      </c>
      <c r="I106">
        <v>5.25</v>
      </c>
      <c r="J106">
        <v>3.41</v>
      </c>
      <c r="K106" s="180">
        <v>0.98300500326611373</v>
      </c>
      <c r="L106" s="180">
        <v>2.8484117649196468</v>
      </c>
      <c r="M106" s="298">
        <v>0.29166666666666669</v>
      </c>
      <c r="N106" s="298">
        <v>5.4611389070339654E-2</v>
      </c>
      <c r="O106" s="298">
        <v>0.18944444444444444</v>
      </c>
    </row>
    <row r="107" spans="1:15">
      <c r="A107" s="75" t="s">
        <v>134</v>
      </c>
      <c r="B107" s="75">
        <v>2</v>
      </c>
      <c r="C107" s="180">
        <v>5.2865950000000002</v>
      </c>
      <c r="D107" s="180">
        <v>0.31333333333333335</v>
      </c>
      <c r="E107" s="180">
        <v>16.872111702127658</v>
      </c>
      <c r="F107" s="179">
        <v>7</v>
      </c>
      <c r="G107" s="180">
        <v>2.1517567567567566</v>
      </c>
      <c r="H107">
        <v>18.399999999999999</v>
      </c>
      <c r="I107">
        <v>5.57</v>
      </c>
      <c r="J107">
        <v>3.39</v>
      </c>
      <c r="K107" s="180">
        <v>0.80574899306295611</v>
      </c>
      <c r="L107" s="180">
        <v>2.2738105026375486</v>
      </c>
      <c r="M107" s="298">
        <v>0.30271739130434788</v>
      </c>
      <c r="N107" s="298">
        <v>4.3790706144725876E-2</v>
      </c>
      <c r="O107" s="298">
        <v>0.18423913043478263</v>
      </c>
    </row>
    <row r="108" spans="1:15">
      <c r="A108" s="75" t="s">
        <v>134</v>
      </c>
      <c r="B108" s="75">
        <v>4</v>
      </c>
      <c r="C108" s="180">
        <v>3.29705</v>
      </c>
      <c r="D108" s="180">
        <v>0.18000000000000002</v>
      </c>
      <c r="E108" s="180">
        <v>18.316944444444442</v>
      </c>
      <c r="F108" s="179">
        <v>8.3333333333333339</v>
      </c>
      <c r="G108" s="180">
        <v>2.3343809523809527</v>
      </c>
      <c r="H108">
        <v>19</v>
      </c>
      <c r="I108">
        <v>6.61</v>
      </c>
      <c r="J108">
        <v>4.01</v>
      </c>
      <c r="K108" s="180">
        <v>0.79418766223054793</v>
      </c>
      <c r="L108" s="180">
        <v>2.5849000370677251</v>
      </c>
      <c r="M108" s="298">
        <v>0.34789473684210526</v>
      </c>
      <c r="N108" s="298">
        <v>4.1799350643713047E-2</v>
      </c>
      <c r="O108" s="298">
        <v>0.21105263157894735</v>
      </c>
    </row>
    <row r="109" spans="1:15">
      <c r="A109" s="75" t="s">
        <v>135</v>
      </c>
      <c r="B109" s="75">
        <v>1</v>
      </c>
      <c r="C109" s="180">
        <v>3.0731666666666668</v>
      </c>
      <c r="D109" s="180">
        <v>0.23333333333333336</v>
      </c>
      <c r="E109" s="180">
        <v>13.170714285714284</v>
      </c>
      <c r="F109" s="179">
        <v>7.666666666666667</v>
      </c>
      <c r="G109" s="180">
        <v>2.4996938775510205</v>
      </c>
      <c r="H109">
        <v>17.8</v>
      </c>
      <c r="I109">
        <v>5.47</v>
      </c>
      <c r="J109">
        <v>3.38</v>
      </c>
      <c r="K109" s="180">
        <v>1.0993878856339372</v>
      </c>
      <c r="L109" s="180">
        <v>2.6704731909416495</v>
      </c>
      <c r="M109" s="298">
        <v>0.30730337078651682</v>
      </c>
      <c r="N109" s="298">
        <v>6.1763364361457143E-2</v>
      </c>
      <c r="O109" s="298">
        <v>0.18988764044943818</v>
      </c>
    </row>
    <row r="110" spans="1:15">
      <c r="A110" s="75" t="s">
        <v>135</v>
      </c>
      <c r="B110" s="75">
        <v>2</v>
      </c>
      <c r="C110" s="180">
        <v>3.3103366666666667</v>
      </c>
      <c r="D110" s="180">
        <v>0.34666666666666668</v>
      </c>
      <c r="E110" s="180">
        <v>9.5490480769230768</v>
      </c>
      <c r="F110" s="179">
        <v>7.666666666666667</v>
      </c>
      <c r="G110" s="180">
        <v>2.2289473684210526</v>
      </c>
      <c r="H110">
        <v>18.600000000000001</v>
      </c>
      <c r="I110">
        <v>5.36</v>
      </c>
      <c r="J110">
        <v>3.42</v>
      </c>
      <c r="K110" s="180">
        <v>0.89351813082041587</v>
      </c>
      <c r="L110" s="180">
        <v>2.1471680028053415</v>
      </c>
      <c r="M110" s="298">
        <v>0.28817204301075267</v>
      </c>
      <c r="N110" s="298">
        <v>4.803860918389332E-2</v>
      </c>
      <c r="O110" s="298">
        <v>0.18387096774193545</v>
      </c>
    </row>
    <row r="111" spans="1:15">
      <c r="A111" s="75" t="s">
        <v>135</v>
      </c>
      <c r="B111" s="75">
        <v>3</v>
      </c>
      <c r="C111" s="180">
        <v>2.0319000000000003</v>
      </c>
      <c r="D111" s="180">
        <v>0.13</v>
      </c>
      <c r="E111" s="180">
        <v>15.63</v>
      </c>
      <c r="F111" s="179">
        <v>3.6666666666666665</v>
      </c>
      <c r="G111" s="180">
        <v>2.0998333333333332</v>
      </c>
      <c r="H111">
        <v>20.100000000000001</v>
      </c>
      <c r="I111">
        <v>5.88</v>
      </c>
      <c r="J111">
        <v>3.48</v>
      </c>
      <c r="K111" s="180">
        <v>2.1011196834285766</v>
      </c>
      <c r="L111" s="180">
        <v>4.0636331829589611</v>
      </c>
      <c r="M111" s="298">
        <v>0.29253731343283579</v>
      </c>
      <c r="N111" s="298">
        <v>0.10453331758351127</v>
      </c>
      <c r="O111" s="298">
        <v>0.17313432835820894</v>
      </c>
    </row>
    <row r="112" spans="1:15">
      <c r="A112" s="75" t="s">
        <v>135</v>
      </c>
      <c r="B112" s="75">
        <v>4</v>
      </c>
      <c r="C112" s="180">
        <v>3.9786966666666665</v>
      </c>
      <c r="D112" s="180">
        <v>0.28666666666666668</v>
      </c>
      <c r="E112" s="180">
        <v>13.87917441860465</v>
      </c>
      <c r="F112" s="179">
        <v>7</v>
      </c>
      <c r="G112" s="180">
        <v>2.9935897435897436</v>
      </c>
      <c r="H112">
        <v>17.8</v>
      </c>
      <c r="I112">
        <v>5.45</v>
      </c>
      <c r="J112">
        <v>3.7</v>
      </c>
      <c r="K112" s="180">
        <v>0.79355228095747821</v>
      </c>
      <c r="L112" s="180">
        <v>2.5216409114719753</v>
      </c>
      <c r="M112" s="298">
        <v>0.30617977528089885</v>
      </c>
      <c r="N112" s="298">
        <v>4.4581588817835853E-2</v>
      </c>
      <c r="O112" s="298">
        <v>0.20786516853932585</v>
      </c>
    </row>
    <row r="113" spans="1:15">
      <c r="A113" s="75" t="s">
        <v>136</v>
      </c>
      <c r="B113" s="75">
        <v>1</v>
      </c>
      <c r="C113" s="180">
        <v>2.63</v>
      </c>
      <c r="D113" s="180">
        <v>0.26</v>
      </c>
      <c r="E113" s="180">
        <v>10.115384615384615</v>
      </c>
      <c r="F113" s="179">
        <v>7.666666666666667</v>
      </c>
      <c r="G113" s="180">
        <v>2.3274712643678162</v>
      </c>
      <c r="H113">
        <v>18.8</v>
      </c>
      <c r="I113">
        <v>5.4</v>
      </c>
      <c r="J113">
        <v>3.31</v>
      </c>
      <c r="K113" s="180">
        <v>1.3285663287654139</v>
      </c>
      <c r="L113" s="180">
        <v>3.1918187320808231</v>
      </c>
      <c r="M113" s="298">
        <v>0.28723404255319152</v>
      </c>
      <c r="N113" s="298">
        <v>7.0668421742841159E-2</v>
      </c>
      <c r="O113" s="298">
        <v>0.17606382978723403</v>
      </c>
    </row>
    <row r="114" spans="1:15">
      <c r="A114" s="75" t="s">
        <v>136</v>
      </c>
      <c r="B114" s="75">
        <v>2</v>
      </c>
      <c r="C114" s="180">
        <v>3.1062850000000002</v>
      </c>
      <c r="D114" s="180">
        <v>0.28666666666666663</v>
      </c>
      <c r="E114" s="180">
        <v>10.835877906976746</v>
      </c>
      <c r="F114" s="179">
        <v>7.666666666666667</v>
      </c>
      <c r="G114" s="180">
        <v>2.2993506493506497</v>
      </c>
      <c r="H114">
        <v>20.2</v>
      </c>
      <c r="I114">
        <v>5.59</v>
      </c>
      <c r="J114">
        <v>3.56</v>
      </c>
      <c r="K114" s="180">
        <v>1.1986595634988833</v>
      </c>
      <c r="L114" s="180">
        <v>2.8162055335968388</v>
      </c>
      <c r="M114" s="298">
        <v>0.27673267326732676</v>
      </c>
      <c r="N114" s="298">
        <v>5.9339582351429866E-2</v>
      </c>
      <c r="O114" s="298">
        <v>0.17623762376237626</v>
      </c>
    </row>
    <row r="115" spans="1:15">
      <c r="A115" s="75" t="s">
        <v>136</v>
      </c>
      <c r="B115" s="75">
        <v>3</v>
      </c>
      <c r="C115" s="180">
        <v>2.4323250000000001</v>
      </c>
      <c r="D115" s="180">
        <v>0.17</v>
      </c>
      <c r="E115" s="180">
        <v>14.307794117647058</v>
      </c>
      <c r="F115" s="179">
        <v>5.666666666666667</v>
      </c>
      <c r="G115" s="180">
        <v>2.4418918918918919</v>
      </c>
      <c r="H115">
        <v>21</v>
      </c>
      <c r="I115">
        <v>4.6500000000000004</v>
      </c>
      <c r="J115">
        <v>3.48</v>
      </c>
      <c r="K115" s="180">
        <v>1.3637647155412453</v>
      </c>
      <c r="L115" s="180">
        <v>3.321688864282959</v>
      </c>
      <c r="M115" s="298">
        <v>0.22142857142857145</v>
      </c>
      <c r="N115" s="298">
        <v>6.4941176930535499E-2</v>
      </c>
      <c r="O115" s="298">
        <v>0.1657142857142857</v>
      </c>
    </row>
    <row r="116" spans="1:15">
      <c r="A116" s="75" t="s">
        <v>136</v>
      </c>
      <c r="B116" s="75">
        <v>4</v>
      </c>
      <c r="C116" s="180">
        <v>4.4463050000000006</v>
      </c>
      <c r="D116" s="180">
        <v>0.25</v>
      </c>
      <c r="E116" s="180">
        <v>17.785220000000002</v>
      </c>
      <c r="F116" s="179">
        <v>3</v>
      </c>
      <c r="G116" s="180">
        <v>2.7058139534883718</v>
      </c>
      <c r="H116">
        <v>18.399999999999999</v>
      </c>
      <c r="I116">
        <v>4.9800000000000004</v>
      </c>
      <c r="J116">
        <v>3.5</v>
      </c>
      <c r="K116" s="180">
        <v>0.90015917426701508</v>
      </c>
      <c r="L116" s="180">
        <v>2.7578223627230214</v>
      </c>
      <c r="M116" s="298">
        <v>0.27065217391304353</v>
      </c>
      <c r="N116" s="298">
        <v>4.892169425364213E-2</v>
      </c>
      <c r="O116" s="298">
        <v>0.19021739130434784</v>
      </c>
    </row>
    <row r="117" spans="1:15">
      <c r="A117" s="75" t="s">
        <v>112</v>
      </c>
      <c r="B117" s="75">
        <v>1</v>
      </c>
      <c r="C117" s="180">
        <v>3.1325599999999998</v>
      </c>
      <c r="D117" s="180">
        <v>0.27333333333333337</v>
      </c>
      <c r="E117" s="180">
        <v>11.460585365853657</v>
      </c>
      <c r="F117" s="179">
        <v>3</v>
      </c>
      <c r="G117" s="180">
        <v>1.7783000000000002</v>
      </c>
      <c r="H117">
        <v>17.899999999999999</v>
      </c>
      <c r="I117">
        <v>5.76</v>
      </c>
      <c r="J117">
        <v>3.42</v>
      </c>
      <c r="K117" s="180">
        <v>1.3859315975968864</v>
      </c>
      <c r="L117" s="180">
        <v>3.2746129824517554</v>
      </c>
      <c r="M117" s="298">
        <v>0.3217877094972067</v>
      </c>
      <c r="N117" s="298">
        <v>7.7426346234462942E-2</v>
      </c>
      <c r="O117" s="298">
        <v>0.1910614525139665</v>
      </c>
    </row>
    <row r="118" spans="1:15">
      <c r="A118" s="75" t="s">
        <v>112</v>
      </c>
      <c r="B118" s="75">
        <v>2</v>
      </c>
      <c r="C118" s="180">
        <v>3.4152333333333331</v>
      </c>
      <c r="D118" s="180">
        <v>0.26</v>
      </c>
      <c r="E118" s="180">
        <v>13.135512820512819</v>
      </c>
      <c r="F118" s="179">
        <v>6.333333333333333</v>
      </c>
      <c r="G118" s="180">
        <v>2.0528571428571429</v>
      </c>
      <c r="H118">
        <v>20.3</v>
      </c>
      <c r="I118">
        <v>5.57</v>
      </c>
      <c r="J118">
        <v>3.29</v>
      </c>
      <c r="K118" s="180">
        <v>1.094018356138728</v>
      </c>
      <c r="L118" s="180">
        <v>2.7794824610432523</v>
      </c>
      <c r="M118" s="298">
        <v>0.27438423645320198</v>
      </c>
      <c r="N118" s="298">
        <v>5.3892529859050638E-2</v>
      </c>
      <c r="O118" s="298">
        <v>0.16206896551724137</v>
      </c>
    </row>
    <row r="119" spans="1:15">
      <c r="A119" s="75" t="s">
        <v>112</v>
      </c>
      <c r="B119" s="75">
        <v>3</v>
      </c>
      <c r="C119" s="180">
        <v>3.7759799999999992</v>
      </c>
      <c r="D119" s="180">
        <v>0.28000000000000003</v>
      </c>
      <c r="E119" s="180">
        <v>13.485642857142853</v>
      </c>
      <c r="F119" s="179">
        <v>7</v>
      </c>
      <c r="G119" s="180">
        <v>2.0145833333333334</v>
      </c>
      <c r="H119">
        <v>20.3</v>
      </c>
      <c r="I119">
        <v>5.22</v>
      </c>
      <c r="J119">
        <v>3.37</v>
      </c>
      <c r="K119" s="180">
        <v>0.97363863042253207</v>
      </c>
      <c r="L119" s="180">
        <v>2.7616606701634225</v>
      </c>
      <c r="M119" s="298">
        <v>0.25714285714285712</v>
      </c>
      <c r="N119" s="298">
        <v>4.796249410948434E-2</v>
      </c>
      <c r="O119" s="298">
        <v>0.16600985221674877</v>
      </c>
    </row>
    <row r="120" spans="1:15">
      <c r="A120" s="75" t="s">
        <v>112</v>
      </c>
      <c r="B120" s="75">
        <v>4</v>
      </c>
      <c r="C120" s="180">
        <v>6.7774999999999999</v>
      </c>
      <c r="D120" s="180">
        <v>0.46</v>
      </c>
      <c r="E120" s="180">
        <v>14.733695652173912</v>
      </c>
      <c r="F120" s="179">
        <v>6.333333333333333</v>
      </c>
      <c r="G120" s="180">
        <v>2.6293333333333333</v>
      </c>
      <c r="H120">
        <v>19.100000000000001</v>
      </c>
      <c r="I120">
        <v>5.79</v>
      </c>
      <c r="J120">
        <v>3.5</v>
      </c>
      <c r="K120" s="180">
        <v>0.84221654546796332</v>
      </c>
      <c r="L120" s="180">
        <v>2.484508519388954</v>
      </c>
      <c r="M120" s="298">
        <v>0.30314136125654451</v>
      </c>
      <c r="N120" s="298">
        <v>4.4095107092563521E-2</v>
      </c>
      <c r="O120" s="298">
        <v>0.18324607329842932</v>
      </c>
    </row>
    <row r="121" spans="1:15">
      <c r="A121" s="75" t="s">
        <v>113</v>
      </c>
      <c r="B121" s="75">
        <v>1</v>
      </c>
      <c r="C121" s="180">
        <v>4.8432449999999996</v>
      </c>
      <c r="D121" s="180">
        <v>0.27333333333333337</v>
      </c>
      <c r="E121" s="180">
        <v>17.719189024390239</v>
      </c>
      <c r="F121" s="179">
        <v>6.333333333333333</v>
      </c>
      <c r="G121" s="180">
        <v>2.1460194174757281</v>
      </c>
      <c r="H121">
        <v>19.8</v>
      </c>
      <c r="I121">
        <v>5.54</v>
      </c>
      <c r="J121">
        <v>3.43</v>
      </c>
      <c r="K121" s="180">
        <v>1.3186908268679485</v>
      </c>
      <c r="L121" s="180">
        <v>3.2071512520910588</v>
      </c>
      <c r="M121" s="298">
        <v>0.27979797979797977</v>
      </c>
      <c r="N121" s="298">
        <v>6.6600546811512548E-2</v>
      </c>
      <c r="O121" s="298">
        <v>0.17323232323232324</v>
      </c>
    </row>
    <row r="122" spans="1:15">
      <c r="A122" s="75" t="s">
        <v>113</v>
      </c>
      <c r="B122" s="75">
        <v>2</v>
      </c>
      <c r="C122" s="180">
        <v>2.32064</v>
      </c>
      <c r="D122" s="180">
        <v>0.19333333333333336</v>
      </c>
      <c r="E122" s="180">
        <v>12.003310344827584</v>
      </c>
      <c r="F122" s="179">
        <v>3.6666666666666665</v>
      </c>
      <c r="G122" s="180">
        <v>2.1197802197802198</v>
      </c>
      <c r="H122">
        <v>20.9</v>
      </c>
      <c r="I122">
        <v>5.26</v>
      </c>
      <c r="J122">
        <v>3.47</v>
      </c>
      <c r="K122" s="180">
        <v>1.1861861482651266</v>
      </c>
      <c r="L122" s="180">
        <v>2.9267621017284808</v>
      </c>
      <c r="M122" s="298">
        <v>0.25167464114832538</v>
      </c>
      <c r="N122" s="298">
        <v>5.675531809880989E-2</v>
      </c>
      <c r="O122" s="298">
        <v>0.1660287081339713</v>
      </c>
    </row>
    <row r="123" spans="1:15">
      <c r="A123" s="75" t="s">
        <v>113</v>
      </c>
      <c r="B123" s="75">
        <v>3</v>
      </c>
      <c r="C123" s="180">
        <v>2.2240000000000002</v>
      </c>
      <c r="D123" s="180">
        <v>0.2</v>
      </c>
      <c r="E123" s="180">
        <v>11.120000000000001</v>
      </c>
      <c r="F123" s="180"/>
      <c r="G123" s="180">
        <v>2.4141249999999999</v>
      </c>
      <c r="H123">
        <v>19.600000000000001</v>
      </c>
      <c r="I123">
        <v>4.4800000000000004</v>
      </c>
      <c r="J123">
        <v>3.54</v>
      </c>
      <c r="K123" s="180">
        <v>0.84099879652809717</v>
      </c>
      <c r="L123" s="180">
        <v>2.5897269552160855</v>
      </c>
      <c r="M123" s="298">
        <v>0.22857142857142856</v>
      </c>
      <c r="N123" s="298">
        <v>4.2908101863678424E-2</v>
      </c>
      <c r="O123" s="298">
        <v>0.18061224489795918</v>
      </c>
    </row>
    <row r="124" spans="1:15">
      <c r="A124" s="75" t="s">
        <v>113</v>
      </c>
      <c r="B124" s="75">
        <v>4</v>
      </c>
      <c r="C124" s="180">
        <v>1.8666666666666665</v>
      </c>
      <c r="D124" s="180">
        <v>0.18000000000000002</v>
      </c>
      <c r="E124" s="180">
        <v>10.370370370370368</v>
      </c>
      <c r="F124" s="180">
        <v>7.666666666666667</v>
      </c>
      <c r="G124" s="180">
        <v>2.2292134831460673</v>
      </c>
      <c r="H124">
        <v>19.899999999999999</v>
      </c>
      <c r="I124">
        <v>4.93</v>
      </c>
      <c r="J124">
        <v>3.9</v>
      </c>
      <c r="K124" s="180">
        <v>0.99042541789076033</v>
      </c>
      <c r="L124" s="180">
        <v>2.6491431213026426</v>
      </c>
      <c r="M124" s="298">
        <v>0.24773869346733668</v>
      </c>
      <c r="N124" s="298">
        <v>4.9770121502048265E-2</v>
      </c>
      <c r="O124" s="298">
        <v>0.19597989949748745</v>
      </c>
    </row>
    <row r="125" spans="1:15">
      <c r="A125" s="75" t="s">
        <v>138</v>
      </c>
      <c r="B125" s="75">
        <v>1</v>
      </c>
      <c r="C125" s="180">
        <v>1.8737166666666667</v>
      </c>
      <c r="D125" s="180">
        <v>0.24</v>
      </c>
      <c r="E125" s="180">
        <v>7.8071527777777785</v>
      </c>
      <c r="F125" s="180">
        <v>5.666666666666667</v>
      </c>
      <c r="G125" s="180">
        <v>2.1215957446808513</v>
      </c>
      <c r="H125">
        <v>19.600000000000001</v>
      </c>
      <c r="I125">
        <v>4.57</v>
      </c>
      <c r="J125">
        <v>3.57</v>
      </c>
      <c r="K125" s="180">
        <v>1.2159330569997919</v>
      </c>
      <c r="L125" s="180">
        <v>3.0667630106288524</v>
      </c>
      <c r="M125" s="298">
        <v>0.23316326530612244</v>
      </c>
      <c r="N125" s="298">
        <v>6.203740086733632E-2</v>
      </c>
      <c r="O125" s="298">
        <v>0.18214285714285713</v>
      </c>
    </row>
    <row r="126" spans="1:15">
      <c r="A126" s="75" t="s">
        <v>138</v>
      </c>
      <c r="B126" s="75">
        <v>2</v>
      </c>
      <c r="C126" s="180">
        <v>2.0793233333333334</v>
      </c>
      <c r="D126" s="180">
        <v>0.27999999999999997</v>
      </c>
      <c r="E126" s="180">
        <v>7.4261547619047628</v>
      </c>
      <c r="F126" s="180">
        <v>6.333333333333333</v>
      </c>
      <c r="G126" s="180">
        <v>2.8919318181818183</v>
      </c>
      <c r="H126">
        <v>20</v>
      </c>
      <c r="I126">
        <v>5.0199999999999996</v>
      </c>
      <c r="J126">
        <v>3.54</v>
      </c>
      <c r="K126" s="180">
        <v>1.2404815104270772</v>
      </c>
      <c r="L126" s="180">
        <v>3.1685826614454173</v>
      </c>
      <c r="M126" s="298">
        <v>0.251</v>
      </c>
      <c r="N126" s="298">
        <v>6.2024075521353861E-2</v>
      </c>
      <c r="O126" s="298">
        <v>0.17699999999999999</v>
      </c>
    </row>
    <row r="127" spans="1:15">
      <c r="A127" s="75" t="s">
        <v>138</v>
      </c>
      <c r="B127" s="75">
        <v>3</v>
      </c>
      <c r="C127" s="180">
        <v>3.4271950000000002</v>
      </c>
      <c r="D127" s="180">
        <v>0.33</v>
      </c>
      <c r="E127" s="180">
        <v>10.385439393939395</v>
      </c>
      <c r="F127" s="180">
        <v>6.333333333333333</v>
      </c>
      <c r="G127" s="180">
        <v>1.7478571428571428</v>
      </c>
      <c r="H127">
        <v>15.9</v>
      </c>
      <c r="I127">
        <v>5.78</v>
      </c>
      <c r="J127">
        <v>3.37</v>
      </c>
      <c r="K127" s="180">
        <v>1.149252423096649</v>
      </c>
      <c r="L127" s="180">
        <v>3.6248290645336496</v>
      </c>
      <c r="M127" s="298">
        <v>0.36352201257861638</v>
      </c>
      <c r="N127" s="298">
        <v>7.2280026609852138E-2</v>
      </c>
      <c r="O127" s="298">
        <v>0.2119496855345912</v>
      </c>
    </row>
    <row r="128" spans="1:15">
      <c r="A128" s="75" t="s">
        <v>138</v>
      </c>
      <c r="B128" s="75">
        <v>4</v>
      </c>
      <c r="C128" s="180">
        <v>1.4325700000000001</v>
      </c>
      <c r="D128" s="180">
        <v>0.15333333333333332</v>
      </c>
      <c r="E128" s="180">
        <v>9.3428478260869579</v>
      </c>
      <c r="F128" s="180">
        <v>6.333333333333333</v>
      </c>
      <c r="G128" s="180">
        <v>1.8197999999999999</v>
      </c>
      <c r="H128">
        <v>19.2</v>
      </c>
      <c r="I128">
        <v>4.87</v>
      </c>
      <c r="J128">
        <v>3.45</v>
      </c>
      <c r="K128" s="180">
        <v>1.0340331996012568</v>
      </c>
      <c r="L128" s="180">
        <v>2.9091787620777478</v>
      </c>
      <c r="M128" s="298">
        <v>0.25364583333333335</v>
      </c>
      <c r="N128" s="298">
        <v>5.385589581256546E-2</v>
      </c>
      <c r="O128" s="298">
        <v>0.17968750000000003</v>
      </c>
    </row>
    <row r="129" spans="1:15">
      <c r="A129" s="75" t="s">
        <v>139</v>
      </c>
      <c r="B129" s="75">
        <v>3</v>
      </c>
      <c r="C129" s="180">
        <v>2.6964999999999999</v>
      </c>
      <c r="D129" s="180">
        <v>0.39999999999999997</v>
      </c>
      <c r="E129" s="180">
        <v>6.74125</v>
      </c>
      <c r="F129" s="180">
        <v>7</v>
      </c>
      <c r="G129" s="180">
        <v>2.0425242718446603</v>
      </c>
      <c r="H129">
        <v>19.899999999999999</v>
      </c>
      <c r="I129">
        <v>5.57</v>
      </c>
      <c r="J129">
        <v>3.35</v>
      </c>
      <c r="K129" s="180">
        <v>1.6318739707715708</v>
      </c>
      <c r="L129" s="180">
        <v>3.8402369269972079</v>
      </c>
      <c r="M129" s="298">
        <v>0.2798994974874372</v>
      </c>
      <c r="N129" s="298">
        <v>8.2003717124199543E-2</v>
      </c>
      <c r="O129" s="298">
        <v>0.16834170854271358</v>
      </c>
    </row>
    <row r="130" spans="1:15">
      <c r="A130" s="75" t="s">
        <v>139</v>
      </c>
      <c r="B130" s="75">
        <v>4</v>
      </c>
      <c r="C130" s="180">
        <v>2.0250600000000003</v>
      </c>
      <c r="D130" s="180">
        <v>0.17333333333333334</v>
      </c>
      <c r="E130" s="180">
        <v>11.683038461538462</v>
      </c>
      <c r="F130" s="180">
        <v>1</v>
      </c>
      <c r="G130" s="180">
        <v>1.9872164948453608</v>
      </c>
      <c r="H130">
        <v>19.100000000000001</v>
      </c>
      <c r="I130">
        <v>5.8</v>
      </c>
      <c r="J130">
        <v>3.38</v>
      </c>
      <c r="K130" s="180">
        <v>1.1956800769157154</v>
      </c>
      <c r="L130" s="180">
        <v>3.1818405982197966</v>
      </c>
      <c r="M130" s="298">
        <v>0.30366492146596857</v>
      </c>
      <c r="N130" s="298">
        <v>6.2601051147419651E-2</v>
      </c>
      <c r="O130" s="298">
        <v>0.17696335078534028</v>
      </c>
    </row>
    <row r="131" spans="1:15">
      <c r="A131" s="75" t="s">
        <v>63</v>
      </c>
      <c r="B131" s="75">
        <v>1</v>
      </c>
      <c r="C131" s="180">
        <v>4.8466666666666667</v>
      </c>
      <c r="D131" s="180">
        <v>0.46</v>
      </c>
      <c r="E131" s="180">
        <v>10.536231884057971</v>
      </c>
      <c r="F131" s="180">
        <v>7</v>
      </c>
      <c r="G131" s="180">
        <v>1.9347777777777777</v>
      </c>
      <c r="H131">
        <v>19.100000000000001</v>
      </c>
      <c r="I131">
        <v>5.04</v>
      </c>
      <c r="J131">
        <v>3.41</v>
      </c>
      <c r="K131" s="180">
        <v>1.4504107131706376</v>
      </c>
      <c r="L131" s="180">
        <v>3.467326021673848</v>
      </c>
      <c r="M131" s="298">
        <v>0.26387434554973821</v>
      </c>
      <c r="N131" s="298">
        <v>7.5937733673855368E-2</v>
      </c>
      <c r="O131" s="298">
        <v>0.17853403141361257</v>
      </c>
    </row>
    <row r="132" spans="1:15">
      <c r="A132" s="75" t="s">
        <v>63</v>
      </c>
      <c r="B132" s="75">
        <v>2</v>
      </c>
      <c r="C132" s="180">
        <v>2.8628900000000002</v>
      </c>
      <c r="D132" s="180">
        <v>0.27333333333333332</v>
      </c>
      <c r="E132" s="180">
        <v>10.47398780487805</v>
      </c>
      <c r="F132" s="180">
        <v>6.333333333333333</v>
      </c>
      <c r="G132" s="180">
        <v>1.6889772727272727</v>
      </c>
      <c r="H132">
        <v>19.5</v>
      </c>
      <c r="I132">
        <v>4.83</v>
      </c>
      <c r="J132">
        <v>3.37</v>
      </c>
      <c r="K132" s="180">
        <v>1.4218853068569515</v>
      </c>
      <c r="L132" s="180">
        <v>3.8458414936675802</v>
      </c>
      <c r="M132" s="298">
        <v>0.24769230769230768</v>
      </c>
      <c r="N132" s="298">
        <v>7.2917195223433415E-2</v>
      </c>
      <c r="O132" s="298">
        <v>0.17282051282051283</v>
      </c>
    </row>
    <row r="133" spans="1:15">
      <c r="A133" s="75" t="s">
        <v>63</v>
      </c>
      <c r="B133" s="75">
        <v>3</v>
      </c>
      <c r="C133" s="180">
        <v>2.4254350000000002</v>
      </c>
      <c r="D133" s="180">
        <v>0.29000000000000004</v>
      </c>
      <c r="E133" s="180">
        <v>8.3635689655172403</v>
      </c>
      <c r="F133" s="180">
        <v>8.3333333333333339</v>
      </c>
      <c r="G133" s="180">
        <v>1.4533333333333334</v>
      </c>
      <c r="H133">
        <v>20</v>
      </c>
      <c r="I133">
        <v>5.21</v>
      </c>
      <c r="J133">
        <v>3.41</v>
      </c>
      <c r="K133" s="180">
        <v>1.4348300038874551</v>
      </c>
      <c r="L133" s="180">
        <v>3.4551453938537042</v>
      </c>
      <c r="M133" s="298">
        <v>0.26050000000000001</v>
      </c>
      <c r="N133" s="298">
        <v>7.1741500194372754E-2</v>
      </c>
      <c r="O133" s="298">
        <v>0.17050000000000001</v>
      </c>
    </row>
    <row r="134" spans="1:15">
      <c r="A134" s="75" t="s">
        <v>63</v>
      </c>
      <c r="B134" s="75">
        <v>4</v>
      </c>
      <c r="C134" s="180">
        <v>2.2664949999999999</v>
      </c>
      <c r="D134" s="180">
        <v>0.2466666666666667</v>
      </c>
      <c r="E134" s="180">
        <v>9.1884932432432418</v>
      </c>
      <c r="F134" s="180">
        <v>7.666666666666667</v>
      </c>
      <c r="G134" s="180">
        <v>2.4171052631578944</v>
      </c>
      <c r="H134">
        <v>19.100000000000001</v>
      </c>
      <c r="I134">
        <v>5.25</v>
      </c>
      <c r="J134">
        <v>4.0999999999999996</v>
      </c>
      <c r="K134" s="180">
        <v>1.1618307185232615</v>
      </c>
      <c r="L134" s="180">
        <v>2.9971391961839036</v>
      </c>
      <c r="M134" s="298">
        <v>0.27486910994764396</v>
      </c>
      <c r="N134" s="298">
        <v>6.0828833430537244E-2</v>
      </c>
      <c r="O134" s="298">
        <v>0.21465968586387432</v>
      </c>
    </row>
    <row r="135" spans="1:15" s="313" customFormat="1">
      <c r="A135" s="311" t="s">
        <v>156</v>
      </c>
      <c r="B135" s="311">
        <v>1</v>
      </c>
      <c r="C135" s="312">
        <v>2.2215633333333336</v>
      </c>
      <c r="D135" s="312">
        <v>0.32666666666666666</v>
      </c>
      <c r="E135" s="312">
        <v>6.8007040816326541</v>
      </c>
      <c r="F135" s="312">
        <v>7.666666666666667</v>
      </c>
      <c r="G135" s="312">
        <v>2.819</v>
      </c>
      <c r="H135" s="313">
        <v>18.5</v>
      </c>
      <c r="I135" s="313">
        <v>5.18</v>
      </c>
      <c r="J135" s="313">
        <v>3.45</v>
      </c>
      <c r="K135" s="309">
        <v>0.98896947796401902</v>
      </c>
      <c r="L135" s="309">
        <v>2.9403615363142279</v>
      </c>
      <c r="M135" s="314">
        <v>0.27999999999999997</v>
      </c>
      <c r="N135" s="310">
        <v>5.3457809619676701E-2</v>
      </c>
      <c r="O135" s="314">
        <v>0.1864864864864865</v>
      </c>
    </row>
    <row r="136" spans="1:15">
      <c r="A136" s="75" t="s">
        <v>156</v>
      </c>
      <c r="B136" s="75">
        <v>2</v>
      </c>
      <c r="C136" s="180">
        <v>2.6432099999999998</v>
      </c>
      <c r="D136" s="180">
        <v>0.20666666666666667</v>
      </c>
      <c r="E136" s="180">
        <v>12.789725806451612</v>
      </c>
      <c r="F136" s="180">
        <v>4.333333333333333</v>
      </c>
      <c r="G136" s="180">
        <v>2.1891089108910888</v>
      </c>
      <c r="H136">
        <v>18.7</v>
      </c>
      <c r="I136">
        <v>5.82</v>
      </c>
      <c r="J136">
        <v>3.45</v>
      </c>
      <c r="K136" s="180">
        <v>0.78584453365137752</v>
      </c>
      <c r="L136" s="180">
        <v>2.1664337029801755</v>
      </c>
      <c r="M136" s="298">
        <v>0.31122994652406422</v>
      </c>
      <c r="N136" s="298">
        <v>4.2023771853014841E-2</v>
      </c>
      <c r="O136" s="298">
        <v>0.18449197860962568</v>
      </c>
    </row>
    <row r="137" spans="1:15">
      <c r="A137" s="75" t="s">
        <v>156</v>
      </c>
      <c r="B137" s="75">
        <v>4</v>
      </c>
      <c r="C137" s="180">
        <v>2.0286066666666667</v>
      </c>
      <c r="D137" s="180">
        <v>0.20666666666666667</v>
      </c>
      <c r="E137" s="180">
        <v>9.8158387096774202</v>
      </c>
      <c r="F137" s="180">
        <v>7.666666666666667</v>
      </c>
      <c r="G137" s="180">
        <v>2.5655999999999999</v>
      </c>
      <c r="H137">
        <v>19.100000000000001</v>
      </c>
      <c r="I137">
        <v>6.67</v>
      </c>
      <c r="J137">
        <v>3.79</v>
      </c>
      <c r="K137" s="180">
        <v>0.91748472645414414</v>
      </c>
      <c r="L137" s="180">
        <v>2.686544660178841</v>
      </c>
      <c r="M137" s="298">
        <v>0.34921465968586385</v>
      </c>
      <c r="N137" s="298">
        <v>4.8035849552572986E-2</v>
      </c>
      <c r="O137" s="298">
        <v>0.19842931937172772</v>
      </c>
    </row>
    <row r="138" spans="1:15">
      <c r="A138" s="75" t="s">
        <v>77</v>
      </c>
      <c r="B138" s="75">
        <v>2</v>
      </c>
      <c r="C138" s="180">
        <v>2.6953699999999996</v>
      </c>
      <c r="D138" s="180">
        <v>0.32</v>
      </c>
      <c r="E138" s="180">
        <v>8.4230312499999993</v>
      </c>
      <c r="F138" s="180">
        <v>7.666666666666667</v>
      </c>
      <c r="G138" s="180">
        <v>2.4058558558558558</v>
      </c>
      <c r="H138">
        <v>19.100000000000001</v>
      </c>
      <c r="I138">
        <v>5.79</v>
      </c>
      <c r="J138">
        <v>3.44</v>
      </c>
      <c r="K138" s="180">
        <v>0.96370713848033618</v>
      </c>
      <c r="L138" s="180">
        <v>2.9929886188451738</v>
      </c>
      <c r="M138" s="298">
        <v>0.30314136125654451</v>
      </c>
      <c r="N138" s="298">
        <v>5.0455871124624928E-2</v>
      </c>
      <c r="O138" s="298">
        <v>0.1801047120418848</v>
      </c>
    </row>
    <row r="139" spans="1:15">
      <c r="A139" s="75" t="s">
        <v>77</v>
      </c>
      <c r="B139" s="75">
        <v>3</v>
      </c>
      <c r="C139" s="180">
        <v>3.0480166666666668</v>
      </c>
      <c r="D139" s="180">
        <v>0.33333333333333331</v>
      </c>
      <c r="E139" s="180">
        <v>9.1440500000000018</v>
      </c>
      <c r="F139" s="180">
        <v>9</v>
      </c>
      <c r="G139" s="180">
        <v>2.031411764705882</v>
      </c>
      <c r="H139">
        <v>20.399999999999999</v>
      </c>
      <c r="I139">
        <v>5.01</v>
      </c>
      <c r="J139">
        <v>3.63</v>
      </c>
      <c r="K139" s="180">
        <v>1.0350282421923638</v>
      </c>
      <c r="L139" s="180">
        <v>2.9318536839364748</v>
      </c>
      <c r="M139" s="298">
        <v>0.24558823529411766</v>
      </c>
      <c r="N139" s="298">
        <v>5.0736678538841368E-2</v>
      </c>
      <c r="O139" s="298">
        <v>0.17794117647058824</v>
      </c>
    </row>
    <row r="140" spans="1:15">
      <c r="A140" s="75" t="s">
        <v>64</v>
      </c>
      <c r="B140" s="75">
        <v>1</v>
      </c>
      <c r="C140" s="180">
        <v>2.9299999999999997</v>
      </c>
      <c r="D140" s="180">
        <v>0.41000000000000003</v>
      </c>
      <c r="E140" s="180">
        <v>7.1463414634146325</v>
      </c>
      <c r="F140" s="180">
        <v>2.3333333333333335</v>
      </c>
      <c r="G140" s="180">
        <v>2.2422222222222223</v>
      </c>
      <c r="H140">
        <v>20.9</v>
      </c>
      <c r="I140">
        <v>5.53</v>
      </c>
      <c r="J140">
        <v>3.45</v>
      </c>
      <c r="K140" s="180">
        <v>2.0969735107673895</v>
      </c>
      <c r="L140" s="180">
        <v>3.9739235043896692</v>
      </c>
      <c r="M140" s="298">
        <v>0.26459330143540671</v>
      </c>
      <c r="N140" s="298">
        <v>0.10033366080226745</v>
      </c>
      <c r="O140" s="298">
        <v>0.16507177033492826</v>
      </c>
    </row>
    <row r="141" spans="1:15">
      <c r="A141" s="75" t="s">
        <v>64</v>
      </c>
      <c r="B141" s="75">
        <v>2</v>
      </c>
      <c r="C141" s="180">
        <v>0.74643499999999996</v>
      </c>
      <c r="D141" s="180">
        <v>0.08</v>
      </c>
      <c r="E141" s="180">
        <v>9.3304374999999986</v>
      </c>
      <c r="F141" s="180">
        <v>3.6666666666666665</v>
      </c>
      <c r="G141" s="180">
        <v>1.9012500000000001</v>
      </c>
      <c r="H141">
        <v>18.399999999999999</v>
      </c>
      <c r="I141">
        <v>5.33</v>
      </c>
      <c r="J141">
        <v>3.59</v>
      </c>
      <c r="K141" s="180">
        <v>1.4254041194420295</v>
      </c>
      <c r="L141" s="180">
        <v>3.1181906907441208</v>
      </c>
      <c r="M141" s="298">
        <v>0.28967391304347828</v>
      </c>
      <c r="N141" s="298">
        <v>7.7467615187066824E-2</v>
      </c>
      <c r="O141" s="298">
        <v>0.19510869565217392</v>
      </c>
    </row>
    <row r="142" spans="1:15">
      <c r="A142" s="75" t="s">
        <v>64</v>
      </c>
      <c r="B142" s="75">
        <v>3</v>
      </c>
      <c r="C142" s="180">
        <v>2.4682433333333336</v>
      </c>
      <c r="D142" s="180">
        <v>0.47333333333333333</v>
      </c>
      <c r="E142" s="180">
        <v>5.2145985915492963</v>
      </c>
      <c r="F142" s="180">
        <v>1.6666666666666667</v>
      </c>
      <c r="G142" s="180">
        <v>3.1083333333333334</v>
      </c>
      <c r="H142">
        <v>21.6</v>
      </c>
      <c r="I142">
        <v>4.97</v>
      </c>
      <c r="J142">
        <v>3.53</v>
      </c>
      <c r="K142" s="180">
        <v>1.4086820143121783</v>
      </c>
      <c r="L142" s="180">
        <v>3.1440510368563213</v>
      </c>
      <c r="M142" s="298">
        <v>0.23009259259259257</v>
      </c>
      <c r="N142" s="298">
        <v>6.5216759921860101E-2</v>
      </c>
      <c r="O142" s="298">
        <v>0.16342592592592592</v>
      </c>
    </row>
    <row r="143" spans="1:15">
      <c r="A143" s="75" t="s">
        <v>157</v>
      </c>
      <c r="B143" s="75">
        <v>1</v>
      </c>
      <c r="C143" s="180">
        <v>3.34</v>
      </c>
      <c r="D143" s="180">
        <v>0.28000000000000003</v>
      </c>
      <c r="E143" s="180">
        <v>11.928571428571427</v>
      </c>
      <c r="F143" s="180">
        <v>7</v>
      </c>
      <c r="G143" s="180">
        <v>2.5329591836734693</v>
      </c>
      <c r="H143">
        <v>19.100000000000001</v>
      </c>
      <c r="I143">
        <v>4.6500000000000004</v>
      </c>
      <c r="J143">
        <v>3.38</v>
      </c>
      <c r="K143" s="180">
        <v>0.95012802062042268</v>
      </c>
      <c r="L143" s="180">
        <v>2.8317390963515274</v>
      </c>
      <c r="M143" s="298">
        <v>0.24345549738219896</v>
      </c>
      <c r="N143" s="298">
        <v>4.9744922545571862E-2</v>
      </c>
      <c r="O143" s="298">
        <v>0.17696335078534028</v>
      </c>
    </row>
    <row r="144" spans="1:15">
      <c r="A144" s="75" t="s">
        <v>157</v>
      </c>
      <c r="B144" s="75">
        <v>2</v>
      </c>
      <c r="C144" s="180">
        <v>3.7801266666666664</v>
      </c>
      <c r="D144" s="180">
        <v>0.32666666666666666</v>
      </c>
      <c r="E144" s="180">
        <v>11.571816326530612</v>
      </c>
      <c r="F144" s="180">
        <v>5.666666666666667</v>
      </c>
      <c r="G144" s="180">
        <v>2.3580645161290321</v>
      </c>
      <c r="H144">
        <v>20.8</v>
      </c>
      <c r="I144">
        <v>5.24</v>
      </c>
      <c r="J144">
        <v>3.45</v>
      </c>
      <c r="K144" s="180">
        <v>1.3074211659976354</v>
      </c>
      <c r="L144" s="180">
        <v>3.3066997228477395</v>
      </c>
      <c r="M144" s="298">
        <v>0.25192307692307692</v>
      </c>
      <c r="N144" s="298">
        <v>6.2856786826809397E-2</v>
      </c>
      <c r="O144" s="298">
        <v>0.16586538461538461</v>
      </c>
    </row>
    <row r="145" spans="1:15">
      <c r="A145" s="75" t="s">
        <v>157</v>
      </c>
      <c r="B145" s="75">
        <v>3</v>
      </c>
      <c r="C145" s="180">
        <v>2.1863799999999998</v>
      </c>
      <c r="D145" s="180">
        <v>0.20666666666666667</v>
      </c>
      <c r="E145" s="180">
        <v>10.579258064516129</v>
      </c>
      <c r="F145" s="180">
        <v>8.3333333333333339</v>
      </c>
      <c r="G145" s="180">
        <v>3.1796250000000001</v>
      </c>
      <c r="H145">
        <v>18.8</v>
      </c>
      <c r="I145">
        <v>5.1100000000000003</v>
      </c>
      <c r="J145">
        <v>3.41</v>
      </c>
      <c r="K145" s="180">
        <v>0.81410019993945726</v>
      </c>
      <c r="L145" s="180">
        <v>2.4757488540322812</v>
      </c>
      <c r="M145" s="298">
        <v>0.27180851063829786</v>
      </c>
      <c r="N145" s="298">
        <v>4.3303202124439215E-2</v>
      </c>
      <c r="O145" s="298">
        <v>0.18138297872340425</v>
      </c>
    </row>
    <row r="146" spans="1:15">
      <c r="A146" s="75" t="s">
        <v>157</v>
      </c>
      <c r="B146" s="75">
        <v>4</v>
      </c>
      <c r="C146" s="180">
        <v>3.4104999999999999</v>
      </c>
      <c r="D146" s="180">
        <v>0.22666666666666668</v>
      </c>
      <c r="E146" s="180">
        <v>15.046323529411763</v>
      </c>
      <c r="F146" s="180">
        <v>8.5</v>
      </c>
      <c r="G146" s="180">
        <v>2.4990000000000001</v>
      </c>
      <c r="H146">
        <v>19</v>
      </c>
      <c r="I146">
        <v>5.72</v>
      </c>
      <c r="J146">
        <v>4.0999999999999996</v>
      </c>
      <c r="K146" s="180">
        <v>0.8716733665449623</v>
      </c>
      <c r="L146" s="180">
        <v>2.576715024251401</v>
      </c>
      <c r="M146" s="298">
        <v>0.30105263157894735</v>
      </c>
      <c r="N146" s="298">
        <v>4.5877545607629598E-2</v>
      </c>
      <c r="O146" s="298">
        <v>0.2157894736842105</v>
      </c>
    </row>
    <row r="147" spans="1:15">
      <c r="A147" s="75" t="s">
        <v>65</v>
      </c>
      <c r="B147" s="75">
        <v>1</v>
      </c>
      <c r="C147" s="180">
        <v>4.2925000000000004</v>
      </c>
      <c r="D147" s="180">
        <v>0.35</v>
      </c>
      <c r="E147" s="180">
        <v>12.264285714285716</v>
      </c>
      <c r="F147" s="180">
        <v>7</v>
      </c>
      <c r="G147" s="180">
        <v>1.4968000000000001</v>
      </c>
      <c r="H147">
        <v>17.600000000000001</v>
      </c>
      <c r="I147">
        <v>5.85</v>
      </c>
      <c r="J147">
        <v>3.3</v>
      </c>
      <c r="K147" s="180">
        <v>1.0038252737309836</v>
      </c>
      <c r="L147" s="180">
        <v>2.9819689215969998</v>
      </c>
      <c r="M147" s="298">
        <v>0.33238636363636359</v>
      </c>
      <c r="N147" s="298">
        <v>5.7035526916533158E-2</v>
      </c>
      <c r="O147" s="298">
        <v>0.18749999999999997</v>
      </c>
    </row>
    <row r="148" spans="1:15">
      <c r="A148" s="75" t="s">
        <v>65</v>
      </c>
      <c r="B148" s="75">
        <v>2</v>
      </c>
      <c r="C148" s="180">
        <v>3.35182</v>
      </c>
      <c r="D148" s="180">
        <v>0.33333333333333331</v>
      </c>
      <c r="E148" s="180">
        <v>10.05546</v>
      </c>
      <c r="F148" s="180">
        <v>9</v>
      </c>
      <c r="G148" s="180">
        <v>1.9587128712871289</v>
      </c>
      <c r="H148">
        <v>19.2</v>
      </c>
      <c r="I148">
        <v>5.68</v>
      </c>
      <c r="J148">
        <v>3.42</v>
      </c>
      <c r="K148" s="180">
        <v>1.6267386302620617</v>
      </c>
      <c r="L148" s="180">
        <v>3.5755977853399878</v>
      </c>
      <c r="M148" s="298">
        <v>0.29583333333333334</v>
      </c>
      <c r="N148" s="298">
        <v>8.472597032614905E-2</v>
      </c>
      <c r="O148" s="298">
        <v>0.17812500000000001</v>
      </c>
    </row>
    <row r="149" spans="1:15">
      <c r="A149" s="75" t="s">
        <v>65</v>
      </c>
      <c r="B149" s="75">
        <v>3</v>
      </c>
      <c r="C149" s="180">
        <v>2.1474500000000001</v>
      </c>
      <c r="D149" s="180">
        <v>0.28000000000000003</v>
      </c>
      <c r="E149" s="180">
        <v>7.6694642857142856</v>
      </c>
      <c r="F149" s="180">
        <v>8.3333333333333339</v>
      </c>
      <c r="G149" s="180">
        <v>1.8426785714285714</v>
      </c>
      <c r="H149">
        <v>19.899999999999999</v>
      </c>
      <c r="I149">
        <v>5.4</v>
      </c>
      <c r="J149">
        <v>3.46</v>
      </c>
      <c r="K149" s="180">
        <v>0.99276706872787579</v>
      </c>
      <c r="L149" s="180">
        <v>2.912316493264441</v>
      </c>
      <c r="M149" s="298">
        <v>0.27135678391959805</v>
      </c>
      <c r="N149" s="298">
        <v>4.988779239838572E-2</v>
      </c>
      <c r="O149" s="298">
        <v>0.17386934673366836</v>
      </c>
    </row>
    <row r="150" spans="1:15">
      <c r="A150" s="75" t="s">
        <v>66</v>
      </c>
      <c r="B150" s="75">
        <v>1</v>
      </c>
      <c r="C150" s="180">
        <v>3.2413333333333334</v>
      </c>
      <c r="D150" s="180">
        <v>0.24666666666666667</v>
      </c>
      <c r="E150" s="180">
        <v>13.14054054054054</v>
      </c>
      <c r="F150" s="180">
        <v>8.3333333333333339</v>
      </c>
      <c r="G150" s="180">
        <v>1.7243000000000002</v>
      </c>
      <c r="H150">
        <v>19.5</v>
      </c>
      <c r="I150">
        <v>4.75</v>
      </c>
      <c r="J150">
        <v>3.44</v>
      </c>
      <c r="K150" s="180">
        <v>1.7507895223868761</v>
      </c>
      <c r="L150" s="180">
        <v>3.9732076619033143</v>
      </c>
      <c r="M150" s="298">
        <v>0.24358974358974358</v>
      </c>
      <c r="N150" s="298">
        <v>8.9784078071121848E-2</v>
      </c>
      <c r="O150" s="298">
        <v>0.1764102564102564</v>
      </c>
    </row>
    <row r="151" spans="1:15">
      <c r="A151" s="75" t="s">
        <v>66</v>
      </c>
      <c r="B151" s="75">
        <v>3</v>
      </c>
      <c r="C151" s="180">
        <v>3.43025</v>
      </c>
      <c r="D151" s="180">
        <v>0.54</v>
      </c>
      <c r="E151" s="180">
        <v>6.3523148148148145</v>
      </c>
      <c r="F151" s="180">
        <v>9</v>
      </c>
      <c r="G151" s="180">
        <v>2.711851851851852</v>
      </c>
      <c r="H151">
        <v>19.7</v>
      </c>
      <c r="I151">
        <v>4.96</v>
      </c>
      <c r="J151">
        <v>3.47</v>
      </c>
      <c r="K151" s="180">
        <v>1.0473443015308228</v>
      </c>
      <c r="L151" s="180">
        <v>3.0344200919672994</v>
      </c>
      <c r="M151" s="298">
        <v>0.2517766497461929</v>
      </c>
      <c r="N151" s="298">
        <v>5.3164685356894559E-2</v>
      </c>
      <c r="O151" s="298">
        <v>0.17614213197969544</v>
      </c>
    </row>
    <row r="152" spans="1:15">
      <c r="A152" s="75" t="s">
        <v>67</v>
      </c>
      <c r="B152" s="75">
        <v>1</v>
      </c>
      <c r="C152" s="180">
        <v>1.4598633333333335</v>
      </c>
      <c r="D152" s="180">
        <v>0.49333333333333335</v>
      </c>
      <c r="E152" s="180">
        <v>2.9591824324324327</v>
      </c>
      <c r="F152" s="180">
        <v>5</v>
      </c>
      <c r="G152" s="180">
        <v>2.1621999999999999</v>
      </c>
      <c r="H152">
        <v>19.600000000000001</v>
      </c>
      <c r="I152">
        <v>5.1100000000000003</v>
      </c>
      <c r="J152">
        <v>3.46</v>
      </c>
      <c r="K152" s="180">
        <v>1.3335937765301153</v>
      </c>
      <c r="L152" s="180">
        <v>3.1744981775579273</v>
      </c>
      <c r="M152" s="298">
        <v>0.26071428571428573</v>
      </c>
      <c r="N152" s="298">
        <v>6.8040498802556901E-2</v>
      </c>
      <c r="O152" s="298">
        <v>0.17653061224489794</v>
      </c>
    </row>
    <row r="153" spans="1:15">
      <c r="A153" s="75" t="s">
        <v>67</v>
      </c>
      <c r="B153" s="75">
        <v>2</v>
      </c>
      <c r="C153" s="180">
        <v>1.6893866666666668</v>
      </c>
      <c r="D153" s="180">
        <v>0.68666666666666665</v>
      </c>
      <c r="E153" s="180">
        <v>2.4602718446601943</v>
      </c>
      <c r="F153" s="180">
        <v>8.3333333333333339</v>
      </c>
      <c r="G153" s="180">
        <v>2.5156626506024096</v>
      </c>
      <c r="H153">
        <v>20</v>
      </c>
      <c r="I153">
        <v>4.43</v>
      </c>
      <c r="J153">
        <v>3.39</v>
      </c>
      <c r="K153" s="180">
        <v>1.9183837429111532</v>
      </c>
      <c r="L153" s="180">
        <v>3.7160869565217389</v>
      </c>
      <c r="M153" s="298">
        <v>0.22149999999999997</v>
      </c>
      <c r="N153" s="298">
        <v>9.5919187145557666E-2</v>
      </c>
      <c r="O153" s="298">
        <v>0.16950000000000001</v>
      </c>
    </row>
    <row r="154" spans="1:15">
      <c r="A154" s="75" t="s">
        <v>67</v>
      </c>
      <c r="B154" s="75">
        <v>3</v>
      </c>
      <c r="C154" s="180">
        <v>0.82979000000000003</v>
      </c>
      <c r="D154" s="180">
        <v>0.48</v>
      </c>
      <c r="E154" s="180">
        <v>1.7287291666666669</v>
      </c>
      <c r="F154" s="180">
        <v>9</v>
      </c>
      <c r="G154" s="180">
        <v>2.5340909090909092</v>
      </c>
      <c r="H154">
        <v>17.5</v>
      </c>
      <c r="I154">
        <v>5.91</v>
      </c>
      <c r="J154">
        <v>3.51</v>
      </c>
      <c r="K154" s="180">
        <v>0.78346663950572037</v>
      </c>
      <c r="L154" s="180">
        <v>2.9723418142638618</v>
      </c>
      <c r="M154" s="298">
        <v>0.33771428571428574</v>
      </c>
      <c r="N154" s="298">
        <v>4.4769522257469739E-2</v>
      </c>
      <c r="O154" s="298">
        <v>0.20057142857142857</v>
      </c>
    </row>
    <row r="155" spans="1:15">
      <c r="A155" s="75" t="s">
        <v>67</v>
      </c>
      <c r="B155" s="75">
        <v>4</v>
      </c>
      <c r="C155" s="180">
        <v>1.6136033333333333</v>
      </c>
      <c r="D155" s="180">
        <v>0.46666666666666673</v>
      </c>
      <c r="E155" s="180">
        <v>3.4577214285714279</v>
      </c>
      <c r="F155" s="180">
        <v>7.666666666666667</v>
      </c>
      <c r="G155" s="180">
        <v>3.3527777777777779</v>
      </c>
      <c r="H155">
        <v>16.399999999999999</v>
      </c>
      <c r="I155">
        <v>5.43</v>
      </c>
      <c r="J155">
        <v>3.49</v>
      </c>
      <c r="K155" s="180">
        <v>0.7229211708907326</v>
      </c>
      <c r="L155" s="180">
        <v>2.1429627050247331</v>
      </c>
      <c r="M155" s="298">
        <v>0.33109756097560977</v>
      </c>
      <c r="N155" s="298">
        <v>4.4080559200654429E-2</v>
      </c>
      <c r="O155" s="298">
        <v>0.21280487804878051</v>
      </c>
    </row>
    <row r="156" spans="1:15">
      <c r="A156" s="75" t="s">
        <v>140</v>
      </c>
      <c r="B156" s="75">
        <v>1</v>
      </c>
      <c r="C156" s="180">
        <v>2.7932800000000002</v>
      </c>
      <c r="D156" s="180">
        <v>0.30666666666666664</v>
      </c>
      <c r="E156" s="180">
        <v>9.1085217391304365</v>
      </c>
      <c r="F156" s="180">
        <v>9</v>
      </c>
      <c r="G156" s="180">
        <v>2.7432631578947371</v>
      </c>
      <c r="H156">
        <v>19.399999999999999</v>
      </c>
      <c r="I156">
        <v>5.46</v>
      </c>
      <c r="J156">
        <v>3.51</v>
      </c>
      <c r="K156" s="180">
        <v>1.140613402196097</v>
      </c>
      <c r="L156" s="180">
        <v>3.0906437353326188</v>
      </c>
      <c r="M156" s="298">
        <v>0.28144329896907216</v>
      </c>
      <c r="N156" s="298">
        <v>5.8794505267840053E-2</v>
      </c>
      <c r="O156" s="298">
        <v>0.18092783505154639</v>
      </c>
    </row>
    <row r="157" spans="1:15">
      <c r="A157" s="75" t="s">
        <v>140</v>
      </c>
      <c r="B157" s="75">
        <v>2</v>
      </c>
      <c r="C157" s="180">
        <v>2.4914633333333334</v>
      </c>
      <c r="D157" s="180">
        <v>0.27333333333333337</v>
      </c>
      <c r="E157" s="180">
        <v>9.11510975609756</v>
      </c>
      <c r="F157" s="180">
        <v>5.666666666666667</v>
      </c>
      <c r="G157" s="180">
        <v>1.9870526315789474</v>
      </c>
      <c r="H157">
        <v>19.600000000000001</v>
      </c>
      <c r="I157">
        <v>5.79</v>
      </c>
      <c r="J157">
        <v>3.41</v>
      </c>
      <c r="K157" s="180">
        <v>1.2568907553513011</v>
      </c>
      <c r="L157" s="180">
        <v>3.2063590210882582</v>
      </c>
      <c r="M157" s="298">
        <v>0.29540816326530611</v>
      </c>
      <c r="N157" s="298">
        <v>6.4127079354658223E-2</v>
      </c>
      <c r="O157" s="298">
        <v>0.1739795918367347</v>
      </c>
    </row>
    <row r="158" spans="1:15">
      <c r="A158" s="75" t="s">
        <v>140</v>
      </c>
      <c r="B158" s="75">
        <v>3</v>
      </c>
      <c r="C158" s="180">
        <v>4.4514149999999999</v>
      </c>
      <c r="D158" s="180">
        <v>0.315</v>
      </c>
      <c r="E158" s="180">
        <v>14.131476190476191</v>
      </c>
      <c r="F158" s="180">
        <v>8.3333333333333339</v>
      </c>
      <c r="G158" s="180">
        <v>1.9693203883495145</v>
      </c>
      <c r="H158">
        <v>16.3</v>
      </c>
      <c r="I158">
        <v>6.48</v>
      </c>
      <c r="J158">
        <v>3.28</v>
      </c>
      <c r="K158" s="180">
        <v>1.4006104009412137</v>
      </c>
      <c r="L158" s="180">
        <v>3.322927561568866</v>
      </c>
      <c r="M158" s="298">
        <v>0.39754601226993869</v>
      </c>
      <c r="N158" s="298">
        <v>8.5927018462651147E-2</v>
      </c>
      <c r="O158" s="298">
        <v>0.20122699386503065</v>
      </c>
    </row>
    <row r="159" spans="1:15">
      <c r="A159" s="75" t="s">
        <v>140</v>
      </c>
      <c r="B159" s="75">
        <v>4</v>
      </c>
      <c r="C159" s="180">
        <v>3.8343400000000001</v>
      </c>
      <c r="D159" s="180">
        <v>0.20666666666666667</v>
      </c>
      <c r="E159" s="180">
        <v>18.553258064516129</v>
      </c>
      <c r="F159" s="180">
        <v>7.666666666666667</v>
      </c>
      <c r="G159" s="180">
        <v>2.736224489795918</v>
      </c>
      <c r="H159">
        <v>17.5</v>
      </c>
      <c r="I159">
        <v>6.09</v>
      </c>
      <c r="J159">
        <v>3.42</v>
      </c>
      <c r="K159" s="180">
        <v>0.78031828084278443</v>
      </c>
      <c r="L159" s="180">
        <v>2.6247387052816875</v>
      </c>
      <c r="M159" s="298">
        <v>0.34799999999999998</v>
      </c>
      <c r="N159" s="298">
        <v>4.4589616048159107E-2</v>
      </c>
      <c r="O159" s="298">
        <v>0.19542857142857142</v>
      </c>
    </row>
    <row r="160" spans="1:15">
      <c r="A160" s="75" t="s">
        <v>100</v>
      </c>
      <c r="B160" s="75">
        <v>1</v>
      </c>
      <c r="C160" s="180">
        <v>5.2316099999999999</v>
      </c>
      <c r="D160" s="180">
        <v>0.59000000000000008</v>
      </c>
      <c r="E160" s="180">
        <v>8.867135593220338</v>
      </c>
      <c r="F160" s="180">
        <v>7</v>
      </c>
      <c r="G160" s="180">
        <v>2.9279999999999999</v>
      </c>
      <c r="H160">
        <v>18.8</v>
      </c>
      <c r="I160">
        <v>5.94</v>
      </c>
      <c r="J160">
        <v>3.35</v>
      </c>
      <c r="K160" s="180">
        <v>1.2545869707706776</v>
      </c>
      <c r="L160" s="180">
        <v>2.9977649115140923</v>
      </c>
      <c r="M160" s="298">
        <v>0.31595744680851062</v>
      </c>
      <c r="N160" s="298">
        <v>6.6733349509078596E-2</v>
      </c>
      <c r="O160" s="298">
        <v>0.17819148936170212</v>
      </c>
    </row>
    <row r="161" spans="1:15">
      <c r="A161" s="75" t="s">
        <v>100</v>
      </c>
      <c r="B161" s="75">
        <v>2</v>
      </c>
      <c r="C161" s="180">
        <v>2.7978900000000002</v>
      </c>
      <c r="D161" s="180">
        <v>0.3066666666666667</v>
      </c>
      <c r="E161" s="180">
        <v>9.1235543478260865</v>
      </c>
      <c r="F161" s="180">
        <v>3.6666666666666665</v>
      </c>
      <c r="G161" s="180">
        <v>1.9468269230769231</v>
      </c>
      <c r="H161">
        <v>19.899999999999999</v>
      </c>
      <c r="I161">
        <v>5.74</v>
      </c>
      <c r="J161">
        <v>3.44</v>
      </c>
      <c r="K161" s="180">
        <v>1.4839215720913761</v>
      </c>
      <c r="L161" s="180">
        <v>3.4908907283651853</v>
      </c>
      <c r="M161" s="298">
        <v>0.2884422110552764</v>
      </c>
      <c r="N161" s="298">
        <v>7.456892322067217E-2</v>
      </c>
      <c r="O161" s="298">
        <v>0.17286432160804022</v>
      </c>
    </row>
    <row r="162" spans="1:15">
      <c r="A162" s="75" t="s">
        <v>100</v>
      </c>
      <c r="B162" s="75">
        <v>3</v>
      </c>
      <c r="C162" s="180">
        <v>4.8456599999999996</v>
      </c>
      <c r="D162" s="180">
        <v>0.57999999999999996</v>
      </c>
      <c r="E162" s="180">
        <v>8.3545862068965508</v>
      </c>
      <c r="F162" s="180">
        <v>8.3333333333333339</v>
      </c>
      <c r="G162" s="180">
        <v>3.1903614457831329</v>
      </c>
      <c r="H162">
        <v>19</v>
      </c>
      <c r="I162">
        <v>6.02</v>
      </c>
      <c r="J162">
        <v>3.56</v>
      </c>
      <c r="K162" s="180">
        <v>1.0753682794325516</v>
      </c>
      <c r="L162" s="180">
        <v>2.968927895286591</v>
      </c>
      <c r="M162" s="298">
        <v>0.31684210526315787</v>
      </c>
      <c r="N162" s="298">
        <v>5.6598330496450085E-2</v>
      </c>
      <c r="O162" s="298">
        <v>0.18736842105263157</v>
      </c>
    </row>
    <row r="163" spans="1:15">
      <c r="A163" s="75" t="s">
        <v>100</v>
      </c>
      <c r="B163" s="75">
        <v>4</v>
      </c>
      <c r="C163" s="180">
        <v>3.221435</v>
      </c>
      <c r="D163" s="180">
        <v>0.27</v>
      </c>
      <c r="E163" s="180">
        <v>11.931240740740741</v>
      </c>
      <c r="F163" s="180">
        <v>3</v>
      </c>
      <c r="G163" s="180">
        <v>1.7524210526315789</v>
      </c>
      <c r="H163">
        <v>17.7</v>
      </c>
      <c r="I163">
        <v>6.63</v>
      </c>
      <c r="J163">
        <v>3.31</v>
      </c>
      <c r="K163" s="180">
        <v>1.1133058586350884</v>
      </c>
      <c r="L163" s="180">
        <v>2.9113435252409641</v>
      </c>
      <c r="M163" s="298">
        <v>0.37457627118644071</v>
      </c>
      <c r="N163" s="298">
        <v>6.2898636081078443E-2</v>
      </c>
      <c r="O163" s="298">
        <v>0.18700564971751413</v>
      </c>
    </row>
    <row r="164" spans="1:15">
      <c r="A164" s="75" t="s">
        <v>101</v>
      </c>
      <c r="B164" s="75">
        <v>1</v>
      </c>
      <c r="C164" s="180">
        <v>2.2527266666666663</v>
      </c>
      <c r="D164" s="180">
        <v>0.36000000000000004</v>
      </c>
      <c r="E164" s="180">
        <v>6.2575740740740722</v>
      </c>
      <c r="F164" s="180">
        <v>5.666666666666667</v>
      </c>
      <c r="G164" s="180">
        <v>1.995058823529412</v>
      </c>
      <c r="H164">
        <v>21.1</v>
      </c>
      <c r="I164">
        <v>4.42</v>
      </c>
      <c r="J164">
        <v>3.59</v>
      </c>
      <c r="K164" s="180">
        <v>1.9422112272545422</v>
      </c>
      <c r="L164" s="180">
        <v>3.7835177816056866</v>
      </c>
      <c r="M164" s="298">
        <v>0.20947867298578196</v>
      </c>
      <c r="N164" s="298">
        <v>9.2047925462300575E-2</v>
      </c>
      <c r="O164" s="298">
        <v>0.17014218009478671</v>
      </c>
    </row>
    <row r="165" spans="1:15">
      <c r="A165" s="75" t="s">
        <v>101</v>
      </c>
      <c r="B165" s="75">
        <v>2</v>
      </c>
      <c r="C165" s="180">
        <v>1.9046099999999999</v>
      </c>
      <c r="D165" s="180">
        <v>0.30666666666666664</v>
      </c>
      <c r="E165" s="180">
        <v>6.2106847826086957</v>
      </c>
      <c r="F165" s="180">
        <v>4.333333333333333</v>
      </c>
      <c r="G165" s="180">
        <v>1.748</v>
      </c>
      <c r="H165">
        <v>21.5</v>
      </c>
      <c r="I165">
        <v>4.42</v>
      </c>
      <c r="J165">
        <v>3.43</v>
      </c>
      <c r="K165" s="180">
        <v>1.8495344019627273</v>
      </c>
      <c r="L165" s="180">
        <v>3.7869560046640185</v>
      </c>
      <c r="M165" s="298">
        <v>0.20558139534883721</v>
      </c>
      <c r="N165" s="298">
        <v>8.6024855905243128E-2</v>
      </c>
      <c r="O165" s="298">
        <v>0.15953488372093025</v>
      </c>
    </row>
    <row r="166" spans="1:15">
      <c r="A166" s="75" t="s">
        <v>101</v>
      </c>
      <c r="B166" s="75">
        <v>3</v>
      </c>
      <c r="C166" s="180">
        <v>2.7448666666666663</v>
      </c>
      <c r="D166" s="180">
        <v>0.48666666666666664</v>
      </c>
      <c r="E166" s="180">
        <v>5.6401369863013695</v>
      </c>
      <c r="F166" s="180">
        <v>7</v>
      </c>
      <c r="G166" s="180"/>
      <c r="K166" s="180"/>
      <c r="L166" s="180"/>
      <c r="M166" s="298"/>
      <c r="N166" s="298"/>
      <c r="O166" s="298"/>
    </row>
    <row r="167" spans="1:15">
      <c r="A167" s="75" t="s">
        <v>102</v>
      </c>
      <c r="B167" s="75">
        <v>1</v>
      </c>
      <c r="C167" s="180">
        <v>2.3840966666666668</v>
      </c>
      <c r="D167" s="180">
        <v>0.37333333333333335</v>
      </c>
      <c r="E167" s="180">
        <v>6.3859732142857144</v>
      </c>
      <c r="F167" s="180">
        <v>6.333333333333333</v>
      </c>
      <c r="G167" s="180">
        <v>1.8640476190476192</v>
      </c>
      <c r="H167">
        <v>18.100000000000001</v>
      </c>
      <c r="I167">
        <v>4.95</v>
      </c>
      <c r="J167">
        <v>3.55</v>
      </c>
      <c r="K167" s="180">
        <v>1.6374445545382792</v>
      </c>
      <c r="L167" s="180">
        <v>3.7501030085314682</v>
      </c>
      <c r="M167" s="298">
        <v>0.27348066298342538</v>
      </c>
      <c r="N167" s="298">
        <v>9.0466549974490551E-2</v>
      </c>
      <c r="O167" s="298">
        <v>0.19613259668508284</v>
      </c>
    </row>
    <row r="168" spans="1:15">
      <c r="A168" s="75" t="s">
        <v>102</v>
      </c>
      <c r="B168" s="75">
        <v>2</v>
      </c>
      <c r="C168" s="180">
        <v>3.5866466666666663</v>
      </c>
      <c r="D168" s="180">
        <v>0.28000000000000003</v>
      </c>
      <c r="E168" s="180">
        <v>12.809452380952379</v>
      </c>
      <c r="F168" s="180">
        <v>4.333333333333333</v>
      </c>
      <c r="G168" s="180">
        <v>2.0514545454545456</v>
      </c>
      <c r="H168">
        <v>20.3</v>
      </c>
      <c r="I168">
        <v>5.29</v>
      </c>
      <c r="J168">
        <v>3.44</v>
      </c>
      <c r="K168" s="180">
        <v>1.5613527353779308</v>
      </c>
      <c r="L168" s="180">
        <v>3.4920108695652177</v>
      </c>
      <c r="M168" s="298">
        <v>0.26059113300492609</v>
      </c>
      <c r="N168" s="298">
        <v>7.691392785112959E-2</v>
      </c>
      <c r="O168" s="298">
        <v>0.16945812807881772</v>
      </c>
    </row>
    <row r="169" spans="1:15">
      <c r="A169" s="75" t="s">
        <v>102</v>
      </c>
      <c r="B169" s="75">
        <v>3</v>
      </c>
      <c r="C169" s="180">
        <v>2.8047166666666663</v>
      </c>
      <c r="D169" s="180">
        <v>0.33333333333333331</v>
      </c>
      <c r="E169" s="180">
        <v>8.4141499999999994</v>
      </c>
      <c r="F169" s="180">
        <v>7.666666666666667</v>
      </c>
      <c r="G169" s="180">
        <v>3.4859374999999999</v>
      </c>
      <c r="H169">
        <v>20.5</v>
      </c>
      <c r="I169">
        <v>5.1100000000000003</v>
      </c>
      <c r="J169">
        <v>3.54</v>
      </c>
      <c r="K169" s="180">
        <v>1.0998367244886751</v>
      </c>
      <c r="L169" s="180">
        <v>2.8635531933432081</v>
      </c>
      <c r="M169" s="298">
        <v>0.24926829268292686</v>
      </c>
      <c r="N169" s="298">
        <v>5.3650571926276834E-2</v>
      </c>
      <c r="O169" s="298">
        <v>0.17268292682926831</v>
      </c>
    </row>
    <row r="170" spans="1:15">
      <c r="A170" s="75" t="s">
        <v>102</v>
      </c>
      <c r="B170" s="75">
        <v>4</v>
      </c>
      <c r="C170" s="180">
        <v>1.5546133333333334</v>
      </c>
      <c r="D170" s="180">
        <v>0.47333333333333333</v>
      </c>
      <c r="E170" s="180">
        <v>3.2843943661971835</v>
      </c>
      <c r="F170" s="180">
        <v>4.333333333333333</v>
      </c>
      <c r="G170" s="180">
        <v>2.6707317073170733</v>
      </c>
      <c r="H170">
        <v>19.600000000000001</v>
      </c>
      <c r="I170">
        <v>5.53</v>
      </c>
      <c r="J170">
        <v>3.51</v>
      </c>
      <c r="K170" s="180">
        <v>0.98103214822465201</v>
      </c>
      <c r="L170" s="180">
        <v>2.5419149665475596</v>
      </c>
      <c r="M170" s="298">
        <v>0.28214285714285714</v>
      </c>
      <c r="N170" s="298">
        <v>5.0052660623706731E-2</v>
      </c>
      <c r="O170" s="298">
        <v>0.17908163265306121</v>
      </c>
    </row>
    <row r="171" spans="1:15">
      <c r="A171" s="75" t="s">
        <v>131</v>
      </c>
      <c r="B171" s="75">
        <v>1</v>
      </c>
      <c r="C171" s="180">
        <v>2.4049499999999999</v>
      </c>
      <c r="D171" s="180">
        <v>0.25</v>
      </c>
      <c r="E171" s="180">
        <v>9.6197999999999997</v>
      </c>
      <c r="F171" s="180">
        <v>6</v>
      </c>
      <c r="G171" s="180">
        <v>1.1417441860465116</v>
      </c>
      <c r="H171">
        <v>20.3</v>
      </c>
      <c r="I171">
        <v>5.74</v>
      </c>
      <c r="J171">
        <v>3.48</v>
      </c>
      <c r="K171" s="180">
        <v>2.2471923302834913</v>
      </c>
      <c r="L171" s="180">
        <v>3.9623144538783741</v>
      </c>
      <c r="M171" s="298">
        <v>0.28275862068965518</v>
      </c>
      <c r="N171" s="298">
        <v>0.11069912957061533</v>
      </c>
      <c r="O171" s="298">
        <v>0.17142857142857143</v>
      </c>
    </row>
    <row r="172" spans="1:15">
      <c r="A172" s="75" t="s">
        <v>131</v>
      </c>
      <c r="B172" s="75">
        <v>2</v>
      </c>
      <c r="C172" s="180">
        <v>3.1354166666666665</v>
      </c>
      <c r="D172" s="180">
        <v>0.38000000000000006</v>
      </c>
      <c r="E172" s="180">
        <v>8.2510964912280684</v>
      </c>
      <c r="F172" s="180">
        <v>7.666666666666667</v>
      </c>
      <c r="G172" s="180">
        <v>1.9919047619047621</v>
      </c>
      <c r="H172">
        <v>18.3</v>
      </c>
      <c r="I172">
        <v>5.26</v>
      </c>
      <c r="J172">
        <v>3.45</v>
      </c>
      <c r="K172" s="180">
        <v>1.1644785122431363</v>
      </c>
      <c r="L172" s="180">
        <v>2.7763490323734064</v>
      </c>
      <c r="M172" s="298">
        <v>0.28743169398907104</v>
      </c>
      <c r="N172" s="298">
        <v>6.3632705587056623E-2</v>
      </c>
      <c r="O172" s="298">
        <v>0.18852459016393444</v>
      </c>
    </row>
    <row r="173" spans="1:15">
      <c r="A173" s="75" t="s">
        <v>131</v>
      </c>
      <c r="B173" s="75">
        <v>3</v>
      </c>
      <c r="C173" s="180">
        <v>3.5567366666666667</v>
      </c>
      <c r="D173" s="180">
        <v>0.24666666666666667</v>
      </c>
      <c r="E173" s="180">
        <v>14.419202702702702</v>
      </c>
      <c r="F173" s="180">
        <v>7</v>
      </c>
      <c r="G173" s="180">
        <v>2.5266666666666668</v>
      </c>
      <c r="H173">
        <v>19.100000000000001</v>
      </c>
      <c r="I173">
        <v>5.85</v>
      </c>
      <c r="J173">
        <v>3.44</v>
      </c>
      <c r="K173" s="180">
        <v>1.1390262952356156</v>
      </c>
      <c r="L173" s="180">
        <v>3.1778833637073678</v>
      </c>
      <c r="M173" s="298">
        <v>0.30628272251308897</v>
      </c>
      <c r="N173" s="298">
        <v>5.9634884567309712E-2</v>
      </c>
      <c r="O173" s="298">
        <v>0.1801047120418848</v>
      </c>
    </row>
    <row r="174" spans="1:15">
      <c r="A174" s="75" t="s">
        <v>131</v>
      </c>
      <c r="B174" s="75">
        <v>4</v>
      </c>
      <c r="C174" s="180">
        <v>1.8367966666666666</v>
      </c>
      <c r="D174" s="180">
        <v>0.21333333333333335</v>
      </c>
      <c r="E174" s="180">
        <v>8.6099843749999998</v>
      </c>
      <c r="F174" s="180">
        <v>8.3333333333333339</v>
      </c>
      <c r="G174" s="180">
        <v>1.6237373737373737</v>
      </c>
      <c r="H174">
        <v>18.899999999999999</v>
      </c>
      <c r="I174">
        <v>4.47</v>
      </c>
      <c r="J174">
        <v>3.55</v>
      </c>
      <c r="K174" s="180">
        <v>0.99075813946482505</v>
      </c>
      <c r="L174" s="180">
        <v>2.719919236099082</v>
      </c>
      <c r="M174" s="298">
        <v>0.2365079365079365</v>
      </c>
      <c r="N174" s="298">
        <v>5.242106558014948E-2</v>
      </c>
      <c r="O174" s="298">
        <v>0.18783068783068785</v>
      </c>
    </row>
    <row r="175" spans="1:15">
      <c r="A175" s="75" t="s">
        <v>132</v>
      </c>
      <c r="B175" s="75">
        <v>2</v>
      </c>
      <c r="C175" s="180">
        <v>2.3949433333333334</v>
      </c>
      <c r="D175" s="180">
        <v>0.23333333333333331</v>
      </c>
      <c r="E175" s="180">
        <v>10.264042857142858</v>
      </c>
      <c r="F175" s="180">
        <v>9</v>
      </c>
      <c r="G175" s="180">
        <v>1.8191463414634146</v>
      </c>
      <c r="H175">
        <v>18.3</v>
      </c>
      <c r="I175">
        <v>5</v>
      </c>
      <c r="J175">
        <v>3.39</v>
      </c>
      <c r="K175" s="180">
        <v>1.0696735787060279</v>
      </c>
      <c r="L175" s="180">
        <v>2.978482839714363</v>
      </c>
      <c r="M175" s="298">
        <v>0.27322404371584696</v>
      </c>
      <c r="N175" s="298">
        <v>5.8452108126012446E-2</v>
      </c>
      <c r="O175" s="298">
        <v>0.18524590163934426</v>
      </c>
    </row>
    <row r="176" spans="1:15">
      <c r="A176" s="75" t="s">
        <v>132</v>
      </c>
      <c r="B176" s="75">
        <v>4</v>
      </c>
      <c r="C176" s="180">
        <v>1.4120649999999999</v>
      </c>
      <c r="D176" s="180">
        <v>0.13333333333333333</v>
      </c>
      <c r="E176" s="180">
        <v>10.5904875</v>
      </c>
      <c r="F176" s="180">
        <v>5.666666666666667</v>
      </c>
      <c r="G176" s="180">
        <v>2.3603999999999998</v>
      </c>
      <c r="H176">
        <v>19.600000000000001</v>
      </c>
      <c r="I176">
        <v>5.1100000000000003</v>
      </c>
      <c r="J176">
        <v>3.58</v>
      </c>
      <c r="K176" s="180">
        <v>1.0638853561377579</v>
      </c>
      <c r="L176" s="180">
        <v>2.9445856961314352</v>
      </c>
      <c r="M176" s="298">
        <v>0.26071428571428573</v>
      </c>
      <c r="N176" s="298">
        <v>5.4279865109069278E-2</v>
      </c>
      <c r="O176" s="298">
        <v>0.18265306122448979</v>
      </c>
    </row>
    <row r="177" spans="1:15">
      <c r="A177" s="75" t="s">
        <v>133</v>
      </c>
      <c r="B177" s="75">
        <v>1</v>
      </c>
      <c r="C177" s="180">
        <v>3.31717</v>
      </c>
      <c r="D177" s="180">
        <v>0.36</v>
      </c>
      <c r="E177" s="180">
        <v>9.2143611111111117</v>
      </c>
      <c r="F177" s="180">
        <v>7</v>
      </c>
      <c r="G177" s="180">
        <v>2.2387000000000001</v>
      </c>
      <c r="H177">
        <v>19.100000000000001</v>
      </c>
      <c r="I177">
        <v>4.97</v>
      </c>
      <c r="J177">
        <v>3.45</v>
      </c>
      <c r="K177" s="180">
        <v>1.3057944075400132</v>
      </c>
      <c r="L177" s="180">
        <v>3.0727022372208492</v>
      </c>
      <c r="M177" s="298">
        <v>0.26020942408376962</v>
      </c>
      <c r="N177" s="298">
        <v>6.8366199347644666E-2</v>
      </c>
      <c r="O177" s="298">
        <v>0.1806282722513089</v>
      </c>
    </row>
    <row r="178" spans="1:15">
      <c r="A178" s="75" t="s">
        <v>133</v>
      </c>
      <c r="B178" s="75">
        <v>2</v>
      </c>
      <c r="C178" s="180">
        <v>2.3844166666666666</v>
      </c>
      <c r="D178" s="180">
        <v>0.32666666666666666</v>
      </c>
      <c r="E178" s="180">
        <v>7.2992346938775512</v>
      </c>
      <c r="F178" s="180">
        <v>5.666666666666667</v>
      </c>
      <c r="G178" s="180">
        <v>2.0328431372549018</v>
      </c>
      <c r="H178">
        <v>19</v>
      </c>
      <c r="I178">
        <v>5.2</v>
      </c>
      <c r="J178">
        <v>3.44</v>
      </c>
      <c r="K178" s="180">
        <v>1.098596530036472</v>
      </c>
      <c r="L178" s="180">
        <v>2.843167449804425</v>
      </c>
      <c r="M178" s="298">
        <v>0.27368421052631581</v>
      </c>
      <c r="N178" s="298">
        <v>5.7820870001919579E-2</v>
      </c>
      <c r="O178" s="298">
        <v>0.18105263157894735</v>
      </c>
    </row>
    <row r="179" spans="1:15">
      <c r="A179" s="75" t="s">
        <v>133</v>
      </c>
      <c r="B179" s="75">
        <v>3</v>
      </c>
      <c r="C179" s="180">
        <v>2.4773733333333334</v>
      </c>
      <c r="D179" s="180">
        <v>0.34666666666666668</v>
      </c>
      <c r="E179" s="180">
        <v>7.1462692307692306</v>
      </c>
      <c r="F179" s="180">
        <v>5.666666666666667</v>
      </c>
      <c r="G179" s="180">
        <v>3.1093333333333333</v>
      </c>
      <c r="H179">
        <v>20.9</v>
      </c>
      <c r="I179">
        <v>5.61</v>
      </c>
      <c r="J179">
        <v>3.55</v>
      </c>
      <c r="K179" s="180">
        <v>1.5032515732015359</v>
      </c>
      <c r="L179" s="180">
        <v>3.2743503907175913</v>
      </c>
      <c r="M179" s="298">
        <v>0.268421052631579</v>
      </c>
      <c r="N179" s="298">
        <v>7.1925912593374927E-2</v>
      </c>
      <c r="O179" s="298">
        <v>0.16985645933014354</v>
      </c>
    </row>
    <row r="180" spans="1:15">
      <c r="A180" s="75" t="s">
        <v>119</v>
      </c>
      <c r="B180" s="75">
        <v>2</v>
      </c>
      <c r="C180" s="180">
        <v>3.5543</v>
      </c>
      <c r="D180" s="180">
        <v>0.48</v>
      </c>
      <c r="E180" s="180">
        <v>7.4047916666666671</v>
      </c>
      <c r="F180" s="180">
        <v>5.666666666666667</v>
      </c>
      <c r="G180" s="180">
        <v>2.9717647058823529</v>
      </c>
      <c r="H180">
        <v>19</v>
      </c>
      <c r="I180">
        <v>5.16</v>
      </c>
      <c r="J180">
        <v>3.35</v>
      </c>
      <c r="K180" s="180">
        <v>1.1851701438029727</v>
      </c>
      <c r="L180" s="180">
        <v>3.0005400418378811</v>
      </c>
      <c r="M180" s="298">
        <v>0.27157894736842109</v>
      </c>
      <c r="N180" s="298">
        <v>6.2377375989630141E-2</v>
      </c>
      <c r="O180" s="298">
        <v>0.1763157894736842</v>
      </c>
    </row>
    <row r="181" spans="1:15">
      <c r="A181" s="75" t="s">
        <v>119</v>
      </c>
      <c r="B181" s="75">
        <v>3</v>
      </c>
      <c r="C181" s="180">
        <v>3.8085199999999997</v>
      </c>
      <c r="D181" s="180">
        <v>0.33333333333333331</v>
      </c>
      <c r="E181" s="180">
        <v>11.425559999999999</v>
      </c>
      <c r="F181" s="180">
        <v>7.666666666666667</v>
      </c>
      <c r="G181" s="180">
        <v>2.5371559633027525</v>
      </c>
      <c r="H181">
        <v>20.100000000000001</v>
      </c>
      <c r="I181">
        <v>5.43</v>
      </c>
      <c r="J181">
        <v>3.52</v>
      </c>
      <c r="K181" s="180">
        <v>1.6707962267703875</v>
      </c>
      <c r="L181" s="180">
        <v>3.4967074376062213</v>
      </c>
      <c r="M181" s="298">
        <v>0.27014925373134324</v>
      </c>
      <c r="N181" s="298">
        <v>8.3124190386586444E-2</v>
      </c>
      <c r="O181" s="298">
        <v>0.17512437810945272</v>
      </c>
    </row>
    <row r="182" spans="1:15">
      <c r="A182" s="75" t="s">
        <v>119</v>
      </c>
      <c r="B182" s="75">
        <v>4</v>
      </c>
      <c r="C182" s="180">
        <v>1.9306000000000001</v>
      </c>
      <c r="D182" s="180">
        <v>0.14000000000000001</v>
      </c>
      <c r="E182" s="180">
        <v>13.79</v>
      </c>
      <c r="F182" s="180">
        <v>7.666666666666667</v>
      </c>
      <c r="G182" s="180">
        <v>1.9765060240963856</v>
      </c>
      <c r="H182">
        <v>18.8</v>
      </c>
      <c r="I182">
        <v>5.62</v>
      </c>
      <c r="J182">
        <v>3.51</v>
      </c>
      <c r="K182" s="180">
        <v>0.89433844754031444</v>
      </c>
      <c r="L182" s="180">
        <v>2.835959620670347</v>
      </c>
      <c r="M182" s="298">
        <v>0.29893617021276597</v>
      </c>
      <c r="N182" s="298">
        <v>4.757119401810183E-2</v>
      </c>
      <c r="O182" s="298">
        <v>0.18670212765957445</v>
      </c>
    </row>
    <row r="183" spans="1:15">
      <c r="A183" s="75" t="s">
        <v>120</v>
      </c>
      <c r="B183" s="75">
        <v>2</v>
      </c>
      <c r="C183" s="180">
        <v>2.340055</v>
      </c>
      <c r="D183" s="180">
        <v>0.41000000000000003</v>
      </c>
      <c r="E183" s="180">
        <v>5.7074512195121949</v>
      </c>
      <c r="F183" s="180">
        <v>5.666666666666667</v>
      </c>
      <c r="G183" s="180">
        <v>2.8529347826086959</v>
      </c>
      <c r="H183">
        <v>20</v>
      </c>
      <c r="I183">
        <v>5.6</v>
      </c>
      <c r="J183">
        <v>3.5</v>
      </c>
      <c r="K183" s="180">
        <v>1.0701980542305032</v>
      </c>
      <c r="L183" s="180">
        <v>2.9537138584247256</v>
      </c>
      <c r="M183" s="298">
        <v>0.27999999999999997</v>
      </c>
      <c r="N183" s="298">
        <v>5.3509902711525156E-2</v>
      </c>
      <c r="O183" s="298">
        <v>0.17499999999999999</v>
      </c>
    </row>
    <row r="184" spans="1:15">
      <c r="A184" s="75" t="s">
        <v>120</v>
      </c>
      <c r="B184" s="75">
        <v>3</v>
      </c>
      <c r="C184" s="180">
        <v>4.2909300000000004</v>
      </c>
      <c r="D184" s="180">
        <v>0.31333333333333335</v>
      </c>
      <c r="E184" s="180">
        <v>13.69445744680851</v>
      </c>
      <c r="F184" s="180">
        <v>5.666666666666667</v>
      </c>
      <c r="G184" s="180">
        <v>2.7005882352941173</v>
      </c>
      <c r="H184">
        <v>20.2</v>
      </c>
      <c r="I184">
        <v>5.87</v>
      </c>
      <c r="J184">
        <v>3.47</v>
      </c>
      <c r="K184" s="180">
        <v>1.3817226924074522</v>
      </c>
      <c r="L184" s="180">
        <v>3.1494864213667269</v>
      </c>
      <c r="M184" s="298">
        <v>0.29059405940594063</v>
      </c>
      <c r="N184" s="298">
        <v>6.8402113485517432E-2</v>
      </c>
      <c r="O184" s="298">
        <v>0.1717821782178218</v>
      </c>
    </row>
    <row r="185" spans="1:15">
      <c r="A185" s="75" t="s">
        <v>120</v>
      </c>
      <c r="B185" s="75">
        <v>4</v>
      </c>
      <c r="C185" s="180">
        <v>1.6749599999999998</v>
      </c>
      <c r="D185" s="180">
        <v>0.18666666666666668</v>
      </c>
      <c r="E185" s="180">
        <v>8.972999999999999</v>
      </c>
      <c r="F185" s="180">
        <v>1.6666666666666667</v>
      </c>
      <c r="G185" s="180">
        <v>1.4881818181818183</v>
      </c>
      <c r="H185">
        <v>20.399999999999999</v>
      </c>
      <c r="I185">
        <v>5.72</v>
      </c>
      <c r="J185">
        <v>4.17</v>
      </c>
      <c r="K185" s="180">
        <v>1.2632601337705309</v>
      </c>
      <c r="L185" s="180">
        <v>2.6764313340400294</v>
      </c>
      <c r="M185" s="298">
        <v>0.2803921568627451</v>
      </c>
      <c r="N185" s="298">
        <v>6.1924516361300537E-2</v>
      </c>
      <c r="O185" s="298">
        <v>0.20441176470588238</v>
      </c>
    </row>
    <row r="186" spans="1:15">
      <c r="A186" s="75" t="s">
        <v>105</v>
      </c>
      <c r="B186" s="75">
        <v>1</v>
      </c>
      <c r="C186" s="180">
        <v>2.5306666666666664</v>
      </c>
      <c r="D186" s="180">
        <v>0.47333333333333333</v>
      </c>
      <c r="E186" s="180">
        <v>5.3464788732394357</v>
      </c>
      <c r="F186" s="180">
        <v>1.6666666666666667</v>
      </c>
      <c r="G186" s="180">
        <v>3.3789473684210529</v>
      </c>
      <c r="H186">
        <v>21.6</v>
      </c>
      <c r="I186">
        <v>4.37</v>
      </c>
      <c r="J186">
        <v>3.65</v>
      </c>
      <c r="K186" s="180">
        <v>1.3245395937126192</v>
      </c>
      <c r="L186" s="180">
        <v>2.7162319152492067</v>
      </c>
      <c r="M186" s="298">
        <v>0.20231481481481481</v>
      </c>
      <c r="N186" s="298">
        <v>6.132127748669533E-2</v>
      </c>
      <c r="O186" s="298">
        <v>0.16898148148148145</v>
      </c>
    </row>
    <row r="187" spans="1:15">
      <c r="A187" s="75" t="s">
        <v>105</v>
      </c>
      <c r="B187" s="75">
        <v>2</v>
      </c>
      <c r="C187" s="180">
        <v>2.1413700000000002</v>
      </c>
      <c r="D187" s="180">
        <v>0.27</v>
      </c>
      <c r="E187" s="180">
        <v>7.931</v>
      </c>
      <c r="F187" s="180">
        <v>1.6666666666666667</v>
      </c>
      <c r="G187" s="180">
        <v>2.2889108910891092</v>
      </c>
      <c r="H187">
        <v>21.5</v>
      </c>
      <c r="I187">
        <v>4.6399999999999997</v>
      </c>
      <c r="J187">
        <v>3.55</v>
      </c>
      <c r="K187" s="180">
        <v>1.1030305233518845</v>
      </c>
      <c r="L187" s="180">
        <v>2.8061914715719065</v>
      </c>
      <c r="M187" s="298">
        <v>0.21581395348837207</v>
      </c>
      <c r="N187" s="298">
        <v>5.1303745272180672E-2</v>
      </c>
      <c r="O187" s="298">
        <v>0.16511627906976745</v>
      </c>
    </row>
    <row r="188" spans="1:15">
      <c r="A188" s="75" t="s">
        <v>105</v>
      </c>
      <c r="B188" s="75">
        <v>3</v>
      </c>
      <c r="C188" s="180">
        <v>1.44004</v>
      </c>
      <c r="D188" s="180">
        <v>0.37333333333333335</v>
      </c>
      <c r="E188" s="180">
        <v>3.8572499999999996</v>
      </c>
      <c r="F188" s="180">
        <v>1</v>
      </c>
      <c r="G188" s="180">
        <v>4.2685714285714287</v>
      </c>
      <c r="H188">
        <v>21.3</v>
      </c>
      <c r="I188">
        <v>4.79</v>
      </c>
      <c r="J188">
        <v>3.69</v>
      </c>
      <c r="K188" s="180">
        <v>1.2373388641559555</v>
      </c>
      <c r="L188" s="180">
        <v>2.7957347438035809</v>
      </c>
      <c r="M188" s="298">
        <v>0.22488262910798121</v>
      </c>
      <c r="N188" s="298">
        <v>5.8091026486195095E-2</v>
      </c>
      <c r="O188" s="298">
        <v>0.1732394366197183</v>
      </c>
    </row>
    <row r="189" spans="1:15">
      <c r="A189" s="75" t="s">
        <v>105</v>
      </c>
      <c r="B189" s="75">
        <v>4</v>
      </c>
      <c r="C189" s="180">
        <v>1.9307133333333333</v>
      </c>
      <c r="D189" s="180">
        <v>0.40666666666666673</v>
      </c>
      <c r="E189" s="180">
        <v>4.7476557377049176</v>
      </c>
      <c r="F189" s="180">
        <v>1</v>
      </c>
      <c r="G189" s="180">
        <v>2.8240697674418604</v>
      </c>
      <c r="H189">
        <v>20.7</v>
      </c>
      <c r="I189">
        <v>5.13</v>
      </c>
      <c r="J189">
        <v>4.25</v>
      </c>
      <c r="K189" s="180">
        <v>1.1249670523897022</v>
      </c>
      <c r="L189" s="180">
        <v>2.4380995297927455</v>
      </c>
      <c r="M189" s="298">
        <v>0.24782608695652175</v>
      </c>
      <c r="N189" s="298">
        <v>5.4346234414961461E-2</v>
      </c>
      <c r="O189" s="298">
        <v>0.20531400966183574</v>
      </c>
    </row>
    <row r="190" spans="1:15">
      <c r="A190" s="75" t="s">
        <v>103</v>
      </c>
      <c r="B190" s="75">
        <v>1</v>
      </c>
      <c r="C190" s="180">
        <v>2.4596666666666667</v>
      </c>
      <c r="D190" s="180">
        <v>0.29333333333333333</v>
      </c>
      <c r="E190" s="180">
        <v>8.3852272727272723</v>
      </c>
      <c r="F190" s="180">
        <v>8.3333333333333339</v>
      </c>
      <c r="G190" s="180">
        <v>2.1655294117647057</v>
      </c>
      <c r="H190">
        <v>18.5</v>
      </c>
      <c r="I190">
        <v>5.8</v>
      </c>
      <c r="J190">
        <v>3.43</v>
      </c>
      <c r="K190" s="180">
        <v>1.0780052486597995</v>
      </c>
      <c r="L190" s="180">
        <v>3.1491043244162498</v>
      </c>
      <c r="M190" s="298">
        <v>0.31351351351351353</v>
      </c>
      <c r="N190" s="298">
        <v>5.8270553981610781E-2</v>
      </c>
      <c r="O190" s="298">
        <v>0.18540540540540543</v>
      </c>
    </row>
    <row r="191" spans="1:15">
      <c r="A191" s="75" t="s">
        <v>103</v>
      </c>
      <c r="B191" s="75">
        <v>2</v>
      </c>
      <c r="C191" s="180">
        <v>2.7536900000000002</v>
      </c>
      <c r="D191" s="180">
        <v>0.26666666666666666</v>
      </c>
      <c r="E191" s="180">
        <v>10.326337500000001</v>
      </c>
      <c r="F191" s="180">
        <v>9</v>
      </c>
      <c r="G191" s="180">
        <v>1.5631067961165048</v>
      </c>
      <c r="H191">
        <v>21.2</v>
      </c>
      <c r="I191">
        <v>4.8499999999999996</v>
      </c>
      <c r="J191">
        <v>3.59</v>
      </c>
      <c r="K191" s="180">
        <v>1.3788571471866229</v>
      </c>
      <c r="L191" s="180">
        <v>3.2421826261218087</v>
      </c>
      <c r="M191" s="298">
        <v>0.22877358490566038</v>
      </c>
      <c r="N191" s="298">
        <v>6.5040431471067126E-2</v>
      </c>
      <c r="O191" s="298">
        <v>0.16933962264150942</v>
      </c>
    </row>
    <row r="192" spans="1:15">
      <c r="A192" s="75" t="s">
        <v>103</v>
      </c>
      <c r="B192" s="75">
        <v>3</v>
      </c>
      <c r="C192" s="180">
        <v>4.693503333333334</v>
      </c>
      <c r="D192" s="180">
        <v>0.37333333333333335</v>
      </c>
      <c r="E192" s="180">
        <v>12.571883928571429</v>
      </c>
      <c r="F192" s="180">
        <v>9</v>
      </c>
      <c r="G192" s="180">
        <v>3.3987499999999997</v>
      </c>
      <c r="H192">
        <v>19.5</v>
      </c>
      <c r="I192">
        <v>5.19</v>
      </c>
      <c r="J192">
        <v>3.62</v>
      </c>
      <c r="K192" s="180">
        <v>1.0043122051614535</v>
      </c>
      <c r="L192" s="180">
        <v>3.1018899822272319</v>
      </c>
      <c r="M192" s="298">
        <v>0.26615384615384619</v>
      </c>
      <c r="N192" s="298">
        <v>5.1503190008279666E-2</v>
      </c>
      <c r="O192" s="298">
        <v>0.18564102564102564</v>
      </c>
    </row>
    <row r="193" spans="1:15">
      <c r="A193" s="75" t="s">
        <v>103</v>
      </c>
      <c r="B193" s="75">
        <v>4</v>
      </c>
      <c r="C193" s="180">
        <v>2.3484850000000002</v>
      </c>
      <c r="D193" s="180">
        <v>0.5</v>
      </c>
      <c r="E193" s="180">
        <v>4.6969700000000003</v>
      </c>
      <c r="F193" s="180">
        <v>8.3333333333333339</v>
      </c>
      <c r="G193" s="180">
        <v>3.2071428571428573</v>
      </c>
      <c r="H193">
        <v>20</v>
      </c>
      <c r="I193">
        <v>5.81</v>
      </c>
      <c r="J193">
        <v>4.28</v>
      </c>
      <c r="K193" s="180">
        <v>0.80897471933580123</v>
      </c>
      <c r="L193" s="180">
        <v>2.4006364915979899</v>
      </c>
      <c r="M193" s="298">
        <v>0.29049999999999998</v>
      </c>
      <c r="N193" s="298">
        <v>4.0448735966790064E-2</v>
      </c>
      <c r="O193" s="298">
        <v>0.21400000000000002</v>
      </c>
    </row>
    <row r="194" spans="1:15">
      <c r="A194" s="75" t="s">
        <v>104</v>
      </c>
      <c r="B194" s="75">
        <v>1</v>
      </c>
      <c r="C194" s="180">
        <v>5.327</v>
      </c>
      <c r="D194" s="180">
        <v>0.27333333333333337</v>
      </c>
      <c r="E194" s="180">
        <v>19.489024390243898</v>
      </c>
      <c r="F194" s="180">
        <v>6.333333333333333</v>
      </c>
      <c r="G194" s="180">
        <v>2.580379746835443</v>
      </c>
      <c r="H194">
        <v>18.2</v>
      </c>
      <c r="I194">
        <v>5.77</v>
      </c>
      <c r="J194">
        <v>3.38</v>
      </c>
      <c r="K194" s="180">
        <v>0.80334160018399248</v>
      </c>
      <c r="L194" s="180">
        <v>2.9557845392198754</v>
      </c>
      <c r="M194" s="298">
        <v>0.31703296703296702</v>
      </c>
      <c r="N194" s="298">
        <v>4.4139648361757829E-2</v>
      </c>
      <c r="O194" s="298">
        <v>0.18571428571428572</v>
      </c>
    </row>
    <row r="195" spans="1:15">
      <c r="A195" s="75" t="s">
        <v>104</v>
      </c>
      <c r="B195" s="75">
        <v>2</v>
      </c>
      <c r="C195" s="180">
        <v>3.0662599999999998</v>
      </c>
      <c r="D195" s="180">
        <v>0.16</v>
      </c>
      <c r="E195" s="180">
        <v>19.164124999999999</v>
      </c>
      <c r="F195" s="180">
        <v>7.666666666666667</v>
      </c>
      <c r="G195" s="180">
        <v>2.078762886597938</v>
      </c>
      <c r="H195">
        <v>19.399999999999999</v>
      </c>
      <c r="I195">
        <v>4.55</v>
      </c>
      <c r="J195">
        <v>3.39</v>
      </c>
      <c r="K195" s="180">
        <v>1.1251187399627995</v>
      </c>
      <c r="L195" s="180">
        <v>3.2804234987571403</v>
      </c>
      <c r="M195" s="298">
        <v>0.2345360824742268</v>
      </c>
      <c r="N195" s="298">
        <v>5.7995811338288641E-2</v>
      </c>
      <c r="O195" s="298">
        <v>0.17474226804123713</v>
      </c>
    </row>
    <row r="196" spans="1:15">
      <c r="A196" s="75" t="s">
        <v>104</v>
      </c>
      <c r="B196" s="75">
        <v>3</v>
      </c>
      <c r="C196" s="180">
        <v>4.9561549999999999</v>
      </c>
      <c r="D196" s="180">
        <v>0.4</v>
      </c>
      <c r="E196" s="180">
        <v>12.390387499999999</v>
      </c>
      <c r="F196" s="180">
        <v>9</v>
      </c>
      <c r="G196" s="180">
        <v>3.1421874999999999</v>
      </c>
      <c r="H196">
        <v>19</v>
      </c>
      <c r="I196">
        <v>5.17</v>
      </c>
      <c r="J196">
        <v>3.46</v>
      </c>
      <c r="K196" s="180">
        <v>0.93693317467370585</v>
      </c>
      <c r="L196" s="180">
        <v>2.916937467521219</v>
      </c>
      <c r="M196" s="298">
        <v>0.27210526315789474</v>
      </c>
      <c r="N196" s="298">
        <v>4.9312272351247674E-2</v>
      </c>
      <c r="O196" s="298">
        <v>0.18210526315789474</v>
      </c>
    </row>
    <row r="197" spans="1:15">
      <c r="A197" s="75" t="s">
        <v>104</v>
      </c>
      <c r="B197" s="75">
        <v>4</v>
      </c>
      <c r="C197" s="180">
        <v>3.1531599999999997</v>
      </c>
      <c r="D197" s="180">
        <v>0.32</v>
      </c>
      <c r="E197" s="180">
        <v>9.8536249999999992</v>
      </c>
      <c r="F197" s="180">
        <v>4.333333333333333</v>
      </c>
      <c r="G197" s="180">
        <v>2.7281</v>
      </c>
      <c r="H197">
        <v>19</v>
      </c>
      <c r="I197">
        <v>5.61</v>
      </c>
      <c r="J197">
        <v>4.18</v>
      </c>
      <c r="K197" s="180">
        <v>1.0206449351545808</v>
      </c>
      <c r="L197" s="180">
        <v>3.1076640096414847</v>
      </c>
      <c r="M197" s="298">
        <v>0.29526315789473684</v>
      </c>
      <c r="N197" s="298">
        <v>5.3718154481820039E-2</v>
      </c>
      <c r="O197" s="298">
        <v>0.21999999999999997</v>
      </c>
    </row>
    <row r="198" spans="1:15">
      <c r="A198" s="75" t="s">
        <v>137</v>
      </c>
      <c r="B198" s="75">
        <v>1</v>
      </c>
      <c r="C198" s="180">
        <v>3.3811200000000006</v>
      </c>
      <c r="D198" s="180">
        <v>0.39999999999999997</v>
      </c>
      <c r="E198" s="180">
        <v>8.4528000000000016</v>
      </c>
      <c r="F198" s="180">
        <v>5</v>
      </c>
      <c r="G198" s="180">
        <v>2.4586250000000001</v>
      </c>
      <c r="H198">
        <v>18.7</v>
      </c>
      <c r="I198">
        <v>5.3</v>
      </c>
      <c r="J198">
        <v>3.45</v>
      </c>
      <c r="K198" s="180">
        <v>1.2542940257445303</v>
      </c>
      <c r="L198" s="180">
        <v>3.2163730866512581</v>
      </c>
      <c r="M198" s="298">
        <v>0.28342245989304815</v>
      </c>
      <c r="N198" s="298">
        <v>6.7074546831258311E-2</v>
      </c>
      <c r="O198" s="298">
        <v>0.18449197860962568</v>
      </c>
    </row>
    <row r="199" spans="1:15">
      <c r="A199" s="75" t="s">
        <v>137</v>
      </c>
      <c r="B199" s="75">
        <v>2</v>
      </c>
      <c r="C199" s="180">
        <v>2.6463866666666669</v>
      </c>
      <c r="D199" s="180">
        <v>0.33333333333333331</v>
      </c>
      <c r="E199" s="180">
        <v>7.9391600000000011</v>
      </c>
      <c r="F199" s="180">
        <v>3</v>
      </c>
      <c r="G199" s="180">
        <v>1.4470588235294117</v>
      </c>
      <c r="H199">
        <v>19.899999999999999</v>
      </c>
      <c r="I199">
        <v>5.77</v>
      </c>
      <c r="J199">
        <v>3.34</v>
      </c>
      <c r="K199" s="180">
        <v>1.067933504059158</v>
      </c>
      <c r="L199" s="180">
        <v>2.7795266620196917</v>
      </c>
      <c r="M199" s="298">
        <v>0.28994974874371859</v>
      </c>
      <c r="N199" s="298">
        <v>5.366500020397779E-2</v>
      </c>
      <c r="O199" s="298">
        <v>0.16783919597989949</v>
      </c>
    </row>
    <row r="200" spans="1:15">
      <c r="A200" s="75" t="s">
        <v>137</v>
      </c>
      <c r="B200" s="75">
        <v>3</v>
      </c>
      <c r="C200" s="180">
        <v>3.5548333333333333</v>
      </c>
      <c r="D200" s="180">
        <v>0.4466666666666666</v>
      </c>
      <c r="E200" s="180">
        <v>7.9585820895522401</v>
      </c>
      <c r="F200" s="180">
        <v>9</v>
      </c>
      <c r="G200" s="180">
        <v>0.20020408163265307</v>
      </c>
      <c r="H200">
        <v>17.2</v>
      </c>
      <c r="I200">
        <v>5.61</v>
      </c>
      <c r="J200">
        <v>3.32</v>
      </c>
      <c r="K200" s="180">
        <v>1.2040395783306934</v>
      </c>
      <c r="L200" s="180">
        <v>3.0903185794490149</v>
      </c>
      <c r="M200" s="298">
        <v>0.32616279069767445</v>
      </c>
      <c r="N200" s="298">
        <v>7.0002301065737987E-2</v>
      </c>
      <c r="O200" s="298">
        <v>0.19302325581395349</v>
      </c>
    </row>
    <row r="201" spans="1:15">
      <c r="A201" s="75" t="s">
        <v>137</v>
      </c>
      <c r="B201" s="75">
        <v>4</v>
      </c>
      <c r="C201" s="180">
        <v>2.7664650000000002</v>
      </c>
      <c r="D201" s="180">
        <v>0.20666666666666667</v>
      </c>
      <c r="E201" s="180">
        <v>13.386120967741936</v>
      </c>
      <c r="F201" s="180">
        <v>4.333333333333333</v>
      </c>
      <c r="G201" s="180">
        <v>3.9693333333333332</v>
      </c>
      <c r="H201">
        <v>20.2</v>
      </c>
      <c r="I201">
        <v>4.47</v>
      </c>
      <c r="J201">
        <v>3.52</v>
      </c>
      <c r="K201" s="180">
        <v>0.97982724623404938</v>
      </c>
      <c r="L201" s="180">
        <v>2.1767446322619426</v>
      </c>
      <c r="M201" s="298">
        <v>0.22128712871287129</v>
      </c>
      <c r="N201" s="298">
        <v>4.8506299318517299E-2</v>
      </c>
      <c r="O201" s="298">
        <v>0.17425742574257427</v>
      </c>
    </row>
    <row r="202" spans="1:15">
      <c r="A202" s="75" t="s">
        <v>87</v>
      </c>
      <c r="B202" s="75">
        <v>1</v>
      </c>
      <c r="C202" s="180">
        <v>1.3242399999999999</v>
      </c>
      <c r="D202" s="180">
        <v>0.26666666666666666</v>
      </c>
      <c r="E202" s="180">
        <v>4.9658999999999995</v>
      </c>
      <c r="F202" s="180">
        <v>5</v>
      </c>
      <c r="G202" s="180">
        <v>2.3696999999999999</v>
      </c>
      <c r="H202">
        <v>20.5</v>
      </c>
      <c r="I202">
        <v>4.43</v>
      </c>
      <c r="J202">
        <v>3.5</v>
      </c>
      <c r="K202" s="180">
        <v>1.5586952221486579</v>
      </c>
      <c r="L202" s="180">
        <v>3.4891450874950092</v>
      </c>
      <c r="M202" s="298">
        <v>0.21609756097560975</v>
      </c>
      <c r="N202" s="298">
        <v>7.603391327554429E-2</v>
      </c>
      <c r="O202" s="298">
        <v>0.17073170731707318</v>
      </c>
    </row>
    <row r="203" spans="1:15">
      <c r="A203" s="75" t="s">
        <v>87</v>
      </c>
      <c r="B203" s="75">
        <v>3</v>
      </c>
      <c r="C203" s="180">
        <v>2.7860399999999998</v>
      </c>
      <c r="D203" s="180">
        <v>0.4</v>
      </c>
      <c r="E203" s="180">
        <v>6.9650999999999996</v>
      </c>
      <c r="F203" s="180">
        <v>4.333333333333333</v>
      </c>
      <c r="G203" s="180">
        <v>3.1319999999999997</v>
      </c>
      <c r="H203">
        <v>20.3</v>
      </c>
      <c r="I203">
        <v>5.05</v>
      </c>
      <c r="J203">
        <v>3.55</v>
      </c>
      <c r="K203" s="180">
        <v>1.2990465703017233</v>
      </c>
      <c r="L203" s="180">
        <v>3.3261027539772958</v>
      </c>
      <c r="M203" s="298">
        <v>0.24876847290640391</v>
      </c>
      <c r="N203" s="298">
        <v>6.3992441886784393E-2</v>
      </c>
      <c r="O203" s="298">
        <v>0.17487684729064037</v>
      </c>
    </row>
    <row r="204" spans="1:15">
      <c r="A204" s="75" t="s">
        <v>87</v>
      </c>
      <c r="B204" s="75">
        <v>4</v>
      </c>
      <c r="C204" s="180">
        <v>2.3369450000000001</v>
      </c>
      <c r="D204" s="180">
        <v>0.16666666666666666</v>
      </c>
      <c r="E204" s="180">
        <v>14.02167</v>
      </c>
      <c r="F204" s="180">
        <v>6.333333333333333</v>
      </c>
      <c r="G204" s="180">
        <v>3.8180327868852459</v>
      </c>
      <c r="H204">
        <v>18.899999999999999</v>
      </c>
      <c r="I204">
        <v>4.84</v>
      </c>
      <c r="J204">
        <v>3.53</v>
      </c>
      <c r="K204" s="180">
        <v>0.89302480516457683</v>
      </c>
      <c r="L204" s="180">
        <v>2.6127393442769375</v>
      </c>
      <c r="M204" s="298">
        <v>0.25608465608465608</v>
      </c>
      <c r="N204" s="298">
        <v>4.7249989691247454E-2</v>
      </c>
      <c r="O204" s="298">
        <v>0.18677248677248678</v>
      </c>
    </row>
    <row r="205" spans="1:15">
      <c r="A205" s="75" t="s">
        <v>125</v>
      </c>
      <c r="B205" s="75">
        <v>1</v>
      </c>
      <c r="C205" s="180">
        <v>3.1264033333333336</v>
      </c>
      <c r="D205" s="180">
        <v>0.30666666666666664</v>
      </c>
      <c r="E205" s="180">
        <v>10.194793478260872</v>
      </c>
      <c r="F205" s="180">
        <v>1.6666666666666667</v>
      </c>
      <c r="G205" s="180">
        <v>1.176607142857143</v>
      </c>
      <c r="H205">
        <v>18.899999999999999</v>
      </c>
      <c r="I205">
        <v>5.39</v>
      </c>
      <c r="J205">
        <v>3.41</v>
      </c>
      <c r="K205" s="180">
        <v>1.7900717409599503</v>
      </c>
      <c r="L205" s="180">
        <v>4.1410459747554498</v>
      </c>
      <c r="M205" s="298">
        <v>0.28518518518518521</v>
      </c>
      <c r="N205" s="298">
        <v>9.4712790526981505E-2</v>
      </c>
      <c r="O205" s="298">
        <v>0.18042328042328046</v>
      </c>
    </row>
    <row r="206" spans="1:15">
      <c r="A206" s="75" t="s">
        <v>125</v>
      </c>
      <c r="B206" s="75">
        <v>2</v>
      </c>
      <c r="C206" s="180">
        <v>3.4981433333333336</v>
      </c>
      <c r="D206" s="180">
        <v>0.30666666666666664</v>
      </c>
      <c r="E206" s="180">
        <v>11.406989130434784</v>
      </c>
      <c r="F206" s="180">
        <v>3.6666666666666665</v>
      </c>
      <c r="G206" s="180">
        <v>2.1822222222222223</v>
      </c>
      <c r="H206">
        <v>19.8</v>
      </c>
      <c r="I206">
        <v>6.1</v>
      </c>
      <c r="J206">
        <v>3.42</v>
      </c>
      <c r="K206" s="180">
        <v>1.4542981811665787</v>
      </c>
      <c r="L206" s="180">
        <v>3.3883836294905159</v>
      </c>
      <c r="M206" s="298">
        <v>0.30808080808080807</v>
      </c>
      <c r="N206" s="298">
        <v>7.3449403089221141E-2</v>
      </c>
      <c r="O206" s="298">
        <v>0.17272727272727273</v>
      </c>
    </row>
    <row r="207" spans="1:15">
      <c r="A207" s="75" t="s">
        <v>125</v>
      </c>
      <c r="B207" s="75">
        <v>3</v>
      </c>
      <c r="C207" s="180">
        <v>3.670196666666667</v>
      </c>
      <c r="D207" s="180">
        <v>0.27333333333333337</v>
      </c>
      <c r="E207" s="180">
        <v>13.427548780487804</v>
      </c>
      <c r="F207" s="180">
        <v>1</v>
      </c>
      <c r="G207" s="180">
        <v>2.2753999999999999</v>
      </c>
      <c r="H207">
        <v>20.2</v>
      </c>
      <c r="I207">
        <v>4.93</v>
      </c>
      <c r="J207">
        <v>3.38</v>
      </c>
      <c r="K207" s="180">
        <v>1.2662141369480264</v>
      </c>
      <c r="L207" s="180">
        <v>3.1200939504107712</v>
      </c>
      <c r="M207" s="298">
        <v>0.24405940594059405</v>
      </c>
      <c r="N207" s="298">
        <v>6.2683868165743881E-2</v>
      </c>
      <c r="O207" s="298">
        <v>0.16732673267326734</v>
      </c>
    </row>
    <row r="208" spans="1:15">
      <c r="A208" s="75" t="s">
        <v>125</v>
      </c>
      <c r="B208" s="75">
        <v>4</v>
      </c>
      <c r="C208" s="180">
        <v>3.5260066666666665</v>
      </c>
      <c r="D208" s="180">
        <v>0.33333333333333331</v>
      </c>
      <c r="E208" s="180">
        <v>10.57802</v>
      </c>
      <c r="F208" s="180">
        <v>5.666666666666667</v>
      </c>
      <c r="G208" s="180">
        <v>2.2330275229357799</v>
      </c>
      <c r="H208">
        <v>19.5</v>
      </c>
      <c r="I208">
        <v>5.47</v>
      </c>
      <c r="J208">
        <v>3.57</v>
      </c>
      <c r="K208" s="180">
        <v>1.0465360290777976</v>
      </c>
      <c r="L208" s="180">
        <v>2.8002913152611209</v>
      </c>
      <c r="M208" s="298">
        <v>0.2805128205128205</v>
      </c>
      <c r="N208" s="298">
        <v>5.3668514311681931E-2</v>
      </c>
      <c r="O208" s="298">
        <v>0.18307692307692308</v>
      </c>
    </row>
    <row r="209" spans="1:15">
      <c r="A209" s="75" t="s">
        <v>130</v>
      </c>
      <c r="B209" s="75">
        <v>2</v>
      </c>
      <c r="C209" s="180">
        <v>3.2345299999999999</v>
      </c>
      <c r="D209" s="180">
        <v>0.3</v>
      </c>
      <c r="E209" s="180">
        <v>10.781766666666666</v>
      </c>
      <c r="F209" s="180">
        <v>6.333333333333333</v>
      </c>
      <c r="G209" s="180">
        <v>2.0522</v>
      </c>
      <c r="H209">
        <v>18.399999999999999</v>
      </c>
      <c r="I209">
        <v>6.28</v>
      </c>
      <c r="J209">
        <v>3.37</v>
      </c>
      <c r="K209" s="180">
        <v>0.83716121175492231</v>
      </c>
      <c r="L209" s="180">
        <v>2.4498077964188774</v>
      </c>
      <c r="M209" s="298">
        <v>0.34130434782608698</v>
      </c>
      <c r="N209" s="298">
        <v>4.54978919432023E-2</v>
      </c>
      <c r="O209" s="298">
        <v>0.1831521739130435</v>
      </c>
    </row>
    <row r="210" spans="1:15">
      <c r="A210" s="75" t="s">
        <v>130</v>
      </c>
      <c r="B210" s="75">
        <v>3</v>
      </c>
      <c r="C210" s="180">
        <v>4.4585533333333336</v>
      </c>
      <c r="D210" s="180">
        <v>0.32666666666666666</v>
      </c>
      <c r="E210" s="180">
        <v>13.648632653061226</v>
      </c>
      <c r="F210" s="180">
        <v>7</v>
      </c>
      <c r="G210" s="180">
        <v>2.567065217391304</v>
      </c>
      <c r="H210">
        <v>17.8</v>
      </c>
      <c r="I210">
        <v>4.87</v>
      </c>
      <c r="J210">
        <v>3.28</v>
      </c>
      <c r="K210" s="180">
        <v>0.94909560713479402</v>
      </c>
      <c r="L210" s="180">
        <v>2.8609395827608544</v>
      </c>
      <c r="M210" s="298">
        <v>0.27359550561797752</v>
      </c>
      <c r="N210" s="298">
        <v>5.3319977928921007E-2</v>
      </c>
      <c r="O210" s="298">
        <v>0.1842696629213483</v>
      </c>
    </row>
    <row r="211" spans="1:15">
      <c r="A211" s="75" t="s">
        <v>126</v>
      </c>
      <c r="B211" s="75">
        <v>1</v>
      </c>
      <c r="C211" s="180">
        <v>3.8501033333333332</v>
      </c>
      <c r="D211" s="180">
        <v>0.28000000000000003</v>
      </c>
      <c r="E211" s="180">
        <v>13.750369047619046</v>
      </c>
      <c r="F211" s="180">
        <v>9</v>
      </c>
      <c r="G211" s="180">
        <v>2.1447191011235955</v>
      </c>
      <c r="H211">
        <v>18.100000000000001</v>
      </c>
      <c r="I211">
        <v>4.5199999999999996</v>
      </c>
      <c r="J211">
        <v>3.37</v>
      </c>
      <c r="K211" s="180">
        <v>0.93323659938892134</v>
      </c>
      <c r="L211" s="180">
        <v>2.6795951923636574</v>
      </c>
      <c r="M211" s="298">
        <v>0.24972375690607732</v>
      </c>
      <c r="N211" s="298">
        <v>5.1560033115410013E-2</v>
      </c>
      <c r="O211" s="298">
        <v>0.18618784530386739</v>
      </c>
    </row>
    <row r="212" spans="1:15">
      <c r="A212" s="75" t="s">
        <v>126</v>
      </c>
      <c r="B212" s="75">
        <v>2</v>
      </c>
      <c r="C212" s="180">
        <v>1.6680433333333333</v>
      </c>
      <c r="D212" s="180">
        <v>0.12666666666666668</v>
      </c>
      <c r="E212" s="180">
        <v>13.168763157894736</v>
      </c>
      <c r="F212" s="180">
        <v>5.666666666666667</v>
      </c>
      <c r="G212" s="180">
        <v>2.9202439024390245</v>
      </c>
      <c r="H212">
        <v>20.5</v>
      </c>
      <c r="I212">
        <v>4.57</v>
      </c>
      <c r="J212">
        <v>3.54</v>
      </c>
      <c r="K212" s="180">
        <v>1.1838024851030022</v>
      </c>
      <c r="L212" s="180">
        <v>2.725022630445749</v>
      </c>
      <c r="M212" s="298">
        <v>0.22292682926829269</v>
      </c>
      <c r="N212" s="298">
        <v>5.7746462687951326E-2</v>
      </c>
      <c r="O212" s="298">
        <v>0.17268292682926831</v>
      </c>
    </row>
    <row r="213" spans="1:15">
      <c r="A213" s="75" t="s">
        <v>126</v>
      </c>
      <c r="B213" s="75">
        <v>3</v>
      </c>
      <c r="C213" s="180">
        <v>3.2126433333333337</v>
      </c>
      <c r="D213" s="180">
        <v>0.27333333333333337</v>
      </c>
      <c r="E213" s="180">
        <v>11.753573170731707</v>
      </c>
      <c r="F213" s="180">
        <v>6.333333333333333</v>
      </c>
      <c r="G213" s="180">
        <v>2.3743333333333334</v>
      </c>
      <c r="H213">
        <v>19.899999999999999</v>
      </c>
      <c r="I213">
        <v>4.24</v>
      </c>
      <c r="J213">
        <v>3.45</v>
      </c>
      <c r="K213" s="180">
        <v>1.1913208719446904</v>
      </c>
      <c r="L213" s="180">
        <v>3.1792041653998178</v>
      </c>
      <c r="M213" s="298">
        <v>0.21306532663316585</v>
      </c>
      <c r="N213" s="298">
        <v>5.9865370449481932E-2</v>
      </c>
      <c r="O213" s="298">
        <v>0.1733668341708543</v>
      </c>
    </row>
    <row r="214" spans="1:15">
      <c r="A214" s="75" t="s">
        <v>126</v>
      </c>
      <c r="B214" s="75">
        <v>4</v>
      </c>
      <c r="C214" s="180">
        <v>3.9443549999999998</v>
      </c>
      <c r="D214" s="180">
        <v>0.29000000000000004</v>
      </c>
      <c r="E214" s="180">
        <v>13.601224137931032</v>
      </c>
      <c r="F214" s="180">
        <v>7</v>
      </c>
      <c r="G214" s="180">
        <v>1.8292929292929292</v>
      </c>
      <c r="H214">
        <v>17.899999999999999</v>
      </c>
      <c r="I214">
        <v>5.63</v>
      </c>
      <c r="J214">
        <v>3.89</v>
      </c>
      <c r="K214" s="180">
        <v>0.94385499252320648</v>
      </c>
      <c r="L214" s="180">
        <v>2.6949284555483453</v>
      </c>
      <c r="M214" s="298">
        <v>0.3145251396648045</v>
      </c>
      <c r="N214" s="298">
        <v>5.2729329191240591E-2</v>
      </c>
      <c r="O214" s="298">
        <v>0.21731843575418996</v>
      </c>
    </row>
    <row r="215" spans="1:15">
      <c r="A215" s="75" t="s">
        <v>127</v>
      </c>
      <c r="B215" s="75">
        <v>1</v>
      </c>
      <c r="C215" s="180">
        <v>2.5167999999999999</v>
      </c>
      <c r="D215" s="180">
        <v>0.18</v>
      </c>
      <c r="E215" s="180">
        <v>13.982222222222223</v>
      </c>
      <c r="F215" s="180">
        <v>7</v>
      </c>
      <c r="G215" s="180">
        <v>2.0263333333333335</v>
      </c>
      <c r="H215">
        <v>19</v>
      </c>
      <c r="I215">
        <v>6.42</v>
      </c>
      <c r="J215">
        <v>3.34</v>
      </c>
      <c r="K215" s="180">
        <v>1.282369149639927</v>
      </c>
      <c r="L215" s="180">
        <v>3.4702092635138069</v>
      </c>
      <c r="M215" s="298">
        <v>0.33789473684210525</v>
      </c>
      <c r="N215" s="298">
        <v>6.7493113138943531E-2</v>
      </c>
      <c r="O215" s="298">
        <v>0.17578947368421052</v>
      </c>
    </row>
    <row r="216" spans="1:15">
      <c r="A216" s="75" t="s">
        <v>127</v>
      </c>
      <c r="B216" s="75">
        <v>2</v>
      </c>
      <c r="C216" s="180">
        <v>5.9805633333333326</v>
      </c>
      <c r="D216" s="180">
        <v>0.40000000000000008</v>
      </c>
      <c r="E216" s="180">
        <v>14.951408333333328</v>
      </c>
      <c r="F216" s="180">
        <v>5.666666666666667</v>
      </c>
      <c r="G216" s="180">
        <v>2.1145</v>
      </c>
      <c r="H216">
        <v>16.3</v>
      </c>
      <c r="I216">
        <v>5.95</v>
      </c>
      <c r="J216">
        <v>3.26</v>
      </c>
      <c r="K216" s="180">
        <v>0.70450344913769403</v>
      </c>
      <c r="L216" s="180">
        <v>2.3087699968156534</v>
      </c>
      <c r="M216" s="298">
        <v>0.36503067484662577</v>
      </c>
      <c r="N216" s="298">
        <v>4.3221070499245028E-2</v>
      </c>
      <c r="O216" s="298">
        <v>0.19999999999999998</v>
      </c>
    </row>
    <row r="217" spans="1:15">
      <c r="A217" s="75" t="s">
        <v>127</v>
      </c>
      <c r="B217" s="75">
        <v>3</v>
      </c>
      <c r="C217" s="180">
        <v>4.0248099999999996</v>
      </c>
      <c r="D217" s="180">
        <v>0.24</v>
      </c>
      <c r="E217" s="180">
        <v>16.770041666666664</v>
      </c>
      <c r="F217" s="180">
        <v>4.333333333333333</v>
      </c>
      <c r="G217" s="180">
        <v>1.8952380952380952</v>
      </c>
      <c r="H217">
        <v>18.8</v>
      </c>
      <c r="I217">
        <v>5.0199999999999996</v>
      </c>
      <c r="J217">
        <v>3.38</v>
      </c>
      <c r="K217" s="180">
        <v>0.97473498198016784</v>
      </c>
      <c r="L217" s="180">
        <v>2.9681918184194478</v>
      </c>
      <c r="M217" s="298">
        <v>0.26702127659574465</v>
      </c>
      <c r="N217" s="298">
        <v>5.1847605424477014E-2</v>
      </c>
      <c r="O217" s="298">
        <v>0.17978723404255317</v>
      </c>
    </row>
    <row r="218" spans="1:15">
      <c r="A218" s="75" t="s">
        <v>127</v>
      </c>
      <c r="B218" s="75">
        <v>4</v>
      </c>
      <c r="C218" s="180">
        <v>1.7259</v>
      </c>
      <c r="D218" s="180">
        <v>0.27333333333333337</v>
      </c>
      <c r="E218" s="180">
        <v>6.3142682926829261</v>
      </c>
      <c r="F218" s="180">
        <v>7.666666666666667</v>
      </c>
      <c r="G218" s="180">
        <v>2.222375</v>
      </c>
      <c r="H218">
        <v>19.5</v>
      </c>
      <c r="I218">
        <v>5.92</v>
      </c>
      <c r="J218">
        <v>3.97</v>
      </c>
      <c r="K218" s="180">
        <v>0.87635623196581591</v>
      </c>
      <c r="L218" s="180">
        <v>2.3500159806144616</v>
      </c>
      <c r="M218" s="298">
        <v>0.30358974358974361</v>
      </c>
      <c r="N218" s="298">
        <v>4.4941345229016202E-2</v>
      </c>
      <c r="O218" s="298">
        <v>0.2035897435897436</v>
      </c>
    </row>
    <row r="219" spans="1:15">
      <c r="A219" s="75" t="s">
        <v>128</v>
      </c>
      <c r="B219" s="75">
        <v>1</v>
      </c>
      <c r="C219" s="180">
        <v>3.3668933333333335</v>
      </c>
      <c r="D219" s="180">
        <v>0.28000000000000003</v>
      </c>
      <c r="E219" s="180">
        <v>12.024619047619048</v>
      </c>
      <c r="F219" s="180">
        <v>4.333333333333333</v>
      </c>
      <c r="G219" s="180">
        <v>1.1156999999999999</v>
      </c>
      <c r="H219">
        <v>18.3</v>
      </c>
      <c r="I219">
        <v>5.97</v>
      </c>
      <c r="J219">
        <v>3.49</v>
      </c>
      <c r="K219" s="180">
        <v>2.0066893115087159</v>
      </c>
      <c r="L219" s="180">
        <v>4.4293488837700643</v>
      </c>
      <c r="M219" s="298">
        <v>0.32622950819672131</v>
      </c>
      <c r="N219" s="298">
        <v>0.10965515363435606</v>
      </c>
      <c r="O219" s="298">
        <v>0.19071038251366121</v>
      </c>
    </row>
    <row r="220" spans="1:15">
      <c r="A220" s="75" t="s">
        <v>128</v>
      </c>
      <c r="B220" s="75">
        <v>2</v>
      </c>
      <c r="C220" s="180">
        <v>3.1443133333333328</v>
      </c>
      <c r="D220" s="180">
        <v>0.25333333333333335</v>
      </c>
      <c r="E220" s="180">
        <v>12.411763157894734</v>
      </c>
      <c r="F220" s="180">
        <v>7</v>
      </c>
      <c r="G220" s="180">
        <v>2.385841584158416</v>
      </c>
      <c r="H220">
        <v>19</v>
      </c>
      <c r="I220">
        <v>5.68</v>
      </c>
      <c r="J220">
        <v>3.41</v>
      </c>
      <c r="K220" s="180">
        <v>1.037934301511686</v>
      </c>
      <c r="L220" s="180">
        <v>2.459219621014606</v>
      </c>
      <c r="M220" s="298">
        <v>0.29894736842105263</v>
      </c>
      <c r="N220" s="298">
        <v>5.4628121132194001E-2</v>
      </c>
      <c r="O220" s="298">
        <v>0.17947368421052631</v>
      </c>
    </row>
    <row r="221" spans="1:15">
      <c r="A221" s="75" t="s">
        <v>128</v>
      </c>
      <c r="B221" s="75">
        <v>3</v>
      </c>
      <c r="C221" s="180">
        <v>2.21393</v>
      </c>
      <c r="D221" s="180">
        <v>0.37</v>
      </c>
      <c r="E221" s="180">
        <v>5.983594594594595</v>
      </c>
      <c r="F221" s="180">
        <v>7</v>
      </c>
      <c r="G221" s="180">
        <v>2.083010752688172</v>
      </c>
      <c r="H221">
        <v>19.7</v>
      </c>
      <c r="I221">
        <v>4.83</v>
      </c>
      <c r="J221">
        <v>3.4</v>
      </c>
      <c r="K221" s="180">
        <v>1.1088764425061302</v>
      </c>
      <c r="L221" s="180">
        <v>3.2330296068316793</v>
      </c>
      <c r="M221" s="298">
        <v>0.24517766497461929</v>
      </c>
      <c r="N221" s="298">
        <v>5.628814428965128E-2</v>
      </c>
      <c r="O221" s="298">
        <v>0.17258883248730963</v>
      </c>
    </row>
    <row r="222" spans="1:15">
      <c r="A222" s="75" t="s">
        <v>128</v>
      </c>
      <c r="B222" s="75">
        <v>4</v>
      </c>
      <c r="C222" s="180">
        <v>3.1495949999999997</v>
      </c>
      <c r="D222" s="180">
        <v>0.33</v>
      </c>
      <c r="E222" s="180">
        <v>9.5442272727272712</v>
      </c>
      <c r="F222" s="180">
        <v>7</v>
      </c>
      <c r="G222" s="180">
        <v>1.9604901960784313</v>
      </c>
      <c r="H222">
        <v>19.100000000000001</v>
      </c>
      <c r="I222">
        <v>6.33</v>
      </c>
      <c r="J222">
        <v>3.73</v>
      </c>
      <c r="K222" s="180">
        <v>1.0700076010945576</v>
      </c>
      <c r="L222" s="180">
        <v>2.6366887351778661</v>
      </c>
      <c r="M222" s="298">
        <v>0.33141361256544499</v>
      </c>
      <c r="N222" s="298">
        <v>5.6021340371442803E-2</v>
      </c>
      <c r="O222" s="298">
        <v>0.19528795811518324</v>
      </c>
    </row>
    <row r="223" spans="1:15">
      <c r="A223" s="75" t="s">
        <v>129</v>
      </c>
      <c r="B223" s="75">
        <v>1</v>
      </c>
      <c r="C223" s="180">
        <v>3.3986633333333338</v>
      </c>
      <c r="D223" s="180">
        <v>0.24666666666666667</v>
      </c>
      <c r="E223" s="180">
        <v>13.778364864864866</v>
      </c>
      <c r="F223" s="180">
        <v>7</v>
      </c>
      <c r="G223" s="180">
        <v>1.5612598425196851</v>
      </c>
      <c r="H223">
        <v>17</v>
      </c>
      <c r="I223">
        <v>4.74</v>
      </c>
      <c r="J223">
        <v>3.4</v>
      </c>
      <c r="K223" s="180">
        <v>1.6163562474665778</v>
      </c>
      <c r="L223" s="180">
        <v>3.8147171516946941</v>
      </c>
      <c r="M223" s="298">
        <v>0.27882352941176469</v>
      </c>
      <c r="N223" s="298">
        <v>9.5079779262739875E-2</v>
      </c>
      <c r="O223" s="298">
        <v>0.19999999999999998</v>
      </c>
    </row>
    <row r="224" spans="1:15">
      <c r="A224" s="75" t="s">
        <v>129</v>
      </c>
      <c r="B224" s="75">
        <v>2</v>
      </c>
      <c r="C224" s="180">
        <v>3.3857599999999999</v>
      </c>
      <c r="D224" s="180">
        <v>0.37333333333333335</v>
      </c>
      <c r="E224" s="180">
        <v>9.0689999999999991</v>
      </c>
      <c r="F224" s="180">
        <v>7</v>
      </c>
      <c r="G224" s="180">
        <v>2.0336274509803922</v>
      </c>
      <c r="H224">
        <v>19.8</v>
      </c>
      <c r="I224">
        <v>5.38</v>
      </c>
      <c r="J224">
        <v>3.23</v>
      </c>
      <c r="K224" s="180">
        <v>1.0936200577578901</v>
      </c>
      <c r="L224" s="180">
        <v>2.7604646889726436</v>
      </c>
      <c r="M224" s="298">
        <v>0.27171717171717169</v>
      </c>
      <c r="N224" s="298">
        <v>5.5233336250398488E-2</v>
      </c>
      <c r="O224" s="298">
        <v>0.16313131313131313</v>
      </c>
    </row>
    <row r="225" spans="1:15">
      <c r="A225" s="75" t="s">
        <v>129</v>
      </c>
      <c r="B225" s="75">
        <v>4</v>
      </c>
      <c r="C225" s="180">
        <v>13.120100000000001</v>
      </c>
      <c r="D225" s="180">
        <v>0.35333333333333333</v>
      </c>
      <c r="E225" s="180">
        <v>37.132358490566041</v>
      </c>
      <c r="F225" s="180">
        <v>5.666666666666667</v>
      </c>
      <c r="G225" s="180">
        <v>1.761047619047619</v>
      </c>
      <c r="H225">
        <v>20.100000000000001</v>
      </c>
      <c r="I225">
        <v>6.01</v>
      </c>
      <c r="J225">
        <v>4.04</v>
      </c>
      <c r="K225" s="180">
        <v>1.1660552691360104</v>
      </c>
      <c r="L225" s="180">
        <v>2.7167313343166417</v>
      </c>
      <c r="M225" s="298">
        <v>0.29900497512437807</v>
      </c>
      <c r="N225" s="298">
        <v>5.801269995701544E-2</v>
      </c>
      <c r="O225" s="298">
        <v>0.20099502487562187</v>
      </c>
    </row>
    <row r="226" spans="1:15">
      <c r="A226" s="75" t="s">
        <v>84</v>
      </c>
      <c r="B226" s="75">
        <v>1</v>
      </c>
      <c r="C226" s="180">
        <v>3.7964000000000002</v>
      </c>
      <c r="D226" s="180">
        <v>0.20666666666666667</v>
      </c>
      <c r="E226" s="180">
        <v>18.36967741935484</v>
      </c>
      <c r="F226" s="180">
        <v>3</v>
      </c>
      <c r="G226" s="180">
        <v>1.5841935483870968</v>
      </c>
      <c r="H226">
        <v>17</v>
      </c>
      <c r="I226">
        <v>6.22</v>
      </c>
      <c r="J226">
        <v>3.34</v>
      </c>
      <c r="K226" s="180">
        <v>1.1738637951363589</v>
      </c>
      <c r="L226" s="180">
        <v>3.10249002319825</v>
      </c>
      <c r="M226" s="298">
        <v>0.36588235294117644</v>
      </c>
      <c r="N226" s="298">
        <v>6.905081147860935E-2</v>
      </c>
      <c r="O226" s="298">
        <v>0.19647058823529412</v>
      </c>
    </row>
    <row r="227" spans="1:15">
      <c r="A227" s="75" t="s">
        <v>84</v>
      </c>
      <c r="B227" s="75">
        <v>2</v>
      </c>
      <c r="C227" s="180">
        <v>2.1185899999999998</v>
      </c>
      <c r="D227" s="180">
        <v>0.28666666666666668</v>
      </c>
      <c r="E227" s="180">
        <v>7.3904302325581384</v>
      </c>
      <c r="F227" s="180">
        <v>8.3333333333333339</v>
      </c>
      <c r="G227" s="180">
        <v>2.1110769230769231</v>
      </c>
      <c r="H227">
        <v>21.1</v>
      </c>
      <c r="I227">
        <v>5.1100000000000003</v>
      </c>
      <c r="J227">
        <v>3.63</v>
      </c>
      <c r="K227" s="180">
        <v>1.6419728709620403</v>
      </c>
      <c r="L227" s="180">
        <v>3.4953571786476725</v>
      </c>
      <c r="M227" s="298">
        <v>0.24218009478672986</v>
      </c>
      <c r="N227" s="298">
        <v>7.7818619476873935E-2</v>
      </c>
      <c r="O227" s="298">
        <v>0.1720379146919431</v>
      </c>
    </row>
    <row r="228" spans="1:15">
      <c r="A228" s="75" t="s">
        <v>84</v>
      </c>
      <c r="B228" s="75">
        <v>4</v>
      </c>
      <c r="C228" s="180">
        <v>2.4744199999999998</v>
      </c>
      <c r="D228" s="180">
        <v>0.15333333333333332</v>
      </c>
      <c r="E228" s="180">
        <v>16.137521739130435</v>
      </c>
      <c r="F228" s="180">
        <v>5</v>
      </c>
      <c r="G228" s="180">
        <v>2.8287999999999998</v>
      </c>
      <c r="H228">
        <v>18.600000000000001</v>
      </c>
      <c r="I228">
        <v>6.69</v>
      </c>
      <c r="J228">
        <v>3.74</v>
      </c>
      <c r="K228" s="180">
        <v>0.89649329109342801</v>
      </c>
      <c r="L228" s="180">
        <v>2.5909911170806721</v>
      </c>
      <c r="M228" s="298">
        <v>0.35967741935483871</v>
      </c>
      <c r="N228" s="298">
        <v>4.8198564037281073E-2</v>
      </c>
      <c r="O228" s="298">
        <v>0.20107526881720431</v>
      </c>
    </row>
    <row r="229" spans="1:15">
      <c r="A229" s="75" t="s">
        <v>61</v>
      </c>
      <c r="B229" s="75">
        <v>1</v>
      </c>
      <c r="C229" s="180">
        <v>1.9526666666666668</v>
      </c>
      <c r="D229" s="180">
        <v>0.24</v>
      </c>
      <c r="E229" s="180">
        <v>8.1361111111111111</v>
      </c>
      <c r="F229" s="180">
        <v>5.666666666666667</v>
      </c>
      <c r="G229" s="180">
        <v>1.8536363636363635</v>
      </c>
      <c r="H229">
        <v>21.1</v>
      </c>
      <c r="I229">
        <v>4.53</v>
      </c>
      <c r="J229">
        <v>3.55</v>
      </c>
      <c r="K229" s="180">
        <v>2.0745393193267825</v>
      </c>
      <c r="L229" s="180">
        <v>3.8586033769196537</v>
      </c>
      <c r="M229" s="298">
        <v>0.21469194312796208</v>
      </c>
      <c r="N229" s="298">
        <v>9.8319399020226655E-2</v>
      </c>
      <c r="O229" s="298">
        <v>0.16824644549763032</v>
      </c>
    </row>
    <row r="230" spans="1:15">
      <c r="A230" s="75" t="s">
        <v>61</v>
      </c>
      <c r="B230" s="75">
        <v>2</v>
      </c>
      <c r="C230" s="180">
        <v>2.4205133333333335</v>
      </c>
      <c r="D230" s="180">
        <v>0.28666666666666668</v>
      </c>
      <c r="E230" s="180">
        <v>8.4436511627906974</v>
      </c>
      <c r="F230" s="180">
        <v>7.666666666666667</v>
      </c>
      <c r="G230" s="180">
        <v>2.0768421052631578</v>
      </c>
      <c r="H230">
        <v>19.899999999999999</v>
      </c>
      <c r="I230">
        <v>5.53</v>
      </c>
      <c r="J230">
        <v>3.51</v>
      </c>
      <c r="K230" s="180">
        <v>0.80586011342154995</v>
      </c>
      <c r="L230" s="180">
        <v>2.3773369565217393</v>
      </c>
      <c r="M230" s="298">
        <v>0.27788944723618092</v>
      </c>
      <c r="N230" s="298">
        <v>4.0495483086510048E-2</v>
      </c>
      <c r="O230" s="298">
        <v>0.17638190954773869</v>
      </c>
    </row>
    <row r="231" spans="1:15">
      <c r="A231" s="75" t="s">
        <v>61</v>
      </c>
      <c r="B231" s="75">
        <v>3</v>
      </c>
      <c r="C231" s="180">
        <v>2.8138699999999996</v>
      </c>
      <c r="D231" s="180">
        <v>0.25333333333333335</v>
      </c>
      <c r="E231" s="180">
        <v>11.107381578947367</v>
      </c>
      <c r="F231" s="180">
        <v>3.6666666666666665</v>
      </c>
      <c r="G231" s="180">
        <v>2.0235245901639343</v>
      </c>
      <c r="H231">
        <v>20.3</v>
      </c>
      <c r="I231">
        <v>5.45</v>
      </c>
      <c r="J231">
        <v>3.43</v>
      </c>
      <c r="K231" s="180">
        <v>1.1888830414350264</v>
      </c>
      <c r="L231" s="180">
        <v>2.9934651130303314</v>
      </c>
      <c r="M231" s="298">
        <v>0.26847290640394089</v>
      </c>
      <c r="N231" s="298">
        <v>5.8565667065764847E-2</v>
      </c>
      <c r="O231" s="298">
        <v>0.16896551724137931</v>
      </c>
    </row>
    <row r="232" spans="1:15">
      <c r="A232" s="75" t="s">
        <v>151</v>
      </c>
      <c r="B232" s="75">
        <v>1</v>
      </c>
      <c r="C232" s="180">
        <v>2.6780633333333328</v>
      </c>
      <c r="D232" s="180">
        <v>0.28666666666666668</v>
      </c>
      <c r="E232" s="180">
        <v>9.3420813953488349</v>
      </c>
      <c r="F232" s="180">
        <v>8.3333333333333339</v>
      </c>
      <c r="G232" s="180">
        <v>1.9006999999999998</v>
      </c>
      <c r="H232">
        <v>19.7</v>
      </c>
      <c r="I232">
        <v>4.76</v>
      </c>
      <c r="J232">
        <v>3.62</v>
      </c>
      <c r="K232" s="180">
        <v>1.376862325785787</v>
      </c>
      <c r="L232" s="180">
        <v>3.5300680709244583</v>
      </c>
      <c r="M232" s="298">
        <v>0.24162436548223351</v>
      </c>
      <c r="N232" s="298">
        <v>6.9891488618567879E-2</v>
      </c>
      <c r="O232" s="298">
        <v>0.18375634517766498</v>
      </c>
    </row>
    <row r="233" spans="1:15">
      <c r="A233" s="75" t="s">
        <v>151</v>
      </c>
      <c r="B233" s="75">
        <v>2</v>
      </c>
      <c r="C233" s="180">
        <v>3.6753549999999997</v>
      </c>
      <c r="D233" s="180">
        <v>0.37</v>
      </c>
      <c r="E233" s="180">
        <v>9.9333918918918904</v>
      </c>
      <c r="F233" s="180">
        <v>7</v>
      </c>
      <c r="G233" s="180">
        <v>1.9788235294117646</v>
      </c>
      <c r="H233">
        <v>20.3</v>
      </c>
      <c r="I233">
        <v>4.88</v>
      </c>
      <c r="J233">
        <v>3.36</v>
      </c>
      <c r="K233" s="180">
        <v>1.4431281523071502</v>
      </c>
      <c r="L233" s="180">
        <v>3.3959025780852246</v>
      </c>
      <c r="M233" s="298">
        <v>0.24039408866995071</v>
      </c>
      <c r="N233" s="298">
        <v>7.1090056763899026E-2</v>
      </c>
      <c r="O233" s="298">
        <v>0.16551724137931034</v>
      </c>
    </row>
    <row r="234" spans="1:15">
      <c r="A234" s="75" t="s">
        <v>151</v>
      </c>
      <c r="B234" s="75">
        <v>3</v>
      </c>
      <c r="C234" s="180">
        <v>3.0019433333333332</v>
      </c>
      <c r="D234" s="180">
        <v>0.23333333333333336</v>
      </c>
      <c r="E234" s="180">
        <v>12.865471428571427</v>
      </c>
      <c r="F234" s="180">
        <v>7</v>
      </c>
      <c r="G234" s="180">
        <v>2.25</v>
      </c>
      <c r="H234">
        <v>20</v>
      </c>
      <c r="I234">
        <v>5.25</v>
      </c>
      <c r="J234">
        <v>3.59</v>
      </c>
      <c r="K234" s="180">
        <v>1.1615824156939469</v>
      </c>
      <c r="L234" s="180">
        <v>3.0959949832775924</v>
      </c>
      <c r="M234" s="298">
        <v>0.26250000000000001</v>
      </c>
      <c r="N234" s="298">
        <v>5.8079120784697347E-2</v>
      </c>
      <c r="O234" s="298">
        <v>0.17949999999999999</v>
      </c>
    </row>
    <row r="235" spans="1:15">
      <c r="A235" s="75" t="s">
        <v>151</v>
      </c>
      <c r="B235" s="75">
        <v>4</v>
      </c>
      <c r="C235" s="180">
        <v>2.4710266666666665</v>
      </c>
      <c r="D235" s="180">
        <v>0.28000000000000003</v>
      </c>
      <c r="E235" s="180">
        <v>8.825095238095237</v>
      </c>
      <c r="F235" s="180">
        <v>7</v>
      </c>
      <c r="G235" s="180">
        <v>1.5721367521367522</v>
      </c>
      <c r="H235">
        <v>19.399999999999999</v>
      </c>
      <c r="I235">
        <v>5.16</v>
      </c>
      <c r="J235">
        <v>3.49</v>
      </c>
      <c r="K235" s="180">
        <v>1.0566052080054731</v>
      </c>
      <c r="L235" s="180">
        <v>3.4765652932506832</v>
      </c>
      <c r="M235" s="298">
        <v>0.26597938144329902</v>
      </c>
      <c r="N235" s="298">
        <v>5.4464185979663564E-2</v>
      </c>
      <c r="O235" s="298">
        <v>0.17989690721649487</v>
      </c>
    </row>
    <row r="236" spans="1:15">
      <c r="A236" s="75" t="s">
        <v>70</v>
      </c>
      <c r="B236" s="75">
        <v>1</v>
      </c>
      <c r="C236" s="180">
        <v>3.6664433333333335</v>
      </c>
      <c r="D236" s="180">
        <v>0.25333333333333335</v>
      </c>
      <c r="E236" s="180">
        <v>14.472802631578947</v>
      </c>
      <c r="F236" s="180">
        <v>7</v>
      </c>
      <c r="G236" s="180">
        <v>2.4380999999999999</v>
      </c>
      <c r="H236">
        <v>19.100000000000001</v>
      </c>
      <c r="I236">
        <v>6.11</v>
      </c>
      <c r="J236">
        <v>3.42</v>
      </c>
      <c r="K236" s="180">
        <v>1.1245022773657052</v>
      </c>
      <c r="L236" s="180">
        <v>3.0685828794579368</v>
      </c>
      <c r="M236" s="298">
        <v>0.31989528795811517</v>
      </c>
      <c r="N236" s="298">
        <v>5.8874464783544772E-2</v>
      </c>
      <c r="O236" s="298">
        <v>0.17905759162303664</v>
      </c>
    </row>
    <row r="237" spans="1:15">
      <c r="A237" s="75" t="s">
        <v>70</v>
      </c>
      <c r="B237" s="75">
        <v>2</v>
      </c>
      <c r="C237" s="180">
        <v>2.7785433333333334</v>
      </c>
      <c r="D237" s="180">
        <v>0.26</v>
      </c>
      <c r="E237" s="180">
        <v>10.686705128205128</v>
      </c>
      <c r="F237" s="180">
        <v>8.3333333333333339</v>
      </c>
      <c r="G237" s="180">
        <v>1.7150943396226417</v>
      </c>
      <c r="H237">
        <v>19.8</v>
      </c>
      <c r="I237">
        <v>5.55</v>
      </c>
      <c r="J237">
        <v>3.53</v>
      </c>
      <c r="K237" s="180">
        <v>1.2371088070776928</v>
      </c>
      <c r="L237" s="180">
        <v>3.4377220969606821</v>
      </c>
      <c r="M237" s="298">
        <v>0.28030303030303028</v>
      </c>
      <c r="N237" s="298">
        <v>6.2480242781701653E-2</v>
      </c>
      <c r="O237" s="298">
        <v>0.17828282828282827</v>
      </c>
    </row>
    <row r="238" spans="1:15">
      <c r="A238" s="75" t="s">
        <v>70</v>
      </c>
      <c r="B238" s="75">
        <v>3</v>
      </c>
      <c r="C238" s="180">
        <v>4.8530900000000008</v>
      </c>
      <c r="D238" s="180">
        <v>0.43999999999999995</v>
      </c>
      <c r="E238" s="180">
        <v>11.029750000000003</v>
      </c>
      <c r="F238" s="180">
        <v>7.666666666666667</v>
      </c>
      <c r="G238" s="180">
        <v>2.5048695652173913</v>
      </c>
      <c r="H238">
        <v>18.399999999999999</v>
      </c>
      <c r="I238">
        <v>4.7</v>
      </c>
      <c r="J238">
        <v>3.41</v>
      </c>
      <c r="K238" s="180">
        <v>0.81589926005395075</v>
      </c>
      <c r="L238" s="180">
        <v>2.4937165048152479</v>
      </c>
      <c r="M238" s="298">
        <v>0.25543478260869568</v>
      </c>
      <c r="N238" s="298">
        <v>4.4342351089888633E-2</v>
      </c>
      <c r="O238" s="298">
        <v>0.18532608695652175</v>
      </c>
    </row>
    <row r="239" spans="1:15">
      <c r="A239" s="75" t="s">
        <v>70</v>
      </c>
      <c r="B239" s="75">
        <v>4</v>
      </c>
      <c r="C239" s="180">
        <v>2.4354066666666667</v>
      </c>
      <c r="D239" s="180">
        <v>0.17333333333333334</v>
      </c>
      <c r="E239" s="180">
        <v>14.050423076923076</v>
      </c>
      <c r="F239" s="180">
        <v>4.333333333333333</v>
      </c>
      <c r="G239" s="180">
        <v>2.3980198019801979</v>
      </c>
      <c r="H239">
        <v>18.8</v>
      </c>
      <c r="I239">
        <v>5.04</v>
      </c>
      <c r="J239">
        <v>3.45</v>
      </c>
      <c r="K239" s="180">
        <v>0.93277993143143578</v>
      </c>
      <c r="L239" s="180">
        <v>2.6497516011977611</v>
      </c>
      <c r="M239" s="298">
        <v>0.26808510638297872</v>
      </c>
      <c r="N239" s="298">
        <v>4.9615953799544456E-2</v>
      </c>
      <c r="O239" s="298">
        <v>0.18351063829787234</v>
      </c>
    </row>
    <row r="240" spans="1:15">
      <c r="A240" s="75" t="s">
        <v>71</v>
      </c>
      <c r="B240" s="75">
        <v>1</v>
      </c>
      <c r="C240" s="180">
        <v>2.7661850000000001</v>
      </c>
      <c r="D240" s="180">
        <v>0.18</v>
      </c>
      <c r="E240" s="180">
        <v>15.367694444444446</v>
      </c>
      <c r="F240" s="180">
        <v>9</v>
      </c>
      <c r="G240" s="180">
        <v>1.9350602409638555</v>
      </c>
      <c r="H240">
        <v>19.899999999999999</v>
      </c>
      <c r="I240">
        <v>5.49</v>
      </c>
      <c r="J240">
        <v>3.35</v>
      </c>
      <c r="K240" s="180">
        <v>1.3523611369294599</v>
      </c>
      <c r="L240" s="180">
        <v>3.2119296251159102</v>
      </c>
      <c r="M240" s="298">
        <v>0.27587939698492464</v>
      </c>
      <c r="N240" s="298">
        <v>6.7957846076857287E-2</v>
      </c>
      <c r="O240" s="298">
        <v>0.16834170854271358</v>
      </c>
    </row>
    <row r="241" spans="1:15">
      <c r="A241" s="75" t="s">
        <v>71</v>
      </c>
      <c r="B241" s="75">
        <v>2</v>
      </c>
      <c r="C241" s="180">
        <v>2.8622233333333331</v>
      </c>
      <c r="D241" s="180">
        <v>0.25333333333333335</v>
      </c>
      <c r="E241" s="180">
        <v>11.298249999999998</v>
      </c>
      <c r="F241" s="180">
        <v>9</v>
      </c>
      <c r="G241" s="180">
        <v>1.696</v>
      </c>
      <c r="H241">
        <v>21.8</v>
      </c>
      <c r="I241">
        <v>4.9000000000000004</v>
      </c>
      <c r="J241">
        <v>3.76</v>
      </c>
      <c r="K241" s="180">
        <v>2.1300039236668642</v>
      </c>
      <c r="L241" s="180">
        <v>4.3200375363070318</v>
      </c>
      <c r="M241" s="298">
        <v>0.22477064220183487</v>
      </c>
      <c r="N241" s="298">
        <v>9.7706602003067161E-2</v>
      </c>
      <c r="O241" s="298">
        <v>0.17247706422018347</v>
      </c>
    </row>
    <row r="242" spans="1:15">
      <c r="A242" s="75" t="s">
        <v>71</v>
      </c>
      <c r="B242" s="75">
        <v>3</v>
      </c>
      <c r="C242" s="180">
        <v>3.6940200000000001</v>
      </c>
      <c r="D242" s="180">
        <v>0.47333333333333333</v>
      </c>
      <c r="E242" s="180">
        <v>7.804267605633803</v>
      </c>
      <c r="F242" s="180">
        <v>9</v>
      </c>
      <c r="G242" s="180">
        <v>3.110235294117647</v>
      </c>
      <c r="H242">
        <v>18.8</v>
      </c>
      <c r="I242">
        <v>4.99</v>
      </c>
      <c r="J242">
        <v>3.36</v>
      </c>
      <c r="K242" s="180">
        <v>0.77405153016584483</v>
      </c>
      <c r="L242" s="180">
        <v>2.6281281873851929</v>
      </c>
      <c r="M242" s="298">
        <v>0.2654255319148936</v>
      </c>
      <c r="N242" s="298">
        <v>4.1172953732225785E-2</v>
      </c>
      <c r="O242" s="298">
        <v>0.17872340425531913</v>
      </c>
    </row>
    <row r="243" spans="1:15">
      <c r="A243" s="75" t="s">
        <v>71</v>
      </c>
      <c r="B243" s="75">
        <v>4</v>
      </c>
      <c r="C243" s="180">
        <v>3.8810849999999997</v>
      </c>
      <c r="D243" s="180">
        <v>0.22000000000000003</v>
      </c>
      <c r="E243" s="180">
        <v>17.64129545454545</v>
      </c>
      <c r="F243" s="180">
        <v>8.3333333333333339</v>
      </c>
      <c r="G243" s="180">
        <v>2.3921348314606741</v>
      </c>
      <c r="H243">
        <v>17.600000000000001</v>
      </c>
      <c r="I243">
        <v>5.96</v>
      </c>
      <c r="J243">
        <v>3.42</v>
      </c>
      <c r="K243" s="180">
        <v>0.73523326518222376</v>
      </c>
      <c r="L243" s="180">
        <v>2.4034133549252559</v>
      </c>
      <c r="M243" s="298">
        <v>0.33863636363636362</v>
      </c>
      <c r="N243" s="298">
        <v>4.1774617339899074E-2</v>
      </c>
      <c r="O243" s="298">
        <v>0.19431818181818181</v>
      </c>
    </row>
    <row r="244" spans="1:15">
      <c r="A244" s="75" t="s">
        <v>72</v>
      </c>
      <c r="B244" s="75">
        <v>1</v>
      </c>
      <c r="C244" s="180">
        <v>4.7820533333333337</v>
      </c>
      <c r="D244" s="180">
        <v>0.33333333333333331</v>
      </c>
      <c r="E244" s="180">
        <v>14.346160000000001</v>
      </c>
      <c r="F244" s="180">
        <v>5</v>
      </c>
      <c r="G244" s="180">
        <v>2.8691304347826083</v>
      </c>
      <c r="H244">
        <v>20</v>
      </c>
      <c r="I244">
        <v>5.92</v>
      </c>
      <c r="J244">
        <v>3.52</v>
      </c>
      <c r="K244" s="180">
        <v>1.0724620265790199</v>
      </c>
      <c r="L244" s="180">
        <v>2.7458750273104657</v>
      </c>
      <c r="M244" s="298">
        <v>0.29599999999999999</v>
      </c>
      <c r="N244" s="298">
        <v>5.3623101328950998E-2</v>
      </c>
      <c r="O244" s="298">
        <v>0.17599999999999999</v>
      </c>
    </row>
    <row r="245" spans="1:15">
      <c r="A245" s="75" t="s">
        <v>72</v>
      </c>
      <c r="B245" s="75">
        <v>2</v>
      </c>
      <c r="C245" s="180">
        <v>3.6212966666666664</v>
      </c>
      <c r="D245" s="180">
        <v>0.51333333333333342</v>
      </c>
      <c r="E245" s="180">
        <v>7.0544740259740246</v>
      </c>
      <c r="F245" s="180">
        <v>6.333333333333333</v>
      </c>
      <c r="G245" s="180">
        <v>2.6422018348623855</v>
      </c>
      <c r="H245">
        <v>19.7</v>
      </c>
      <c r="I245">
        <v>5.0599999999999996</v>
      </c>
      <c r="J245">
        <v>3.32</v>
      </c>
      <c r="K245" s="180">
        <v>1.193770204754149</v>
      </c>
      <c r="L245" s="180">
        <v>2.9834233679298769</v>
      </c>
      <c r="M245" s="298">
        <v>0.25685279187817256</v>
      </c>
      <c r="N245" s="298">
        <v>6.0597472322545635E-2</v>
      </c>
      <c r="O245" s="298">
        <v>0.16852791878172588</v>
      </c>
    </row>
    <row r="246" spans="1:15">
      <c r="A246" s="75" t="s">
        <v>72</v>
      </c>
      <c r="B246" s="75">
        <v>3</v>
      </c>
      <c r="C246" s="180">
        <v>3.2786999999999997</v>
      </c>
      <c r="D246" s="180">
        <v>0.24</v>
      </c>
      <c r="E246" s="180">
        <v>13.661249999999999</v>
      </c>
      <c r="F246" s="180">
        <v>5.666666666666667</v>
      </c>
      <c r="G246" s="180">
        <v>2.8331034482758621</v>
      </c>
      <c r="H246">
        <v>19.2</v>
      </c>
      <c r="I246">
        <v>5.29</v>
      </c>
      <c r="J246">
        <v>3.47</v>
      </c>
      <c r="K246" s="180">
        <v>1.0747237017409368</v>
      </c>
      <c r="L246" s="180">
        <v>3.1053442096921993</v>
      </c>
      <c r="M246" s="298">
        <v>0.27552083333333333</v>
      </c>
      <c r="N246" s="298">
        <v>5.5975192799007124E-2</v>
      </c>
      <c r="O246" s="298">
        <v>0.18072916666666669</v>
      </c>
    </row>
    <row r="247" spans="1:15">
      <c r="A247" s="75" t="s">
        <v>69</v>
      </c>
      <c r="B247" s="75">
        <v>1</v>
      </c>
      <c r="C247" s="180">
        <v>4.1624100000000004</v>
      </c>
      <c r="D247" s="180">
        <v>0.38</v>
      </c>
      <c r="E247" s="180">
        <v>10.95371052631579</v>
      </c>
      <c r="F247" s="180">
        <v>6.333333333333333</v>
      </c>
      <c r="G247" s="180">
        <v>2.3087878787878786</v>
      </c>
      <c r="H247">
        <v>19.3</v>
      </c>
      <c r="I247">
        <v>5.88</v>
      </c>
      <c r="J247">
        <v>3.42</v>
      </c>
      <c r="K247" s="180">
        <v>1.1273036675592691</v>
      </c>
      <c r="L247" s="180">
        <v>2.8937327688388859</v>
      </c>
      <c r="M247" s="298">
        <v>0.30466321243523314</v>
      </c>
      <c r="N247" s="298">
        <v>5.8409516453848141E-2</v>
      </c>
      <c r="O247" s="298">
        <v>0.17720207253886008</v>
      </c>
    </row>
    <row r="248" spans="1:15">
      <c r="A248" s="75" t="s">
        <v>69</v>
      </c>
      <c r="B248" s="75">
        <v>2</v>
      </c>
      <c r="C248" s="180">
        <v>1.8825200000000002</v>
      </c>
      <c r="D248" s="180">
        <v>0.18666666666666665</v>
      </c>
      <c r="E248" s="180">
        <v>10.084928571428573</v>
      </c>
      <c r="F248" s="180">
        <v>5.666666666666667</v>
      </c>
      <c r="G248" s="180">
        <v>1.2570175438596491</v>
      </c>
      <c r="H248">
        <v>19.600000000000001</v>
      </c>
      <c r="I248">
        <v>5</v>
      </c>
      <c r="J248">
        <v>3.36</v>
      </c>
      <c r="K248" s="180">
        <v>1.432804006098042</v>
      </c>
      <c r="L248" s="180">
        <v>3.4987343187439039</v>
      </c>
      <c r="M248" s="298">
        <v>0.25510204081632654</v>
      </c>
      <c r="N248" s="298">
        <v>7.3102245209083774E-2</v>
      </c>
      <c r="O248" s="298">
        <v>0.1714285714285714</v>
      </c>
    </row>
    <row r="249" spans="1:15">
      <c r="A249" s="75" t="s">
        <v>69</v>
      </c>
      <c r="B249" s="75">
        <v>3</v>
      </c>
      <c r="C249" s="180">
        <v>1.8496466666666667</v>
      </c>
      <c r="D249" s="180">
        <v>0.28666666666666668</v>
      </c>
      <c r="E249" s="180">
        <v>6.4522558139534878</v>
      </c>
      <c r="F249" s="180">
        <v>7.666666666666667</v>
      </c>
      <c r="G249" s="180">
        <v>2.2388659793814432</v>
      </c>
      <c r="H249">
        <v>20</v>
      </c>
      <c r="I249">
        <v>5.22</v>
      </c>
      <c r="J249">
        <v>3.48</v>
      </c>
      <c r="K249" s="180">
        <v>1.0846641788234586</v>
      </c>
      <c r="L249" s="180">
        <v>2.9800002165252035</v>
      </c>
      <c r="M249" s="298">
        <v>0.26100000000000001</v>
      </c>
      <c r="N249" s="298">
        <v>5.4233208941172929E-2</v>
      </c>
      <c r="O249" s="298">
        <v>0.17399999999999999</v>
      </c>
    </row>
    <row r="250" spans="1:15">
      <c r="A250" s="75" t="s">
        <v>69</v>
      </c>
      <c r="B250" s="75">
        <v>4</v>
      </c>
      <c r="C250" s="180">
        <v>3.2905533333333334</v>
      </c>
      <c r="D250" s="180">
        <v>0.35333333333333333</v>
      </c>
      <c r="E250" s="180">
        <v>9.3128867924528311</v>
      </c>
      <c r="F250" s="180">
        <v>9</v>
      </c>
      <c r="G250" s="180">
        <v>2.2140659340659341</v>
      </c>
      <c r="H250">
        <v>18.8</v>
      </c>
      <c r="I250">
        <v>5.25</v>
      </c>
      <c r="J250">
        <v>3.46</v>
      </c>
      <c r="K250" s="180">
        <v>0.93761251053362793</v>
      </c>
      <c r="L250" s="180">
        <v>2.8246439235201679</v>
      </c>
      <c r="M250" s="298">
        <v>0.27925531914893614</v>
      </c>
      <c r="N250" s="298">
        <v>4.987300587944829E-2</v>
      </c>
      <c r="O250" s="298">
        <v>0.18404255319148935</v>
      </c>
    </row>
    <row r="251" spans="1:15">
      <c r="A251" s="75" t="s">
        <v>90</v>
      </c>
      <c r="B251" s="75">
        <v>1</v>
      </c>
      <c r="C251" s="180">
        <v>3.439425</v>
      </c>
      <c r="D251" s="180">
        <v>0.34</v>
      </c>
      <c r="E251" s="180">
        <v>10.115955882352941</v>
      </c>
      <c r="F251" s="180">
        <v>8.3333333333333339</v>
      </c>
      <c r="G251" s="180">
        <v>1.9340000000000002</v>
      </c>
      <c r="H251">
        <v>19.399999999999999</v>
      </c>
      <c r="I251">
        <v>5.52</v>
      </c>
      <c r="J251">
        <v>3.37</v>
      </c>
      <c r="K251" s="180">
        <v>1.5895035757510536</v>
      </c>
      <c r="L251" s="180">
        <v>3.4290804577167857</v>
      </c>
      <c r="M251" s="298">
        <v>0.28453608247422679</v>
      </c>
      <c r="N251" s="298">
        <v>8.1933174007786269E-2</v>
      </c>
      <c r="O251" s="298">
        <v>0.17371134020618559</v>
      </c>
    </row>
    <row r="252" spans="1:15">
      <c r="A252" s="75" t="s">
        <v>90</v>
      </c>
      <c r="B252" s="75">
        <v>2</v>
      </c>
      <c r="C252" s="180">
        <v>4.4504933333333332</v>
      </c>
      <c r="D252" s="180">
        <v>0.36000000000000004</v>
      </c>
      <c r="E252" s="180">
        <v>12.362481481481479</v>
      </c>
      <c r="F252" s="180">
        <v>7</v>
      </c>
      <c r="G252" s="180">
        <v>3.4762499999999998</v>
      </c>
      <c r="H252">
        <v>19</v>
      </c>
      <c r="I252">
        <v>5.14</v>
      </c>
      <c r="J252">
        <v>3.43</v>
      </c>
      <c r="K252" s="180">
        <v>1.0008609065792431</v>
      </c>
      <c r="L252" s="180">
        <v>3.093655366372758</v>
      </c>
      <c r="M252" s="298">
        <v>0.27052631578947367</v>
      </c>
      <c r="N252" s="298">
        <v>5.267688981996016E-2</v>
      </c>
      <c r="O252" s="298">
        <v>0.1805263157894737</v>
      </c>
    </row>
    <row r="253" spans="1:15">
      <c r="A253" s="75" t="s">
        <v>90</v>
      </c>
      <c r="B253" s="75">
        <v>3</v>
      </c>
      <c r="C253" s="180">
        <v>2.5217566666666666</v>
      </c>
      <c r="D253" s="180">
        <v>0.28666666666666668</v>
      </c>
      <c r="E253" s="180">
        <v>8.796825581395348</v>
      </c>
      <c r="F253" s="180">
        <v>5</v>
      </c>
      <c r="G253" s="180">
        <v>3.5810526315789475</v>
      </c>
      <c r="H253">
        <v>21.1</v>
      </c>
      <c r="I253">
        <v>4.22</v>
      </c>
      <c r="J253">
        <v>3.5</v>
      </c>
      <c r="K253" s="180">
        <v>1.5815397786567928</v>
      </c>
      <c r="L253" s="180">
        <v>3.5907239302354501</v>
      </c>
      <c r="M253" s="298">
        <v>0.19999999999999998</v>
      </c>
      <c r="N253" s="298">
        <v>7.4954491879468857E-2</v>
      </c>
      <c r="O253" s="298">
        <v>0.16587677725118483</v>
      </c>
    </row>
    <row r="254" spans="1:15">
      <c r="A254" s="75" t="s">
        <v>90</v>
      </c>
      <c r="B254" s="75">
        <v>4</v>
      </c>
      <c r="C254" s="180">
        <v>0.59535000000000005</v>
      </c>
      <c r="D254" s="180">
        <v>6.6666666666666666E-2</v>
      </c>
      <c r="E254" s="180">
        <v>8.9302500000000009</v>
      </c>
      <c r="F254" s="180">
        <v>2.3333333333333335</v>
      </c>
      <c r="G254" s="180">
        <v>1.4682926829268292</v>
      </c>
      <c r="H254">
        <v>19.8</v>
      </c>
      <c r="I254">
        <v>5.01</v>
      </c>
      <c r="J254">
        <v>3.97</v>
      </c>
      <c r="K254" s="180">
        <v>1.4222349450239609</v>
      </c>
      <c r="L254" s="180">
        <v>3.0475523565213756</v>
      </c>
      <c r="M254" s="298">
        <v>0.25303030303030299</v>
      </c>
      <c r="N254" s="298">
        <v>7.1830047728482865E-2</v>
      </c>
      <c r="O254" s="298">
        <v>0.20050505050505052</v>
      </c>
    </row>
    <row r="255" spans="1:15">
      <c r="A255" s="75" t="s">
        <v>88</v>
      </c>
      <c r="B255" s="75">
        <v>1</v>
      </c>
      <c r="C255" s="180">
        <v>3.69163</v>
      </c>
      <c r="D255" s="180">
        <v>0.37333333333333335</v>
      </c>
      <c r="E255" s="180">
        <v>9.8882946428571419</v>
      </c>
      <c r="F255" s="180">
        <v>7.666666666666667</v>
      </c>
      <c r="G255" s="180">
        <v>1.7423</v>
      </c>
      <c r="H255">
        <v>18.399999999999999</v>
      </c>
      <c r="I255">
        <v>5.79</v>
      </c>
      <c r="J255">
        <v>3.26</v>
      </c>
      <c r="K255" s="180">
        <v>1.6162137846507765</v>
      </c>
      <c r="L255" s="180">
        <v>3.5855156139162512</v>
      </c>
      <c r="M255" s="298">
        <v>0.3146739130434783</v>
      </c>
      <c r="N255" s="298">
        <v>8.7837705687542206E-2</v>
      </c>
      <c r="O255" s="298">
        <v>0.17717391304347826</v>
      </c>
    </row>
    <row r="256" spans="1:15">
      <c r="A256" s="75" t="s">
        <v>88</v>
      </c>
      <c r="B256" s="75">
        <v>2</v>
      </c>
      <c r="C256" s="180">
        <v>2.7898800000000001</v>
      </c>
      <c r="D256" s="180">
        <v>0.39999999999999997</v>
      </c>
      <c r="E256" s="180">
        <v>6.9747000000000012</v>
      </c>
      <c r="F256" s="180">
        <v>4.333333333333333</v>
      </c>
      <c r="G256" s="180">
        <v>3.4954320987654319</v>
      </c>
      <c r="H256">
        <v>18.899999999999999</v>
      </c>
      <c r="I256">
        <v>5.04</v>
      </c>
      <c r="J256">
        <v>3.63</v>
      </c>
      <c r="K256" s="180">
        <v>1.3227211885417631</v>
      </c>
      <c r="L256" s="180">
        <v>3.3101553010750413</v>
      </c>
      <c r="M256" s="298">
        <v>0.26666666666666666</v>
      </c>
      <c r="N256" s="298">
        <v>6.9985248070992767E-2</v>
      </c>
      <c r="O256" s="298">
        <v>0.19206349206349208</v>
      </c>
    </row>
    <row r="257" spans="1:15">
      <c r="A257" s="75" t="s">
        <v>88</v>
      </c>
      <c r="B257" s="75">
        <v>3</v>
      </c>
      <c r="C257" s="180">
        <v>5.7901549999999995</v>
      </c>
      <c r="D257" s="180">
        <v>0.52</v>
      </c>
      <c r="E257" s="180">
        <v>11.13491346153846</v>
      </c>
      <c r="F257" s="180">
        <v>8.3333333333333339</v>
      </c>
      <c r="G257" s="180">
        <v>3.2554430379746835</v>
      </c>
      <c r="H257">
        <v>19.8</v>
      </c>
      <c r="I257">
        <v>5.19</v>
      </c>
      <c r="J257">
        <v>3.5</v>
      </c>
      <c r="K257" s="180">
        <v>1.2553157997165103</v>
      </c>
      <c r="L257" s="180">
        <v>3.2895622162198794</v>
      </c>
      <c r="M257" s="298">
        <v>0.26212121212121214</v>
      </c>
      <c r="N257" s="298">
        <v>6.3399787864470217E-2</v>
      </c>
      <c r="O257" s="298">
        <v>0.17676767676767677</v>
      </c>
    </row>
    <row r="258" spans="1:15">
      <c r="A258" s="75" t="s">
        <v>88</v>
      </c>
      <c r="B258" s="75">
        <v>4</v>
      </c>
      <c r="C258" s="180">
        <v>2.8956599999999999</v>
      </c>
      <c r="D258" s="180">
        <v>0.23333333333333331</v>
      </c>
      <c r="E258" s="180">
        <v>12.40997142857143</v>
      </c>
      <c r="F258" s="180">
        <v>4.333333333333333</v>
      </c>
      <c r="G258" s="180">
        <v>2.605</v>
      </c>
      <c r="H258">
        <v>18.7</v>
      </c>
      <c r="I258">
        <v>5.42</v>
      </c>
      <c r="J258">
        <v>3.88</v>
      </c>
      <c r="K258" s="180">
        <v>0.96168003498365917</v>
      </c>
      <c r="L258" s="180">
        <v>2.6257330203411202</v>
      </c>
      <c r="M258" s="298">
        <v>0.28983957219251338</v>
      </c>
      <c r="N258" s="298">
        <v>5.1426739838698353E-2</v>
      </c>
      <c r="O258" s="298">
        <v>0.20748663101604278</v>
      </c>
    </row>
    <row r="259" spans="1:15">
      <c r="A259" s="75" t="s">
        <v>89</v>
      </c>
      <c r="B259" s="75">
        <v>1</v>
      </c>
      <c r="C259" s="180">
        <v>2.5897400000000004</v>
      </c>
      <c r="D259" s="180">
        <v>0.26</v>
      </c>
      <c r="E259" s="180">
        <v>9.9605384615384622</v>
      </c>
      <c r="F259" s="180">
        <v>7.666666666666667</v>
      </c>
      <c r="G259" s="180">
        <v>1.7280909090909091</v>
      </c>
      <c r="H259">
        <v>18.2</v>
      </c>
      <c r="I259">
        <v>6.32</v>
      </c>
      <c r="J259">
        <v>3.31</v>
      </c>
      <c r="K259" s="180">
        <v>1.4094671186250891</v>
      </c>
      <c r="L259" s="180">
        <v>3.3932593372209316</v>
      </c>
      <c r="M259" s="298">
        <v>0.3472527472527473</v>
      </c>
      <c r="N259" s="298">
        <v>7.7443248276103799E-2</v>
      </c>
      <c r="O259" s="298">
        <v>0.18186813186813189</v>
      </c>
    </row>
    <row r="260" spans="1:15">
      <c r="A260" s="75" t="s">
        <v>89</v>
      </c>
      <c r="B260" s="75">
        <v>2</v>
      </c>
      <c r="C260" s="180">
        <v>3.9848199999999996</v>
      </c>
      <c r="D260" s="180">
        <v>0.36</v>
      </c>
      <c r="E260" s="180">
        <v>11.068944444444444</v>
      </c>
      <c r="F260" s="180">
        <v>6.333333333333333</v>
      </c>
      <c r="G260" s="180">
        <v>3.0177777777777779</v>
      </c>
      <c r="H260">
        <v>18.7</v>
      </c>
      <c r="I260">
        <v>4.88</v>
      </c>
      <c r="J260">
        <v>3.46</v>
      </c>
      <c r="K260" s="180">
        <v>1.1352290372797142</v>
      </c>
      <c r="L260" s="180">
        <v>3.0888133251148648</v>
      </c>
      <c r="M260" s="298">
        <v>0.26096256684491981</v>
      </c>
      <c r="N260" s="298">
        <v>6.070743514864782E-2</v>
      </c>
      <c r="O260" s="298">
        <v>0.18502673796791444</v>
      </c>
    </row>
    <row r="261" spans="1:15">
      <c r="A261" s="75" t="s">
        <v>89</v>
      </c>
      <c r="B261" s="75">
        <v>3</v>
      </c>
      <c r="C261" s="180">
        <v>3.6566200000000002</v>
      </c>
      <c r="D261" s="180">
        <v>0.26</v>
      </c>
      <c r="E261" s="180">
        <v>14.063923076923077</v>
      </c>
      <c r="F261" s="180">
        <v>7</v>
      </c>
      <c r="G261" s="180">
        <v>2.8896511627906976</v>
      </c>
      <c r="H261">
        <v>19.899999999999999</v>
      </c>
      <c r="I261">
        <v>5.0999999999999996</v>
      </c>
      <c r="J261">
        <v>3.54</v>
      </c>
      <c r="K261" s="180">
        <v>1.3107682146354795</v>
      </c>
      <c r="L261" s="180">
        <v>3.2606194342587744</v>
      </c>
      <c r="M261" s="298">
        <v>0.25628140703517588</v>
      </c>
      <c r="N261" s="298">
        <v>6.5867749479169832E-2</v>
      </c>
      <c r="O261" s="298">
        <v>0.17788944723618091</v>
      </c>
    </row>
    <row r="262" spans="1:15">
      <c r="A262" s="75" t="s">
        <v>89</v>
      </c>
      <c r="B262" s="75">
        <v>4</v>
      </c>
      <c r="C262" s="180">
        <v>4.1209133333333332</v>
      </c>
      <c r="D262" s="180">
        <v>0.28666666666666668</v>
      </c>
      <c r="E262" s="180">
        <v>14.375279069767441</v>
      </c>
      <c r="F262" s="180">
        <v>7</v>
      </c>
      <c r="G262" s="180">
        <v>2.97</v>
      </c>
      <c r="H262">
        <v>19.100000000000001</v>
      </c>
      <c r="I262">
        <v>5.76</v>
      </c>
      <c r="J262">
        <v>3.8</v>
      </c>
      <c r="K262" s="180">
        <v>1.0236237303593199</v>
      </c>
      <c r="L262" s="180">
        <v>2.6266906643844576</v>
      </c>
      <c r="M262" s="298">
        <v>0.30157068062827219</v>
      </c>
      <c r="N262" s="298">
        <v>5.3592865463838735E-2</v>
      </c>
      <c r="O262" s="298">
        <v>0.19895287958115182</v>
      </c>
    </row>
    <row r="263" spans="1:15">
      <c r="A263" s="75" t="s">
        <v>92</v>
      </c>
      <c r="B263" s="75">
        <v>1</v>
      </c>
      <c r="C263" s="180">
        <v>1.4844099999999998</v>
      </c>
      <c r="D263" s="180">
        <v>0.22666666666666668</v>
      </c>
      <c r="E263" s="180">
        <v>6.5488676470588221</v>
      </c>
      <c r="F263" s="180">
        <v>6.333333333333333</v>
      </c>
      <c r="G263" s="180">
        <v>1.8287</v>
      </c>
      <c r="H263">
        <v>20.6</v>
      </c>
      <c r="I263">
        <v>4.72</v>
      </c>
      <c r="J263">
        <v>3.42</v>
      </c>
      <c r="K263" s="180">
        <v>1.5774779687709288</v>
      </c>
      <c r="L263" s="180">
        <v>3.5881962785773691</v>
      </c>
      <c r="M263" s="298">
        <v>0.22912621359223298</v>
      </c>
      <c r="N263" s="298">
        <v>7.6576600425773245E-2</v>
      </c>
      <c r="O263" s="298">
        <v>0.16601941747572815</v>
      </c>
    </row>
    <row r="264" spans="1:15">
      <c r="A264" s="75" t="s">
        <v>92</v>
      </c>
      <c r="B264" s="75">
        <v>2</v>
      </c>
      <c r="C264" s="180">
        <v>5.50495</v>
      </c>
      <c r="D264" s="180">
        <v>0.54666666666666675</v>
      </c>
      <c r="E264" s="180">
        <v>10.070030487804877</v>
      </c>
      <c r="F264" s="180">
        <v>5.666666666666667</v>
      </c>
      <c r="G264" s="180">
        <v>2.3823529411764706</v>
      </c>
      <c r="H264">
        <v>18.3</v>
      </c>
      <c r="I264">
        <v>6.3</v>
      </c>
      <c r="J264">
        <v>3.34</v>
      </c>
      <c r="K264" s="180">
        <v>0.84555765595463139</v>
      </c>
      <c r="L264" s="180">
        <v>2.2951630434782611</v>
      </c>
      <c r="M264" s="298">
        <v>0.34426229508196721</v>
      </c>
      <c r="N264" s="298">
        <v>4.6205336390963463E-2</v>
      </c>
      <c r="O264" s="298">
        <v>0.18251366120218579</v>
      </c>
    </row>
    <row r="265" spans="1:15">
      <c r="A265" s="75" t="s">
        <v>92</v>
      </c>
      <c r="B265" s="75">
        <v>3</v>
      </c>
      <c r="C265" s="180">
        <v>3.4160166666666667</v>
      </c>
      <c r="D265" s="180">
        <v>0.22</v>
      </c>
      <c r="E265" s="180">
        <v>15.527348484848485</v>
      </c>
      <c r="F265" s="180">
        <v>7</v>
      </c>
      <c r="G265" s="180">
        <v>1.8133333333333332</v>
      </c>
      <c r="H265">
        <v>21.1</v>
      </c>
      <c r="I265">
        <v>4.38</v>
      </c>
      <c r="J265">
        <v>3.5</v>
      </c>
      <c r="K265" s="180">
        <v>1.2676543067230872</v>
      </c>
      <c r="L265" s="180">
        <v>3.1669526008538815</v>
      </c>
      <c r="M265" s="298">
        <v>0.20758293838862557</v>
      </c>
      <c r="N265" s="298">
        <v>6.0078403162231619E-2</v>
      </c>
      <c r="O265" s="298">
        <v>0.16587677725118483</v>
      </c>
    </row>
    <row r="266" spans="1:15">
      <c r="A266" s="75" t="s">
        <v>92</v>
      </c>
      <c r="B266" s="75">
        <v>4</v>
      </c>
      <c r="C266" s="180">
        <v>3.6476933333333332</v>
      </c>
      <c r="D266" s="180">
        <v>0.6133333333333334</v>
      </c>
      <c r="E266" s="180">
        <v>5.9473260869565205</v>
      </c>
      <c r="F266" s="180">
        <v>5.666666666666667</v>
      </c>
      <c r="G266" s="180">
        <v>2.8814406779661015</v>
      </c>
      <c r="H266">
        <v>19.899999999999999</v>
      </c>
      <c r="I266">
        <v>5.55</v>
      </c>
      <c r="J266">
        <v>3.73</v>
      </c>
      <c r="K266" s="180">
        <v>1.0816019369057006</v>
      </c>
      <c r="L266" s="180">
        <v>2.9496534848153817</v>
      </c>
      <c r="M266" s="298">
        <v>0.27889447236180903</v>
      </c>
      <c r="N266" s="298">
        <v>5.4351856125914609E-2</v>
      </c>
      <c r="O266" s="298">
        <v>0.18743718592964825</v>
      </c>
    </row>
    <row r="267" spans="1:15">
      <c r="A267" s="75" t="s">
        <v>93</v>
      </c>
      <c r="B267" s="75">
        <v>1</v>
      </c>
      <c r="C267" s="180">
        <v>3.0308066666666669</v>
      </c>
      <c r="D267" s="180">
        <v>0.49333333333333335</v>
      </c>
      <c r="E267" s="180">
        <v>6.1435270270270275</v>
      </c>
      <c r="F267" s="180">
        <v>5</v>
      </c>
      <c r="G267" s="180">
        <v>2.0628181818181819</v>
      </c>
      <c r="H267">
        <v>18.899999999999999</v>
      </c>
      <c r="I267">
        <v>6.28</v>
      </c>
      <c r="J267">
        <v>3.31</v>
      </c>
      <c r="K267" s="180">
        <v>1.6579366036187808</v>
      </c>
      <c r="L267" s="180">
        <v>3.6133687967177219</v>
      </c>
      <c r="M267" s="298">
        <v>0.33227513227513233</v>
      </c>
      <c r="N267" s="298">
        <v>8.7721513418983113E-2</v>
      </c>
      <c r="O267" s="298">
        <v>0.17513227513227514</v>
      </c>
    </row>
    <row r="268" spans="1:15">
      <c r="A268" s="75" t="s">
        <v>93</v>
      </c>
      <c r="B268" s="75">
        <v>2</v>
      </c>
      <c r="C268" s="180">
        <v>2.3752066666666667</v>
      </c>
      <c r="D268" s="180">
        <v>0.3133333333333333</v>
      </c>
      <c r="E268" s="180">
        <v>7.5804468085106391</v>
      </c>
      <c r="F268" s="180">
        <v>6.333333333333333</v>
      </c>
      <c r="G268" s="180">
        <v>2.496025641025641</v>
      </c>
      <c r="H268">
        <v>20.100000000000001</v>
      </c>
      <c r="I268">
        <v>5.39</v>
      </c>
      <c r="J268">
        <v>3.42</v>
      </c>
      <c r="K268" s="180">
        <v>1.0924737724316218</v>
      </c>
      <c r="L268" s="180">
        <v>2.7529746597988618</v>
      </c>
      <c r="M268" s="298">
        <v>0.26815920398009946</v>
      </c>
      <c r="N268" s="298">
        <v>5.4351928976697599E-2</v>
      </c>
      <c r="O268" s="298">
        <v>0.17014925373134326</v>
      </c>
    </row>
    <row r="269" spans="1:15">
      <c r="A269" s="75" t="s">
        <v>93</v>
      </c>
      <c r="B269" s="75">
        <v>3</v>
      </c>
      <c r="C269" s="180">
        <v>3.2127199999999996</v>
      </c>
      <c r="D269" s="180">
        <v>0.38666666666666671</v>
      </c>
      <c r="E269" s="180">
        <v>8.3087586206896535</v>
      </c>
      <c r="F269" s="180">
        <v>8.3333333333333339</v>
      </c>
      <c r="G269" s="180">
        <v>2.6947169811320753</v>
      </c>
      <c r="H269">
        <v>20.6</v>
      </c>
      <c r="I269">
        <v>4.78</v>
      </c>
      <c r="J269">
        <v>3.47</v>
      </c>
      <c r="K269" s="180">
        <v>1.6626763411541186</v>
      </c>
      <c r="L269" s="180">
        <v>3.9041887380381119</v>
      </c>
      <c r="M269" s="298">
        <v>0.2320388349514563</v>
      </c>
      <c r="N269" s="298">
        <v>8.0712443745345558E-2</v>
      </c>
      <c r="O269" s="298">
        <v>0.16844660194174757</v>
      </c>
    </row>
    <row r="270" spans="1:15">
      <c r="A270" s="75" t="s">
        <v>93</v>
      </c>
      <c r="B270" s="75">
        <v>4</v>
      </c>
      <c r="C270" s="180">
        <v>4.4791949999999998</v>
      </c>
      <c r="D270" s="180">
        <v>0.28666666666666668</v>
      </c>
      <c r="E270" s="180">
        <v>15.6250988372093</v>
      </c>
      <c r="F270" s="180">
        <v>7</v>
      </c>
      <c r="G270" s="180">
        <v>1.8851655629139075</v>
      </c>
      <c r="H270">
        <v>18.2</v>
      </c>
      <c r="I270">
        <v>5.97</v>
      </c>
      <c r="J270">
        <v>3.38</v>
      </c>
      <c r="K270" s="180">
        <v>1.0437989974851978</v>
      </c>
      <c r="L270" s="180">
        <v>3.1377301214257738</v>
      </c>
      <c r="M270" s="298">
        <v>0.32802197802197802</v>
      </c>
      <c r="N270" s="298">
        <v>5.7351593268417461E-2</v>
      </c>
      <c r="O270" s="298">
        <v>0.18571428571428572</v>
      </c>
    </row>
    <row r="271" spans="1:15">
      <c r="A271" s="75" t="s">
        <v>94</v>
      </c>
      <c r="B271" s="75">
        <v>1</v>
      </c>
      <c r="C271" s="180">
        <v>1.4955066666666665</v>
      </c>
      <c r="D271" s="180">
        <v>0.16</v>
      </c>
      <c r="E271" s="180">
        <v>9.3469166666666652</v>
      </c>
      <c r="F271" s="180">
        <v>5</v>
      </c>
      <c r="G271" s="180">
        <v>1.7057</v>
      </c>
      <c r="H271">
        <v>21</v>
      </c>
      <c r="I271">
        <v>5.0199999999999996</v>
      </c>
      <c r="J271">
        <v>3.53</v>
      </c>
      <c r="K271" s="180">
        <v>1.7772081070480814</v>
      </c>
      <c r="L271" s="180">
        <v>3.629061823874534</v>
      </c>
      <c r="M271" s="298">
        <v>0.23904761904761904</v>
      </c>
      <c r="N271" s="298">
        <v>8.4628957478480066E-2</v>
      </c>
      <c r="O271" s="298">
        <v>0.16809523809523808</v>
      </c>
    </row>
    <row r="272" spans="1:15">
      <c r="A272" s="75" t="s">
        <v>94</v>
      </c>
      <c r="B272" s="75">
        <v>2</v>
      </c>
      <c r="C272" s="180">
        <v>2.5454500000000002</v>
      </c>
      <c r="D272" s="180">
        <v>0.35333333333333333</v>
      </c>
      <c r="E272" s="180">
        <v>7.2041037735849063</v>
      </c>
      <c r="F272" s="180">
        <v>5</v>
      </c>
      <c r="G272" s="180">
        <v>2.0472151898734174</v>
      </c>
      <c r="H272">
        <v>19.5</v>
      </c>
      <c r="I272">
        <v>5.29</v>
      </c>
      <c r="J272">
        <v>3.4</v>
      </c>
      <c r="K272" s="180">
        <v>1.0821954415391359</v>
      </c>
      <c r="L272" s="180">
        <v>2.7719829631766633</v>
      </c>
      <c r="M272" s="298">
        <v>0.2712820512820513</v>
      </c>
      <c r="N272" s="298">
        <v>5.54972021302121E-2</v>
      </c>
      <c r="O272" s="298">
        <v>0.17435897435897435</v>
      </c>
    </row>
    <row r="273" spans="1:15">
      <c r="A273" s="75" t="s">
        <v>94</v>
      </c>
      <c r="B273" s="75">
        <v>3</v>
      </c>
      <c r="C273" s="180">
        <v>3.4898699999999998</v>
      </c>
      <c r="D273" s="180">
        <v>0.36000000000000004</v>
      </c>
      <c r="E273" s="180">
        <v>9.6940833333333316</v>
      </c>
      <c r="F273" s="180">
        <v>7</v>
      </c>
      <c r="G273" s="180">
        <v>2.6569230769230772</v>
      </c>
      <c r="H273">
        <v>20.6</v>
      </c>
      <c r="I273">
        <v>5.13</v>
      </c>
      <c r="J273">
        <v>3.48</v>
      </c>
      <c r="K273" s="180">
        <v>1.6545616481816861</v>
      </c>
      <c r="L273" s="180">
        <v>3.749598662207358</v>
      </c>
      <c r="M273" s="298">
        <v>0.24902912621359222</v>
      </c>
      <c r="N273" s="298">
        <v>8.0318526610761456E-2</v>
      </c>
      <c r="O273" s="298">
        <v>0.16893203883495145</v>
      </c>
    </row>
    <row r="274" spans="1:15">
      <c r="A274" s="75" t="s">
        <v>91</v>
      </c>
      <c r="B274" s="75">
        <v>1</v>
      </c>
      <c r="C274" s="180">
        <v>2.5094599999999998</v>
      </c>
      <c r="D274" s="180">
        <v>0.34</v>
      </c>
      <c r="E274" s="180">
        <v>7.3807647058823518</v>
      </c>
      <c r="F274" s="180">
        <v>8.3333333333333339</v>
      </c>
      <c r="G274" s="180">
        <v>3.3780000000000001</v>
      </c>
      <c r="H274">
        <v>20.5</v>
      </c>
      <c r="I274">
        <v>4.96</v>
      </c>
      <c r="J274">
        <v>3.53</v>
      </c>
      <c r="K274" s="180">
        <v>1.1811565210126931</v>
      </c>
      <c r="L274" s="180">
        <v>2.8071437662910155</v>
      </c>
      <c r="M274" s="298">
        <v>0.24195121951219511</v>
      </c>
      <c r="N274" s="298">
        <v>5.7617391268911855E-2</v>
      </c>
      <c r="O274" s="298">
        <v>0.1721951219512195</v>
      </c>
    </row>
    <row r="275" spans="1:15">
      <c r="A275" s="75" t="s">
        <v>91</v>
      </c>
      <c r="B275" s="75">
        <v>2</v>
      </c>
      <c r="C275" s="180">
        <v>4.9778950000000002</v>
      </c>
      <c r="D275" s="180">
        <v>0.32666666666666666</v>
      </c>
      <c r="E275" s="180">
        <v>15.238454081632653</v>
      </c>
      <c r="F275" s="180">
        <v>4.333333333333333</v>
      </c>
      <c r="G275" s="180">
        <v>2.1214285714285714</v>
      </c>
      <c r="H275">
        <v>15.9</v>
      </c>
      <c r="I275">
        <v>6.1</v>
      </c>
      <c r="J275">
        <v>3.28</v>
      </c>
      <c r="K275" s="180">
        <v>1.2235134989088248</v>
      </c>
      <c r="L275" s="180">
        <v>3.4175551654964895</v>
      </c>
      <c r="M275" s="298">
        <v>0.38364779874213834</v>
      </c>
      <c r="N275" s="298">
        <v>7.6950534522567587E-2</v>
      </c>
      <c r="O275" s="298">
        <v>0.20628930817610061</v>
      </c>
    </row>
    <row r="276" spans="1:15">
      <c r="A276" s="75" t="s">
        <v>91</v>
      </c>
      <c r="B276" s="75">
        <v>3</v>
      </c>
      <c r="C276" s="180">
        <v>3.8597133333333331</v>
      </c>
      <c r="D276" s="180">
        <v>0.43333333333333329</v>
      </c>
      <c r="E276" s="180">
        <v>8.9070307692307704</v>
      </c>
      <c r="F276" s="180">
        <v>5.666666666666667</v>
      </c>
      <c r="G276" s="180">
        <v>2.3693069306930696</v>
      </c>
      <c r="H276">
        <v>19.899999999999999</v>
      </c>
      <c r="I276">
        <v>5.51</v>
      </c>
      <c r="J276">
        <v>3.47</v>
      </c>
      <c r="K276" s="180">
        <v>1.4329975858063633</v>
      </c>
      <c r="L276" s="180">
        <v>3.3416703771608174</v>
      </c>
      <c r="M276" s="298">
        <v>0.27688442211055275</v>
      </c>
      <c r="N276" s="298">
        <v>7.2009928934993139E-2</v>
      </c>
      <c r="O276" s="298">
        <v>0.17437185929648244</v>
      </c>
    </row>
    <row r="277" spans="1:15">
      <c r="A277" s="75" t="s">
        <v>91</v>
      </c>
      <c r="B277" s="75">
        <v>4</v>
      </c>
      <c r="C277" s="180">
        <v>3.0968333333333331</v>
      </c>
      <c r="D277" s="180">
        <v>0.27333333333333337</v>
      </c>
      <c r="E277" s="180">
        <v>11.329878048780486</v>
      </c>
      <c r="F277" s="180">
        <v>7</v>
      </c>
      <c r="G277" s="180">
        <v>2.0618556701030926</v>
      </c>
      <c r="H277">
        <v>18.899999999999999</v>
      </c>
      <c r="I277">
        <v>6</v>
      </c>
      <c r="J277">
        <v>3.99</v>
      </c>
      <c r="K277" s="180">
        <v>0.94480380973707789</v>
      </c>
      <c r="L277" s="180">
        <v>2.4315118485495653</v>
      </c>
      <c r="M277" s="298">
        <v>0.3174603174603175</v>
      </c>
      <c r="N277" s="298">
        <v>4.9989619562808355E-2</v>
      </c>
      <c r="O277" s="298">
        <v>0.21111111111111114</v>
      </c>
    </row>
    <row r="278" spans="1:15">
      <c r="A278" s="75" t="s">
        <v>154</v>
      </c>
      <c r="B278" s="75">
        <v>1</v>
      </c>
      <c r="C278" s="180">
        <v>1.6090933333333333</v>
      </c>
      <c r="D278" s="180">
        <v>0.16666666666666666</v>
      </c>
      <c r="E278" s="180">
        <v>9.65456</v>
      </c>
      <c r="F278" s="180">
        <v>5</v>
      </c>
      <c r="G278" s="180">
        <v>1.8474000000000002</v>
      </c>
      <c r="H278">
        <v>19.5</v>
      </c>
      <c r="I278">
        <v>4.7699999999999996</v>
      </c>
      <c r="J278">
        <v>3.47</v>
      </c>
      <c r="K278" s="180">
        <v>1.2970524996539714</v>
      </c>
      <c r="L278" s="180">
        <v>3.0563397802101955</v>
      </c>
      <c r="M278" s="298">
        <v>0.2446153846153846</v>
      </c>
      <c r="N278" s="298">
        <v>6.6515512802767768E-2</v>
      </c>
      <c r="O278" s="298">
        <v>0.17794871794871797</v>
      </c>
    </row>
    <row r="279" spans="1:15">
      <c r="A279" s="75" t="s">
        <v>154</v>
      </c>
      <c r="B279" s="75">
        <v>3</v>
      </c>
      <c r="C279" s="180">
        <v>2.8797800000000002</v>
      </c>
      <c r="D279" s="180">
        <v>0.28666666666666668</v>
      </c>
      <c r="E279" s="180">
        <v>10.045744186046512</v>
      </c>
      <c r="F279" s="180">
        <v>4</v>
      </c>
      <c r="G279" s="180">
        <v>2.0774107142857141</v>
      </c>
      <c r="H279">
        <v>18.399999999999999</v>
      </c>
      <c r="I279">
        <v>5.22</v>
      </c>
      <c r="J279">
        <v>3.51</v>
      </c>
      <c r="K279" s="180">
        <v>1.3965449156392986</v>
      </c>
      <c r="L279" s="180">
        <v>3.0785495413211441</v>
      </c>
      <c r="M279" s="298">
        <v>0.28369565217391307</v>
      </c>
      <c r="N279" s="298">
        <v>7.5899180197787977E-2</v>
      </c>
      <c r="O279" s="298">
        <v>0.1907608695652174</v>
      </c>
    </row>
    <row r="280" spans="1:15">
      <c r="A280" s="75" t="s">
        <v>154</v>
      </c>
      <c r="B280" s="75">
        <v>4</v>
      </c>
      <c r="C280" s="180">
        <v>0.928315</v>
      </c>
      <c r="D280" s="180">
        <v>0.16</v>
      </c>
      <c r="E280" s="180">
        <v>5.8019687499999995</v>
      </c>
      <c r="F280" s="180">
        <v>5.666666666666667</v>
      </c>
      <c r="G280" s="180">
        <v>1.6142168674698794</v>
      </c>
      <c r="H280">
        <v>20</v>
      </c>
      <c r="I280">
        <v>5.26</v>
      </c>
      <c r="J280">
        <v>3.5</v>
      </c>
      <c r="K280" s="180">
        <v>1.3815936520945975</v>
      </c>
      <c r="L280" s="180">
        <v>3.3022393964730918</v>
      </c>
      <c r="M280" s="298">
        <v>0.26300000000000001</v>
      </c>
      <c r="N280" s="298">
        <v>6.9079682604729881E-2</v>
      </c>
      <c r="O280" s="298">
        <v>0.17499999999999999</v>
      </c>
    </row>
    <row r="281" spans="1:15">
      <c r="A281" s="75" t="s">
        <v>74</v>
      </c>
      <c r="B281" s="75">
        <v>3</v>
      </c>
      <c r="C281" s="180">
        <v>4.3268750000000002</v>
      </c>
      <c r="D281" s="180">
        <v>0.28000000000000003</v>
      </c>
      <c r="E281" s="180">
        <v>15.453125</v>
      </c>
      <c r="F281" s="180">
        <v>5</v>
      </c>
      <c r="G281" s="180">
        <v>2.1709090909090909</v>
      </c>
      <c r="H281">
        <v>20</v>
      </c>
      <c r="I281">
        <v>5.0999999999999996</v>
      </c>
      <c r="J281">
        <v>3.56</v>
      </c>
      <c r="K281" s="180">
        <v>1.2810871901407761</v>
      </c>
      <c r="L281" s="180">
        <v>3.1249863323721248</v>
      </c>
      <c r="M281" s="298">
        <v>0.255</v>
      </c>
      <c r="N281" s="298">
        <v>6.4054359507038805E-2</v>
      </c>
      <c r="O281" s="298">
        <v>0.17799999999999999</v>
      </c>
    </row>
    <row r="282" spans="1:15">
      <c r="A282" s="75" t="s">
        <v>74</v>
      </c>
      <c r="B282" s="75">
        <v>4</v>
      </c>
      <c r="C282" s="180">
        <v>4.3169766666666662</v>
      </c>
      <c r="D282" s="180">
        <v>0.42666666666666669</v>
      </c>
      <c r="E282" s="180">
        <v>10.117914062499999</v>
      </c>
      <c r="F282" s="180">
        <v>7</v>
      </c>
      <c r="G282" s="180">
        <v>2.6844000000000001</v>
      </c>
      <c r="H282">
        <v>18.3</v>
      </c>
      <c r="I282">
        <v>6.33</v>
      </c>
      <c r="J282">
        <v>3.4</v>
      </c>
      <c r="K282" s="180">
        <v>0.8962126994535855</v>
      </c>
      <c r="L282" s="180">
        <v>2.5553324498196166</v>
      </c>
      <c r="M282" s="298">
        <v>0.34590163934426227</v>
      </c>
      <c r="N282" s="298">
        <v>4.8973371554840738E-2</v>
      </c>
      <c r="O282" s="298">
        <v>0.18579234972677594</v>
      </c>
    </row>
    <row r="283" spans="1:15">
      <c r="A283" s="75" t="s">
        <v>155</v>
      </c>
      <c r="B283" s="75">
        <v>1</v>
      </c>
      <c r="C283" s="180">
        <v>1.5240149999999999</v>
      </c>
      <c r="D283" s="180">
        <v>8.666666666666667E-2</v>
      </c>
      <c r="E283" s="180">
        <v>17.584788461538459</v>
      </c>
      <c r="F283" s="180">
        <v>1</v>
      </c>
      <c r="G283" s="180">
        <v>1.9141052631578948</v>
      </c>
      <c r="H283">
        <v>18.600000000000001</v>
      </c>
      <c r="I283">
        <v>4.95</v>
      </c>
      <c r="J283">
        <v>3.44</v>
      </c>
      <c r="K283" s="180">
        <v>1.9024493707589305</v>
      </c>
      <c r="L283" s="180">
        <v>3.9701567642473585</v>
      </c>
      <c r="M283" s="298">
        <v>0.2661290322580645</v>
      </c>
      <c r="N283" s="298">
        <v>0.1022822242343511</v>
      </c>
      <c r="O283" s="298">
        <v>0.18494623655913978</v>
      </c>
    </row>
    <row r="284" spans="1:15">
      <c r="A284" s="75" t="s">
        <v>155</v>
      </c>
      <c r="B284" s="75">
        <v>2</v>
      </c>
      <c r="C284" s="180">
        <v>2.8083200000000001</v>
      </c>
      <c r="D284" s="180">
        <v>0.33333333333333331</v>
      </c>
      <c r="E284" s="180">
        <v>8.4249600000000004</v>
      </c>
      <c r="F284" s="180">
        <v>4.333333333333333</v>
      </c>
      <c r="G284" s="180">
        <v>3.3262318840579708</v>
      </c>
      <c r="H284">
        <v>20.7</v>
      </c>
      <c r="I284">
        <v>5.05</v>
      </c>
      <c r="J284">
        <v>3.51</v>
      </c>
      <c r="K284" s="180">
        <v>1.4948743426149367</v>
      </c>
      <c r="L284" s="180">
        <v>3.6412144359397356</v>
      </c>
      <c r="M284" s="298">
        <v>0.24396135265700483</v>
      </c>
      <c r="N284" s="298">
        <v>7.2216151817146704E-2</v>
      </c>
      <c r="O284" s="298">
        <v>0.16956521739130434</v>
      </c>
    </row>
    <row r="285" spans="1:15">
      <c r="A285" s="75" t="s">
        <v>155</v>
      </c>
      <c r="B285" s="75">
        <v>3</v>
      </c>
      <c r="C285" s="180">
        <v>2.6451799999999999</v>
      </c>
      <c r="D285" s="180">
        <v>0.27333333333333337</v>
      </c>
      <c r="E285" s="180">
        <v>9.6774878048780462</v>
      </c>
      <c r="F285" s="180">
        <v>2.3333333333333335</v>
      </c>
      <c r="G285" s="180">
        <v>2.3595098039215685</v>
      </c>
      <c r="H285">
        <v>19.7</v>
      </c>
      <c r="I285">
        <v>5.08</v>
      </c>
      <c r="J285">
        <v>3.57</v>
      </c>
      <c r="K285" s="180">
        <v>1.6827700770160359</v>
      </c>
      <c r="L285" s="180">
        <v>3.524190010455694</v>
      </c>
      <c r="M285" s="298">
        <v>0.25786802030456857</v>
      </c>
      <c r="N285" s="298">
        <v>8.5419800863758166E-2</v>
      </c>
      <c r="O285" s="298">
        <v>0.18121827411167513</v>
      </c>
    </row>
    <row r="286" spans="1:15">
      <c r="A286" s="75" t="s">
        <v>155</v>
      </c>
      <c r="B286" s="75">
        <v>4</v>
      </c>
      <c r="C286" s="180">
        <v>0.93789999999999996</v>
      </c>
      <c r="D286" s="180">
        <v>0.11333333333333333</v>
      </c>
      <c r="E286" s="180">
        <v>8.2755882352941175</v>
      </c>
      <c r="F286" s="180">
        <v>4.333333333333333</v>
      </c>
      <c r="G286" s="180">
        <v>1.5047826086956522</v>
      </c>
      <c r="H286">
        <v>19.3</v>
      </c>
      <c r="I286">
        <v>4.78</v>
      </c>
      <c r="J286">
        <v>3.43</v>
      </c>
      <c r="K286" s="180">
        <v>1.2736142467693283</v>
      </c>
      <c r="L286" s="180">
        <v>3.0916345725080085</v>
      </c>
      <c r="M286" s="298">
        <v>0.24766839378238342</v>
      </c>
      <c r="N286" s="298">
        <v>6.5990375480276073E-2</v>
      </c>
      <c r="O286" s="298">
        <v>0.17772020725388601</v>
      </c>
    </row>
    <row r="287" spans="1:15">
      <c r="A287" s="75" t="s">
        <v>62</v>
      </c>
      <c r="B287" s="75">
        <v>1</v>
      </c>
      <c r="C287" s="180">
        <v>3.6194999999999999</v>
      </c>
      <c r="D287" s="180">
        <v>0.26</v>
      </c>
      <c r="E287" s="180">
        <v>13.921153846153846</v>
      </c>
      <c r="F287" s="180">
        <v>5</v>
      </c>
      <c r="G287" s="180">
        <v>1.8281818181818184</v>
      </c>
      <c r="H287">
        <v>19.7</v>
      </c>
      <c r="I287">
        <v>4.97</v>
      </c>
      <c r="J287">
        <v>3.43</v>
      </c>
      <c r="K287" s="180">
        <v>1.6233459854493089</v>
      </c>
      <c r="L287" s="180">
        <v>3.4537288514982465</v>
      </c>
      <c r="M287" s="298">
        <v>0.25228426395939085</v>
      </c>
      <c r="N287" s="298">
        <v>8.2403349515193347E-2</v>
      </c>
      <c r="O287" s="298">
        <v>0.17411167512690356</v>
      </c>
    </row>
    <row r="288" spans="1:15">
      <c r="A288" s="75" t="s">
        <v>62</v>
      </c>
      <c r="B288" s="75">
        <v>2</v>
      </c>
      <c r="C288" s="180">
        <v>2.8272149999999998</v>
      </c>
      <c r="D288" s="180">
        <v>0.19</v>
      </c>
      <c r="E288" s="180">
        <v>14.880078947368419</v>
      </c>
      <c r="F288" s="180">
        <v>8.3333333333333339</v>
      </c>
      <c r="G288" s="180">
        <v>2.056282051282051</v>
      </c>
      <c r="H288">
        <v>19.3</v>
      </c>
      <c r="I288">
        <v>5.29</v>
      </c>
      <c r="J288">
        <v>3.45</v>
      </c>
      <c r="K288" s="180">
        <v>0.80860230178795311</v>
      </c>
      <c r="L288" s="180">
        <v>2.3908309862488464</v>
      </c>
      <c r="M288" s="298">
        <v>0.27409326424870467</v>
      </c>
      <c r="N288" s="298">
        <v>4.189649232061933E-2</v>
      </c>
      <c r="O288" s="298">
        <v>0.17875647668393782</v>
      </c>
    </row>
    <row r="289" spans="1:15">
      <c r="A289" s="75" t="s">
        <v>62</v>
      </c>
      <c r="B289" s="75">
        <v>4</v>
      </c>
      <c r="C289" s="180">
        <v>4.092576666666667</v>
      </c>
      <c r="D289" s="180">
        <v>0.58000000000000007</v>
      </c>
      <c r="E289" s="180">
        <v>7.056166666666666</v>
      </c>
      <c r="F289" s="180">
        <v>5</v>
      </c>
      <c r="G289" s="180">
        <v>3.3876288659793818</v>
      </c>
      <c r="H289">
        <v>19.600000000000001</v>
      </c>
      <c r="I289">
        <v>5.59</v>
      </c>
      <c r="J289">
        <v>4.13</v>
      </c>
      <c r="K289" s="180">
        <v>0.96896706343193251</v>
      </c>
      <c r="L289" s="180">
        <v>2.4891397000768594</v>
      </c>
      <c r="M289" s="298">
        <v>0.28520408163265304</v>
      </c>
      <c r="N289" s="298">
        <v>4.9437095073057775E-2</v>
      </c>
      <c r="O289" s="298">
        <v>0.21071428571428569</v>
      </c>
    </row>
    <row r="290" spans="1:15">
      <c r="A290" s="75" t="s">
        <v>111</v>
      </c>
      <c r="B290" s="75">
        <v>2</v>
      </c>
      <c r="C290" s="180">
        <v>3.4820966666666666</v>
      </c>
      <c r="D290" s="180">
        <v>0.45333333333333331</v>
      </c>
      <c r="E290" s="180">
        <v>7.6810955882352943</v>
      </c>
      <c r="F290" s="180">
        <v>6.333333333333333</v>
      </c>
      <c r="G290" s="180">
        <v>2.5839560439560438</v>
      </c>
      <c r="H290">
        <v>20</v>
      </c>
      <c r="I290">
        <v>5.82</v>
      </c>
      <c r="J290">
        <v>3.75</v>
      </c>
      <c r="K290" s="180">
        <v>1.2469335719803563</v>
      </c>
      <c r="L290" s="180">
        <v>2.7638553821096972</v>
      </c>
      <c r="M290" s="298">
        <v>0.29100000000000004</v>
      </c>
      <c r="N290" s="298">
        <v>6.234667859901781E-2</v>
      </c>
      <c r="O290" s="298">
        <v>0.1875</v>
      </c>
    </row>
    <row r="291" spans="1:15">
      <c r="A291" s="75" t="s">
        <v>111</v>
      </c>
      <c r="B291" s="75">
        <v>3</v>
      </c>
      <c r="C291" s="180">
        <v>3.5776066666666666</v>
      </c>
      <c r="D291" s="180">
        <v>0.28000000000000003</v>
      </c>
      <c r="E291" s="180">
        <v>12.777166666666664</v>
      </c>
      <c r="F291" s="180">
        <v>3.6666666666666665</v>
      </c>
      <c r="G291" s="180">
        <v>2.4311111111111114</v>
      </c>
      <c r="H291">
        <v>18.2</v>
      </c>
      <c r="I291">
        <v>6.51</v>
      </c>
      <c r="J291">
        <v>3.37</v>
      </c>
      <c r="K291" s="180">
        <v>1.4707261940009564</v>
      </c>
      <c r="L291" s="180">
        <v>3.6228666841278159</v>
      </c>
      <c r="M291" s="298">
        <v>0.3576923076923077</v>
      </c>
      <c r="N291" s="298">
        <v>8.0809131538514087E-2</v>
      </c>
      <c r="O291" s="298">
        <v>0.18516483516483517</v>
      </c>
    </row>
    <row r="292" spans="1:15">
      <c r="A292" s="75" t="s">
        <v>111</v>
      </c>
      <c r="B292" s="75">
        <v>4</v>
      </c>
      <c r="C292" s="180">
        <v>0.97497</v>
      </c>
      <c r="D292" s="180">
        <v>0.13333333333333333</v>
      </c>
      <c r="E292" s="180">
        <v>7.3122750000000005</v>
      </c>
      <c r="F292" s="180">
        <v>3</v>
      </c>
      <c r="G292" s="180">
        <v>1.4851724137931035</v>
      </c>
      <c r="H292">
        <v>19.600000000000001</v>
      </c>
      <c r="I292">
        <v>6.07</v>
      </c>
      <c r="J292">
        <v>3.56</v>
      </c>
      <c r="K292" s="180">
        <v>1.5785448789486869</v>
      </c>
      <c r="L292" s="180">
        <v>3.3482871922472501</v>
      </c>
      <c r="M292" s="298">
        <v>0.3096938775510204</v>
      </c>
      <c r="N292" s="298">
        <v>8.0538004027994228E-2</v>
      </c>
      <c r="O292" s="298">
        <v>0.18163265306122447</v>
      </c>
    </row>
    <row r="293" spans="1:15">
      <c r="A293" s="75" t="s">
        <v>99</v>
      </c>
      <c r="B293" s="75">
        <v>2</v>
      </c>
      <c r="C293" s="180">
        <v>2.67713</v>
      </c>
      <c r="D293" s="180">
        <v>0.3666666666666667</v>
      </c>
      <c r="E293" s="180">
        <v>7.3012636363636361</v>
      </c>
      <c r="F293" s="180">
        <v>7</v>
      </c>
      <c r="G293" s="180">
        <v>2.6062499999999997</v>
      </c>
      <c r="H293">
        <v>20.7</v>
      </c>
      <c r="I293">
        <v>5.64</v>
      </c>
      <c r="J293">
        <v>3.45</v>
      </c>
      <c r="K293" s="180">
        <v>1.0869092629022705</v>
      </c>
      <c r="L293" s="180">
        <v>2.8852946422502921</v>
      </c>
      <c r="M293" s="298">
        <v>0.27246376811594203</v>
      </c>
      <c r="N293" s="298">
        <v>5.2507693860013069E-2</v>
      </c>
      <c r="O293" s="298">
        <v>0.16666666666666669</v>
      </c>
    </row>
    <row r="294" spans="1:15">
      <c r="A294" s="75" t="s">
        <v>99</v>
      </c>
      <c r="B294" s="75">
        <v>3</v>
      </c>
      <c r="C294" s="180">
        <v>3.0096133333333328</v>
      </c>
      <c r="D294" s="180">
        <v>0.3133333333333333</v>
      </c>
      <c r="E294" s="180">
        <v>9.6051489361702114</v>
      </c>
      <c r="F294" s="180">
        <v>6.333333333333333</v>
      </c>
      <c r="G294" s="180">
        <v>2.2470707070707072</v>
      </c>
      <c r="H294">
        <v>20.100000000000001</v>
      </c>
      <c r="I294">
        <v>5.33</v>
      </c>
      <c r="J294">
        <v>3.49</v>
      </c>
      <c r="K294" s="180">
        <v>1.7162311729854545</v>
      </c>
      <c r="L294" s="180">
        <v>3.9005401240728466</v>
      </c>
      <c r="M294" s="298">
        <v>0.26517412935323381</v>
      </c>
      <c r="N294" s="298">
        <v>8.5384635471913148E-2</v>
      </c>
      <c r="O294" s="298">
        <v>0.1736318407960199</v>
      </c>
    </row>
    <row r="295" spans="1:15">
      <c r="A295" s="75" t="s">
        <v>60</v>
      </c>
      <c r="B295" s="75">
        <v>1</v>
      </c>
      <c r="C295" s="180">
        <v>5.2102222222222219</v>
      </c>
      <c r="D295" s="180">
        <v>0.48666666666666664</v>
      </c>
      <c r="E295" s="180">
        <v>10.705936073059361</v>
      </c>
      <c r="F295" s="180">
        <v>3.6666666666666665</v>
      </c>
      <c r="G295" s="180">
        <v>1.9706999999999999</v>
      </c>
      <c r="H295">
        <v>17.8</v>
      </c>
      <c r="I295">
        <v>5.82</v>
      </c>
      <c r="J295">
        <v>3.33</v>
      </c>
      <c r="K295" s="180">
        <v>1.2768756013752625</v>
      </c>
      <c r="L295" s="180">
        <v>3.1719858842037985</v>
      </c>
      <c r="M295" s="298">
        <v>0.32696629213483147</v>
      </c>
      <c r="N295" s="298">
        <v>7.1734584346924854E-2</v>
      </c>
      <c r="O295" s="298">
        <v>0.18707865168539325</v>
      </c>
    </row>
    <row r="296" spans="1:15">
      <c r="A296" s="75" t="s">
        <v>60</v>
      </c>
      <c r="B296" s="75">
        <v>2</v>
      </c>
      <c r="C296" s="180">
        <v>3.3827099999999999</v>
      </c>
      <c r="D296" s="180">
        <v>0.24666666666666667</v>
      </c>
      <c r="E296" s="180">
        <v>13.713689189189189</v>
      </c>
      <c r="F296" s="180">
        <v>8.3333333333333339</v>
      </c>
      <c r="G296" s="180">
        <v>2.4231914893617019</v>
      </c>
      <c r="H296">
        <v>19.7</v>
      </c>
      <c r="I296">
        <v>4.8499999999999996</v>
      </c>
      <c r="J296">
        <v>3.59</v>
      </c>
      <c r="K296" s="180">
        <v>1.1971370070165814</v>
      </c>
      <c r="L296" s="180">
        <v>3.6525469150945509</v>
      </c>
      <c r="M296" s="298">
        <v>0.24619289340101522</v>
      </c>
      <c r="N296" s="298">
        <v>6.0768375990689412E-2</v>
      </c>
      <c r="O296" s="298">
        <v>0.18223350253807105</v>
      </c>
    </row>
    <row r="297" spans="1:15">
      <c r="A297" s="75" t="s">
        <v>60</v>
      </c>
      <c r="B297" s="75">
        <v>3</v>
      </c>
      <c r="C297" s="180">
        <v>2.6368833333333335</v>
      </c>
      <c r="D297" s="180">
        <v>0.43333333333333329</v>
      </c>
      <c r="E297" s="180">
        <v>6.0851153846153858</v>
      </c>
      <c r="F297" s="180">
        <v>5.666666666666667</v>
      </c>
      <c r="G297" s="180">
        <v>2.2279787234042554</v>
      </c>
      <c r="H297">
        <v>20.2</v>
      </c>
      <c r="I297">
        <v>5.0999999999999996</v>
      </c>
      <c r="J297">
        <v>3.45</v>
      </c>
      <c r="K297" s="180">
        <v>1.8111898829395703</v>
      </c>
      <c r="L297" s="180">
        <v>3.9854295645182551</v>
      </c>
      <c r="M297" s="298">
        <v>0.25247524752475248</v>
      </c>
      <c r="N297" s="298">
        <v>8.9662865492057944E-2</v>
      </c>
      <c r="O297" s="298">
        <v>0.1707920792079208</v>
      </c>
    </row>
    <row r="298" spans="1:15">
      <c r="A298" s="75" t="s">
        <v>60</v>
      </c>
      <c r="B298" s="75">
        <v>4</v>
      </c>
      <c r="C298" s="180">
        <v>3.5651800000000002</v>
      </c>
      <c r="D298" s="180">
        <v>0.28000000000000003</v>
      </c>
      <c r="E298" s="180">
        <v>12.732785714285713</v>
      </c>
      <c r="F298" s="180">
        <v>6.333333333333333</v>
      </c>
      <c r="G298" s="180">
        <v>1.7959836065573771</v>
      </c>
      <c r="H298">
        <v>19.3</v>
      </c>
      <c r="I298">
        <v>5.79</v>
      </c>
      <c r="J298">
        <v>3.46</v>
      </c>
      <c r="K298" s="180">
        <v>1.1303608178201792</v>
      </c>
      <c r="L298" s="180">
        <v>2.958486542500804</v>
      </c>
      <c r="M298" s="298">
        <v>0.3</v>
      </c>
      <c r="N298" s="298">
        <v>5.8567918021770936E-2</v>
      </c>
      <c r="O298" s="298">
        <v>0.17927461139896372</v>
      </c>
    </row>
    <row r="299" spans="1:15">
      <c r="A299" s="75" t="s">
        <v>95</v>
      </c>
      <c r="B299" s="75">
        <v>1</v>
      </c>
      <c r="C299" s="180">
        <v>2.4853800000000001</v>
      </c>
      <c r="D299" s="180">
        <v>0.29333333333333333</v>
      </c>
      <c r="E299" s="180">
        <v>8.4728863636363645</v>
      </c>
      <c r="F299" s="180">
        <v>6.333333333333333</v>
      </c>
      <c r="G299" s="180">
        <v>2.6080722891566266</v>
      </c>
      <c r="H299">
        <v>19.8</v>
      </c>
      <c r="I299">
        <v>6.03</v>
      </c>
      <c r="J299">
        <v>3.43</v>
      </c>
      <c r="K299" s="180">
        <v>1.0796504433654786</v>
      </c>
      <c r="L299" s="180">
        <v>3.0218116524640011</v>
      </c>
      <c r="M299" s="298">
        <v>0.30454545454545456</v>
      </c>
      <c r="N299" s="298">
        <v>5.4527800169973661E-2</v>
      </c>
      <c r="O299" s="298">
        <v>0.17323232323232324</v>
      </c>
    </row>
    <row r="300" spans="1:15">
      <c r="A300" s="75" t="s">
        <v>95</v>
      </c>
      <c r="B300" s="75">
        <v>2</v>
      </c>
      <c r="C300" s="180">
        <v>3.2330749999999999</v>
      </c>
      <c r="D300" s="180">
        <v>0.26666666666666666</v>
      </c>
      <c r="E300" s="180">
        <v>12.12403125</v>
      </c>
      <c r="F300" s="180">
        <v>6.333333333333333</v>
      </c>
      <c r="G300" s="180">
        <v>2.1085858585858586</v>
      </c>
      <c r="H300">
        <v>17.8</v>
      </c>
      <c r="I300">
        <v>5.47</v>
      </c>
      <c r="J300">
        <v>3.43</v>
      </c>
      <c r="K300" s="180">
        <v>1.0017834314071199</v>
      </c>
      <c r="L300" s="180">
        <v>2.976729680887094</v>
      </c>
      <c r="M300" s="298">
        <v>0.30730337078651682</v>
      </c>
      <c r="N300" s="298">
        <v>5.6279968056579768E-2</v>
      </c>
      <c r="O300" s="298">
        <v>0.19269662921348316</v>
      </c>
    </row>
    <row r="301" spans="1:15">
      <c r="A301" s="75" t="s">
        <v>95</v>
      </c>
      <c r="B301" s="75">
        <v>3</v>
      </c>
      <c r="C301" s="180">
        <v>3.9804849999999998</v>
      </c>
      <c r="D301" s="180">
        <v>0.37</v>
      </c>
      <c r="E301" s="180">
        <v>10.758067567567567</v>
      </c>
      <c r="F301" s="180">
        <v>7</v>
      </c>
      <c r="G301" s="180">
        <v>2.6208791208791209</v>
      </c>
      <c r="H301">
        <v>21.1</v>
      </c>
      <c r="I301">
        <v>5.69</v>
      </c>
      <c r="J301">
        <v>3.62</v>
      </c>
      <c r="K301" s="180">
        <v>1.2767028649019148</v>
      </c>
      <c r="L301" s="180">
        <v>3.4299719833532158</v>
      </c>
      <c r="M301" s="298">
        <v>0.26966824644549764</v>
      </c>
      <c r="N301" s="298">
        <v>6.0507244782081263E-2</v>
      </c>
      <c r="O301" s="298">
        <v>0.17156398104265402</v>
      </c>
    </row>
    <row r="302" spans="1:15">
      <c r="A302" s="75" t="s">
        <v>176</v>
      </c>
      <c r="B302" s="75">
        <v>1</v>
      </c>
      <c r="C302" s="180">
        <v>1.8902633333333334</v>
      </c>
      <c r="D302" s="180">
        <v>9.3333333333333338E-2</v>
      </c>
      <c r="E302" s="180">
        <v>20.25282142857143</v>
      </c>
      <c r="F302" s="180">
        <v>6.333333333333333</v>
      </c>
      <c r="G302" s="180">
        <v>1.3566</v>
      </c>
      <c r="H302">
        <v>20.399999999999999</v>
      </c>
      <c r="I302">
        <v>5.29</v>
      </c>
      <c r="J302">
        <v>3.36</v>
      </c>
      <c r="K302" s="180">
        <v>1.2064260937618556</v>
      </c>
      <c r="L302" s="180">
        <v>3.2486412309043766</v>
      </c>
      <c r="M302" s="298">
        <v>0.2593137254901961</v>
      </c>
      <c r="N302" s="298">
        <v>5.9138534007934104E-2</v>
      </c>
      <c r="O302" s="298">
        <v>0.16470588235294117</v>
      </c>
    </row>
    <row r="303" spans="1:15">
      <c r="A303" s="75" t="s">
        <v>176</v>
      </c>
      <c r="B303" s="75">
        <v>2</v>
      </c>
      <c r="C303" s="180">
        <v>1.0148350000000002</v>
      </c>
      <c r="D303" s="180">
        <v>0.19333333333333336</v>
      </c>
      <c r="E303" s="180">
        <v>5.249146551724138</v>
      </c>
      <c r="F303" s="180">
        <v>1.6666666666666667</v>
      </c>
      <c r="G303" s="180">
        <v>1.610810810810811</v>
      </c>
      <c r="H303">
        <v>18</v>
      </c>
      <c r="I303">
        <v>6.82</v>
      </c>
      <c r="J303">
        <v>3.29</v>
      </c>
      <c r="K303" s="180">
        <v>1.076937105479991</v>
      </c>
      <c r="L303" s="180">
        <v>3.5897657721065661</v>
      </c>
      <c r="M303" s="298">
        <v>0.37888888888888889</v>
      </c>
      <c r="N303" s="298">
        <v>5.9829839193332832E-2</v>
      </c>
      <c r="O303" s="298">
        <v>0.18277777777777779</v>
      </c>
    </row>
    <row r="304" spans="1:15">
      <c r="A304" s="75" t="s">
        <v>176</v>
      </c>
      <c r="B304" s="75">
        <v>4</v>
      </c>
      <c r="C304" s="180">
        <v>0.58207999999999993</v>
      </c>
      <c r="D304" s="180">
        <v>0.15000000000000002</v>
      </c>
      <c r="E304" s="180">
        <v>3.8805333333333323</v>
      </c>
      <c r="F304" s="180">
        <v>5.666666666666667</v>
      </c>
      <c r="G304" s="180"/>
      <c r="K304" s="180"/>
      <c r="L304" s="180"/>
      <c r="M304" s="298"/>
      <c r="N304" s="298"/>
      <c r="O304" s="298"/>
    </row>
    <row r="305" spans="1:15">
      <c r="A305" s="75" t="s">
        <v>175</v>
      </c>
      <c r="B305" s="75">
        <v>1</v>
      </c>
      <c r="C305" s="180">
        <v>1.1977599999999999</v>
      </c>
      <c r="D305" s="180">
        <v>0.18000000000000002</v>
      </c>
      <c r="E305" s="180">
        <v>6.6542222222222209</v>
      </c>
      <c r="F305" s="180">
        <v>1</v>
      </c>
      <c r="G305" s="180">
        <v>1.98</v>
      </c>
      <c r="H305">
        <v>20.6</v>
      </c>
      <c r="I305">
        <v>4.84</v>
      </c>
      <c r="J305">
        <v>3.55</v>
      </c>
      <c r="K305" s="180">
        <v>1.3634352153415172</v>
      </c>
      <c r="L305" s="180">
        <v>3.5258741487689891</v>
      </c>
      <c r="M305" s="298">
        <v>0.2349514563106796</v>
      </c>
      <c r="N305" s="298">
        <v>6.6186175502015401E-2</v>
      </c>
      <c r="O305" s="298">
        <v>0.17233009708737862</v>
      </c>
    </row>
    <row r="306" spans="1:15">
      <c r="A306" s="75" t="s">
        <v>175</v>
      </c>
      <c r="B306" s="75">
        <v>2</v>
      </c>
      <c r="C306" s="180">
        <v>1.4577466666666667</v>
      </c>
      <c r="D306" s="180">
        <v>0.43333333333333335</v>
      </c>
      <c r="E306" s="180">
        <v>3.3640307692307694</v>
      </c>
      <c r="F306" s="180">
        <v>4.333333333333333</v>
      </c>
      <c r="G306" s="180">
        <v>2.1484761904761904</v>
      </c>
      <c r="H306">
        <v>21.6</v>
      </c>
      <c r="I306">
        <v>5.99</v>
      </c>
      <c r="J306">
        <v>3.62</v>
      </c>
      <c r="K306" s="180">
        <v>1.6421509799558858</v>
      </c>
      <c r="L306" s="180">
        <v>4.1084133585115783</v>
      </c>
      <c r="M306" s="298">
        <v>0.27731481481481479</v>
      </c>
      <c r="N306" s="298">
        <v>7.6025508331291E-2</v>
      </c>
      <c r="O306" s="298">
        <v>0.1675925925925926</v>
      </c>
    </row>
    <row r="307" spans="1:15">
      <c r="A307" s="75" t="s">
        <v>175</v>
      </c>
      <c r="B307" s="75">
        <v>3</v>
      </c>
      <c r="C307" s="180">
        <v>1.0734733333333333</v>
      </c>
      <c r="D307" s="180">
        <v>0.26666666666666666</v>
      </c>
      <c r="E307" s="180">
        <v>4.025525</v>
      </c>
      <c r="F307" s="180">
        <v>2.3333333333333335</v>
      </c>
      <c r="G307" s="180">
        <v>2.1535211267605634</v>
      </c>
      <c r="H307">
        <v>21.5</v>
      </c>
      <c r="I307">
        <v>4.45</v>
      </c>
      <c r="J307">
        <v>3.56</v>
      </c>
      <c r="K307" s="180">
        <v>1.3080432740168093</v>
      </c>
      <c r="L307" s="180">
        <v>3.6418864136255449</v>
      </c>
      <c r="M307" s="298">
        <v>0.20697674418604653</v>
      </c>
      <c r="N307" s="298">
        <v>6.0839222047293459E-2</v>
      </c>
      <c r="O307" s="298">
        <v>0.1655813953488372</v>
      </c>
    </row>
    <row r="308" spans="1:15">
      <c r="A308" s="75" t="s">
        <v>175</v>
      </c>
      <c r="B308" s="75">
        <v>4</v>
      </c>
      <c r="C308" s="180">
        <v>0.7950533333333335</v>
      </c>
      <c r="D308" s="180">
        <v>0.16666666666666666</v>
      </c>
      <c r="E308" s="180">
        <v>4.7703200000000017</v>
      </c>
      <c r="F308" s="180">
        <v>3</v>
      </c>
      <c r="G308" s="180">
        <v>2.110574712643678</v>
      </c>
      <c r="H308">
        <v>20.100000000000001</v>
      </c>
      <c r="I308">
        <v>4.5199999999999996</v>
      </c>
      <c r="J308">
        <v>3.68</v>
      </c>
      <c r="K308" s="180">
        <v>1.2405984732203255</v>
      </c>
      <c r="L308" s="180">
        <v>3.2346627258273251</v>
      </c>
      <c r="M308" s="298">
        <v>0.22487562189054722</v>
      </c>
      <c r="N308" s="298">
        <v>6.1721317075638077E-2</v>
      </c>
      <c r="O308" s="298">
        <v>0.18308457711442785</v>
      </c>
    </row>
    <row r="309" spans="1:15">
      <c r="A309" s="75" t="s">
        <v>177</v>
      </c>
      <c r="B309" s="75">
        <v>2</v>
      </c>
      <c r="C309" s="180">
        <v>2.4981200000000001</v>
      </c>
      <c r="D309" s="180">
        <v>0.32666666666666666</v>
      </c>
      <c r="E309" s="180">
        <v>7.6473061224489802</v>
      </c>
      <c r="F309" s="180">
        <v>5.666666666666667</v>
      </c>
      <c r="G309" s="180">
        <v>1.9610526315789474</v>
      </c>
      <c r="H309">
        <v>19.100000000000001</v>
      </c>
      <c r="I309">
        <v>5.53</v>
      </c>
      <c r="J309">
        <v>3.3</v>
      </c>
      <c r="K309" s="180">
        <v>1.18392728511333</v>
      </c>
      <c r="L309" s="180">
        <v>2.8232673698450279</v>
      </c>
      <c r="M309" s="298">
        <v>0.2895287958115183</v>
      </c>
      <c r="N309" s="298">
        <v>6.1985721733682192E-2</v>
      </c>
      <c r="O309" s="298">
        <v>0.17277486910994763</v>
      </c>
    </row>
    <row r="310" spans="1:15">
      <c r="A310" s="75" t="s">
        <v>177</v>
      </c>
      <c r="B310" s="75">
        <v>3</v>
      </c>
      <c r="C310" s="180">
        <v>2.8306200000000001</v>
      </c>
      <c r="D310" s="180">
        <v>0.20666666666666667</v>
      </c>
      <c r="E310" s="180">
        <v>13.696548387096774</v>
      </c>
      <c r="F310" s="180">
        <v>3.6666666666666665</v>
      </c>
      <c r="G310" s="180">
        <v>2.6780769230769228</v>
      </c>
      <c r="H310">
        <v>19.600000000000001</v>
      </c>
      <c r="I310">
        <v>5.49</v>
      </c>
      <c r="J310">
        <v>3.38</v>
      </c>
      <c r="K310" s="180">
        <v>1.2834776457750992</v>
      </c>
      <c r="L310" s="180">
        <v>2.8387119077018452</v>
      </c>
      <c r="M310" s="298">
        <v>0.2801020408163265</v>
      </c>
      <c r="N310" s="298">
        <v>6.5483553355872401E-2</v>
      </c>
      <c r="O310" s="298">
        <v>0.17244897959183672</v>
      </c>
    </row>
    <row r="311" spans="1:15">
      <c r="A311" s="75" t="s">
        <v>177</v>
      </c>
      <c r="B311" s="75">
        <v>4</v>
      </c>
      <c r="C311" s="180">
        <v>2.5058949999999998</v>
      </c>
      <c r="D311" s="180">
        <v>0.31</v>
      </c>
      <c r="E311" s="180">
        <v>8.0835322580645155</v>
      </c>
      <c r="F311" s="180">
        <v>5.666666666666667</v>
      </c>
      <c r="G311" s="180">
        <v>3.0201250000000002</v>
      </c>
      <c r="H311">
        <v>19.399999999999999</v>
      </c>
      <c r="I311">
        <v>6.2</v>
      </c>
      <c r="J311">
        <v>3.98</v>
      </c>
      <c r="K311" s="180">
        <v>1.2691427785458345</v>
      </c>
      <c r="L311" s="180">
        <v>2.9271759409474365</v>
      </c>
      <c r="M311" s="298">
        <v>0.31958762886597941</v>
      </c>
      <c r="N311" s="298">
        <v>6.5419730852878069E-2</v>
      </c>
      <c r="O311" s="298">
        <v>0.20515463917525775</v>
      </c>
    </row>
    <row r="312" spans="1:15">
      <c r="A312" s="75" t="s">
        <v>165</v>
      </c>
      <c r="B312" s="75">
        <v>1</v>
      </c>
      <c r="C312" s="180">
        <v>4.6053249999999997</v>
      </c>
      <c r="D312" s="180">
        <v>0.3066666666666667</v>
      </c>
      <c r="E312" s="180">
        <v>15.01736413043478</v>
      </c>
      <c r="F312" s="180">
        <v>6.333333333333333</v>
      </c>
      <c r="G312" s="180">
        <v>1.8881999999999999</v>
      </c>
      <c r="H312">
        <v>19.399999999999999</v>
      </c>
      <c r="I312">
        <v>5.0999999999999996</v>
      </c>
      <c r="J312">
        <v>3.38</v>
      </c>
      <c r="K312" s="180">
        <v>1.2515461479764691</v>
      </c>
      <c r="L312" s="180">
        <v>3.466377666975144</v>
      </c>
      <c r="M312" s="298">
        <v>0.26288659793814434</v>
      </c>
      <c r="N312" s="298">
        <v>6.4512688040024191E-2</v>
      </c>
      <c r="O312" s="298">
        <v>0.17422680412371136</v>
      </c>
    </row>
    <row r="313" spans="1:15">
      <c r="A313" s="75" t="s">
        <v>165</v>
      </c>
      <c r="B313" s="75">
        <v>2</v>
      </c>
      <c r="C313" s="180">
        <v>3.55315</v>
      </c>
      <c r="D313" s="180">
        <v>0.32666666666666666</v>
      </c>
      <c r="E313" s="180">
        <v>10.876989795918368</v>
      </c>
      <c r="F313" s="180">
        <v>7.666666666666667</v>
      </c>
      <c r="G313" s="180">
        <v>1.8740449438202247</v>
      </c>
      <c r="H313">
        <v>20.100000000000001</v>
      </c>
      <c r="I313">
        <v>4.63</v>
      </c>
      <c r="J313">
        <v>3.45</v>
      </c>
      <c r="K313" s="180">
        <v>1.6549980578971115</v>
      </c>
      <c r="L313" s="180">
        <v>3.8361648105243411</v>
      </c>
      <c r="M313" s="298">
        <v>0.23034825870646763</v>
      </c>
      <c r="N313" s="298">
        <v>8.2338211835677189E-2</v>
      </c>
      <c r="O313" s="298">
        <v>0.17164179104477612</v>
      </c>
    </row>
    <row r="314" spans="1:15">
      <c r="A314" s="75" t="s">
        <v>165</v>
      </c>
      <c r="B314" s="75">
        <v>4</v>
      </c>
      <c r="C314" s="180">
        <v>3.7139199999999999</v>
      </c>
      <c r="D314" s="180">
        <v>0.18</v>
      </c>
      <c r="E314" s="180">
        <v>20.632888888888889</v>
      </c>
      <c r="F314" s="180">
        <v>5.666666666666667</v>
      </c>
      <c r="G314" s="180">
        <v>1.4964705882352942</v>
      </c>
      <c r="H314">
        <v>18</v>
      </c>
      <c r="I314">
        <v>4.79</v>
      </c>
      <c r="J314">
        <v>3.64</v>
      </c>
      <c r="K314" s="180">
        <v>1.0378360952479255</v>
      </c>
      <c r="L314" s="180">
        <v>2.9062826007311178</v>
      </c>
      <c r="M314" s="298">
        <v>0.26611111111111113</v>
      </c>
      <c r="N314" s="298">
        <v>5.7657560847106971E-2</v>
      </c>
      <c r="O314" s="298">
        <v>0.20222222222222222</v>
      </c>
    </row>
    <row r="315" spans="1:15">
      <c r="A315" s="75" t="s">
        <v>167</v>
      </c>
      <c r="B315" s="75">
        <v>1</v>
      </c>
      <c r="C315" s="180">
        <v>2.5678433333333337</v>
      </c>
      <c r="D315" s="180">
        <v>0.47333333333333333</v>
      </c>
      <c r="E315" s="180">
        <v>5.4250211267605639</v>
      </c>
      <c r="F315" s="180">
        <v>5</v>
      </c>
      <c r="G315" s="180">
        <v>2.8254999999999999</v>
      </c>
      <c r="H315">
        <v>20</v>
      </c>
      <c r="I315">
        <v>4.4000000000000004</v>
      </c>
      <c r="J315">
        <v>3.47</v>
      </c>
      <c r="K315" s="180">
        <v>1.4616156796352171</v>
      </c>
      <c r="L315" s="180">
        <v>3.3343612258608353</v>
      </c>
      <c r="M315" s="298">
        <v>0.22000000000000003</v>
      </c>
      <c r="N315" s="298">
        <v>7.308078398176085E-2</v>
      </c>
      <c r="O315" s="298">
        <v>0.17350000000000002</v>
      </c>
    </row>
    <row r="316" spans="1:15">
      <c r="A316" s="75" t="s">
        <v>167</v>
      </c>
      <c r="B316" s="75">
        <v>2</v>
      </c>
      <c r="C316" s="180">
        <v>2.8626149999999999</v>
      </c>
      <c r="D316" s="180">
        <v>0.25333333333333335</v>
      </c>
      <c r="E316" s="180">
        <v>11.299796052631578</v>
      </c>
      <c r="F316" s="180">
        <v>1.6666666666666667</v>
      </c>
      <c r="G316" s="180">
        <v>2.9079999999999999</v>
      </c>
      <c r="H316">
        <v>21.1</v>
      </c>
      <c r="I316">
        <v>5.41</v>
      </c>
      <c r="J316">
        <v>3.45</v>
      </c>
      <c r="K316" s="180">
        <v>1.5650503835759035</v>
      </c>
      <c r="L316" s="180">
        <v>3.6749466097292185</v>
      </c>
      <c r="M316" s="298">
        <v>0.25639810426540283</v>
      </c>
      <c r="N316" s="298">
        <v>7.4173003960943285E-2</v>
      </c>
      <c r="O316" s="298">
        <v>0.16350710900473933</v>
      </c>
    </row>
    <row r="317" spans="1:15">
      <c r="A317" s="75" t="s">
        <v>167</v>
      </c>
      <c r="B317" s="75">
        <v>3</v>
      </c>
      <c r="C317" s="180">
        <v>4.0714666666666668</v>
      </c>
      <c r="D317" s="180">
        <v>0.33333333333333331</v>
      </c>
      <c r="E317" s="180">
        <v>12.214400000000001</v>
      </c>
      <c r="F317" s="180">
        <v>6.333333333333333</v>
      </c>
      <c r="G317" s="180">
        <v>3.0569230769230771</v>
      </c>
      <c r="H317">
        <v>18.899999999999999</v>
      </c>
      <c r="I317">
        <v>5.13</v>
      </c>
      <c r="J317">
        <v>3.46</v>
      </c>
      <c r="K317" s="180">
        <v>1.3307017517298108</v>
      </c>
      <c r="L317" s="180">
        <v>3.0992253203478053</v>
      </c>
      <c r="M317" s="298">
        <v>0.27142857142857146</v>
      </c>
      <c r="N317" s="298">
        <v>7.0407500091524383E-2</v>
      </c>
      <c r="O317" s="298">
        <v>0.18306878306878308</v>
      </c>
    </row>
    <row r="318" spans="1:15">
      <c r="A318" s="75" t="s">
        <v>168</v>
      </c>
      <c r="B318" s="75">
        <v>1</v>
      </c>
      <c r="C318" s="180">
        <v>3.2092700000000001</v>
      </c>
      <c r="D318" s="180">
        <v>0.32666666666666672</v>
      </c>
      <c r="E318" s="180">
        <v>9.8242959183673459</v>
      </c>
      <c r="F318" s="180">
        <v>7</v>
      </c>
      <c r="G318" s="180">
        <v>2.4784000000000002</v>
      </c>
      <c r="H318">
        <v>19.899999999999999</v>
      </c>
      <c r="I318">
        <v>5.42</v>
      </c>
      <c r="J318">
        <v>3.37</v>
      </c>
      <c r="K318" s="180">
        <v>1.366178957167691</v>
      </c>
      <c r="L318" s="180">
        <v>3.2703531243172383</v>
      </c>
      <c r="M318" s="298">
        <v>0.27236180904522617</v>
      </c>
      <c r="N318" s="298">
        <v>6.8652208902899053E-2</v>
      </c>
      <c r="O318" s="298">
        <v>0.16934673366834171</v>
      </c>
    </row>
    <row r="319" spans="1:15">
      <c r="A319" s="75" t="s">
        <v>168</v>
      </c>
      <c r="B319" s="75">
        <v>2</v>
      </c>
      <c r="C319" s="180">
        <v>3.1339466666666667</v>
      </c>
      <c r="D319" s="180">
        <v>0.36000000000000004</v>
      </c>
      <c r="E319" s="180">
        <v>8.7054074074074066</v>
      </c>
      <c r="F319" s="180">
        <v>5</v>
      </c>
      <c r="G319" s="180">
        <v>1.964591836734694</v>
      </c>
      <c r="H319">
        <v>18.7</v>
      </c>
      <c r="I319">
        <v>6.2</v>
      </c>
      <c r="J319">
        <v>3.52</v>
      </c>
      <c r="K319" s="180">
        <v>1.6342161638967918</v>
      </c>
      <c r="L319" s="180">
        <v>3.9243349742964186</v>
      </c>
      <c r="M319" s="298">
        <v>0.33155080213903748</v>
      </c>
      <c r="N319" s="298">
        <v>8.7391238711058389E-2</v>
      </c>
      <c r="O319" s="298">
        <v>0.18823529411764706</v>
      </c>
    </row>
    <row r="320" spans="1:15">
      <c r="A320" s="75" t="s">
        <v>168</v>
      </c>
      <c r="B320" s="75">
        <v>3</v>
      </c>
      <c r="C320" s="180">
        <v>3.2785100000000003</v>
      </c>
      <c r="D320" s="180">
        <v>0.44</v>
      </c>
      <c r="E320" s="180">
        <v>7.4511590909090915</v>
      </c>
      <c r="F320" s="180">
        <v>7.666666666666667</v>
      </c>
      <c r="G320" s="180">
        <v>2.4107070707070708</v>
      </c>
      <c r="H320">
        <v>20.100000000000001</v>
      </c>
      <c r="I320">
        <v>5.34</v>
      </c>
      <c r="J320">
        <v>3.49</v>
      </c>
      <c r="K320" s="180">
        <v>1.4133867177791668</v>
      </c>
      <c r="L320" s="180">
        <v>3.5207102026675905</v>
      </c>
      <c r="M320" s="298">
        <v>0.26567164179104474</v>
      </c>
      <c r="N320" s="298">
        <v>7.0317747153192375E-2</v>
      </c>
      <c r="O320" s="298">
        <v>0.1736318407960199</v>
      </c>
    </row>
    <row r="321" spans="1:15">
      <c r="A321" s="75" t="s">
        <v>169</v>
      </c>
      <c r="B321" s="75">
        <v>1</v>
      </c>
      <c r="C321" s="180">
        <v>2.6573766666666665</v>
      </c>
      <c r="D321" s="180">
        <v>0.33333333333333331</v>
      </c>
      <c r="E321" s="180">
        <v>7.9721299999999999</v>
      </c>
      <c r="F321" s="180">
        <v>4.333333333333333</v>
      </c>
      <c r="G321" s="180">
        <v>2.1954545454545453</v>
      </c>
      <c r="H321">
        <v>20.7</v>
      </c>
      <c r="I321">
        <v>4.71</v>
      </c>
      <c r="J321">
        <v>3.46</v>
      </c>
      <c r="K321" s="180">
        <v>1.4508927366735715</v>
      </c>
      <c r="L321" s="180">
        <v>3.5618477631516079</v>
      </c>
      <c r="M321" s="298">
        <v>0.22753623188405797</v>
      </c>
      <c r="N321" s="298">
        <v>7.0091436554278824E-2</v>
      </c>
      <c r="O321" s="298">
        <v>0.16714975845410629</v>
      </c>
    </row>
    <row r="322" spans="1:15">
      <c r="A322" s="75" t="s">
        <v>169</v>
      </c>
      <c r="B322" s="75">
        <v>2</v>
      </c>
      <c r="C322" s="180">
        <v>4.4926399999999997</v>
      </c>
      <c r="D322" s="180">
        <v>0.40333333333333332</v>
      </c>
      <c r="E322" s="180">
        <v>11.138776859504132</v>
      </c>
      <c r="F322" s="180">
        <v>5.666666666666667</v>
      </c>
      <c r="G322" s="180">
        <v>2.0340707964601767</v>
      </c>
      <c r="H322">
        <v>18.5</v>
      </c>
      <c r="I322">
        <v>5.43</v>
      </c>
      <c r="J322">
        <v>3.23</v>
      </c>
      <c r="K322" s="180">
        <v>1.0440641451822443</v>
      </c>
      <c r="L322" s="180">
        <v>2.846199356654636</v>
      </c>
      <c r="M322" s="298">
        <v>0.29351351351351351</v>
      </c>
      <c r="N322" s="298">
        <v>5.6435899739580776E-2</v>
      </c>
      <c r="O322" s="298">
        <v>0.17459459459459459</v>
      </c>
    </row>
    <row r="323" spans="1:15">
      <c r="A323" s="75" t="s">
        <v>169</v>
      </c>
      <c r="B323" s="75">
        <v>4</v>
      </c>
      <c r="C323" s="180">
        <v>3.3315299999999999</v>
      </c>
      <c r="D323" s="180">
        <v>0.16666666666666666</v>
      </c>
      <c r="E323" s="180">
        <v>19.989180000000001</v>
      </c>
      <c r="F323" s="180">
        <v>6</v>
      </c>
      <c r="G323" s="180">
        <v>2.3101010101010098</v>
      </c>
      <c r="H323">
        <v>17</v>
      </c>
      <c r="I323">
        <v>5.58</v>
      </c>
      <c r="J323">
        <v>3.63</v>
      </c>
      <c r="K323" s="180">
        <v>0.80974229347923243</v>
      </c>
      <c r="L323" s="180">
        <v>2.689784755602358</v>
      </c>
      <c r="M323" s="298">
        <v>0.32823529411764707</v>
      </c>
      <c r="N323" s="298">
        <v>4.7631899616425437E-2</v>
      </c>
      <c r="O323" s="298">
        <v>0.21352941176470588</v>
      </c>
    </row>
    <row r="324" spans="1:15">
      <c r="A324" s="75" t="s">
        <v>170</v>
      </c>
      <c r="B324" s="75">
        <v>1</v>
      </c>
      <c r="C324" s="180">
        <v>4.6899250000000006</v>
      </c>
      <c r="D324" s="180">
        <v>0.21333333333333335</v>
      </c>
      <c r="E324" s="180">
        <v>21.984023437500003</v>
      </c>
      <c r="F324" s="180">
        <v>8.3333333333333339</v>
      </c>
      <c r="G324" s="180">
        <v>1.7442718446601941</v>
      </c>
      <c r="H324">
        <v>18.399999999999999</v>
      </c>
      <c r="I324">
        <v>5.14</v>
      </c>
      <c r="J324">
        <v>3.37</v>
      </c>
      <c r="K324" s="180">
        <v>0.97202264351897028</v>
      </c>
      <c r="L324" s="180">
        <v>2.8128237258346607</v>
      </c>
      <c r="M324" s="298">
        <v>0.27934782608695652</v>
      </c>
      <c r="N324" s="298">
        <v>5.2827317582552734E-2</v>
      </c>
      <c r="O324" s="298">
        <v>0.1831521739130435</v>
      </c>
    </row>
    <row r="325" spans="1:15">
      <c r="A325" s="75" t="s">
        <v>170</v>
      </c>
      <c r="B325" s="75">
        <v>2</v>
      </c>
      <c r="C325" s="180">
        <v>4.9593199999999991</v>
      </c>
      <c r="D325" s="180">
        <v>0.3133333333333333</v>
      </c>
      <c r="E325" s="180">
        <v>15.827617021276595</v>
      </c>
      <c r="F325" s="180">
        <v>3.6666666666666665</v>
      </c>
      <c r="G325" s="180">
        <v>2.1010416666666667</v>
      </c>
      <c r="H325">
        <v>18.8</v>
      </c>
      <c r="I325">
        <v>5.89</v>
      </c>
      <c r="J325">
        <v>3.41</v>
      </c>
      <c r="K325" s="180">
        <v>1.2681971244546495</v>
      </c>
      <c r="L325" s="180">
        <v>3.1877683594261041</v>
      </c>
      <c r="M325" s="298">
        <v>0.3132978723404255</v>
      </c>
      <c r="N325" s="298">
        <v>6.7457293853970715E-2</v>
      </c>
      <c r="O325" s="298">
        <v>0.18138297872340425</v>
      </c>
    </row>
    <row r="326" spans="1:15">
      <c r="A326" s="75" t="s">
        <v>170</v>
      </c>
      <c r="B326" s="75">
        <v>3</v>
      </c>
      <c r="C326" s="180">
        <v>2.3009133333333334</v>
      </c>
      <c r="D326" s="180">
        <v>0.23333333333333331</v>
      </c>
      <c r="E326" s="180">
        <v>9.8610571428571436</v>
      </c>
      <c r="F326" s="180">
        <v>8.3333333333333339</v>
      </c>
      <c r="G326" s="180">
        <v>2.6860674157303372</v>
      </c>
      <c r="H326">
        <v>20.100000000000001</v>
      </c>
      <c r="I326">
        <v>6.09</v>
      </c>
      <c r="J326">
        <v>3.38</v>
      </c>
      <c r="K326" s="180">
        <v>1.1117928910057659</v>
      </c>
      <c r="L326" s="180">
        <v>3.0339891917559703</v>
      </c>
      <c r="M326" s="298">
        <v>0.30298507462686564</v>
      </c>
      <c r="N326" s="298">
        <v>5.5313079154515714E-2</v>
      </c>
      <c r="O326" s="298">
        <v>0.16815920398009948</v>
      </c>
    </row>
    <row r="327" spans="1:15">
      <c r="A327" s="75" t="s">
        <v>171</v>
      </c>
      <c r="B327" s="75">
        <v>1</v>
      </c>
      <c r="C327" s="180">
        <v>3.6294300000000002</v>
      </c>
      <c r="D327" s="180">
        <v>0.32</v>
      </c>
      <c r="E327" s="180">
        <v>11.341968749999999</v>
      </c>
      <c r="F327" s="180">
        <v>8.3333333333333339</v>
      </c>
      <c r="G327" s="180">
        <v>1.7260952380952381</v>
      </c>
      <c r="H327">
        <v>19.399999999999999</v>
      </c>
      <c r="I327">
        <v>5.04</v>
      </c>
      <c r="J327">
        <v>3.36</v>
      </c>
      <c r="K327" s="180">
        <v>1.0515093010480991</v>
      </c>
      <c r="L327" s="180">
        <v>3.1408295083648676</v>
      </c>
      <c r="M327" s="298">
        <v>0.25979381443298971</v>
      </c>
      <c r="N327" s="298">
        <v>5.4201510363304083E-2</v>
      </c>
      <c r="O327" s="298">
        <v>0.17319587628865979</v>
      </c>
    </row>
    <row r="328" spans="1:15">
      <c r="A328" s="75" t="s">
        <v>171</v>
      </c>
      <c r="B328" s="75">
        <v>2</v>
      </c>
      <c r="C328" s="180">
        <v>3.6928133333333335</v>
      </c>
      <c r="D328" s="180">
        <v>0.43333333333333335</v>
      </c>
      <c r="E328" s="180">
        <v>8.521876923076924</v>
      </c>
      <c r="F328" s="180">
        <v>5</v>
      </c>
      <c r="G328" s="180">
        <v>2.142156862745098</v>
      </c>
      <c r="H328">
        <v>19.3</v>
      </c>
      <c r="I328">
        <v>6.04</v>
      </c>
      <c r="J328">
        <v>3.33</v>
      </c>
      <c r="K328" s="180">
        <v>1.1999642516528475</v>
      </c>
      <c r="L328" s="180">
        <v>3.4219134702625764</v>
      </c>
      <c r="M328" s="298">
        <v>0.31295336787564765</v>
      </c>
      <c r="N328" s="298">
        <v>6.2174313557142355E-2</v>
      </c>
      <c r="O328" s="298">
        <v>0.17253886010362693</v>
      </c>
    </row>
    <row r="329" spans="1:15">
      <c r="A329" s="75" t="s">
        <v>171</v>
      </c>
      <c r="B329" s="75">
        <v>3</v>
      </c>
      <c r="C329" s="180">
        <v>3.2812233333333332</v>
      </c>
      <c r="D329" s="180">
        <v>0.39333333333333331</v>
      </c>
      <c r="E329" s="180">
        <v>8.3420932203389828</v>
      </c>
      <c r="F329" s="180">
        <v>7.666666666666667</v>
      </c>
      <c r="G329" s="180">
        <v>2.181566265060241</v>
      </c>
      <c r="H329">
        <v>19.8</v>
      </c>
      <c r="I329">
        <v>4.8899999999999997</v>
      </c>
      <c r="J329">
        <v>3.45</v>
      </c>
      <c r="K329" s="180">
        <v>1.4782716930153559</v>
      </c>
      <c r="L329" s="180">
        <v>3.5327999227619449</v>
      </c>
      <c r="M329" s="298">
        <v>0.24696969696969695</v>
      </c>
      <c r="N329" s="298">
        <v>7.4660186515927068E-2</v>
      </c>
      <c r="O329" s="298">
        <v>0.17424242424242425</v>
      </c>
    </row>
    <row r="330" spans="1:15">
      <c r="A330" s="75" t="s">
        <v>166</v>
      </c>
      <c r="B330" s="75">
        <v>1</v>
      </c>
      <c r="C330" s="180">
        <v>3.0121133333333332</v>
      </c>
      <c r="D330" s="180">
        <v>0.26</v>
      </c>
      <c r="E330" s="180">
        <v>11.585051282051282</v>
      </c>
      <c r="F330" s="180">
        <v>9</v>
      </c>
      <c r="G330" s="180">
        <v>1.9647999999999999</v>
      </c>
      <c r="H330">
        <v>17.7</v>
      </c>
      <c r="I330">
        <v>5.49</v>
      </c>
      <c r="J330">
        <v>3.39</v>
      </c>
      <c r="K330" s="180">
        <v>1.2810142153680539</v>
      </c>
      <c r="L330" s="180">
        <v>3.184703136965914</v>
      </c>
      <c r="M330" s="298">
        <v>0.31016949152542378</v>
      </c>
      <c r="N330" s="298">
        <v>7.2373684484070847E-2</v>
      </c>
      <c r="O330" s="298">
        <v>0.19152542372881357</v>
      </c>
    </row>
    <row r="331" spans="1:15">
      <c r="A331" s="75" t="s">
        <v>166</v>
      </c>
      <c r="B331" s="75">
        <v>2</v>
      </c>
      <c r="C331" s="180">
        <v>3.0007766666666669</v>
      </c>
      <c r="D331" s="180">
        <v>0.24666666666666667</v>
      </c>
      <c r="E331" s="180">
        <v>12.165310810810812</v>
      </c>
      <c r="F331" s="180">
        <v>3</v>
      </c>
      <c r="G331" s="180">
        <v>2.0745714285714287</v>
      </c>
      <c r="H331">
        <v>20.8</v>
      </c>
      <c r="I331">
        <v>5.37</v>
      </c>
      <c r="J331">
        <v>3.45</v>
      </c>
      <c r="K331" s="180">
        <v>1.9255089174819586</v>
      </c>
      <c r="L331" s="180">
        <v>4.3342255841172133</v>
      </c>
      <c r="M331" s="298">
        <v>0.25817307692307689</v>
      </c>
      <c r="N331" s="298">
        <v>9.257254410970954E-2</v>
      </c>
      <c r="O331" s="298">
        <v>0.16586538461538461</v>
      </c>
    </row>
    <row r="332" spans="1:15">
      <c r="A332" s="75" t="s">
        <v>166</v>
      </c>
      <c r="B332" s="75">
        <v>3</v>
      </c>
      <c r="C332" s="180">
        <v>2.1616266666666668</v>
      </c>
      <c r="D332" s="180">
        <v>0.27333333333333337</v>
      </c>
      <c r="E332" s="180">
        <v>7.9083902439024385</v>
      </c>
      <c r="F332" s="180">
        <v>5</v>
      </c>
      <c r="G332" s="180">
        <v>2.2036000000000002</v>
      </c>
      <c r="H332">
        <v>21.7</v>
      </c>
      <c r="I332">
        <v>4.57</v>
      </c>
      <c r="J332">
        <v>3.65</v>
      </c>
      <c r="K332" s="180">
        <v>1.8197745705787765</v>
      </c>
      <c r="L332" s="180">
        <v>3.9511689684108946</v>
      </c>
      <c r="M332" s="298">
        <v>0.21059907834101385</v>
      </c>
      <c r="N332" s="298">
        <v>8.3860579289344539E-2</v>
      </c>
      <c r="O332" s="298">
        <v>0.16820276497695852</v>
      </c>
    </row>
    <row r="333" spans="1:15">
      <c r="A333" s="75" t="s">
        <v>166</v>
      </c>
      <c r="B333" s="75">
        <v>4</v>
      </c>
      <c r="C333" s="180">
        <v>3.6534833333333334</v>
      </c>
      <c r="D333" s="180">
        <v>0.26666666666666666</v>
      </c>
      <c r="E333" s="180">
        <v>13.7005625</v>
      </c>
      <c r="F333" s="180">
        <v>9</v>
      </c>
      <c r="G333" s="180">
        <v>2.2999999999999998</v>
      </c>
      <c r="H333">
        <v>19</v>
      </c>
      <c r="I333">
        <v>5.05</v>
      </c>
      <c r="J333">
        <v>3.7</v>
      </c>
      <c r="K333" s="180">
        <v>0.92396104628343323</v>
      </c>
      <c r="L333" s="180">
        <v>2.8135313924367886</v>
      </c>
      <c r="M333" s="298">
        <v>0.26578947368421052</v>
      </c>
      <c r="N333" s="298">
        <v>4.8629528751759646E-2</v>
      </c>
      <c r="O333" s="298">
        <v>0.19473684210526318</v>
      </c>
    </row>
    <row r="337" spans="6:6">
      <c r="F337" s="46"/>
    </row>
    <row r="338" spans="6:6">
      <c r="F338" s="46"/>
    </row>
    <row r="342" spans="6:6">
      <c r="F342" s="46"/>
    </row>
    <row r="343" spans="6:6">
      <c r="F343" s="46"/>
    </row>
    <row r="347" spans="6:6">
      <c r="F347" s="46"/>
    </row>
    <row r="352" spans="6:6">
      <c r="F352" s="4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03"/>
  <sheetViews>
    <sheetView zoomScale="85" zoomScaleNormal="85" workbookViewId="0">
      <selection activeCell="F89" sqref="F89"/>
    </sheetView>
  </sheetViews>
  <sheetFormatPr defaultColWidth="11.42578125" defaultRowHeight="15"/>
  <cols>
    <col min="1" max="14" width="10.7109375" customWidth="1"/>
    <col min="16" max="17" width="17" customWidth="1"/>
    <col min="18" max="18" width="17.140625" customWidth="1"/>
    <col min="19" max="19" width="10.7109375" customWidth="1"/>
    <col min="20" max="20" width="16.42578125" customWidth="1"/>
    <col min="21" max="27" width="12.7109375" customWidth="1"/>
    <col min="28" max="28" width="7.28515625" customWidth="1"/>
    <col min="29" max="29" width="10.7109375" customWidth="1"/>
    <col min="30" max="30" width="16.42578125" customWidth="1"/>
    <col min="31" max="37" width="12.7109375" customWidth="1"/>
  </cols>
  <sheetData>
    <row r="1" spans="1:37" ht="45.75" thickBot="1">
      <c r="A1" s="330" t="s">
        <v>284</v>
      </c>
      <c r="B1" s="331"/>
      <c r="C1" s="328" t="s">
        <v>285</v>
      </c>
      <c r="D1" s="329"/>
      <c r="E1" s="332" t="s">
        <v>286</v>
      </c>
      <c r="F1" s="333"/>
      <c r="G1" s="334" t="s">
        <v>287</v>
      </c>
      <c r="H1" s="335"/>
      <c r="I1" s="336" t="s">
        <v>288</v>
      </c>
      <c r="J1" s="337"/>
      <c r="K1" s="324" t="s">
        <v>289</v>
      </c>
      <c r="L1" s="325"/>
      <c r="M1" s="326" t="s">
        <v>290</v>
      </c>
      <c r="N1" s="327"/>
      <c r="O1" s="184" t="s">
        <v>291</v>
      </c>
      <c r="P1" s="191" t="s">
        <v>292</v>
      </c>
      <c r="Q1" s="191" t="s">
        <v>293</v>
      </c>
      <c r="R1" s="273"/>
      <c r="S1" s="191" t="s">
        <v>294</v>
      </c>
      <c r="T1" s="191" t="s">
        <v>292</v>
      </c>
      <c r="U1" s="198" t="s">
        <v>282</v>
      </c>
      <c r="V1" s="199" t="s">
        <v>295</v>
      </c>
      <c r="W1" s="200" t="s">
        <v>275</v>
      </c>
      <c r="X1" s="203" t="s">
        <v>276</v>
      </c>
      <c r="Y1" s="201" t="s">
        <v>273</v>
      </c>
      <c r="Z1" s="202" t="s">
        <v>274</v>
      </c>
      <c r="AA1" s="231" t="s">
        <v>296</v>
      </c>
      <c r="AC1" s="301" t="s">
        <v>294</v>
      </c>
      <c r="AD1" s="191" t="s">
        <v>293</v>
      </c>
      <c r="AE1" s="198" t="s">
        <v>282</v>
      </c>
      <c r="AF1" s="199" t="s">
        <v>295</v>
      </c>
      <c r="AG1" s="200" t="s">
        <v>275</v>
      </c>
      <c r="AH1" s="203" t="s">
        <v>276</v>
      </c>
      <c r="AI1" s="201" t="s">
        <v>273</v>
      </c>
      <c r="AJ1" s="202" t="s">
        <v>274</v>
      </c>
      <c r="AK1" s="231" t="s">
        <v>296</v>
      </c>
    </row>
    <row r="2" spans="1:37">
      <c r="A2" s="185" t="s">
        <v>146</v>
      </c>
      <c r="B2" s="186">
        <v>1.1666666666666667</v>
      </c>
      <c r="C2" s="204" t="s">
        <v>176</v>
      </c>
      <c r="D2" s="205">
        <v>1.4837054054054055</v>
      </c>
      <c r="E2" s="210" t="s">
        <v>75</v>
      </c>
      <c r="F2" s="246">
        <v>0.10707765692927303</v>
      </c>
      <c r="G2" s="219" t="s">
        <v>145</v>
      </c>
      <c r="H2" s="249">
        <v>0.21367188257524219</v>
      </c>
      <c r="I2" s="213" t="s">
        <v>149</v>
      </c>
      <c r="J2" s="252">
        <v>0.33261455525606465</v>
      </c>
      <c r="K2" s="216" t="s">
        <v>145</v>
      </c>
      <c r="L2" s="255">
        <v>0.16047619047619049</v>
      </c>
      <c r="M2" s="232" t="s">
        <v>129</v>
      </c>
      <c r="N2" s="233">
        <v>6.6348411111111112</v>
      </c>
      <c r="O2" s="181" t="s">
        <v>96</v>
      </c>
      <c r="P2" s="192">
        <f>+COUNTIF($A$2:$N$11,O2)</f>
        <v>1</v>
      </c>
      <c r="Q2" s="192">
        <f>+COUNTIF($A$2:$N$16,O2)</f>
        <v>1</v>
      </c>
      <c r="R2" s="228"/>
      <c r="S2" s="195" t="s">
        <v>98</v>
      </c>
      <c r="T2" s="196">
        <v>4</v>
      </c>
      <c r="U2" s="197">
        <v>3.2</v>
      </c>
      <c r="V2" s="238">
        <v>1.64</v>
      </c>
      <c r="W2" s="239"/>
      <c r="X2" s="260">
        <v>0.18360333534784676</v>
      </c>
      <c r="Y2" s="239"/>
      <c r="Z2" s="261">
        <v>0.16828087167070219</v>
      </c>
      <c r="AA2" s="240"/>
      <c r="AC2" s="195" t="s">
        <v>145</v>
      </c>
      <c r="AD2" s="193">
        <v>5</v>
      </c>
      <c r="AE2" s="292">
        <v>4</v>
      </c>
      <c r="AF2" s="274">
        <v>1.7668400882592032</v>
      </c>
      <c r="AG2" s="275">
        <v>7.6616611360960943E-2</v>
      </c>
      <c r="AH2" s="276">
        <v>0.21367188257524219</v>
      </c>
      <c r="AI2" s="239"/>
      <c r="AJ2" s="261">
        <v>0.16047619047619049</v>
      </c>
      <c r="AK2" s="240"/>
    </row>
    <row r="3" spans="1:37">
      <c r="A3" s="187" t="s">
        <v>105</v>
      </c>
      <c r="B3" s="188">
        <v>1.3333333333333333</v>
      </c>
      <c r="C3" s="206" t="s">
        <v>98</v>
      </c>
      <c r="D3" s="207">
        <v>1.6374708364358401</v>
      </c>
      <c r="E3" s="211" t="s">
        <v>135</v>
      </c>
      <c r="F3" s="247">
        <v>0.10476432537051329</v>
      </c>
      <c r="G3" s="220" t="s">
        <v>148</v>
      </c>
      <c r="H3" s="250">
        <v>0.20899573580939862</v>
      </c>
      <c r="I3" s="214" t="s">
        <v>140</v>
      </c>
      <c r="J3" s="253">
        <v>0.3271978021978022</v>
      </c>
      <c r="K3" s="217" t="s">
        <v>101</v>
      </c>
      <c r="L3" s="256">
        <v>0.16478873239436617</v>
      </c>
      <c r="M3" s="234" t="s">
        <v>74</v>
      </c>
      <c r="N3" s="235">
        <v>4.3219258333333332</v>
      </c>
      <c r="O3" s="182" t="s">
        <v>97</v>
      </c>
      <c r="P3" s="193">
        <f>+COUNTIF($A$2:$N$11,O3)</f>
        <v>0</v>
      </c>
      <c r="Q3" s="193">
        <f t="shared" ref="Q3:Q66" si="0">+COUNTIF($A$2:$N$16,O3)</f>
        <v>0</v>
      </c>
      <c r="R3" s="75"/>
      <c r="S3" s="182" t="s">
        <v>176</v>
      </c>
      <c r="T3" s="193">
        <v>3</v>
      </c>
      <c r="U3" s="264">
        <v>3.8333333333333335</v>
      </c>
      <c r="V3" s="243">
        <v>1.4837054054054055</v>
      </c>
      <c r="W3" s="258"/>
      <c r="X3" s="258"/>
      <c r="Y3" s="266">
        <v>0.31536458333333334</v>
      </c>
      <c r="Z3" s="258"/>
      <c r="AA3" s="258"/>
      <c r="AC3" s="229" t="s">
        <v>176</v>
      </c>
      <c r="AD3" s="193">
        <v>5</v>
      </c>
      <c r="AE3" s="264">
        <v>3.8333333333333335</v>
      </c>
      <c r="AF3" s="243">
        <v>1.4837054054054055</v>
      </c>
      <c r="AG3" s="258"/>
      <c r="AH3" s="263">
        <v>0.17808351570340997</v>
      </c>
      <c r="AI3" s="244">
        <v>0.31536458333333334</v>
      </c>
      <c r="AJ3" s="262">
        <v>0.17317708333333334</v>
      </c>
      <c r="AK3" s="258"/>
    </row>
    <row r="4" spans="1:37">
      <c r="A4" s="187" t="s">
        <v>96</v>
      </c>
      <c r="B4" s="188">
        <v>2.2727272727272729</v>
      </c>
      <c r="C4" s="206" t="s">
        <v>162</v>
      </c>
      <c r="D4" s="207">
        <v>1.6528686139355</v>
      </c>
      <c r="E4" s="211" t="s">
        <v>63</v>
      </c>
      <c r="F4" s="247">
        <v>8.9008113361907726E-2</v>
      </c>
      <c r="G4" s="220" t="s">
        <v>78</v>
      </c>
      <c r="H4" s="250">
        <v>0.19655924216704382</v>
      </c>
      <c r="I4" s="214" t="s">
        <v>115</v>
      </c>
      <c r="J4" s="253">
        <v>0.32390438247011943</v>
      </c>
      <c r="K4" s="217" t="s">
        <v>122</v>
      </c>
      <c r="L4" s="256">
        <v>0.16784452296819791</v>
      </c>
      <c r="M4" s="234" t="s">
        <v>112</v>
      </c>
      <c r="N4" s="235">
        <v>4.2753183333333329</v>
      </c>
      <c r="O4" s="182" t="s">
        <v>98</v>
      </c>
      <c r="P4" s="193">
        <f t="shared" ref="P4:P67" si="1">+COUNTIF($A$2:$N$11,O4)</f>
        <v>4</v>
      </c>
      <c r="Q4" s="193">
        <f t="shared" si="0"/>
        <v>4</v>
      </c>
      <c r="R4" s="75"/>
      <c r="S4" s="182" t="s">
        <v>111</v>
      </c>
      <c r="T4" s="193">
        <v>2</v>
      </c>
      <c r="U4" s="258"/>
      <c r="V4" s="258"/>
      <c r="W4" s="245">
        <v>7.660877384029989E-2</v>
      </c>
      <c r="X4" s="258"/>
      <c r="Y4" s="266">
        <v>0.3183391003460207</v>
      </c>
      <c r="Z4" s="258"/>
      <c r="AA4" s="258"/>
      <c r="AC4" s="182" t="s">
        <v>98</v>
      </c>
      <c r="AD4" s="193">
        <v>4</v>
      </c>
      <c r="AE4" s="241">
        <v>3.2</v>
      </c>
      <c r="AF4" s="242">
        <v>1.64</v>
      </c>
      <c r="AG4" s="258"/>
      <c r="AH4" s="277">
        <v>0.18360333534784676</v>
      </c>
      <c r="AI4" s="258"/>
      <c r="AJ4" s="262">
        <v>0.16828087167070219</v>
      </c>
      <c r="AK4" s="258"/>
    </row>
    <row r="5" spans="1:37">
      <c r="A5" s="187" t="s">
        <v>175</v>
      </c>
      <c r="B5" s="188">
        <v>2.6363636363636362</v>
      </c>
      <c r="C5" s="206" t="s">
        <v>165</v>
      </c>
      <c r="D5" s="207">
        <v>1.7529051773518394</v>
      </c>
      <c r="E5" s="211" t="s">
        <v>148</v>
      </c>
      <c r="F5" s="247">
        <v>8.8543752993242186E-2</v>
      </c>
      <c r="G5" s="220" t="s">
        <v>147</v>
      </c>
      <c r="H5" s="250">
        <v>0.18510269751666092</v>
      </c>
      <c r="I5" s="214" t="s">
        <v>100</v>
      </c>
      <c r="J5" s="253">
        <v>0.32267904509283812</v>
      </c>
      <c r="K5" s="217" t="s">
        <v>98</v>
      </c>
      <c r="L5" s="256">
        <v>0.16828087167070219</v>
      </c>
      <c r="M5" s="234" t="s">
        <v>161</v>
      </c>
      <c r="N5" s="235">
        <v>4.2606216666666663</v>
      </c>
      <c r="O5" s="182" t="s">
        <v>75</v>
      </c>
      <c r="P5" s="193">
        <f t="shared" si="1"/>
        <v>1</v>
      </c>
      <c r="Q5" s="193">
        <f t="shared" si="0"/>
        <v>1</v>
      </c>
      <c r="R5" s="75"/>
      <c r="S5" s="183" t="s">
        <v>147</v>
      </c>
      <c r="T5" s="193">
        <v>2</v>
      </c>
      <c r="U5" s="258"/>
      <c r="V5" s="258"/>
      <c r="W5" s="258"/>
      <c r="X5" s="263">
        <v>0.18510269751666092</v>
      </c>
      <c r="Y5" s="258"/>
      <c r="Z5" s="262">
        <v>0.16933333333333334</v>
      </c>
      <c r="AA5" s="258"/>
      <c r="AC5" s="182" t="s">
        <v>111</v>
      </c>
      <c r="AD5" s="193">
        <v>3</v>
      </c>
      <c r="AE5" s="264">
        <v>4.333333333333333</v>
      </c>
      <c r="AF5" s="258"/>
      <c r="AG5" s="245">
        <v>7.660877384029989E-2</v>
      </c>
      <c r="AH5" s="302"/>
      <c r="AI5" s="244">
        <v>0.3183391003460207</v>
      </c>
      <c r="AJ5" s="262"/>
      <c r="AK5" s="258"/>
    </row>
    <row r="6" spans="1:37">
      <c r="A6" s="187" t="s">
        <v>125</v>
      </c>
      <c r="B6" s="188">
        <v>3</v>
      </c>
      <c r="C6" s="206" t="s">
        <v>65</v>
      </c>
      <c r="D6" s="207">
        <v>1.766063814238567</v>
      </c>
      <c r="E6" s="211" t="s">
        <v>116</v>
      </c>
      <c r="F6" s="247">
        <v>8.1145696515443566E-2</v>
      </c>
      <c r="G6" s="220" t="s">
        <v>149</v>
      </c>
      <c r="H6" s="250">
        <v>0.18364366388929046</v>
      </c>
      <c r="I6" s="214" t="s">
        <v>111</v>
      </c>
      <c r="J6" s="253">
        <v>0.3183391003460207</v>
      </c>
      <c r="K6" s="217" t="s">
        <v>147</v>
      </c>
      <c r="L6" s="256">
        <v>0.16933333333333334</v>
      </c>
      <c r="M6" s="234" t="s">
        <v>104</v>
      </c>
      <c r="N6" s="235">
        <v>4.1256437500000001</v>
      </c>
      <c r="O6" s="183" t="s">
        <v>77</v>
      </c>
      <c r="P6" s="193">
        <f t="shared" si="1"/>
        <v>0</v>
      </c>
      <c r="Q6" s="193">
        <f t="shared" si="0"/>
        <v>0</v>
      </c>
      <c r="R6" s="75"/>
      <c r="S6" s="183" t="s">
        <v>148</v>
      </c>
      <c r="T6" s="193">
        <v>2</v>
      </c>
      <c r="U6" s="258"/>
      <c r="V6" s="258"/>
      <c r="W6" s="245">
        <v>8.8543752993242186E-2</v>
      </c>
      <c r="X6" s="263">
        <v>0.20899573580939862</v>
      </c>
      <c r="Y6" s="258"/>
      <c r="Z6" s="258"/>
      <c r="AA6" s="258"/>
      <c r="AC6" s="183" t="s">
        <v>147</v>
      </c>
      <c r="AD6" s="193">
        <v>3</v>
      </c>
      <c r="AE6" s="292">
        <v>4</v>
      </c>
      <c r="AF6" s="239"/>
      <c r="AG6" s="239"/>
      <c r="AH6" s="276">
        <v>0.18510269751666092</v>
      </c>
      <c r="AI6" s="239"/>
      <c r="AJ6" s="262">
        <v>0.16933333333333334</v>
      </c>
      <c r="AK6" s="258"/>
    </row>
    <row r="7" spans="1:37" ht="15.75" thickBot="1">
      <c r="A7" s="187" t="s">
        <v>155</v>
      </c>
      <c r="B7" s="188">
        <v>3</v>
      </c>
      <c r="C7" s="206" t="s">
        <v>145</v>
      </c>
      <c r="D7" s="207">
        <v>1.7668400882592032</v>
      </c>
      <c r="E7" s="211" t="s">
        <v>62</v>
      </c>
      <c r="F7" s="247">
        <v>8.0969780698219987E-2</v>
      </c>
      <c r="G7" s="220" t="s">
        <v>98</v>
      </c>
      <c r="H7" s="250">
        <v>0.18360333534784676</v>
      </c>
      <c r="I7" s="214" t="s">
        <v>79</v>
      </c>
      <c r="J7" s="253">
        <v>0.31832460732984286</v>
      </c>
      <c r="K7" s="217" t="s">
        <v>76</v>
      </c>
      <c r="L7" s="256">
        <v>0.1693811074918567</v>
      </c>
      <c r="M7" s="234" t="s">
        <v>163</v>
      </c>
      <c r="N7" s="235">
        <v>4.05342</v>
      </c>
      <c r="O7" s="183" t="s">
        <v>64</v>
      </c>
      <c r="P7" s="193">
        <f t="shared" si="1"/>
        <v>1</v>
      </c>
      <c r="Q7" s="193">
        <f t="shared" si="0"/>
        <v>1</v>
      </c>
      <c r="R7" s="75"/>
      <c r="S7" s="183" t="s">
        <v>149</v>
      </c>
      <c r="T7" s="193">
        <v>2</v>
      </c>
      <c r="U7" s="258"/>
      <c r="V7" s="258"/>
      <c r="W7" s="258"/>
      <c r="X7" s="263">
        <v>0.18364366388929046</v>
      </c>
      <c r="Y7" s="266">
        <v>0.33261455525606465</v>
      </c>
      <c r="Z7" s="258"/>
      <c r="AA7" s="258"/>
      <c r="AC7" s="303" t="s">
        <v>118</v>
      </c>
      <c r="AD7" s="194">
        <v>3</v>
      </c>
      <c r="AE7" s="293">
        <v>4.1111111111111107</v>
      </c>
      <c r="AF7" s="259"/>
      <c r="AG7" s="294">
        <v>7.7614522304988748E-2</v>
      </c>
      <c r="AH7" s="259"/>
      <c r="AI7" s="259"/>
      <c r="AJ7" s="304">
        <v>0.17132530120481926</v>
      </c>
      <c r="AK7" s="259"/>
    </row>
    <row r="8" spans="1:37">
      <c r="A8" s="187" t="s">
        <v>98</v>
      </c>
      <c r="B8" s="188">
        <v>3.1666666666666665</v>
      </c>
      <c r="C8" s="206" t="s">
        <v>129</v>
      </c>
      <c r="D8" s="207">
        <v>1.7853116375158988</v>
      </c>
      <c r="E8" s="211" t="s">
        <v>118</v>
      </c>
      <c r="F8" s="247">
        <v>7.7614522304988748E-2</v>
      </c>
      <c r="G8" s="220" t="s">
        <v>79</v>
      </c>
      <c r="H8" s="250">
        <v>0.18270273818172389</v>
      </c>
      <c r="I8" s="214" t="s">
        <v>84</v>
      </c>
      <c r="J8" s="253">
        <v>0.31781305114638447</v>
      </c>
      <c r="K8" s="217" t="s">
        <v>99</v>
      </c>
      <c r="L8" s="256">
        <v>0.17009803921568631</v>
      </c>
      <c r="M8" s="234" t="s">
        <v>164</v>
      </c>
      <c r="N8" s="235">
        <v>4.0292583333333329</v>
      </c>
      <c r="O8" s="182" t="s">
        <v>103</v>
      </c>
      <c r="P8" s="193">
        <f t="shared" si="1"/>
        <v>0</v>
      </c>
      <c r="Q8" s="193">
        <f t="shared" si="0"/>
        <v>1</v>
      </c>
      <c r="R8" s="75"/>
      <c r="S8" s="183" t="s">
        <v>118</v>
      </c>
      <c r="T8" s="193">
        <v>2</v>
      </c>
      <c r="U8" s="258"/>
      <c r="V8" s="258"/>
      <c r="W8" s="245">
        <v>7.7614522304988748E-2</v>
      </c>
      <c r="X8" s="258"/>
      <c r="Y8" s="258"/>
      <c r="Z8" s="262">
        <v>0.17132530120481926</v>
      </c>
      <c r="AA8" s="258"/>
    </row>
    <row r="9" spans="1:37">
      <c r="A9" s="187" t="s">
        <v>64</v>
      </c>
      <c r="B9" s="188">
        <v>3.1666666666666665</v>
      </c>
      <c r="C9" s="206" t="s">
        <v>131</v>
      </c>
      <c r="D9" s="207">
        <v>1.8210132470888287</v>
      </c>
      <c r="E9" s="211" t="s">
        <v>76</v>
      </c>
      <c r="F9" s="247">
        <v>7.7107722776840804E-2</v>
      </c>
      <c r="G9" s="220" t="s">
        <v>168</v>
      </c>
      <c r="H9" s="250">
        <v>0.18254511586509792</v>
      </c>
      <c r="I9" s="214" t="s">
        <v>127</v>
      </c>
      <c r="J9" s="253">
        <v>0.31671195652173917</v>
      </c>
      <c r="K9" s="217" t="s">
        <v>94</v>
      </c>
      <c r="L9" s="256">
        <v>0.17037643207855974</v>
      </c>
      <c r="M9" s="234" t="s">
        <v>100</v>
      </c>
      <c r="N9" s="235">
        <v>4.0241487500000002</v>
      </c>
      <c r="O9" s="183" t="s">
        <v>104</v>
      </c>
      <c r="P9" s="193">
        <f t="shared" si="1"/>
        <v>1</v>
      </c>
      <c r="Q9" s="193">
        <f t="shared" si="0"/>
        <v>2</v>
      </c>
      <c r="R9" s="75"/>
      <c r="S9" s="183" t="s">
        <v>79</v>
      </c>
      <c r="T9" s="193">
        <v>2</v>
      </c>
      <c r="U9" s="258"/>
      <c r="V9" s="258"/>
      <c r="W9" s="258"/>
      <c r="X9" s="263">
        <v>0.18270273818172389</v>
      </c>
      <c r="Y9" s="266">
        <v>0.31832460732984286</v>
      </c>
      <c r="Z9" s="258"/>
      <c r="AA9" s="258"/>
    </row>
    <row r="10" spans="1:37">
      <c r="A10" s="187" t="s">
        <v>153</v>
      </c>
      <c r="B10" s="188">
        <v>3.6666666666666665</v>
      </c>
      <c r="C10" s="206" t="s">
        <v>154</v>
      </c>
      <c r="D10" s="207">
        <v>1.8463425272518645</v>
      </c>
      <c r="E10" s="211" t="s">
        <v>145</v>
      </c>
      <c r="F10" s="247">
        <v>7.6616611360960943E-2</v>
      </c>
      <c r="G10" s="220" t="s">
        <v>155</v>
      </c>
      <c r="H10" s="250">
        <v>0.18170109557025282</v>
      </c>
      <c r="I10" s="214" t="s">
        <v>176</v>
      </c>
      <c r="J10" s="253">
        <v>0.31536458333333334</v>
      </c>
      <c r="K10" s="217" t="s">
        <v>61</v>
      </c>
      <c r="L10" s="256">
        <v>0.17112561174551386</v>
      </c>
      <c r="M10" s="234" t="s">
        <v>170</v>
      </c>
      <c r="N10" s="235">
        <v>3.9833861111111113</v>
      </c>
      <c r="O10" s="183" t="s">
        <v>105</v>
      </c>
      <c r="P10" s="193">
        <f t="shared" si="1"/>
        <v>1</v>
      </c>
      <c r="Q10" s="193">
        <f t="shared" si="0"/>
        <v>1</v>
      </c>
      <c r="R10" s="75"/>
      <c r="S10" s="182" t="s">
        <v>145</v>
      </c>
      <c r="T10" s="193">
        <v>4</v>
      </c>
      <c r="U10" s="258"/>
      <c r="V10" s="243">
        <v>1.7668400882592032</v>
      </c>
      <c r="W10" s="245">
        <v>7.6616611360960943E-2</v>
      </c>
      <c r="X10" s="263">
        <v>0.21367188257524219</v>
      </c>
      <c r="Y10" s="258"/>
      <c r="Z10" s="262">
        <v>0.16047619047619049</v>
      </c>
      <c r="AA10" s="258"/>
    </row>
    <row r="11" spans="1:37" ht="15.75" thickBot="1">
      <c r="A11" s="189" t="s">
        <v>176</v>
      </c>
      <c r="B11" s="190">
        <v>3.8333333333333335</v>
      </c>
      <c r="C11" s="208" t="s">
        <v>101</v>
      </c>
      <c r="D11" s="209">
        <v>1.8715294117647061</v>
      </c>
      <c r="E11" s="212" t="s">
        <v>111</v>
      </c>
      <c r="F11" s="248">
        <v>7.660877384029989E-2</v>
      </c>
      <c r="G11" s="221" t="s">
        <v>166</v>
      </c>
      <c r="H11" s="251">
        <v>0.18034885204458093</v>
      </c>
      <c r="I11" s="215" t="s">
        <v>134</v>
      </c>
      <c r="J11" s="254">
        <v>0.31462093862815887</v>
      </c>
      <c r="K11" s="218" t="s">
        <v>118</v>
      </c>
      <c r="L11" s="257">
        <v>0.17132530120481926</v>
      </c>
      <c r="M11" s="236" t="s">
        <v>165</v>
      </c>
      <c r="N11" s="237">
        <v>3.9574649999999996</v>
      </c>
      <c r="O11" s="183" t="s">
        <v>91</v>
      </c>
      <c r="P11" s="193">
        <f t="shared" si="1"/>
        <v>0</v>
      </c>
      <c r="Q11" s="193">
        <f t="shared" si="0"/>
        <v>1</v>
      </c>
      <c r="R11" s="75"/>
      <c r="S11" s="229" t="s">
        <v>76</v>
      </c>
      <c r="T11" s="193">
        <v>2</v>
      </c>
      <c r="U11" s="305"/>
      <c r="V11" s="258"/>
      <c r="W11" s="306">
        <v>7.7107722776840804E-2</v>
      </c>
      <c r="X11" s="258"/>
      <c r="Y11" s="258"/>
      <c r="Z11" s="307">
        <v>0.1693811074918567</v>
      </c>
      <c r="AA11" s="258"/>
    </row>
    <row r="12" spans="1:37">
      <c r="A12" s="185" t="s">
        <v>147</v>
      </c>
      <c r="B12" s="186">
        <v>4</v>
      </c>
      <c r="C12" s="204" t="s">
        <v>63</v>
      </c>
      <c r="D12" s="205">
        <v>1.8735484117490695</v>
      </c>
      <c r="E12" s="210" t="s">
        <v>103</v>
      </c>
      <c r="F12" s="246">
        <v>7.5192194869568144E-2</v>
      </c>
      <c r="G12" s="219" t="s">
        <v>139</v>
      </c>
      <c r="H12" s="249">
        <v>0.18005326987735909</v>
      </c>
      <c r="I12" s="213" t="s">
        <v>156</v>
      </c>
      <c r="J12" s="252">
        <v>0.31385435168738895</v>
      </c>
      <c r="K12" s="216" t="s">
        <v>175</v>
      </c>
      <c r="L12" s="255">
        <v>0.17195704057279235</v>
      </c>
      <c r="M12" s="232" t="s">
        <v>72</v>
      </c>
      <c r="N12" s="233">
        <v>3.8940166666666669</v>
      </c>
      <c r="O12" s="183" t="s">
        <v>62</v>
      </c>
      <c r="P12" s="193">
        <f t="shared" si="1"/>
        <v>1</v>
      </c>
      <c r="Q12" s="193">
        <f t="shared" si="0"/>
        <v>1</v>
      </c>
      <c r="R12" s="75"/>
      <c r="S12" s="229" t="s">
        <v>100</v>
      </c>
      <c r="T12" s="193">
        <v>2</v>
      </c>
      <c r="U12" s="258"/>
      <c r="V12" s="258"/>
      <c r="W12" s="258"/>
      <c r="X12" s="258"/>
      <c r="Y12" s="266">
        <v>0.32267904509283812</v>
      </c>
      <c r="Z12" s="258"/>
      <c r="AA12" s="267">
        <v>4.0241487500000002</v>
      </c>
    </row>
    <row r="13" spans="1:37">
      <c r="A13" s="187" t="s">
        <v>145</v>
      </c>
      <c r="B13" s="188">
        <v>4</v>
      </c>
      <c r="C13" s="206" t="s">
        <v>128</v>
      </c>
      <c r="D13" s="207">
        <v>1.886260633231255</v>
      </c>
      <c r="E13" s="211" t="s">
        <v>59</v>
      </c>
      <c r="F13" s="247">
        <v>7.514790264248139E-2</v>
      </c>
      <c r="G13" s="220" t="s">
        <v>160</v>
      </c>
      <c r="H13" s="250">
        <v>0.17952499586836471</v>
      </c>
      <c r="I13" s="214" t="s">
        <v>130</v>
      </c>
      <c r="J13" s="253">
        <v>0.30801104972375687</v>
      </c>
      <c r="K13" s="217" t="s">
        <v>160</v>
      </c>
      <c r="L13" s="256">
        <v>0.17208904109589043</v>
      </c>
      <c r="M13" s="234" t="s">
        <v>134</v>
      </c>
      <c r="N13" s="235">
        <v>3.8811261111111115</v>
      </c>
      <c r="O13" s="183" t="s">
        <v>111</v>
      </c>
      <c r="P13" s="193">
        <f t="shared" si="1"/>
        <v>2</v>
      </c>
      <c r="Q13" s="193">
        <f t="shared" si="0"/>
        <v>2</v>
      </c>
      <c r="R13" s="75"/>
      <c r="S13" s="229" t="s">
        <v>101</v>
      </c>
      <c r="T13" s="193">
        <v>2</v>
      </c>
      <c r="U13" s="258"/>
      <c r="V13" s="243">
        <v>1.8715294117647061</v>
      </c>
      <c r="W13" s="308"/>
      <c r="X13" s="258"/>
      <c r="Y13" s="258"/>
      <c r="Z13" s="307">
        <v>0.16478873239436617</v>
      </c>
      <c r="AA13" s="258"/>
    </row>
    <row r="14" spans="1:37">
      <c r="A14" s="187" t="s">
        <v>177</v>
      </c>
      <c r="B14" s="188">
        <v>4</v>
      </c>
      <c r="C14" s="206" t="s">
        <v>151</v>
      </c>
      <c r="D14" s="207">
        <v>1.9254150703871293</v>
      </c>
      <c r="E14" s="211" t="s">
        <v>104</v>
      </c>
      <c r="F14" s="247">
        <v>7.5129529668083603E-2</v>
      </c>
      <c r="G14" s="220" t="s">
        <v>60</v>
      </c>
      <c r="H14" s="250">
        <v>0.17881102475736896</v>
      </c>
      <c r="I14" s="214" t="s">
        <v>114</v>
      </c>
      <c r="J14" s="253">
        <v>0.30487179487179489</v>
      </c>
      <c r="K14" s="217" t="s">
        <v>139</v>
      </c>
      <c r="L14" s="256">
        <v>0.17256410256410257</v>
      </c>
      <c r="M14" s="234" t="s">
        <v>88</v>
      </c>
      <c r="N14" s="235">
        <v>3.7918312499999995</v>
      </c>
      <c r="O14" s="183" t="s">
        <v>99</v>
      </c>
      <c r="P14" s="193">
        <f t="shared" si="1"/>
        <v>1</v>
      </c>
      <c r="Q14" s="193">
        <f t="shared" si="0"/>
        <v>1</v>
      </c>
      <c r="R14" s="75"/>
      <c r="S14" s="229" t="s">
        <v>129</v>
      </c>
      <c r="T14" s="193">
        <v>2</v>
      </c>
      <c r="U14" s="258"/>
      <c r="V14" s="243">
        <v>1.7853116375158988</v>
      </c>
      <c r="W14" s="258"/>
      <c r="X14" s="258"/>
      <c r="Y14" s="258"/>
      <c r="Z14" s="258"/>
      <c r="AA14" s="267">
        <v>6.6348411111111112</v>
      </c>
    </row>
    <row r="15" spans="1:37">
      <c r="A15" s="187" t="s">
        <v>118</v>
      </c>
      <c r="B15" s="188">
        <v>4.1111111111111107</v>
      </c>
      <c r="C15" s="206" t="s">
        <v>125</v>
      </c>
      <c r="D15" s="207">
        <v>1.9668142220037863</v>
      </c>
      <c r="E15" s="211" t="s">
        <v>127</v>
      </c>
      <c r="F15" s="247">
        <v>7.4328800085294106E-2</v>
      </c>
      <c r="G15" s="220" t="s">
        <v>66</v>
      </c>
      <c r="H15" s="250">
        <v>0.17876601412935236</v>
      </c>
      <c r="I15" s="214" t="s">
        <v>91</v>
      </c>
      <c r="J15" s="253">
        <v>0.30013297872340433</v>
      </c>
      <c r="K15" s="217" t="s">
        <v>167</v>
      </c>
      <c r="L15" s="256">
        <v>0.17299999999999999</v>
      </c>
      <c r="M15" s="234" t="s">
        <v>59</v>
      </c>
      <c r="N15" s="235">
        <v>3.7828508333333333</v>
      </c>
      <c r="O15" s="183" t="s">
        <v>60</v>
      </c>
      <c r="P15" s="193">
        <f t="shared" si="1"/>
        <v>0</v>
      </c>
      <c r="Q15" s="193">
        <f t="shared" si="0"/>
        <v>1</v>
      </c>
      <c r="R15" s="75"/>
      <c r="S15" s="229" t="s">
        <v>155</v>
      </c>
      <c r="T15" s="193">
        <v>2</v>
      </c>
      <c r="U15" s="264">
        <v>3</v>
      </c>
      <c r="V15" s="258"/>
      <c r="W15" s="258"/>
      <c r="X15" s="263">
        <v>0.18170109557025282</v>
      </c>
      <c r="Y15" s="258"/>
      <c r="Z15" s="258"/>
      <c r="AA15" s="258"/>
    </row>
    <row r="16" spans="1:37" ht="15.75" thickBot="1">
      <c r="A16" s="278" t="s">
        <v>121</v>
      </c>
      <c r="B16" s="279">
        <v>4.333333333333333</v>
      </c>
      <c r="C16" s="280" t="s">
        <v>153</v>
      </c>
      <c r="D16" s="281">
        <v>1.9761471947194718</v>
      </c>
      <c r="E16" s="282" t="s">
        <v>161</v>
      </c>
      <c r="F16" s="283">
        <v>7.3878317459392856E-2</v>
      </c>
      <c r="G16" s="284" t="s">
        <v>176</v>
      </c>
      <c r="H16" s="285">
        <v>0.17808351570340997</v>
      </c>
      <c r="I16" s="286" t="s">
        <v>128</v>
      </c>
      <c r="J16" s="287">
        <v>0.29973718791064385</v>
      </c>
      <c r="K16" s="288" t="s">
        <v>176</v>
      </c>
      <c r="L16" s="289">
        <v>0.17317708333333334</v>
      </c>
      <c r="M16" s="290" t="s">
        <v>85</v>
      </c>
      <c r="N16" s="291">
        <v>3.702291666666667</v>
      </c>
      <c r="O16" s="183" t="s">
        <v>95</v>
      </c>
      <c r="P16" s="193">
        <f t="shared" si="1"/>
        <v>0</v>
      </c>
      <c r="Q16" s="193">
        <f t="shared" si="0"/>
        <v>0</v>
      </c>
      <c r="R16" s="75"/>
      <c r="S16" s="230" t="s">
        <v>165</v>
      </c>
      <c r="T16" s="194">
        <v>2</v>
      </c>
      <c r="U16" s="259"/>
      <c r="V16" s="265">
        <v>1.7529051773518394</v>
      </c>
      <c r="W16" s="259"/>
      <c r="X16" s="259"/>
      <c r="Y16" s="259"/>
      <c r="Z16" s="259"/>
      <c r="AA16" s="268">
        <v>3.9574649999999996</v>
      </c>
    </row>
    <row r="17" spans="1:18">
      <c r="A17" s="187" t="s">
        <v>86</v>
      </c>
      <c r="B17" s="188">
        <v>4.333333333333333</v>
      </c>
      <c r="C17" s="206" t="s">
        <v>61</v>
      </c>
      <c r="D17" s="207">
        <v>1.9846676863544852</v>
      </c>
      <c r="E17" s="211" t="s">
        <v>90</v>
      </c>
      <c r="F17" s="247">
        <v>7.3495592238429386E-2</v>
      </c>
      <c r="G17" s="220" t="s">
        <v>101</v>
      </c>
      <c r="H17" s="250">
        <v>0.17771065225985222</v>
      </c>
      <c r="I17" s="214" t="s">
        <v>122</v>
      </c>
      <c r="J17" s="253">
        <v>0.2996466431095407</v>
      </c>
      <c r="K17" s="217" t="s">
        <v>171</v>
      </c>
      <c r="L17" s="256">
        <v>0.17333333333333334</v>
      </c>
      <c r="M17" s="234" t="s">
        <v>60</v>
      </c>
      <c r="N17" s="235">
        <v>3.6987488888888889</v>
      </c>
      <c r="O17" s="183" t="s">
        <v>152</v>
      </c>
      <c r="P17" s="193">
        <f t="shared" si="1"/>
        <v>0</v>
      </c>
      <c r="Q17" s="193">
        <f t="shared" si="0"/>
        <v>0</v>
      </c>
      <c r="R17" s="75"/>
    </row>
    <row r="18" spans="1:18">
      <c r="A18" s="187" t="s">
        <v>120</v>
      </c>
      <c r="B18" s="188">
        <v>4.333333333333333</v>
      </c>
      <c r="C18" s="206" t="s">
        <v>68</v>
      </c>
      <c r="D18" s="207">
        <v>1.9868342903708758</v>
      </c>
      <c r="E18" s="211" t="s">
        <v>157</v>
      </c>
      <c r="F18" s="247">
        <v>7.2622796915682172E-2</v>
      </c>
      <c r="G18" s="220" t="s">
        <v>165</v>
      </c>
      <c r="H18" s="250">
        <v>0.17754478396922788</v>
      </c>
      <c r="I18" s="214" t="s">
        <v>78</v>
      </c>
      <c r="J18" s="253">
        <v>0.29904240766073875</v>
      </c>
      <c r="K18" s="217" t="s">
        <v>64</v>
      </c>
      <c r="L18" s="256">
        <v>0.1735632183908046</v>
      </c>
      <c r="M18" s="234" t="s">
        <v>91</v>
      </c>
      <c r="N18" s="235">
        <v>3.6109754166666663</v>
      </c>
      <c r="O18" s="182" t="s">
        <v>153</v>
      </c>
      <c r="P18" s="193">
        <f t="shared" si="1"/>
        <v>1</v>
      </c>
      <c r="Q18" s="193">
        <f t="shared" si="0"/>
        <v>2</v>
      </c>
      <c r="R18" s="75"/>
    </row>
    <row r="19" spans="1:18">
      <c r="A19" s="187" t="s">
        <v>111</v>
      </c>
      <c r="B19" s="188">
        <v>4.333333333333333</v>
      </c>
      <c r="C19" s="206" t="s">
        <v>69</v>
      </c>
      <c r="D19" s="207">
        <v>2.0046843340237261</v>
      </c>
      <c r="E19" s="211" t="s">
        <v>163</v>
      </c>
      <c r="F19" s="247">
        <v>7.2501385838135549E-2</v>
      </c>
      <c r="G19" s="220" t="s">
        <v>63</v>
      </c>
      <c r="H19" s="250">
        <v>0.17716154575777393</v>
      </c>
      <c r="I19" s="214" t="s">
        <v>170</v>
      </c>
      <c r="J19" s="253">
        <v>0.29877835951134374</v>
      </c>
      <c r="K19" s="217" t="s">
        <v>86</v>
      </c>
      <c r="L19" s="256">
        <v>0.17380952380952383</v>
      </c>
      <c r="M19" s="234" t="s">
        <v>89</v>
      </c>
      <c r="N19" s="235">
        <v>3.5880233333333331</v>
      </c>
      <c r="O19" s="183" t="s">
        <v>147</v>
      </c>
      <c r="P19" s="193">
        <f t="shared" si="1"/>
        <v>2</v>
      </c>
      <c r="Q19" s="193">
        <f t="shared" si="0"/>
        <v>3</v>
      </c>
      <c r="R19" s="75"/>
    </row>
    <row r="20" spans="1:18">
      <c r="A20" s="187" t="s">
        <v>148</v>
      </c>
      <c r="B20" s="188">
        <v>4.5</v>
      </c>
      <c r="C20" s="206" t="s">
        <v>139</v>
      </c>
      <c r="D20" s="207">
        <v>2.0148703833450106</v>
      </c>
      <c r="E20" s="211" t="s">
        <v>66</v>
      </c>
      <c r="F20" s="247">
        <v>7.2342758188342932E-2</v>
      </c>
      <c r="G20" s="220" t="s">
        <v>115</v>
      </c>
      <c r="H20" s="250">
        <v>0.17594305358813817</v>
      </c>
      <c r="I20" s="214" t="s">
        <v>65</v>
      </c>
      <c r="J20" s="253">
        <v>0.29858906525573198</v>
      </c>
      <c r="K20" s="217" t="s">
        <v>117</v>
      </c>
      <c r="L20" s="256">
        <v>0.17400241837968561</v>
      </c>
      <c r="M20" s="234" t="s">
        <v>150</v>
      </c>
      <c r="N20" s="235">
        <v>3.5666466666666667</v>
      </c>
      <c r="O20" s="183" t="s">
        <v>148</v>
      </c>
      <c r="P20" s="193">
        <f t="shared" si="1"/>
        <v>2</v>
      </c>
      <c r="Q20" s="193">
        <f t="shared" si="0"/>
        <v>2</v>
      </c>
      <c r="R20" s="75"/>
    </row>
    <row r="21" spans="1:18">
      <c r="A21" s="187" t="s">
        <v>68</v>
      </c>
      <c r="B21" s="188">
        <v>4.5555555555555554</v>
      </c>
      <c r="C21" s="206" t="s">
        <v>171</v>
      </c>
      <c r="D21" s="207">
        <v>2.0166061219668592</v>
      </c>
      <c r="E21" s="211" t="s">
        <v>89</v>
      </c>
      <c r="F21" s="247">
        <v>7.1380964895859655E-2</v>
      </c>
      <c r="G21" s="220" t="s">
        <v>96</v>
      </c>
      <c r="H21" s="250">
        <v>0.17541761915423756</v>
      </c>
      <c r="I21" s="214" t="s">
        <v>74</v>
      </c>
      <c r="J21" s="253">
        <v>0.29843342036553527</v>
      </c>
      <c r="K21" s="217" t="s">
        <v>146</v>
      </c>
      <c r="L21" s="256">
        <v>0.17432762836185817</v>
      </c>
      <c r="M21" s="234" t="s">
        <v>127</v>
      </c>
      <c r="N21" s="235">
        <v>3.5620183333333326</v>
      </c>
      <c r="O21" s="183" t="s">
        <v>149</v>
      </c>
      <c r="P21" s="193">
        <f t="shared" si="1"/>
        <v>2</v>
      </c>
      <c r="Q21" s="193">
        <f t="shared" si="0"/>
        <v>2</v>
      </c>
      <c r="R21" s="75"/>
    </row>
    <row r="22" spans="1:18">
      <c r="A22" s="187" t="s">
        <v>139</v>
      </c>
      <c r="B22" s="188">
        <v>5</v>
      </c>
      <c r="C22" s="206" t="s">
        <v>137</v>
      </c>
      <c r="D22" s="207">
        <v>2.0188053096238496</v>
      </c>
      <c r="E22" s="211" t="s">
        <v>162</v>
      </c>
      <c r="F22" s="247">
        <v>7.0881633777453462E-2</v>
      </c>
      <c r="G22" s="220" t="s">
        <v>73</v>
      </c>
      <c r="H22" s="250">
        <v>0.17342964064452784</v>
      </c>
      <c r="I22" s="214" t="s">
        <v>135</v>
      </c>
      <c r="J22" s="253">
        <v>0.29825033647375498</v>
      </c>
      <c r="K22" s="217" t="s">
        <v>114</v>
      </c>
      <c r="L22" s="256">
        <v>0.17435897435897435</v>
      </c>
      <c r="M22" s="234" t="s">
        <v>78</v>
      </c>
      <c r="N22" s="235">
        <v>3.5592545833333333</v>
      </c>
      <c r="O22" s="183" t="s">
        <v>160</v>
      </c>
      <c r="P22" s="193">
        <f t="shared" si="1"/>
        <v>0</v>
      </c>
      <c r="Q22" s="193">
        <f t="shared" si="0"/>
        <v>2</v>
      </c>
      <c r="R22" s="75"/>
    </row>
    <row r="23" spans="1:18">
      <c r="A23" s="187" t="s">
        <v>94</v>
      </c>
      <c r="B23" s="188">
        <v>5</v>
      </c>
      <c r="C23" s="206" t="s">
        <v>127</v>
      </c>
      <c r="D23" s="207">
        <v>2.0646116071428571</v>
      </c>
      <c r="E23" s="211" t="s">
        <v>150</v>
      </c>
      <c r="F23" s="247">
        <v>7.0544000075801389E-2</v>
      </c>
      <c r="G23" s="220" t="s">
        <v>175</v>
      </c>
      <c r="H23" s="250">
        <v>0.17316034184646104</v>
      </c>
      <c r="I23" s="214" t="s">
        <v>177</v>
      </c>
      <c r="J23" s="253">
        <v>0.29638554216867463</v>
      </c>
      <c r="K23" s="217" t="s">
        <v>93</v>
      </c>
      <c r="L23" s="256">
        <v>0.17455012853470439</v>
      </c>
      <c r="M23" s="234" t="s">
        <v>147</v>
      </c>
      <c r="N23" s="235">
        <v>3.5405866666666674</v>
      </c>
      <c r="O23" s="183" t="s">
        <v>161</v>
      </c>
      <c r="P23" s="193">
        <f t="shared" si="1"/>
        <v>1</v>
      </c>
      <c r="Q23" s="193">
        <f t="shared" si="0"/>
        <v>2</v>
      </c>
      <c r="R23" s="75"/>
    </row>
    <row r="24" spans="1:18">
      <c r="A24" s="187" t="s">
        <v>130</v>
      </c>
      <c r="B24" s="188">
        <v>5.166666666666667</v>
      </c>
      <c r="C24" s="206" t="s">
        <v>161</v>
      </c>
      <c r="D24" s="207">
        <v>2.0795639566395665</v>
      </c>
      <c r="E24" s="211" t="s">
        <v>120</v>
      </c>
      <c r="F24" s="247">
        <v>7.038554366072465E-2</v>
      </c>
      <c r="G24" s="220" t="s">
        <v>171</v>
      </c>
      <c r="H24" s="250">
        <v>0.17257338292973318</v>
      </c>
      <c r="I24" s="214" t="s">
        <v>59</v>
      </c>
      <c r="J24" s="253">
        <v>0.29623865110246433</v>
      </c>
      <c r="K24" s="217" t="s">
        <v>112</v>
      </c>
      <c r="L24" s="256">
        <v>0.17500000000000002</v>
      </c>
      <c r="M24" s="234" t="s">
        <v>171</v>
      </c>
      <c r="N24" s="235">
        <v>3.5344888888888888</v>
      </c>
      <c r="O24" s="183" t="s">
        <v>162</v>
      </c>
      <c r="P24" s="193">
        <f t="shared" si="1"/>
        <v>1</v>
      </c>
      <c r="Q24" s="193">
        <f t="shared" si="0"/>
        <v>1</v>
      </c>
      <c r="R24" s="75"/>
    </row>
    <row r="25" spans="1:18">
      <c r="A25" s="187" t="s">
        <v>101</v>
      </c>
      <c r="B25" s="188">
        <v>5.333333333333333</v>
      </c>
      <c r="C25" s="206" t="s">
        <v>149</v>
      </c>
      <c r="D25" s="207">
        <v>2.0841060251981305</v>
      </c>
      <c r="E25" s="211" t="s">
        <v>132</v>
      </c>
      <c r="F25" s="247">
        <v>7.0383265412571117E-2</v>
      </c>
      <c r="G25" s="220" t="s">
        <v>93</v>
      </c>
      <c r="H25" s="250">
        <v>0.1723427032902374</v>
      </c>
      <c r="I25" s="214" t="s">
        <v>97</v>
      </c>
      <c r="J25" s="253">
        <v>0.29456140350877197</v>
      </c>
      <c r="K25" s="217" t="s">
        <v>72</v>
      </c>
      <c r="L25" s="256">
        <v>0.17504244482173173</v>
      </c>
      <c r="M25" s="234" t="s">
        <v>92</v>
      </c>
      <c r="N25" s="235">
        <v>3.5132674999999995</v>
      </c>
      <c r="O25" s="183" t="s">
        <v>163</v>
      </c>
      <c r="P25" s="193">
        <f t="shared" si="1"/>
        <v>1</v>
      </c>
      <c r="Q25" s="193">
        <f t="shared" si="0"/>
        <v>1</v>
      </c>
      <c r="R25" s="75"/>
    </row>
    <row r="26" spans="1:18">
      <c r="A26" s="187" t="s">
        <v>137</v>
      </c>
      <c r="B26" s="188">
        <v>5.333333333333333</v>
      </c>
      <c r="C26" s="206" t="s">
        <v>132</v>
      </c>
      <c r="D26" s="207">
        <v>2.0897731707317071</v>
      </c>
      <c r="E26" s="211" t="s">
        <v>70</v>
      </c>
      <c r="F26" s="247">
        <v>7.033199102794277E-2</v>
      </c>
      <c r="G26" s="220" t="s">
        <v>125</v>
      </c>
      <c r="H26" s="250">
        <v>0.17155376109589104</v>
      </c>
      <c r="I26" s="214" t="s">
        <v>150</v>
      </c>
      <c r="J26" s="253">
        <v>0.2939929328621908</v>
      </c>
      <c r="K26" s="217" t="s">
        <v>92</v>
      </c>
      <c r="L26" s="256">
        <v>0.17509386733416771</v>
      </c>
      <c r="M26" s="234" t="s">
        <v>62</v>
      </c>
      <c r="N26" s="235">
        <v>3.5130972222222225</v>
      </c>
      <c r="O26" s="183" t="s">
        <v>164</v>
      </c>
      <c r="P26" s="193">
        <f t="shared" si="1"/>
        <v>1</v>
      </c>
      <c r="Q26" s="193">
        <f t="shared" si="0"/>
        <v>1</v>
      </c>
      <c r="R26" s="75"/>
    </row>
    <row r="27" spans="1:18">
      <c r="A27" s="187" t="s">
        <v>87</v>
      </c>
      <c r="B27" s="188">
        <v>5.333333333333333</v>
      </c>
      <c r="C27" s="206" t="s">
        <v>175</v>
      </c>
      <c r="D27" s="207">
        <v>2.098143007470108</v>
      </c>
      <c r="E27" s="211" t="s">
        <v>128</v>
      </c>
      <c r="F27" s="247">
        <v>7.0217235353280519E-2</v>
      </c>
      <c r="G27" s="220" t="s">
        <v>138</v>
      </c>
      <c r="H27" s="250">
        <v>0.17094181390476126</v>
      </c>
      <c r="I27" s="214" t="s">
        <v>95</v>
      </c>
      <c r="J27" s="253">
        <v>0.29284497444633734</v>
      </c>
      <c r="K27" s="217" t="s">
        <v>85</v>
      </c>
      <c r="L27" s="256">
        <v>0.17516254876462942</v>
      </c>
      <c r="M27" s="234" t="s">
        <v>169</v>
      </c>
      <c r="N27" s="235">
        <v>3.493848888888889</v>
      </c>
      <c r="O27" s="183" t="s">
        <v>150</v>
      </c>
      <c r="P27" s="193">
        <f t="shared" si="1"/>
        <v>0</v>
      </c>
      <c r="Q27" s="193">
        <f t="shared" si="0"/>
        <v>0</v>
      </c>
      <c r="R27" s="75"/>
    </row>
    <row r="28" spans="1:18">
      <c r="A28" s="187" t="s">
        <v>61</v>
      </c>
      <c r="B28" s="188">
        <v>5.333333333333333</v>
      </c>
      <c r="C28" s="206" t="s">
        <v>60</v>
      </c>
      <c r="D28" s="207">
        <v>2.1044634548308334</v>
      </c>
      <c r="E28" s="211" t="s">
        <v>117</v>
      </c>
      <c r="F28" s="247">
        <v>7.0139919211950119E-2</v>
      </c>
      <c r="G28" s="220" t="s">
        <v>76</v>
      </c>
      <c r="H28" s="250">
        <v>0.17082582649489694</v>
      </c>
      <c r="I28" s="214" t="s">
        <v>139</v>
      </c>
      <c r="J28" s="253">
        <v>0.29153846153846158</v>
      </c>
      <c r="K28" s="217" t="s">
        <v>125</v>
      </c>
      <c r="L28" s="256">
        <v>0.17576530612244898</v>
      </c>
      <c r="M28" s="234" t="s">
        <v>115</v>
      </c>
      <c r="N28" s="235">
        <v>3.4612755555555559</v>
      </c>
      <c r="O28" s="183" t="s">
        <v>114</v>
      </c>
      <c r="P28" s="193">
        <f t="shared" si="1"/>
        <v>0</v>
      </c>
      <c r="Q28" s="193">
        <f t="shared" si="0"/>
        <v>1</v>
      </c>
      <c r="R28" s="75"/>
    </row>
    <row r="29" spans="1:18">
      <c r="A29" s="187" t="s">
        <v>163</v>
      </c>
      <c r="B29" s="188">
        <v>5.4444444444444446</v>
      </c>
      <c r="C29" s="206" t="s">
        <v>112</v>
      </c>
      <c r="D29" s="207">
        <v>2.1187684523809525</v>
      </c>
      <c r="E29" s="211" t="s">
        <v>61</v>
      </c>
      <c r="F29" s="247">
        <v>6.8778947233849724E-2</v>
      </c>
      <c r="G29" s="220" t="s">
        <v>121</v>
      </c>
      <c r="H29" s="250">
        <v>0.17040831236280782</v>
      </c>
      <c r="I29" s="214" t="s">
        <v>89</v>
      </c>
      <c r="J29" s="253">
        <v>0.29064558629776011</v>
      </c>
      <c r="K29" s="217" t="s">
        <v>96</v>
      </c>
      <c r="L29" s="256">
        <v>0.17579462102689489</v>
      </c>
      <c r="M29" s="234" t="s">
        <v>125</v>
      </c>
      <c r="N29" s="235">
        <v>3.4551875000000001</v>
      </c>
      <c r="O29" s="183" t="s">
        <v>115</v>
      </c>
      <c r="P29" s="193">
        <f t="shared" si="1"/>
        <v>1</v>
      </c>
      <c r="Q29" s="193">
        <f t="shared" si="0"/>
        <v>1</v>
      </c>
      <c r="R29" s="75"/>
    </row>
    <row r="30" spans="1:18">
      <c r="A30" s="187" t="s">
        <v>84</v>
      </c>
      <c r="B30" s="188">
        <v>5.4444444444444446</v>
      </c>
      <c r="C30" s="206" t="s">
        <v>134</v>
      </c>
      <c r="D30" s="207">
        <v>2.1287766722766723</v>
      </c>
      <c r="E30" s="211" t="s">
        <v>130</v>
      </c>
      <c r="F30" s="247">
        <v>6.8704422448228553E-2</v>
      </c>
      <c r="G30" s="220" t="s">
        <v>151</v>
      </c>
      <c r="H30" s="250">
        <v>0.17000668671962163</v>
      </c>
      <c r="I30" s="214" t="s">
        <v>121</v>
      </c>
      <c r="J30" s="253">
        <v>0.29054054054054052</v>
      </c>
      <c r="K30" s="217" t="s">
        <v>66</v>
      </c>
      <c r="L30" s="256">
        <v>0.17627551020408164</v>
      </c>
      <c r="M30" s="234" t="s">
        <v>70</v>
      </c>
      <c r="N30" s="235">
        <v>3.4333708333333335</v>
      </c>
      <c r="O30" s="182" t="s">
        <v>116</v>
      </c>
      <c r="P30" s="193">
        <f t="shared" si="1"/>
        <v>1</v>
      </c>
      <c r="Q30" s="193">
        <f t="shared" si="0"/>
        <v>1</v>
      </c>
      <c r="R30" s="75"/>
    </row>
    <row r="31" spans="1:18">
      <c r="A31" s="187" t="s">
        <v>99</v>
      </c>
      <c r="B31" s="188">
        <v>5.4444444444444446</v>
      </c>
      <c r="C31" s="206" t="s">
        <v>150</v>
      </c>
      <c r="D31" s="207">
        <v>2.1324688653604316</v>
      </c>
      <c r="E31" s="211" t="s">
        <v>153</v>
      </c>
      <c r="F31" s="247">
        <v>6.8640048050211427E-2</v>
      </c>
      <c r="G31" s="220" t="s">
        <v>97</v>
      </c>
      <c r="H31" s="250">
        <v>0.16949939844575909</v>
      </c>
      <c r="I31" s="214" t="s">
        <v>168</v>
      </c>
      <c r="J31" s="253">
        <v>0.28892674616695058</v>
      </c>
      <c r="K31" s="217" t="s">
        <v>153</v>
      </c>
      <c r="L31" s="256">
        <v>0.17627986348122865</v>
      </c>
      <c r="M31" s="234" t="s">
        <v>149</v>
      </c>
      <c r="N31" s="235">
        <v>3.4193033333333336</v>
      </c>
      <c r="O31" s="183" t="s">
        <v>117</v>
      </c>
      <c r="P31" s="193">
        <f t="shared" si="1"/>
        <v>0</v>
      </c>
      <c r="Q31" s="193">
        <f t="shared" si="0"/>
        <v>0</v>
      </c>
      <c r="R31" s="75"/>
    </row>
    <row r="32" spans="1:18">
      <c r="A32" s="187" t="s">
        <v>100</v>
      </c>
      <c r="B32" s="188">
        <v>5.5</v>
      </c>
      <c r="C32" s="206" t="s">
        <v>166</v>
      </c>
      <c r="D32" s="207">
        <v>2.1357428571428567</v>
      </c>
      <c r="E32" s="211" t="s">
        <v>134</v>
      </c>
      <c r="F32" s="247">
        <v>6.859791828037401E-2</v>
      </c>
      <c r="G32" s="220" t="s">
        <v>88</v>
      </c>
      <c r="H32" s="250">
        <v>0.16901010754026771</v>
      </c>
      <c r="I32" s="214" t="s">
        <v>93</v>
      </c>
      <c r="J32" s="253">
        <v>0.28817480719794342</v>
      </c>
      <c r="K32" s="217" t="s">
        <v>69</v>
      </c>
      <c r="L32" s="256">
        <v>0.17657657657657655</v>
      </c>
      <c r="M32" s="234" t="s">
        <v>140</v>
      </c>
      <c r="N32" s="235">
        <v>3.3926245833333333</v>
      </c>
      <c r="O32" s="183" t="s">
        <v>118</v>
      </c>
      <c r="P32" s="193">
        <f t="shared" si="1"/>
        <v>2</v>
      </c>
      <c r="Q32" s="193">
        <f t="shared" si="0"/>
        <v>3</v>
      </c>
      <c r="R32" s="75"/>
    </row>
    <row r="33" spans="1:18">
      <c r="A33" s="187" t="s">
        <v>133</v>
      </c>
      <c r="B33" s="188">
        <v>5.5</v>
      </c>
      <c r="C33" s="206" t="s">
        <v>94</v>
      </c>
      <c r="D33" s="207">
        <v>2.1366127555988315</v>
      </c>
      <c r="E33" s="211" t="s">
        <v>102</v>
      </c>
      <c r="F33" s="247">
        <v>6.8146089775464061E-2</v>
      </c>
      <c r="G33" s="220" t="s">
        <v>167</v>
      </c>
      <c r="H33" s="250">
        <v>0.16847555259896432</v>
      </c>
      <c r="I33" s="214" t="s">
        <v>112</v>
      </c>
      <c r="J33" s="253">
        <v>0.28788659793814436</v>
      </c>
      <c r="K33" s="217" t="s">
        <v>136</v>
      </c>
      <c r="L33" s="256">
        <v>0.17665816326530612</v>
      </c>
      <c r="M33" s="234" t="s">
        <v>66</v>
      </c>
      <c r="N33" s="235">
        <v>3.3357916666666667</v>
      </c>
      <c r="O33" s="183" t="s">
        <v>121</v>
      </c>
      <c r="P33" s="193">
        <f t="shared" si="1"/>
        <v>0</v>
      </c>
      <c r="Q33" s="193">
        <f t="shared" si="0"/>
        <v>1</v>
      </c>
      <c r="R33" s="75"/>
    </row>
    <row r="34" spans="1:18">
      <c r="A34" s="187" t="s">
        <v>72</v>
      </c>
      <c r="B34" s="188">
        <v>5.5</v>
      </c>
      <c r="C34" s="206" t="s">
        <v>138</v>
      </c>
      <c r="D34" s="207">
        <v>2.1452961764299534</v>
      </c>
      <c r="E34" s="211" t="s">
        <v>112</v>
      </c>
      <c r="F34" s="247">
        <v>6.8120062818286087E-2</v>
      </c>
      <c r="G34" s="220" t="s">
        <v>111</v>
      </c>
      <c r="H34" s="250">
        <v>0.16842576571772941</v>
      </c>
      <c r="I34" s="214" t="s">
        <v>85</v>
      </c>
      <c r="J34" s="253">
        <v>0.28699609882964894</v>
      </c>
      <c r="K34" s="217" t="s">
        <v>148</v>
      </c>
      <c r="L34" s="256">
        <v>0.17671691792294808</v>
      </c>
      <c r="M34" s="234" t="s">
        <v>71</v>
      </c>
      <c r="N34" s="235">
        <v>3.3008783333333334</v>
      </c>
      <c r="O34" s="183" t="s">
        <v>122</v>
      </c>
      <c r="P34" s="193">
        <f t="shared" si="1"/>
        <v>1</v>
      </c>
      <c r="Q34" s="193">
        <f t="shared" si="0"/>
        <v>1</v>
      </c>
      <c r="R34" s="75"/>
    </row>
    <row r="35" spans="1:18">
      <c r="A35" s="187" t="s">
        <v>167</v>
      </c>
      <c r="B35" s="188">
        <v>5.5</v>
      </c>
      <c r="C35" s="206" t="s">
        <v>97</v>
      </c>
      <c r="D35" s="207">
        <v>2.1536051877661637</v>
      </c>
      <c r="E35" s="211" t="s">
        <v>169</v>
      </c>
      <c r="F35" s="247">
        <v>6.8020195354785082E-2</v>
      </c>
      <c r="G35" s="220" t="s">
        <v>140</v>
      </c>
      <c r="H35" s="250">
        <v>0.16819600306691526</v>
      </c>
      <c r="I35" s="214" t="s">
        <v>67</v>
      </c>
      <c r="J35" s="253">
        <v>0.28408163265306119</v>
      </c>
      <c r="K35" s="217" t="s">
        <v>168</v>
      </c>
      <c r="L35" s="256">
        <v>0.17683134582623511</v>
      </c>
      <c r="M35" s="234" t="s">
        <v>114</v>
      </c>
      <c r="N35" s="235">
        <v>3.2835125000000001</v>
      </c>
      <c r="O35" s="183" t="s">
        <v>78</v>
      </c>
      <c r="P35" s="193">
        <f t="shared" si="1"/>
        <v>1</v>
      </c>
      <c r="Q35" s="193">
        <f t="shared" si="0"/>
        <v>1</v>
      </c>
      <c r="R35" s="75"/>
    </row>
    <row r="36" spans="1:18">
      <c r="A36" s="187" t="s">
        <v>150</v>
      </c>
      <c r="B36" s="188">
        <v>5.666666666666667</v>
      </c>
      <c r="C36" s="206" t="s">
        <v>152</v>
      </c>
      <c r="D36" s="207">
        <v>2.1593710955710956</v>
      </c>
      <c r="E36" s="211" t="s">
        <v>146</v>
      </c>
      <c r="F36" s="247">
        <v>6.7834553598831115E-2</v>
      </c>
      <c r="G36" s="220" t="s">
        <v>64</v>
      </c>
      <c r="H36" s="250">
        <v>0.16808153090295752</v>
      </c>
      <c r="I36" s="214" t="s">
        <v>120</v>
      </c>
      <c r="J36" s="253">
        <v>0.28366336633663364</v>
      </c>
      <c r="K36" s="217" t="s">
        <v>133</v>
      </c>
      <c r="L36" s="256">
        <v>0.1769491525423729</v>
      </c>
      <c r="M36" s="234" t="s">
        <v>93</v>
      </c>
      <c r="N36" s="235">
        <v>3.274482083333333</v>
      </c>
      <c r="O36" s="183" t="s">
        <v>79</v>
      </c>
      <c r="P36" s="193">
        <f t="shared" si="1"/>
        <v>2</v>
      </c>
      <c r="Q36" s="193">
        <f t="shared" si="0"/>
        <v>2</v>
      </c>
      <c r="R36" s="75"/>
    </row>
    <row r="37" spans="1:18">
      <c r="A37" s="187" t="s">
        <v>112</v>
      </c>
      <c r="B37" s="188">
        <v>5.666666666666667</v>
      </c>
      <c r="C37" s="206" t="s">
        <v>111</v>
      </c>
      <c r="D37" s="207">
        <v>2.1667465229534195</v>
      </c>
      <c r="E37" s="211" t="s">
        <v>88</v>
      </c>
      <c r="F37" s="247">
        <v>6.739344961199413E-2</v>
      </c>
      <c r="G37" s="220" t="s">
        <v>128</v>
      </c>
      <c r="H37" s="250">
        <v>0.16765160114052849</v>
      </c>
      <c r="I37" s="214" t="s">
        <v>129</v>
      </c>
      <c r="J37" s="253">
        <v>0.28347978910369076</v>
      </c>
      <c r="K37" s="217" t="s">
        <v>59</v>
      </c>
      <c r="L37" s="256">
        <v>0.17704280155642024</v>
      </c>
      <c r="M37" s="234" t="s">
        <v>65</v>
      </c>
      <c r="N37" s="235">
        <v>3.2639233333333331</v>
      </c>
      <c r="O37" s="182" t="s">
        <v>145</v>
      </c>
      <c r="P37" s="193">
        <f t="shared" si="1"/>
        <v>4</v>
      </c>
      <c r="Q37" s="193">
        <f t="shared" si="0"/>
        <v>5</v>
      </c>
      <c r="R37" s="75"/>
    </row>
    <row r="38" spans="1:18">
      <c r="A38" s="187" t="s">
        <v>102</v>
      </c>
      <c r="B38" s="188">
        <v>5.666666666666667</v>
      </c>
      <c r="C38" s="206" t="s">
        <v>84</v>
      </c>
      <c r="D38" s="207">
        <v>2.1746901571546733</v>
      </c>
      <c r="E38" s="211" t="s">
        <v>60</v>
      </c>
      <c r="F38" s="247">
        <v>6.7256893791459077E-2</v>
      </c>
      <c r="G38" s="220" t="s">
        <v>162</v>
      </c>
      <c r="H38" s="250">
        <v>0.16739724045749926</v>
      </c>
      <c r="I38" s="214" t="s">
        <v>147</v>
      </c>
      <c r="J38" s="253">
        <v>0.28300000000000003</v>
      </c>
      <c r="K38" s="217" t="s">
        <v>151</v>
      </c>
      <c r="L38" s="256">
        <v>0.17707808564231736</v>
      </c>
      <c r="M38" s="234" t="s">
        <v>95</v>
      </c>
      <c r="N38" s="235">
        <v>3.23298</v>
      </c>
      <c r="O38" s="182" t="s">
        <v>146</v>
      </c>
      <c r="P38" s="193">
        <f t="shared" si="1"/>
        <v>1</v>
      </c>
      <c r="Q38" s="193">
        <f t="shared" si="0"/>
        <v>1</v>
      </c>
      <c r="R38" s="75"/>
    </row>
    <row r="39" spans="1:18">
      <c r="A39" s="187" t="s">
        <v>90</v>
      </c>
      <c r="B39" s="188">
        <v>5.666666666666667</v>
      </c>
      <c r="C39" s="206" t="s">
        <v>170</v>
      </c>
      <c r="D39" s="207">
        <v>2.1771269756857325</v>
      </c>
      <c r="E39" s="211" t="s">
        <v>67</v>
      </c>
      <c r="F39" s="247">
        <v>6.6796660721290591E-2</v>
      </c>
      <c r="G39" s="220" t="s">
        <v>114</v>
      </c>
      <c r="H39" s="250">
        <v>0.16721251349041885</v>
      </c>
      <c r="I39" s="214" t="s">
        <v>88</v>
      </c>
      <c r="J39" s="253">
        <v>0.28284960422163585</v>
      </c>
      <c r="K39" s="217" t="s">
        <v>87</v>
      </c>
      <c r="L39" s="256">
        <v>0.17721943048576216</v>
      </c>
      <c r="M39" s="234" t="s">
        <v>162</v>
      </c>
      <c r="N39" s="235">
        <v>3.2206308333333333</v>
      </c>
      <c r="O39" s="182" t="s">
        <v>59</v>
      </c>
      <c r="P39" s="193">
        <f t="shared" si="1"/>
        <v>0</v>
      </c>
      <c r="Q39" s="193">
        <f t="shared" si="0"/>
        <v>2</v>
      </c>
      <c r="R39" s="75"/>
    </row>
    <row r="40" spans="1:18">
      <c r="A40" s="187" t="s">
        <v>154</v>
      </c>
      <c r="B40" s="188">
        <v>5.7272727272727275</v>
      </c>
      <c r="C40" s="206" t="s">
        <v>169</v>
      </c>
      <c r="D40" s="207">
        <v>2.1798754506719109</v>
      </c>
      <c r="E40" s="211" t="s">
        <v>78</v>
      </c>
      <c r="F40" s="247">
        <v>6.6383074619630653E-2</v>
      </c>
      <c r="G40" s="220" t="s">
        <v>65</v>
      </c>
      <c r="H40" s="250">
        <v>0.1670173403915596</v>
      </c>
      <c r="I40" s="214" t="s">
        <v>153</v>
      </c>
      <c r="J40" s="253">
        <v>0.28242320819112626</v>
      </c>
      <c r="K40" s="217" t="s">
        <v>170</v>
      </c>
      <c r="L40" s="256">
        <v>0.17731239092495635</v>
      </c>
      <c r="M40" s="234" t="s">
        <v>168</v>
      </c>
      <c r="N40" s="235">
        <v>3.2072422222222223</v>
      </c>
      <c r="O40" s="271" t="s">
        <v>68</v>
      </c>
      <c r="P40" s="272">
        <f t="shared" si="1"/>
        <v>0</v>
      </c>
      <c r="Q40" s="272">
        <f t="shared" si="0"/>
        <v>0</v>
      </c>
      <c r="R40" s="75"/>
    </row>
    <row r="41" spans="1:18">
      <c r="A41" s="187" t="s">
        <v>169</v>
      </c>
      <c r="B41" s="188">
        <v>5.8</v>
      </c>
      <c r="C41" s="206" t="s">
        <v>122</v>
      </c>
      <c r="D41" s="207">
        <v>2.1896166928309788</v>
      </c>
      <c r="E41" s="211" t="s">
        <v>96</v>
      </c>
      <c r="F41" s="247">
        <v>6.6288279194803221E-2</v>
      </c>
      <c r="G41" s="220" t="s">
        <v>161</v>
      </c>
      <c r="H41" s="250">
        <v>0.16641391480395692</v>
      </c>
      <c r="I41" s="214" t="s">
        <v>70</v>
      </c>
      <c r="J41" s="253">
        <v>0.28120893561103805</v>
      </c>
      <c r="K41" s="217" t="s">
        <v>152</v>
      </c>
      <c r="L41" s="256">
        <v>0.17744107744107743</v>
      </c>
      <c r="M41" s="234" t="s">
        <v>76</v>
      </c>
      <c r="N41" s="269">
        <v>3.1937122222222221</v>
      </c>
      <c r="O41" s="229" t="s">
        <v>73</v>
      </c>
      <c r="P41" s="193">
        <f t="shared" si="1"/>
        <v>0</v>
      </c>
      <c r="Q41" s="193">
        <f t="shared" si="0"/>
        <v>0</v>
      </c>
      <c r="R41" s="75"/>
    </row>
    <row r="42" spans="1:18">
      <c r="A42" s="187" t="s">
        <v>122</v>
      </c>
      <c r="B42" s="188">
        <v>5.833333333333333</v>
      </c>
      <c r="C42" s="206" t="s">
        <v>76</v>
      </c>
      <c r="D42" s="207">
        <v>2.1932068624590748</v>
      </c>
      <c r="E42" s="211" t="s">
        <v>175</v>
      </c>
      <c r="F42" s="247">
        <v>6.6279569719982556E-2</v>
      </c>
      <c r="G42" s="220" t="s">
        <v>99</v>
      </c>
      <c r="H42" s="250">
        <v>0.16631947956674362</v>
      </c>
      <c r="I42" s="214" t="s">
        <v>60</v>
      </c>
      <c r="J42" s="253">
        <v>0.27999999999999997</v>
      </c>
      <c r="K42" s="217" t="s">
        <v>163</v>
      </c>
      <c r="L42" s="256">
        <v>0.17775891341256364</v>
      </c>
      <c r="M42" s="234" t="s">
        <v>157</v>
      </c>
      <c r="N42" s="269">
        <v>3.1792516666666666</v>
      </c>
      <c r="O42" s="229" t="s">
        <v>76</v>
      </c>
      <c r="P42" s="193">
        <f t="shared" si="1"/>
        <v>2</v>
      </c>
      <c r="Q42" s="193">
        <f t="shared" si="0"/>
        <v>2</v>
      </c>
      <c r="R42" s="75"/>
    </row>
    <row r="43" spans="1:18">
      <c r="A43" s="187" t="s">
        <v>113</v>
      </c>
      <c r="B43" s="188">
        <v>5.8888888888888893</v>
      </c>
      <c r="C43" s="206" t="s">
        <v>59</v>
      </c>
      <c r="D43" s="207">
        <v>2.2033228004534906</v>
      </c>
      <c r="E43" s="211" t="s">
        <v>99</v>
      </c>
      <c r="F43" s="247">
        <v>6.6231228996237637E-2</v>
      </c>
      <c r="G43" s="220" t="s">
        <v>94</v>
      </c>
      <c r="H43" s="250">
        <v>0.16613164401405164</v>
      </c>
      <c r="I43" s="214" t="s">
        <v>119</v>
      </c>
      <c r="J43" s="253">
        <v>0.27996545768566494</v>
      </c>
      <c r="K43" s="217" t="s">
        <v>71</v>
      </c>
      <c r="L43" s="256">
        <v>0.17784891165172856</v>
      </c>
      <c r="M43" s="234" t="s">
        <v>126</v>
      </c>
      <c r="N43" s="269">
        <v>3.1687862500000001</v>
      </c>
      <c r="O43" s="229" t="s">
        <v>85</v>
      </c>
      <c r="P43" s="193">
        <f t="shared" si="1"/>
        <v>0</v>
      </c>
      <c r="Q43" s="193">
        <f t="shared" si="0"/>
        <v>1</v>
      </c>
      <c r="R43" s="75"/>
    </row>
    <row r="44" spans="1:18">
      <c r="A44" s="187" t="s">
        <v>74</v>
      </c>
      <c r="B44" s="188">
        <v>5.8888888888888893</v>
      </c>
      <c r="C44" s="206" t="s">
        <v>115</v>
      </c>
      <c r="D44" s="207">
        <v>2.2091807995925641</v>
      </c>
      <c r="E44" s="211" t="s">
        <v>125</v>
      </c>
      <c r="F44" s="247">
        <v>6.5781668651957032E-2</v>
      </c>
      <c r="G44" s="220" t="s">
        <v>90</v>
      </c>
      <c r="H44" s="250">
        <v>0.16596484376855447</v>
      </c>
      <c r="I44" s="214" t="s">
        <v>169</v>
      </c>
      <c r="J44" s="253">
        <v>0.27971530249110321</v>
      </c>
      <c r="K44" s="217" t="s">
        <v>105</v>
      </c>
      <c r="L44" s="256">
        <v>0.17790834312573439</v>
      </c>
      <c r="M44" s="234" t="s">
        <v>167</v>
      </c>
      <c r="N44" s="269">
        <v>3.1673083333333332</v>
      </c>
      <c r="O44" s="229" t="s">
        <v>86</v>
      </c>
      <c r="P44" s="193">
        <f t="shared" si="1"/>
        <v>0</v>
      </c>
      <c r="Q44" s="193">
        <f t="shared" si="0"/>
        <v>0</v>
      </c>
      <c r="R44" s="75"/>
    </row>
    <row r="45" spans="1:18">
      <c r="A45" s="187" t="s">
        <v>136</v>
      </c>
      <c r="B45" s="188">
        <v>6</v>
      </c>
      <c r="C45" s="206" t="s">
        <v>66</v>
      </c>
      <c r="D45" s="207">
        <v>2.218075925925926</v>
      </c>
      <c r="E45" s="211" t="s">
        <v>114</v>
      </c>
      <c r="F45" s="247">
        <v>6.5473191484864676E-2</v>
      </c>
      <c r="G45" s="220" t="s">
        <v>131</v>
      </c>
      <c r="H45" s="250">
        <v>0.16496692018352782</v>
      </c>
      <c r="I45" s="214" t="s">
        <v>125</v>
      </c>
      <c r="J45" s="253">
        <v>0.27920918367346931</v>
      </c>
      <c r="K45" s="217" t="s">
        <v>155</v>
      </c>
      <c r="L45" s="256">
        <v>0.17816091954022989</v>
      </c>
      <c r="M45" s="234" t="s">
        <v>136</v>
      </c>
      <c r="N45" s="269">
        <v>3.1537287500000004</v>
      </c>
      <c r="O45" s="229" t="s">
        <v>134</v>
      </c>
      <c r="P45" s="193">
        <f t="shared" si="1"/>
        <v>1</v>
      </c>
      <c r="Q45" s="193">
        <f t="shared" si="0"/>
        <v>2</v>
      </c>
      <c r="R45" s="75"/>
    </row>
    <row r="46" spans="1:18">
      <c r="A46" s="187" t="s">
        <v>60</v>
      </c>
      <c r="B46" s="188">
        <v>6</v>
      </c>
      <c r="C46" s="206" t="s">
        <v>77</v>
      </c>
      <c r="D46" s="207">
        <v>2.2186338102808687</v>
      </c>
      <c r="E46" s="211" t="s">
        <v>140</v>
      </c>
      <c r="F46" s="247">
        <v>6.5347250410208127E-2</v>
      </c>
      <c r="G46" s="220" t="s">
        <v>68</v>
      </c>
      <c r="H46" s="250">
        <v>0.16433079744683937</v>
      </c>
      <c r="I46" s="214" t="s">
        <v>104</v>
      </c>
      <c r="J46" s="253">
        <v>0.27910052910052913</v>
      </c>
      <c r="K46" s="217" t="s">
        <v>149</v>
      </c>
      <c r="L46" s="256">
        <v>0.17830188679245282</v>
      </c>
      <c r="M46" s="234" t="s">
        <v>130</v>
      </c>
      <c r="N46" s="269">
        <v>3.1514444444444449</v>
      </c>
      <c r="O46" s="229" t="s">
        <v>135</v>
      </c>
      <c r="P46" s="193">
        <f t="shared" si="1"/>
        <v>1</v>
      </c>
      <c r="Q46" s="193">
        <f t="shared" si="0"/>
        <v>1</v>
      </c>
      <c r="R46" s="75"/>
    </row>
    <row r="47" spans="1:18">
      <c r="A47" s="187" t="s">
        <v>170</v>
      </c>
      <c r="B47" s="188">
        <v>6</v>
      </c>
      <c r="C47" s="206" t="s">
        <v>160</v>
      </c>
      <c r="D47" s="207">
        <v>2.2221480021893814</v>
      </c>
      <c r="E47" s="211" t="s">
        <v>65</v>
      </c>
      <c r="F47" s="247">
        <v>6.4772103939787121E-2</v>
      </c>
      <c r="G47" s="220" t="s">
        <v>100</v>
      </c>
      <c r="H47" s="250">
        <v>0.16404412546958663</v>
      </c>
      <c r="I47" s="214" t="s">
        <v>131</v>
      </c>
      <c r="J47" s="253">
        <v>0.27832898172323761</v>
      </c>
      <c r="K47" s="217" t="s">
        <v>75</v>
      </c>
      <c r="L47" s="256">
        <v>0.17833333333333332</v>
      </c>
      <c r="M47" s="234" t="s">
        <v>121</v>
      </c>
      <c r="N47" s="269">
        <v>3.1396933333333332</v>
      </c>
      <c r="O47" s="229" t="s">
        <v>136</v>
      </c>
      <c r="P47" s="193">
        <f t="shared" si="1"/>
        <v>0</v>
      </c>
      <c r="Q47" s="193">
        <f t="shared" si="0"/>
        <v>0</v>
      </c>
      <c r="R47" s="75"/>
    </row>
    <row r="48" spans="1:18">
      <c r="A48" s="187" t="s">
        <v>138</v>
      </c>
      <c r="B48" s="188">
        <v>6.166666666666667</v>
      </c>
      <c r="C48" s="206" t="s">
        <v>79</v>
      </c>
      <c r="D48" s="207">
        <v>2.2236656257097436</v>
      </c>
      <c r="E48" s="211" t="s">
        <v>139</v>
      </c>
      <c r="F48" s="247">
        <v>6.4739664351533624E-2</v>
      </c>
      <c r="G48" s="220" t="s">
        <v>67</v>
      </c>
      <c r="H48" s="250">
        <v>0.16334543746079266</v>
      </c>
      <c r="I48" s="214" t="s">
        <v>137</v>
      </c>
      <c r="J48" s="253">
        <v>0.27828947368421053</v>
      </c>
      <c r="K48" s="217" t="s">
        <v>95</v>
      </c>
      <c r="L48" s="256">
        <v>0.17853492333901194</v>
      </c>
      <c r="M48" s="234" t="s">
        <v>152</v>
      </c>
      <c r="N48" s="269">
        <v>3.1153944444444441</v>
      </c>
      <c r="O48" s="229" t="s">
        <v>112</v>
      </c>
      <c r="P48" s="193">
        <f t="shared" si="1"/>
        <v>1</v>
      </c>
      <c r="Q48" s="193">
        <f t="shared" si="0"/>
        <v>1</v>
      </c>
      <c r="R48" s="75"/>
    </row>
    <row r="49" spans="1:18">
      <c r="A49" s="187" t="s">
        <v>127</v>
      </c>
      <c r="B49" s="188">
        <v>6.166666666666667</v>
      </c>
      <c r="C49" s="206" t="s">
        <v>92</v>
      </c>
      <c r="D49" s="207">
        <v>2.2264567381189764</v>
      </c>
      <c r="E49" s="211" t="s">
        <v>149</v>
      </c>
      <c r="F49" s="247">
        <v>6.4374278685485134E-2</v>
      </c>
      <c r="G49" s="220" t="s">
        <v>129</v>
      </c>
      <c r="H49" s="250">
        <v>0.16330251625630895</v>
      </c>
      <c r="I49" s="214" t="s">
        <v>72</v>
      </c>
      <c r="J49" s="253">
        <v>0.27623089983022064</v>
      </c>
      <c r="K49" s="217" t="s">
        <v>113</v>
      </c>
      <c r="L49" s="256">
        <v>0.17880299251870327</v>
      </c>
      <c r="M49" s="234" t="s">
        <v>73</v>
      </c>
      <c r="N49" s="269">
        <v>3.1090716666666665</v>
      </c>
      <c r="O49" s="229" t="s">
        <v>113</v>
      </c>
      <c r="P49" s="193">
        <f t="shared" si="1"/>
        <v>0</v>
      </c>
      <c r="Q49" s="193">
        <f t="shared" si="0"/>
        <v>0</v>
      </c>
      <c r="R49" s="75"/>
    </row>
    <row r="50" spans="1:18">
      <c r="A50" s="187" t="s">
        <v>88</v>
      </c>
      <c r="B50" s="188">
        <v>6.166666666666667</v>
      </c>
      <c r="C50" s="206" t="s">
        <v>113</v>
      </c>
      <c r="D50" s="207">
        <v>2.2272845301005035</v>
      </c>
      <c r="E50" s="211" t="s">
        <v>95</v>
      </c>
      <c r="F50" s="247">
        <v>6.4312353002310904E-2</v>
      </c>
      <c r="G50" s="220" t="s">
        <v>154</v>
      </c>
      <c r="H50" s="250">
        <v>0.16299013329886755</v>
      </c>
      <c r="I50" s="214" t="s">
        <v>69</v>
      </c>
      <c r="J50" s="253">
        <v>0.27477477477477474</v>
      </c>
      <c r="K50" s="217" t="s">
        <v>102</v>
      </c>
      <c r="L50" s="256">
        <v>0.17885350318471338</v>
      </c>
      <c r="M50" s="234" t="s">
        <v>63</v>
      </c>
      <c r="N50" s="269">
        <v>3.1003716666666667</v>
      </c>
      <c r="O50" s="229" t="s">
        <v>138</v>
      </c>
      <c r="P50" s="193">
        <f t="shared" si="1"/>
        <v>0</v>
      </c>
      <c r="Q50" s="193">
        <f t="shared" si="0"/>
        <v>0</v>
      </c>
      <c r="R50" s="75"/>
    </row>
    <row r="51" spans="1:18">
      <c r="A51" s="187" t="s">
        <v>92</v>
      </c>
      <c r="B51" s="188">
        <v>6.166666666666667</v>
      </c>
      <c r="C51" s="206" t="s">
        <v>70</v>
      </c>
      <c r="D51" s="207">
        <v>2.2640209267050579</v>
      </c>
      <c r="E51" s="211" t="s">
        <v>69</v>
      </c>
      <c r="F51" s="247">
        <v>6.4283110683789224E-2</v>
      </c>
      <c r="G51" s="220" t="s">
        <v>89</v>
      </c>
      <c r="H51" s="250">
        <v>0.16296946984162092</v>
      </c>
      <c r="I51" s="214" t="s">
        <v>116</v>
      </c>
      <c r="J51" s="253">
        <v>0.27383419689119171</v>
      </c>
      <c r="K51" s="217" t="s">
        <v>164</v>
      </c>
      <c r="L51" s="256">
        <v>0.17891156462585034</v>
      </c>
      <c r="M51" s="234" t="s">
        <v>135</v>
      </c>
      <c r="N51" s="269">
        <v>3.098525</v>
      </c>
      <c r="O51" s="229" t="s">
        <v>139</v>
      </c>
      <c r="P51" s="193">
        <f t="shared" si="1"/>
        <v>0</v>
      </c>
      <c r="Q51" s="193">
        <f t="shared" si="0"/>
        <v>2</v>
      </c>
      <c r="R51" s="75"/>
    </row>
    <row r="52" spans="1:18">
      <c r="A52" s="187" t="s">
        <v>79</v>
      </c>
      <c r="B52" s="188">
        <v>6.333333333333333</v>
      </c>
      <c r="C52" s="206" t="s">
        <v>155</v>
      </c>
      <c r="D52" s="207">
        <v>2.2761573899582714</v>
      </c>
      <c r="E52" s="211" t="s">
        <v>84</v>
      </c>
      <c r="F52" s="247">
        <v>6.3971753294055633E-2</v>
      </c>
      <c r="G52" s="220" t="s">
        <v>104</v>
      </c>
      <c r="H52" s="250">
        <v>0.1621800200415307</v>
      </c>
      <c r="I52" s="214" t="s">
        <v>77</v>
      </c>
      <c r="J52" s="253">
        <v>0.27341772151898736</v>
      </c>
      <c r="K52" s="217" t="s">
        <v>77</v>
      </c>
      <c r="L52" s="256">
        <v>0.17898734177215189</v>
      </c>
      <c r="M52" s="234" t="s">
        <v>119</v>
      </c>
      <c r="N52" s="269">
        <v>3.0978066666666666</v>
      </c>
      <c r="O52" s="229" t="s">
        <v>63</v>
      </c>
      <c r="P52" s="193">
        <f t="shared" si="1"/>
        <v>1</v>
      </c>
      <c r="Q52" s="193">
        <f t="shared" si="0"/>
        <v>2</v>
      </c>
      <c r="R52" s="75"/>
    </row>
    <row r="53" spans="1:18">
      <c r="A53" s="187" t="s">
        <v>85</v>
      </c>
      <c r="B53" s="188">
        <v>6.333333333333333</v>
      </c>
      <c r="C53" s="206" t="s">
        <v>71</v>
      </c>
      <c r="D53" s="207">
        <v>2.2833575916355442</v>
      </c>
      <c r="E53" s="211" t="s">
        <v>164</v>
      </c>
      <c r="F53" s="247">
        <v>6.3913570498647793E-2</v>
      </c>
      <c r="G53" s="220" t="s">
        <v>84</v>
      </c>
      <c r="H53" s="250">
        <v>0.16206064054544259</v>
      </c>
      <c r="I53" s="214" t="s">
        <v>103</v>
      </c>
      <c r="J53" s="253">
        <v>0.27335858585858586</v>
      </c>
      <c r="K53" s="217" t="s">
        <v>166</v>
      </c>
      <c r="L53" s="256">
        <v>0.17916666666666667</v>
      </c>
      <c r="M53" s="234" t="s">
        <v>137</v>
      </c>
      <c r="N53" s="269">
        <v>3.0872012500000001</v>
      </c>
      <c r="O53" s="229" t="s">
        <v>156</v>
      </c>
      <c r="P53" s="193">
        <f t="shared" si="1"/>
        <v>0</v>
      </c>
      <c r="Q53" s="193">
        <f t="shared" si="0"/>
        <v>1</v>
      </c>
      <c r="R53" s="75"/>
    </row>
    <row r="54" spans="1:18">
      <c r="A54" s="187" t="s">
        <v>128</v>
      </c>
      <c r="B54" s="188">
        <v>6.333333333333333</v>
      </c>
      <c r="C54" s="206" t="s">
        <v>168</v>
      </c>
      <c r="D54" s="207">
        <v>2.2845663024805885</v>
      </c>
      <c r="E54" s="211" t="s">
        <v>119</v>
      </c>
      <c r="F54" s="247">
        <v>6.3903544492432462E-2</v>
      </c>
      <c r="G54" s="220" t="s">
        <v>169</v>
      </c>
      <c r="H54" s="250">
        <v>0.16188312945566907</v>
      </c>
      <c r="I54" s="214" t="s">
        <v>71</v>
      </c>
      <c r="J54" s="253">
        <v>0.27323943661971833</v>
      </c>
      <c r="K54" s="217" t="s">
        <v>119</v>
      </c>
      <c r="L54" s="256">
        <v>0.1792746113989637</v>
      </c>
      <c r="M54" s="234" t="s">
        <v>103</v>
      </c>
      <c r="N54" s="269">
        <v>3.0638362500000005</v>
      </c>
      <c r="O54" s="229" t="s">
        <v>157</v>
      </c>
      <c r="P54" s="193">
        <f t="shared" si="1"/>
        <v>0</v>
      </c>
      <c r="Q54" s="193">
        <f t="shared" si="0"/>
        <v>0</v>
      </c>
      <c r="R54" s="75"/>
    </row>
    <row r="55" spans="1:18">
      <c r="A55" s="187" t="s">
        <v>91</v>
      </c>
      <c r="B55" s="188">
        <v>6.333333333333333</v>
      </c>
      <c r="C55" s="206" t="s">
        <v>93</v>
      </c>
      <c r="D55" s="207">
        <v>2.2846815917224514</v>
      </c>
      <c r="E55" s="211" t="s">
        <v>79</v>
      </c>
      <c r="F55" s="247">
        <v>6.3786355550228865E-2</v>
      </c>
      <c r="G55" s="220" t="s">
        <v>119</v>
      </c>
      <c r="H55" s="250">
        <v>0.16119528670318567</v>
      </c>
      <c r="I55" s="214" t="s">
        <v>171</v>
      </c>
      <c r="J55" s="253">
        <v>0.272991452991453</v>
      </c>
      <c r="K55" s="217" t="s">
        <v>137</v>
      </c>
      <c r="L55" s="256">
        <v>0.17934210526315789</v>
      </c>
      <c r="M55" s="234" t="s">
        <v>97</v>
      </c>
      <c r="N55" s="269">
        <v>3.0535388888888888</v>
      </c>
      <c r="O55" s="229" t="s">
        <v>65</v>
      </c>
      <c r="P55" s="193">
        <f t="shared" si="1"/>
        <v>1</v>
      </c>
      <c r="Q55" s="193">
        <f t="shared" si="0"/>
        <v>1</v>
      </c>
      <c r="R55" s="75"/>
    </row>
    <row r="56" spans="1:18">
      <c r="A56" s="187" t="s">
        <v>114</v>
      </c>
      <c r="B56" s="188">
        <v>6.384615384615385</v>
      </c>
      <c r="C56" s="206" t="s">
        <v>114</v>
      </c>
      <c r="D56" s="207">
        <v>2.298125110335882</v>
      </c>
      <c r="E56" s="211" t="s">
        <v>77</v>
      </c>
      <c r="F56" s="247">
        <v>6.3756328986603467E-2</v>
      </c>
      <c r="G56" s="220" t="s">
        <v>102</v>
      </c>
      <c r="H56" s="250">
        <v>0.16111569475143256</v>
      </c>
      <c r="I56" s="214" t="s">
        <v>145</v>
      </c>
      <c r="J56" s="253">
        <v>0.27285714285714285</v>
      </c>
      <c r="K56" s="217" t="s">
        <v>65</v>
      </c>
      <c r="L56" s="256">
        <v>0.17954144620811288</v>
      </c>
      <c r="M56" s="234" t="s">
        <v>160</v>
      </c>
      <c r="N56" s="269">
        <v>3.0518416666666668</v>
      </c>
      <c r="O56" s="229" t="s">
        <v>66</v>
      </c>
      <c r="P56" s="193">
        <f t="shared" si="1"/>
        <v>0</v>
      </c>
      <c r="Q56" s="193">
        <f t="shared" si="0"/>
        <v>1</v>
      </c>
      <c r="R56" s="75"/>
    </row>
    <row r="57" spans="1:18">
      <c r="A57" s="187" t="s">
        <v>62</v>
      </c>
      <c r="B57" s="188">
        <v>6.4545454545454541</v>
      </c>
      <c r="C57" s="206" t="s">
        <v>130</v>
      </c>
      <c r="D57" s="207">
        <v>2.3096326086956518</v>
      </c>
      <c r="E57" s="211" t="s">
        <v>113</v>
      </c>
      <c r="F57" s="247">
        <v>6.359669435458723E-2</v>
      </c>
      <c r="G57" s="220" t="s">
        <v>71</v>
      </c>
      <c r="H57" s="250">
        <v>0.16086438801195124</v>
      </c>
      <c r="I57" s="214" t="s">
        <v>75</v>
      </c>
      <c r="J57" s="253">
        <v>0.27216666666666661</v>
      </c>
      <c r="K57" s="217" t="s">
        <v>60</v>
      </c>
      <c r="L57" s="256">
        <v>0.17961038961038964</v>
      </c>
      <c r="M57" s="234" t="s">
        <v>122</v>
      </c>
      <c r="N57" s="269">
        <v>3.01702</v>
      </c>
      <c r="O57" s="229" t="s">
        <v>67</v>
      </c>
      <c r="P57" s="193">
        <f t="shared" si="1"/>
        <v>0</v>
      </c>
      <c r="Q57" s="193">
        <f t="shared" si="0"/>
        <v>0</v>
      </c>
      <c r="R57" s="75"/>
    </row>
    <row r="58" spans="1:18">
      <c r="A58" s="187" t="s">
        <v>135</v>
      </c>
      <c r="B58" s="188">
        <v>6.5</v>
      </c>
      <c r="C58" s="206" t="s">
        <v>126</v>
      </c>
      <c r="D58" s="207">
        <v>2.3171473165472207</v>
      </c>
      <c r="E58" s="211" t="s">
        <v>91</v>
      </c>
      <c r="F58" s="247">
        <v>6.3488209726219921E-2</v>
      </c>
      <c r="G58" s="220" t="s">
        <v>95</v>
      </c>
      <c r="H58" s="250">
        <v>0.16062203265254363</v>
      </c>
      <c r="I58" s="214" t="s">
        <v>138</v>
      </c>
      <c r="J58" s="253">
        <v>0.27095046854082999</v>
      </c>
      <c r="K58" s="217" t="s">
        <v>90</v>
      </c>
      <c r="L58" s="256">
        <v>0.17994955863808326</v>
      </c>
      <c r="M58" s="234" t="s">
        <v>79</v>
      </c>
      <c r="N58" s="269">
        <v>3.0001358333333332</v>
      </c>
      <c r="O58" s="229" t="s">
        <v>140</v>
      </c>
      <c r="P58" s="193">
        <f t="shared" si="1"/>
        <v>1</v>
      </c>
      <c r="Q58" s="193">
        <f t="shared" si="0"/>
        <v>1</v>
      </c>
      <c r="R58" s="75"/>
    </row>
    <row r="59" spans="1:18">
      <c r="A59" s="187" t="s">
        <v>165</v>
      </c>
      <c r="B59" s="188">
        <v>6.5</v>
      </c>
      <c r="C59" s="206" t="s">
        <v>78</v>
      </c>
      <c r="D59" s="207">
        <v>2.3260075924387205</v>
      </c>
      <c r="E59" s="211" t="s">
        <v>152</v>
      </c>
      <c r="F59" s="247">
        <v>6.3453124707712305E-2</v>
      </c>
      <c r="G59" s="220" t="s">
        <v>116</v>
      </c>
      <c r="H59" s="250">
        <v>0.16048963753044015</v>
      </c>
      <c r="I59" s="214" t="s">
        <v>62</v>
      </c>
      <c r="J59" s="253">
        <v>0.27047781569965867</v>
      </c>
      <c r="K59" s="217" t="s">
        <v>68</v>
      </c>
      <c r="L59" s="256">
        <v>0.18025889967637543</v>
      </c>
      <c r="M59" s="234" t="s">
        <v>75</v>
      </c>
      <c r="N59" s="269">
        <v>2.9744922222222225</v>
      </c>
      <c r="O59" s="229" t="s">
        <v>100</v>
      </c>
      <c r="P59" s="193">
        <f t="shared" si="1"/>
        <v>2</v>
      </c>
      <c r="Q59" s="193">
        <f t="shared" si="0"/>
        <v>2</v>
      </c>
      <c r="R59" s="75"/>
    </row>
    <row r="60" spans="1:18">
      <c r="A60" s="187" t="s">
        <v>166</v>
      </c>
      <c r="B60" s="188">
        <v>6.5</v>
      </c>
      <c r="C60" s="206" t="s">
        <v>120</v>
      </c>
      <c r="D60" s="207">
        <v>2.347234945361544</v>
      </c>
      <c r="E60" s="211" t="s">
        <v>97</v>
      </c>
      <c r="F60" s="247">
        <v>6.2890560979826884E-2</v>
      </c>
      <c r="G60" s="220" t="s">
        <v>91</v>
      </c>
      <c r="H60" s="250">
        <v>0.15954629198800385</v>
      </c>
      <c r="I60" s="214" t="s">
        <v>73</v>
      </c>
      <c r="J60" s="253">
        <v>0.26938435940099842</v>
      </c>
      <c r="K60" s="217" t="s">
        <v>97</v>
      </c>
      <c r="L60" s="256">
        <v>0.18070175438596495</v>
      </c>
      <c r="M60" s="234" t="s">
        <v>128</v>
      </c>
      <c r="N60" s="269">
        <v>2.9686829166666664</v>
      </c>
      <c r="O60" s="229" t="s">
        <v>101</v>
      </c>
      <c r="P60" s="193">
        <f t="shared" si="1"/>
        <v>2</v>
      </c>
      <c r="Q60" s="193">
        <f t="shared" si="0"/>
        <v>2</v>
      </c>
      <c r="R60" s="75"/>
    </row>
    <row r="61" spans="1:18">
      <c r="A61" s="187" t="s">
        <v>156</v>
      </c>
      <c r="B61" s="188">
        <v>6.5555555555555554</v>
      </c>
      <c r="C61" s="206" t="s">
        <v>140</v>
      </c>
      <c r="D61" s="207">
        <v>2.3589651669047793</v>
      </c>
      <c r="E61" s="211" t="s">
        <v>87</v>
      </c>
      <c r="F61" s="247">
        <v>6.2826911182830125E-2</v>
      </c>
      <c r="G61" s="220" t="s">
        <v>122</v>
      </c>
      <c r="H61" s="250">
        <v>0.15906893551519793</v>
      </c>
      <c r="I61" s="214" t="s">
        <v>99</v>
      </c>
      <c r="J61" s="253">
        <v>0.26887254901960783</v>
      </c>
      <c r="K61" s="217" t="s">
        <v>154</v>
      </c>
      <c r="L61" s="256">
        <v>0.18100172711571677</v>
      </c>
      <c r="M61" s="234" t="s">
        <v>166</v>
      </c>
      <c r="N61" s="269">
        <v>2.9570000000000003</v>
      </c>
      <c r="O61" s="229" t="s">
        <v>102</v>
      </c>
      <c r="P61" s="193">
        <f t="shared" si="1"/>
        <v>0</v>
      </c>
      <c r="Q61" s="193">
        <f t="shared" si="0"/>
        <v>0</v>
      </c>
      <c r="R61" s="75"/>
    </row>
    <row r="62" spans="1:18">
      <c r="A62" s="187" t="s">
        <v>129</v>
      </c>
      <c r="B62" s="188">
        <v>6.5555555555555554</v>
      </c>
      <c r="C62" s="206" t="s">
        <v>85</v>
      </c>
      <c r="D62" s="207">
        <v>2.3798424239639844</v>
      </c>
      <c r="E62" s="211" t="s">
        <v>100</v>
      </c>
      <c r="F62" s="247">
        <v>6.2720377628642826E-2</v>
      </c>
      <c r="G62" s="220" t="s">
        <v>87</v>
      </c>
      <c r="H62" s="250">
        <v>0.15792273342963556</v>
      </c>
      <c r="I62" s="214" t="s">
        <v>148</v>
      </c>
      <c r="J62" s="253">
        <v>0.26834170854271355</v>
      </c>
      <c r="K62" s="217" t="s">
        <v>100</v>
      </c>
      <c r="L62" s="256">
        <v>0.18116710875331563</v>
      </c>
      <c r="M62" s="234" t="s">
        <v>151</v>
      </c>
      <c r="N62" s="269">
        <v>2.956597083333333</v>
      </c>
      <c r="O62" s="229" t="s">
        <v>131</v>
      </c>
      <c r="P62" s="193">
        <f t="shared" si="1"/>
        <v>1</v>
      </c>
      <c r="Q62" s="193">
        <f t="shared" si="0"/>
        <v>1</v>
      </c>
      <c r="R62" s="75"/>
    </row>
    <row r="63" spans="1:18">
      <c r="A63" s="187" t="s">
        <v>168</v>
      </c>
      <c r="B63" s="188">
        <v>6.5555555555555554</v>
      </c>
      <c r="C63" s="206" t="s">
        <v>64</v>
      </c>
      <c r="D63" s="207">
        <v>2.4172685185185183</v>
      </c>
      <c r="E63" s="211" t="s">
        <v>121</v>
      </c>
      <c r="F63" s="247">
        <v>6.2685601499079494E-2</v>
      </c>
      <c r="G63" s="220" t="s">
        <v>86</v>
      </c>
      <c r="H63" s="250">
        <v>0.15779327912407087</v>
      </c>
      <c r="I63" s="214" t="s">
        <v>133</v>
      </c>
      <c r="J63" s="253">
        <v>0.26745762711864407</v>
      </c>
      <c r="K63" s="217" t="s">
        <v>116</v>
      </c>
      <c r="L63" s="256">
        <v>0.18121761658031088</v>
      </c>
      <c r="M63" s="234" t="s">
        <v>77</v>
      </c>
      <c r="N63" s="269">
        <v>2.871693333333333</v>
      </c>
      <c r="O63" s="229" t="s">
        <v>132</v>
      </c>
      <c r="P63" s="193">
        <f t="shared" si="1"/>
        <v>0</v>
      </c>
      <c r="Q63" s="193">
        <f t="shared" si="0"/>
        <v>0</v>
      </c>
      <c r="R63" s="75"/>
    </row>
    <row r="64" spans="1:18">
      <c r="A64" s="187" t="s">
        <v>59</v>
      </c>
      <c r="B64" s="188">
        <v>6.666666666666667</v>
      </c>
      <c r="C64" s="206" t="s">
        <v>62</v>
      </c>
      <c r="D64" s="207">
        <v>2.424030911814417</v>
      </c>
      <c r="E64" s="211" t="s">
        <v>167</v>
      </c>
      <c r="F64" s="247">
        <v>6.2531901257092598E-2</v>
      </c>
      <c r="G64" s="220" t="s">
        <v>170</v>
      </c>
      <c r="H64" s="250">
        <v>0.15767157551512623</v>
      </c>
      <c r="I64" s="214" t="s">
        <v>132</v>
      </c>
      <c r="J64" s="253">
        <v>0.26675461741424794</v>
      </c>
      <c r="K64" s="217" t="s">
        <v>162</v>
      </c>
      <c r="L64" s="256">
        <v>0.18145265888456547</v>
      </c>
      <c r="M64" s="234" t="s">
        <v>99</v>
      </c>
      <c r="N64" s="269">
        <v>2.8433716666666662</v>
      </c>
      <c r="O64" s="229" t="s">
        <v>133</v>
      </c>
      <c r="P64" s="193">
        <f t="shared" si="1"/>
        <v>0</v>
      </c>
      <c r="Q64" s="193">
        <f t="shared" si="0"/>
        <v>0</v>
      </c>
      <c r="R64" s="75"/>
    </row>
    <row r="65" spans="1:18">
      <c r="A65" s="187" t="s">
        <v>93</v>
      </c>
      <c r="B65" s="188">
        <v>6.666666666666667</v>
      </c>
      <c r="C65" s="206" t="s">
        <v>99</v>
      </c>
      <c r="D65" s="207">
        <v>2.4266603535353535</v>
      </c>
      <c r="E65" s="211" t="s">
        <v>147</v>
      </c>
      <c r="F65" s="247">
        <v>6.2111113656288817E-2</v>
      </c>
      <c r="G65" s="220" t="s">
        <v>146</v>
      </c>
      <c r="H65" s="250">
        <v>0.15719280979782507</v>
      </c>
      <c r="I65" s="214" t="s">
        <v>157</v>
      </c>
      <c r="J65" s="253">
        <v>0.26666666666666666</v>
      </c>
      <c r="K65" s="217" t="s">
        <v>70</v>
      </c>
      <c r="L65" s="256">
        <v>0.18147174770039418</v>
      </c>
      <c r="M65" s="234" t="s">
        <v>116</v>
      </c>
      <c r="N65" s="269">
        <v>2.8190195833333336</v>
      </c>
      <c r="O65" s="229" t="s">
        <v>119</v>
      </c>
      <c r="P65" s="193">
        <f t="shared" si="1"/>
        <v>0</v>
      </c>
      <c r="Q65" s="193">
        <f t="shared" si="0"/>
        <v>0</v>
      </c>
      <c r="R65" s="75"/>
    </row>
    <row r="66" spans="1:18">
      <c r="A66" s="187" t="s">
        <v>152</v>
      </c>
      <c r="B66" s="188">
        <v>6.7777777777777777</v>
      </c>
      <c r="C66" s="206" t="s">
        <v>74</v>
      </c>
      <c r="D66" s="207">
        <v>2.4276545454545455</v>
      </c>
      <c r="E66" s="211" t="s">
        <v>136</v>
      </c>
      <c r="F66" s="247">
        <v>6.1306615188258855E-2</v>
      </c>
      <c r="G66" s="220" t="s">
        <v>75</v>
      </c>
      <c r="H66" s="250">
        <v>0.15715401503833057</v>
      </c>
      <c r="I66" s="214" t="s">
        <v>102</v>
      </c>
      <c r="J66" s="253">
        <v>0.26598726114649685</v>
      </c>
      <c r="K66" s="217" t="s">
        <v>79</v>
      </c>
      <c r="L66" s="256">
        <v>0.18154450261780106</v>
      </c>
      <c r="M66" s="234" t="s">
        <v>113</v>
      </c>
      <c r="N66" s="269">
        <v>2.813637916666667</v>
      </c>
      <c r="O66" s="229" t="s">
        <v>120</v>
      </c>
      <c r="P66" s="193">
        <f t="shared" si="1"/>
        <v>0</v>
      </c>
      <c r="Q66" s="193">
        <f t="shared" si="0"/>
        <v>0</v>
      </c>
      <c r="R66" s="75"/>
    </row>
    <row r="67" spans="1:18">
      <c r="A67" s="187" t="s">
        <v>149</v>
      </c>
      <c r="B67" s="188">
        <v>6.833333333333333</v>
      </c>
      <c r="C67" s="206" t="s">
        <v>148</v>
      </c>
      <c r="D67" s="207">
        <v>2.4303284493284494</v>
      </c>
      <c r="E67" s="211" t="s">
        <v>155</v>
      </c>
      <c r="F67" s="247">
        <v>6.1214312276581272E-2</v>
      </c>
      <c r="G67" s="220" t="s">
        <v>59</v>
      </c>
      <c r="H67" s="250">
        <v>0.15702725121266123</v>
      </c>
      <c r="I67" s="214" t="s">
        <v>164</v>
      </c>
      <c r="J67" s="253">
        <v>0.2639455782312925</v>
      </c>
      <c r="K67" s="217" t="s">
        <v>131</v>
      </c>
      <c r="L67" s="256">
        <v>0.18172323759791123</v>
      </c>
      <c r="M67" s="234" t="s">
        <v>84</v>
      </c>
      <c r="N67" s="269">
        <v>2.7964699999999998</v>
      </c>
      <c r="O67" s="229" t="s">
        <v>137</v>
      </c>
      <c r="P67" s="193">
        <f t="shared" si="1"/>
        <v>0</v>
      </c>
      <c r="Q67" s="193">
        <f t="shared" ref="Q67:Q103" si="2">+COUNTIF($A$2:$N$16,O67)</f>
        <v>0</v>
      </c>
      <c r="R67" s="75"/>
    </row>
    <row r="68" spans="1:18">
      <c r="A68" s="187" t="s">
        <v>160</v>
      </c>
      <c r="B68" s="188">
        <v>6.833333333333333</v>
      </c>
      <c r="C68" s="206" t="s">
        <v>136</v>
      </c>
      <c r="D68" s="207">
        <v>2.4436319397746824</v>
      </c>
      <c r="E68" s="211" t="s">
        <v>137</v>
      </c>
      <c r="F68" s="247">
        <v>6.1111604363170376E-2</v>
      </c>
      <c r="G68" s="220" t="s">
        <v>69</v>
      </c>
      <c r="H68" s="250">
        <v>0.15697697847655287</v>
      </c>
      <c r="I68" s="214" t="s">
        <v>154</v>
      </c>
      <c r="J68" s="253">
        <v>0.26338514680483588</v>
      </c>
      <c r="K68" s="217" t="s">
        <v>74</v>
      </c>
      <c r="L68" s="256">
        <v>0.18172323759791123</v>
      </c>
      <c r="M68" s="234" t="s">
        <v>69</v>
      </c>
      <c r="N68" s="269">
        <v>2.7962825000000002</v>
      </c>
      <c r="O68" s="229" t="s">
        <v>87</v>
      </c>
      <c r="P68" s="193">
        <f t="shared" ref="P68:P103" si="3">+COUNTIF($A$2:$N$11,O68)</f>
        <v>0</v>
      </c>
      <c r="Q68" s="193">
        <f t="shared" si="2"/>
        <v>0</v>
      </c>
      <c r="R68" s="75"/>
    </row>
    <row r="69" spans="1:18">
      <c r="A69" s="187" t="s">
        <v>73</v>
      </c>
      <c r="B69" s="188">
        <v>6.833333333333333</v>
      </c>
      <c r="C69" s="206" t="s">
        <v>95</v>
      </c>
      <c r="D69" s="207">
        <v>2.445845756207202</v>
      </c>
      <c r="E69" s="211" t="s">
        <v>133</v>
      </c>
      <c r="F69" s="247">
        <v>6.0889333549606454E-2</v>
      </c>
      <c r="G69" s="220" t="s">
        <v>132</v>
      </c>
      <c r="H69" s="250">
        <v>0.15628149171097092</v>
      </c>
      <c r="I69" s="214" t="s">
        <v>136</v>
      </c>
      <c r="J69" s="253">
        <v>0.26301020408163267</v>
      </c>
      <c r="K69" s="217" t="s">
        <v>73</v>
      </c>
      <c r="L69" s="256">
        <v>0.1820299500831947</v>
      </c>
      <c r="M69" s="234" t="s">
        <v>120</v>
      </c>
      <c r="N69" s="269">
        <v>2.7686483333333336</v>
      </c>
      <c r="O69" s="229" t="s">
        <v>125</v>
      </c>
      <c r="P69" s="193">
        <f t="shared" si="3"/>
        <v>1</v>
      </c>
      <c r="Q69" s="193">
        <f t="shared" si="2"/>
        <v>2</v>
      </c>
      <c r="R69" s="75"/>
    </row>
    <row r="70" spans="1:18">
      <c r="A70" s="187" t="s">
        <v>104</v>
      </c>
      <c r="B70" s="188">
        <v>6.833333333333333</v>
      </c>
      <c r="C70" s="206" t="s">
        <v>116</v>
      </c>
      <c r="D70" s="207">
        <v>2.4543028416347381</v>
      </c>
      <c r="E70" s="211" t="s">
        <v>64</v>
      </c>
      <c r="F70" s="247">
        <v>6.0260806832286531E-2</v>
      </c>
      <c r="G70" s="220" t="s">
        <v>152</v>
      </c>
      <c r="H70" s="250">
        <v>0.15586614936957507</v>
      </c>
      <c r="I70" s="214" t="s">
        <v>161</v>
      </c>
      <c r="J70" s="253">
        <v>0.26254355400696866</v>
      </c>
      <c r="K70" s="217" t="s">
        <v>161</v>
      </c>
      <c r="L70" s="256">
        <v>0.18205574912891984</v>
      </c>
      <c r="M70" s="234" t="s">
        <v>90</v>
      </c>
      <c r="N70" s="269">
        <v>2.7517562499999997</v>
      </c>
      <c r="O70" s="229" t="s">
        <v>126</v>
      </c>
      <c r="P70" s="193">
        <f t="shared" si="3"/>
        <v>0</v>
      </c>
      <c r="Q70" s="193">
        <f t="shared" si="2"/>
        <v>0</v>
      </c>
      <c r="R70" s="75"/>
    </row>
    <row r="71" spans="1:18">
      <c r="A71" s="187" t="s">
        <v>70</v>
      </c>
      <c r="B71" s="188">
        <v>6.833333333333333</v>
      </c>
      <c r="C71" s="206" t="s">
        <v>100</v>
      </c>
      <c r="D71" s="207">
        <v>2.4544023553729089</v>
      </c>
      <c r="E71" s="211" t="s">
        <v>72</v>
      </c>
      <c r="F71" s="247">
        <v>5.9728308740354785E-2</v>
      </c>
      <c r="G71" s="220" t="s">
        <v>133</v>
      </c>
      <c r="H71" s="250">
        <v>0.1557664419956418</v>
      </c>
      <c r="I71" s="214" t="s">
        <v>92</v>
      </c>
      <c r="J71" s="253">
        <v>0.26220275344180222</v>
      </c>
      <c r="K71" s="217" t="s">
        <v>165</v>
      </c>
      <c r="L71" s="256">
        <v>0.18208695652173912</v>
      </c>
      <c r="M71" s="234" t="s">
        <v>131</v>
      </c>
      <c r="N71" s="269">
        <v>2.7334749999999999</v>
      </c>
      <c r="O71" s="229" t="s">
        <v>127</v>
      </c>
      <c r="P71" s="193">
        <f t="shared" si="3"/>
        <v>1</v>
      </c>
      <c r="Q71" s="193">
        <f t="shared" si="2"/>
        <v>2</v>
      </c>
      <c r="R71" s="75"/>
    </row>
    <row r="72" spans="1:18">
      <c r="A72" s="187" t="s">
        <v>95</v>
      </c>
      <c r="B72" s="188">
        <v>6.833333333333333</v>
      </c>
      <c r="C72" s="206" t="s">
        <v>135</v>
      </c>
      <c r="D72" s="207">
        <v>2.455516080723787</v>
      </c>
      <c r="E72" s="211" t="s">
        <v>73</v>
      </c>
      <c r="F72" s="247">
        <v>5.9462583313589758E-2</v>
      </c>
      <c r="G72" s="220" t="s">
        <v>85</v>
      </c>
      <c r="H72" s="250">
        <v>0.15466785427849858</v>
      </c>
      <c r="I72" s="214" t="s">
        <v>63</v>
      </c>
      <c r="J72" s="253">
        <v>0.26164736164736169</v>
      </c>
      <c r="K72" s="217" t="s">
        <v>150</v>
      </c>
      <c r="L72" s="256">
        <v>0.18268551236749117</v>
      </c>
      <c r="M72" s="234" t="s">
        <v>133</v>
      </c>
      <c r="N72" s="269">
        <v>2.7263199999999999</v>
      </c>
      <c r="O72" s="229" t="s">
        <v>128</v>
      </c>
      <c r="P72" s="193">
        <f t="shared" si="3"/>
        <v>0</v>
      </c>
      <c r="Q72" s="193">
        <f t="shared" si="2"/>
        <v>2</v>
      </c>
      <c r="R72" s="75"/>
    </row>
    <row r="73" spans="1:18">
      <c r="A73" s="187" t="s">
        <v>76</v>
      </c>
      <c r="B73" s="188">
        <v>7</v>
      </c>
      <c r="C73" s="206" t="s">
        <v>133</v>
      </c>
      <c r="D73" s="207">
        <v>2.4602921568627454</v>
      </c>
      <c r="E73" s="211" t="s">
        <v>74</v>
      </c>
      <c r="F73" s="247">
        <v>5.9290715189058298E-2</v>
      </c>
      <c r="G73" s="220" t="s">
        <v>136</v>
      </c>
      <c r="H73" s="250">
        <v>0.1541777486311689</v>
      </c>
      <c r="I73" s="214" t="s">
        <v>152</v>
      </c>
      <c r="J73" s="253">
        <v>0.26094276094276092</v>
      </c>
      <c r="K73" s="217" t="s">
        <v>177</v>
      </c>
      <c r="L73" s="256">
        <v>0.18347676419965575</v>
      </c>
      <c r="M73" s="234" t="s">
        <v>111</v>
      </c>
      <c r="N73" s="269">
        <v>2.6782244444444445</v>
      </c>
      <c r="O73" s="229" t="s">
        <v>129</v>
      </c>
      <c r="P73" s="193">
        <f t="shared" si="3"/>
        <v>2</v>
      </c>
      <c r="Q73" s="193">
        <f t="shared" si="2"/>
        <v>2</v>
      </c>
      <c r="R73" s="75"/>
    </row>
    <row r="74" spans="1:18">
      <c r="A74" s="187" t="s">
        <v>77</v>
      </c>
      <c r="B74" s="188">
        <v>7</v>
      </c>
      <c r="C74" s="206" t="s">
        <v>164</v>
      </c>
      <c r="D74" s="207">
        <v>2.4819269607843135</v>
      </c>
      <c r="E74" s="211" t="s">
        <v>160</v>
      </c>
      <c r="F74" s="247">
        <v>5.8975345727341033E-2</v>
      </c>
      <c r="G74" s="220" t="s">
        <v>135</v>
      </c>
      <c r="H74" s="250">
        <v>0.15347126901989133</v>
      </c>
      <c r="I74" s="214" t="s">
        <v>118</v>
      </c>
      <c r="J74" s="253">
        <v>0.26024096385542173</v>
      </c>
      <c r="K74" s="217" t="s">
        <v>169</v>
      </c>
      <c r="L74" s="256">
        <v>0.18362989323843415</v>
      </c>
      <c r="M74" s="234" t="s">
        <v>177</v>
      </c>
      <c r="N74" s="269">
        <v>2.611545</v>
      </c>
      <c r="O74" s="229" t="s">
        <v>130</v>
      </c>
      <c r="P74" s="193">
        <f t="shared" si="3"/>
        <v>0</v>
      </c>
      <c r="Q74" s="193">
        <f t="shared" si="2"/>
        <v>1</v>
      </c>
      <c r="R74" s="75"/>
    </row>
    <row r="75" spans="1:18">
      <c r="A75" s="187" t="s">
        <v>126</v>
      </c>
      <c r="B75" s="188">
        <v>7</v>
      </c>
      <c r="C75" s="206" t="s">
        <v>91</v>
      </c>
      <c r="D75" s="207">
        <v>2.4826477930561834</v>
      </c>
      <c r="E75" s="211" t="s">
        <v>115</v>
      </c>
      <c r="F75" s="247">
        <v>5.880247642944926E-2</v>
      </c>
      <c r="G75" s="220" t="s">
        <v>117</v>
      </c>
      <c r="H75" s="250">
        <v>0.15309635341851197</v>
      </c>
      <c r="I75" s="214" t="s">
        <v>64</v>
      </c>
      <c r="J75" s="253">
        <v>0.2599343185550082</v>
      </c>
      <c r="K75" s="217" t="s">
        <v>130</v>
      </c>
      <c r="L75" s="256">
        <v>0.18370165745856354</v>
      </c>
      <c r="M75" s="234" t="s">
        <v>102</v>
      </c>
      <c r="N75" s="269">
        <v>2.5825183333333332</v>
      </c>
      <c r="O75" s="229" t="s">
        <v>84</v>
      </c>
      <c r="P75" s="193">
        <f t="shared" si="3"/>
        <v>1</v>
      </c>
      <c r="Q75" s="193">
        <f t="shared" si="2"/>
        <v>1</v>
      </c>
      <c r="R75" s="75"/>
    </row>
    <row r="76" spans="1:18">
      <c r="A76" s="187" t="s">
        <v>89</v>
      </c>
      <c r="B76" s="188">
        <v>7</v>
      </c>
      <c r="C76" s="206" t="s">
        <v>119</v>
      </c>
      <c r="D76" s="207">
        <v>2.4951422310938303</v>
      </c>
      <c r="E76" s="211" t="s">
        <v>94</v>
      </c>
      <c r="F76" s="247">
        <v>5.8637035610420392E-2</v>
      </c>
      <c r="G76" s="220" t="s">
        <v>70</v>
      </c>
      <c r="H76" s="250">
        <v>0.15308506021592153</v>
      </c>
      <c r="I76" s="214" t="s">
        <v>117</v>
      </c>
      <c r="J76" s="253">
        <v>0.25888754534461916</v>
      </c>
      <c r="K76" s="217" t="s">
        <v>120</v>
      </c>
      <c r="L76" s="256">
        <v>0.18382838283828384</v>
      </c>
      <c r="M76" s="234" t="s">
        <v>94</v>
      </c>
      <c r="N76" s="269">
        <v>2.5102755555555554</v>
      </c>
      <c r="O76" s="229" t="s">
        <v>61</v>
      </c>
      <c r="P76" s="193">
        <f t="shared" si="3"/>
        <v>1</v>
      </c>
      <c r="Q76" s="193">
        <f t="shared" si="2"/>
        <v>1</v>
      </c>
      <c r="R76" s="75"/>
    </row>
    <row r="77" spans="1:18">
      <c r="A77" s="187" t="s">
        <v>171</v>
      </c>
      <c r="B77" s="188">
        <v>7</v>
      </c>
      <c r="C77" s="206" t="s">
        <v>73</v>
      </c>
      <c r="D77" s="207">
        <v>2.4962510822510819</v>
      </c>
      <c r="E77" s="211" t="s">
        <v>176</v>
      </c>
      <c r="F77" s="247">
        <v>5.8499348324247559E-2</v>
      </c>
      <c r="G77" s="220" t="s">
        <v>164</v>
      </c>
      <c r="H77" s="250">
        <v>0.15283086117485897</v>
      </c>
      <c r="I77" s="214" t="s">
        <v>166</v>
      </c>
      <c r="J77" s="253">
        <v>0.25858585858585859</v>
      </c>
      <c r="K77" s="217" t="s">
        <v>132</v>
      </c>
      <c r="L77" s="256">
        <v>0.18390501319261213</v>
      </c>
      <c r="M77" s="234" t="s">
        <v>117</v>
      </c>
      <c r="N77" s="269">
        <v>2.4964670833333331</v>
      </c>
      <c r="O77" s="229" t="s">
        <v>151</v>
      </c>
      <c r="P77" s="193">
        <f t="shared" si="3"/>
        <v>0</v>
      </c>
      <c r="Q77" s="193">
        <f t="shared" si="2"/>
        <v>1</v>
      </c>
      <c r="R77" s="75"/>
    </row>
    <row r="78" spans="1:18">
      <c r="A78" s="187" t="s">
        <v>97</v>
      </c>
      <c r="B78" s="188">
        <v>7.166666666666667</v>
      </c>
      <c r="C78" s="206" t="s">
        <v>163</v>
      </c>
      <c r="D78" s="207">
        <v>2.5073207949846608</v>
      </c>
      <c r="E78" s="211" t="s">
        <v>131</v>
      </c>
      <c r="F78" s="247">
        <v>5.8227173117819046E-2</v>
      </c>
      <c r="G78" s="220" t="s">
        <v>150</v>
      </c>
      <c r="H78" s="250">
        <v>0.15077788856598101</v>
      </c>
      <c r="I78" s="214" t="s">
        <v>155</v>
      </c>
      <c r="J78" s="253">
        <v>0.25363984674329504</v>
      </c>
      <c r="K78" s="217" t="s">
        <v>63</v>
      </c>
      <c r="L78" s="256">
        <v>0.18391248391248391</v>
      </c>
      <c r="M78" s="234" t="s">
        <v>61</v>
      </c>
      <c r="N78" s="269">
        <v>2.3956833333333334</v>
      </c>
      <c r="O78" s="229" t="s">
        <v>70</v>
      </c>
      <c r="P78" s="193">
        <f t="shared" si="3"/>
        <v>0</v>
      </c>
      <c r="Q78" s="193">
        <f t="shared" si="2"/>
        <v>0</v>
      </c>
      <c r="R78" s="75"/>
    </row>
    <row r="79" spans="1:18">
      <c r="A79" s="187" t="s">
        <v>117</v>
      </c>
      <c r="B79" s="188">
        <v>7.166666666666667</v>
      </c>
      <c r="C79" s="206" t="s">
        <v>102</v>
      </c>
      <c r="D79" s="207">
        <v>2.5180428429548094</v>
      </c>
      <c r="E79" s="211" t="s">
        <v>151</v>
      </c>
      <c r="F79" s="247">
        <v>5.8036098134286583E-2</v>
      </c>
      <c r="G79" s="220" t="s">
        <v>127</v>
      </c>
      <c r="H79" s="250">
        <v>0.15077699808917625</v>
      </c>
      <c r="I79" s="214" t="s">
        <v>61</v>
      </c>
      <c r="J79" s="253">
        <v>0.25301794453507342</v>
      </c>
      <c r="K79" s="217" t="s">
        <v>128</v>
      </c>
      <c r="L79" s="256">
        <v>0.18436268068331146</v>
      </c>
      <c r="M79" s="234" t="s">
        <v>139</v>
      </c>
      <c r="N79" s="269">
        <v>2.3607800000000001</v>
      </c>
      <c r="O79" s="229" t="s">
        <v>71</v>
      </c>
      <c r="P79" s="193">
        <f t="shared" si="3"/>
        <v>0</v>
      </c>
      <c r="Q79" s="193">
        <f t="shared" si="2"/>
        <v>0</v>
      </c>
      <c r="R79" s="75"/>
    </row>
    <row r="80" spans="1:18">
      <c r="A80" s="187" t="s">
        <v>78</v>
      </c>
      <c r="B80" s="188">
        <v>7.166666666666667</v>
      </c>
      <c r="C80" s="206" t="s">
        <v>156</v>
      </c>
      <c r="D80" s="207">
        <v>2.5245696369636961</v>
      </c>
      <c r="E80" s="211" t="s">
        <v>171</v>
      </c>
      <c r="F80" s="247">
        <v>5.684856108601466E-2</v>
      </c>
      <c r="G80" s="220" t="s">
        <v>61</v>
      </c>
      <c r="H80" s="250">
        <v>0.15056126340084378</v>
      </c>
      <c r="I80" s="214" t="s">
        <v>94</v>
      </c>
      <c r="J80" s="253">
        <v>0.25270049099836328</v>
      </c>
      <c r="K80" s="217" t="s">
        <v>157</v>
      </c>
      <c r="L80" s="256">
        <v>0.18455598455598454</v>
      </c>
      <c r="M80" s="234" t="s">
        <v>101</v>
      </c>
      <c r="N80" s="269">
        <v>2.3007344444444442</v>
      </c>
      <c r="O80" s="229" t="s">
        <v>72</v>
      </c>
      <c r="P80" s="193">
        <f t="shared" si="3"/>
        <v>0</v>
      </c>
      <c r="Q80" s="193">
        <f t="shared" si="2"/>
        <v>1</v>
      </c>
      <c r="R80" s="75"/>
    </row>
    <row r="81" spans="1:18">
      <c r="A81" s="187" t="s">
        <v>132</v>
      </c>
      <c r="B81" s="188">
        <v>7.166666666666667</v>
      </c>
      <c r="C81" s="206" t="s">
        <v>75</v>
      </c>
      <c r="D81" s="207">
        <v>2.5422556390977444</v>
      </c>
      <c r="E81" s="211" t="s">
        <v>170</v>
      </c>
      <c r="F81" s="247">
        <v>5.6722511597183459E-2</v>
      </c>
      <c r="G81" s="220" t="s">
        <v>92</v>
      </c>
      <c r="H81" s="250">
        <v>0.1501873017237158</v>
      </c>
      <c r="I81" s="214" t="s">
        <v>165</v>
      </c>
      <c r="J81" s="253">
        <v>0.25252173913043474</v>
      </c>
      <c r="K81" s="217" t="s">
        <v>111</v>
      </c>
      <c r="L81" s="256">
        <v>0.18477508650519028</v>
      </c>
      <c r="M81" s="234" t="s">
        <v>156</v>
      </c>
      <c r="N81" s="269">
        <v>2.2977933333333334</v>
      </c>
      <c r="O81" s="229" t="s">
        <v>69</v>
      </c>
      <c r="P81" s="193">
        <f t="shared" si="3"/>
        <v>0</v>
      </c>
      <c r="Q81" s="193">
        <f t="shared" si="2"/>
        <v>0</v>
      </c>
      <c r="R81" s="75"/>
    </row>
    <row r="82" spans="1:18">
      <c r="A82" s="187" t="s">
        <v>119</v>
      </c>
      <c r="B82" s="188">
        <v>7.166666666666667</v>
      </c>
      <c r="C82" s="206" t="s">
        <v>147</v>
      </c>
      <c r="D82" s="207">
        <v>2.5470265405407928</v>
      </c>
      <c r="E82" s="211" t="s">
        <v>177</v>
      </c>
      <c r="F82" s="247">
        <v>5.6679221062995076E-2</v>
      </c>
      <c r="G82" s="220" t="s">
        <v>103</v>
      </c>
      <c r="H82" s="250">
        <v>0.15017441192377878</v>
      </c>
      <c r="I82" s="214" t="s">
        <v>151</v>
      </c>
      <c r="J82" s="253">
        <v>0.2525188916876574</v>
      </c>
      <c r="K82" s="217" t="s">
        <v>89</v>
      </c>
      <c r="L82" s="256">
        <v>0.18590250329380761</v>
      </c>
      <c r="M82" s="234" t="s">
        <v>148</v>
      </c>
      <c r="N82" s="269">
        <v>2.2199133333333334</v>
      </c>
      <c r="O82" s="229" t="s">
        <v>90</v>
      </c>
      <c r="P82" s="193">
        <f t="shared" si="3"/>
        <v>0</v>
      </c>
      <c r="Q82" s="193">
        <f t="shared" si="2"/>
        <v>0</v>
      </c>
      <c r="R82" s="75"/>
    </row>
    <row r="83" spans="1:18">
      <c r="A83" s="187" t="s">
        <v>69</v>
      </c>
      <c r="B83" s="188">
        <v>7.166666666666667</v>
      </c>
      <c r="C83" s="206" t="s">
        <v>177</v>
      </c>
      <c r="D83" s="207">
        <v>2.5530848515519566</v>
      </c>
      <c r="E83" s="211" t="s">
        <v>71</v>
      </c>
      <c r="F83" s="247">
        <v>5.6294430998516769E-2</v>
      </c>
      <c r="G83" s="220" t="s">
        <v>77</v>
      </c>
      <c r="H83" s="250">
        <v>0.1499960076653582</v>
      </c>
      <c r="I83" s="214" t="s">
        <v>86</v>
      </c>
      <c r="J83" s="253">
        <v>0.25250626566416046</v>
      </c>
      <c r="K83" s="217" t="s">
        <v>138</v>
      </c>
      <c r="L83" s="256">
        <v>0.186479250334672</v>
      </c>
      <c r="M83" s="234" t="s">
        <v>138</v>
      </c>
      <c r="N83" s="269">
        <v>2.2032012500000002</v>
      </c>
      <c r="O83" s="229" t="s">
        <v>88</v>
      </c>
      <c r="P83" s="193">
        <f t="shared" si="3"/>
        <v>0</v>
      </c>
      <c r="Q83" s="193">
        <f t="shared" si="2"/>
        <v>1</v>
      </c>
      <c r="R83" s="75"/>
    </row>
    <row r="84" spans="1:18">
      <c r="A84" s="187" t="s">
        <v>63</v>
      </c>
      <c r="B84" s="188">
        <v>7.333333333333333</v>
      </c>
      <c r="C84" s="206" t="s">
        <v>96</v>
      </c>
      <c r="D84" s="207">
        <v>2.5551829268292683</v>
      </c>
      <c r="E84" s="211" t="s">
        <v>98</v>
      </c>
      <c r="F84" s="247">
        <v>5.6285264789778626E-2</v>
      </c>
      <c r="G84" s="220" t="s">
        <v>72</v>
      </c>
      <c r="H84" s="250">
        <v>0.14999393217202955</v>
      </c>
      <c r="I84" s="214" t="s">
        <v>113</v>
      </c>
      <c r="J84" s="253">
        <v>0.25199501246882794</v>
      </c>
      <c r="K84" s="217" t="s">
        <v>126</v>
      </c>
      <c r="L84" s="256">
        <v>0.18651832460732984</v>
      </c>
      <c r="M84" s="234" t="s">
        <v>87</v>
      </c>
      <c r="N84" s="269">
        <v>2.1490749999999998</v>
      </c>
      <c r="O84" s="229" t="s">
        <v>89</v>
      </c>
      <c r="P84" s="193">
        <f t="shared" si="3"/>
        <v>0</v>
      </c>
      <c r="Q84" s="193">
        <f t="shared" si="2"/>
        <v>0</v>
      </c>
      <c r="R84" s="75"/>
    </row>
    <row r="85" spans="1:18">
      <c r="A85" s="187" t="s">
        <v>151</v>
      </c>
      <c r="B85" s="188">
        <v>7.333333333333333</v>
      </c>
      <c r="C85" s="206" t="s">
        <v>103</v>
      </c>
      <c r="D85" s="207">
        <v>2.5836322662560169</v>
      </c>
      <c r="E85" s="211" t="s">
        <v>92</v>
      </c>
      <c r="F85" s="247">
        <v>5.5657263729840575E-2</v>
      </c>
      <c r="G85" s="220" t="s">
        <v>74</v>
      </c>
      <c r="H85" s="250">
        <v>0.14831119535748674</v>
      </c>
      <c r="I85" s="214" t="s">
        <v>90</v>
      </c>
      <c r="J85" s="253">
        <v>0.25081967213114753</v>
      </c>
      <c r="K85" s="217" t="s">
        <v>140</v>
      </c>
      <c r="L85" s="256">
        <v>0.18708791208791209</v>
      </c>
      <c r="M85" s="234" t="s">
        <v>153</v>
      </c>
      <c r="N85" s="269">
        <v>2.0953555555555554</v>
      </c>
      <c r="O85" s="229" t="s">
        <v>92</v>
      </c>
      <c r="P85" s="193">
        <f t="shared" si="3"/>
        <v>0</v>
      </c>
      <c r="Q85" s="193">
        <f t="shared" si="2"/>
        <v>0</v>
      </c>
      <c r="R85" s="75"/>
    </row>
    <row r="86" spans="1:18">
      <c r="A86" s="187" t="s">
        <v>75</v>
      </c>
      <c r="B86" s="188">
        <v>7.3636363636363633</v>
      </c>
      <c r="C86" s="206" t="s">
        <v>90</v>
      </c>
      <c r="D86" s="207">
        <v>2.6148988286264441</v>
      </c>
      <c r="E86" s="211" t="s">
        <v>168</v>
      </c>
      <c r="F86" s="247">
        <v>5.5358313526109676E-2</v>
      </c>
      <c r="G86" s="220" t="s">
        <v>137</v>
      </c>
      <c r="H86" s="250">
        <v>0.14819688105765669</v>
      </c>
      <c r="I86" s="214" t="s">
        <v>163</v>
      </c>
      <c r="J86" s="253">
        <v>0.25025466893039044</v>
      </c>
      <c r="K86" s="217" t="s">
        <v>129</v>
      </c>
      <c r="L86" s="256">
        <v>0.18752196836555363</v>
      </c>
      <c r="M86" s="234" t="s">
        <v>118</v>
      </c>
      <c r="N86" s="269">
        <v>2.0850794444444443</v>
      </c>
      <c r="O86" s="229" t="s">
        <v>93</v>
      </c>
      <c r="P86" s="193">
        <f t="shared" si="3"/>
        <v>0</v>
      </c>
      <c r="Q86" s="193">
        <f t="shared" si="2"/>
        <v>0</v>
      </c>
      <c r="R86" s="75"/>
    </row>
    <row r="87" spans="1:18">
      <c r="A87" s="187" t="s">
        <v>131</v>
      </c>
      <c r="B87" s="188">
        <v>7.3636363636363633</v>
      </c>
      <c r="C87" s="206" t="s">
        <v>104</v>
      </c>
      <c r="D87" s="207">
        <v>2.6323575333583453</v>
      </c>
      <c r="E87" s="211" t="s">
        <v>154</v>
      </c>
      <c r="F87" s="247">
        <v>5.5168660534795112E-2</v>
      </c>
      <c r="G87" s="220" t="s">
        <v>177</v>
      </c>
      <c r="H87" s="250">
        <v>0.14783399687597776</v>
      </c>
      <c r="I87" s="214" t="s">
        <v>167</v>
      </c>
      <c r="J87" s="253">
        <v>0.24900000000000003</v>
      </c>
      <c r="K87" s="217" t="s">
        <v>62</v>
      </c>
      <c r="L87" s="256">
        <v>0.18788395904436861</v>
      </c>
      <c r="M87" s="234" t="s">
        <v>64</v>
      </c>
      <c r="N87" s="269">
        <v>2.0482261111111111</v>
      </c>
      <c r="O87" s="229" t="s">
        <v>94</v>
      </c>
      <c r="P87" s="193">
        <f t="shared" si="3"/>
        <v>1</v>
      </c>
      <c r="Q87" s="193">
        <f t="shared" si="2"/>
        <v>1</v>
      </c>
      <c r="R87" s="75"/>
    </row>
    <row r="88" spans="1:18">
      <c r="A88" s="187" t="s">
        <v>157</v>
      </c>
      <c r="B88" s="188">
        <v>7.4615384615384617</v>
      </c>
      <c r="C88" s="206" t="s">
        <v>67</v>
      </c>
      <c r="D88" s="207">
        <v>2.6411828343677741</v>
      </c>
      <c r="E88" s="211" t="s">
        <v>101</v>
      </c>
      <c r="F88" s="247">
        <v>5.473172758186233E-2</v>
      </c>
      <c r="G88" s="220" t="s">
        <v>126</v>
      </c>
      <c r="H88" s="250">
        <v>0.14762762360939224</v>
      </c>
      <c r="I88" s="214" t="s">
        <v>162</v>
      </c>
      <c r="J88" s="253">
        <v>0.24889753566796363</v>
      </c>
      <c r="K88" s="217" t="s">
        <v>135</v>
      </c>
      <c r="L88" s="256">
        <v>0.18815612382234184</v>
      </c>
      <c r="M88" s="234" t="s">
        <v>86</v>
      </c>
      <c r="N88" s="269">
        <v>2.0265883333333332</v>
      </c>
      <c r="O88" s="229" t="s">
        <v>154</v>
      </c>
      <c r="P88" s="193">
        <f t="shared" si="3"/>
        <v>1</v>
      </c>
      <c r="Q88" s="193">
        <f t="shared" si="2"/>
        <v>1</v>
      </c>
      <c r="R88" s="75"/>
    </row>
    <row r="89" spans="1:18">
      <c r="A89" s="187" t="s">
        <v>115</v>
      </c>
      <c r="B89" s="188">
        <v>7.5</v>
      </c>
      <c r="C89" s="206" t="s">
        <v>157</v>
      </c>
      <c r="D89" s="207">
        <v>2.6424121749506253</v>
      </c>
      <c r="E89" s="211" t="s">
        <v>166</v>
      </c>
      <c r="F89" s="247">
        <v>5.406859338593431E-2</v>
      </c>
      <c r="G89" s="220" t="s">
        <v>130</v>
      </c>
      <c r="H89" s="250">
        <v>0.14670572870662243</v>
      </c>
      <c r="I89" s="214" t="s">
        <v>126</v>
      </c>
      <c r="J89" s="253">
        <v>0.24816753926701571</v>
      </c>
      <c r="K89" s="217" t="s">
        <v>88</v>
      </c>
      <c r="L89" s="256">
        <v>0.18825857519788919</v>
      </c>
      <c r="M89" s="234" t="s">
        <v>105</v>
      </c>
      <c r="N89" s="269">
        <v>2.0106975</v>
      </c>
      <c r="O89" s="229" t="s">
        <v>74</v>
      </c>
      <c r="P89" s="193">
        <f t="shared" si="3"/>
        <v>1</v>
      </c>
      <c r="Q89" s="193">
        <f t="shared" si="2"/>
        <v>1</v>
      </c>
      <c r="R89" s="75"/>
    </row>
    <row r="90" spans="1:18">
      <c r="A90" s="187" t="s">
        <v>67</v>
      </c>
      <c r="B90" s="188">
        <v>7.5</v>
      </c>
      <c r="C90" s="206" t="s">
        <v>89</v>
      </c>
      <c r="D90" s="207">
        <v>2.6513799624148464</v>
      </c>
      <c r="E90" s="211" t="s">
        <v>138</v>
      </c>
      <c r="F90" s="247">
        <v>5.4011698763847364E-2</v>
      </c>
      <c r="G90" s="220" t="s">
        <v>112</v>
      </c>
      <c r="H90" s="250">
        <v>0.14562196692071372</v>
      </c>
      <c r="I90" s="214" t="s">
        <v>66</v>
      </c>
      <c r="J90" s="253">
        <v>0.24770408163265306</v>
      </c>
      <c r="K90" s="217" t="s">
        <v>103</v>
      </c>
      <c r="L90" s="256">
        <v>0.1883838383838384</v>
      </c>
      <c r="M90" s="234" t="s">
        <v>146</v>
      </c>
      <c r="N90" s="269">
        <v>1.9810791666666665</v>
      </c>
      <c r="O90" s="229" t="s">
        <v>155</v>
      </c>
      <c r="P90" s="193">
        <f t="shared" si="3"/>
        <v>2</v>
      </c>
      <c r="Q90" s="193">
        <f t="shared" si="2"/>
        <v>2</v>
      </c>
      <c r="R90" s="75"/>
    </row>
    <row r="91" spans="1:18">
      <c r="A91" s="187" t="s">
        <v>134</v>
      </c>
      <c r="B91" s="188">
        <v>7.6</v>
      </c>
      <c r="C91" s="206" t="s">
        <v>86</v>
      </c>
      <c r="D91" s="207">
        <v>2.7208275702420117</v>
      </c>
      <c r="E91" s="211" t="s">
        <v>165</v>
      </c>
      <c r="F91" s="247">
        <v>5.3916026772016123E-2</v>
      </c>
      <c r="G91" s="220" t="s">
        <v>120</v>
      </c>
      <c r="H91" s="250">
        <v>0.14487840946916639</v>
      </c>
      <c r="I91" s="214" t="s">
        <v>160</v>
      </c>
      <c r="J91" s="253">
        <v>0.24400684931506852</v>
      </c>
      <c r="K91" s="217" t="s">
        <v>67</v>
      </c>
      <c r="L91" s="256">
        <v>0.18843537414965986</v>
      </c>
      <c r="M91" s="234" t="s">
        <v>155</v>
      </c>
      <c r="N91" s="269">
        <v>1.9788537500000001</v>
      </c>
      <c r="O91" s="229" t="s">
        <v>176</v>
      </c>
      <c r="P91" s="193">
        <f t="shared" si="3"/>
        <v>3</v>
      </c>
      <c r="Q91" s="193">
        <f t="shared" si="2"/>
        <v>5</v>
      </c>
      <c r="R91" s="75"/>
    </row>
    <row r="92" spans="1:18">
      <c r="A92" s="187" t="s">
        <v>161</v>
      </c>
      <c r="B92" s="188">
        <v>7.666666666666667</v>
      </c>
      <c r="C92" s="206" t="s">
        <v>88</v>
      </c>
      <c r="D92" s="207">
        <v>2.7745437841850289</v>
      </c>
      <c r="E92" s="211" t="s">
        <v>156</v>
      </c>
      <c r="F92" s="247">
        <v>5.3457809619676701E-2</v>
      </c>
      <c r="G92" s="220" t="s">
        <v>157</v>
      </c>
      <c r="H92" s="250">
        <v>0.14402706174366731</v>
      </c>
      <c r="I92" s="214" t="s">
        <v>76</v>
      </c>
      <c r="J92" s="253">
        <v>0.24022801302931598</v>
      </c>
      <c r="K92" s="217" t="s">
        <v>84</v>
      </c>
      <c r="L92" s="256">
        <v>0.18888888888888888</v>
      </c>
      <c r="M92" s="234" t="s">
        <v>98</v>
      </c>
      <c r="N92" s="269">
        <v>1.9490583333333333</v>
      </c>
      <c r="O92" s="229" t="s">
        <v>175</v>
      </c>
      <c r="P92" s="193">
        <f t="shared" si="3"/>
        <v>1</v>
      </c>
      <c r="Q92" s="193">
        <f t="shared" si="2"/>
        <v>2</v>
      </c>
      <c r="R92" s="75"/>
    </row>
    <row r="93" spans="1:18">
      <c r="A93" s="187" t="s">
        <v>140</v>
      </c>
      <c r="B93" s="188">
        <v>7.666666666666667</v>
      </c>
      <c r="C93" s="206" t="s">
        <v>72</v>
      </c>
      <c r="D93" s="207">
        <v>2.7814785726402853</v>
      </c>
      <c r="E93" s="211" t="s">
        <v>126</v>
      </c>
      <c r="F93" s="247">
        <v>5.2146247455483762E-2</v>
      </c>
      <c r="G93" s="220" t="s">
        <v>153</v>
      </c>
      <c r="H93" s="250">
        <v>0.14283358124972101</v>
      </c>
      <c r="I93" s="214" t="s">
        <v>87</v>
      </c>
      <c r="J93" s="253">
        <v>0.23986599664991626</v>
      </c>
      <c r="K93" s="217" t="s">
        <v>121</v>
      </c>
      <c r="L93" s="256">
        <v>0.18945945945945947</v>
      </c>
      <c r="M93" s="234" t="s">
        <v>145</v>
      </c>
      <c r="N93" s="269">
        <v>1.9466483333333335</v>
      </c>
      <c r="O93" s="229" t="s">
        <v>177</v>
      </c>
      <c r="P93" s="193">
        <f t="shared" si="3"/>
        <v>0</v>
      </c>
      <c r="Q93" s="193">
        <f t="shared" si="2"/>
        <v>1</v>
      </c>
      <c r="R93" s="75"/>
    </row>
    <row r="94" spans="1:18">
      <c r="A94" s="187" t="s">
        <v>116</v>
      </c>
      <c r="B94" s="188">
        <v>7.833333333333333</v>
      </c>
      <c r="C94" s="206" t="s">
        <v>121</v>
      </c>
      <c r="D94" s="207">
        <v>2.7991141929035486</v>
      </c>
      <c r="E94" s="211" t="s">
        <v>129</v>
      </c>
      <c r="F94" s="247">
        <v>5.145007546297975E-2</v>
      </c>
      <c r="G94" s="220" t="s">
        <v>62</v>
      </c>
      <c r="H94" s="250">
        <v>0.14221330269324153</v>
      </c>
      <c r="I94" s="214" t="s">
        <v>175</v>
      </c>
      <c r="J94" s="253">
        <v>0.23627684964200474</v>
      </c>
      <c r="K94" s="217" t="s">
        <v>127</v>
      </c>
      <c r="L94" s="256">
        <v>0.18953804347826089</v>
      </c>
      <c r="M94" s="234" t="s">
        <v>132</v>
      </c>
      <c r="N94" s="269">
        <v>1.9035041666666666</v>
      </c>
      <c r="O94" s="229" t="s">
        <v>165</v>
      </c>
      <c r="P94" s="193">
        <f t="shared" si="3"/>
        <v>2</v>
      </c>
      <c r="Q94" s="193">
        <f t="shared" si="2"/>
        <v>2</v>
      </c>
      <c r="R94" s="75"/>
    </row>
    <row r="95" spans="1:18">
      <c r="A95" s="187" t="s">
        <v>162</v>
      </c>
      <c r="B95" s="188">
        <v>8</v>
      </c>
      <c r="C95" s="206" t="s">
        <v>167</v>
      </c>
      <c r="D95" s="207">
        <v>2.9301410256410256</v>
      </c>
      <c r="E95" s="211" t="s">
        <v>68</v>
      </c>
      <c r="F95" s="247">
        <v>5.1402624999670354E-2</v>
      </c>
      <c r="G95" s="220" t="s">
        <v>113</v>
      </c>
      <c r="H95" s="250">
        <v>0.14180527968002829</v>
      </c>
      <c r="I95" s="214" t="s">
        <v>146</v>
      </c>
      <c r="J95" s="253">
        <v>0.23520782396088022</v>
      </c>
      <c r="K95" s="217" t="s">
        <v>91</v>
      </c>
      <c r="L95" s="256">
        <v>0.18976063829787237</v>
      </c>
      <c r="M95" s="234" t="s">
        <v>154</v>
      </c>
      <c r="N95" s="269">
        <v>1.8057294444444445</v>
      </c>
      <c r="O95" s="229" t="s">
        <v>167</v>
      </c>
      <c r="P95" s="193">
        <f t="shared" si="3"/>
        <v>0</v>
      </c>
      <c r="Q95" s="193">
        <f t="shared" si="2"/>
        <v>1</v>
      </c>
      <c r="R95" s="75"/>
    </row>
    <row r="96" spans="1:18">
      <c r="A96" s="187" t="s">
        <v>65</v>
      </c>
      <c r="B96" s="188">
        <v>8</v>
      </c>
      <c r="C96" s="206" t="s">
        <v>117</v>
      </c>
      <c r="D96" s="207">
        <v>3.0934834212754865</v>
      </c>
      <c r="E96" s="211" t="s">
        <v>122</v>
      </c>
      <c r="F96" s="247">
        <v>5.0750614583043467E-2</v>
      </c>
      <c r="G96" s="220" t="s">
        <v>118</v>
      </c>
      <c r="H96" s="250">
        <v>0.14156776204257498</v>
      </c>
      <c r="I96" s="214" t="s">
        <v>68</v>
      </c>
      <c r="J96" s="253">
        <v>0.23300970873786409</v>
      </c>
      <c r="K96" s="217" t="s">
        <v>156</v>
      </c>
      <c r="L96" s="256">
        <v>0.18987566607460035</v>
      </c>
      <c r="M96" s="234" t="s">
        <v>68</v>
      </c>
      <c r="N96" s="269">
        <v>1.7859600000000002</v>
      </c>
      <c r="O96" s="229" t="s">
        <v>168</v>
      </c>
      <c r="P96" s="193">
        <f t="shared" si="3"/>
        <v>1</v>
      </c>
      <c r="Q96" s="193">
        <f t="shared" si="2"/>
        <v>1</v>
      </c>
      <c r="R96" s="75"/>
    </row>
    <row r="97" spans="1:18">
      <c r="A97" s="187" t="s">
        <v>164</v>
      </c>
      <c r="B97" s="188">
        <v>8.1111111111111107</v>
      </c>
      <c r="C97" s="206" t="s">
        <v>87</v>
      </c>
      <c r="D97" s="207">
        <v>3.1065775956284152</v>
      </c>
      <c r="E97" s="211" t="s">
        <v>93</v>
      </c>
      <c r="F97" s="247">
        <v>5.060089571323291E-2</v>
      </c>
      <c r="G97" s="220" t="s">
        <v>134</v>
      </c>
      <c r="H97" s="250">
        <v>0.13911773113041373</v>
      </c>
      <c r="I97" s="214" t="s">
        <v>98</v>
      </c>
      <c r="J97" s="253">
        <v>0.22566585956416468</v>
      </c>
      <c r="K97" s="217" t="s">
        <v>104</v>
      </c>
      <c r="L97" s="256">
        <v>0.19060846560846562</v>
      </c>
      <c r="M97" s="234" t="s">
        <v>96</v>
      </c>
      <c r="N97" s="269">
        <v>1.7803825000000002</v>
      </c>
      <c r="O97" s="229" t="s">
        <v>169</v>
      </c>
      <c r="P97" s="193">
        <f t="shared" si="3"/>
        <v>0</v>
      </c>
      <c r="Q97" s="193">
        <f t="shared" si="2"/>
        <v>0</v>
      </c>
      <c r="R97" s="75"/>
    </row>
    <row r="98" spans="1:18">
      <c r="A98" s="187" t="s">
        <v>66</v>
      </c>
      <c r="B98" s="188">
        <v>8.3333333333333339</v>
      </c>
      <c r="C98" s="206" t="s">
        <v>146</v>
      </c>
      <c r="D98" s="207">
        <v>3.1624203031312459</v>
      </c>
      <c r="E98" s="211" t="s">
        <v>86</v>
      </c>
      <c r="F98" s="247">
        <v>4.9344111019052936E-2</v>
      </c>
      <c r="G98" s="220" t="s">
        <v>163</v>
      </c>
      <c r="H98" s="250">
        <v>0.13771358865969094</v>
      </c>
      <c r="I98" s="214" t="s">
        <v>105</v>
      </c>
      <c r="J98" s="253">
        <v>0.22244418331374852</v>
      </c>
      <c r="K98" s="217" t="s">
        <v>78</v>
      </c>
      <c r="L98" s="256">
        <v>0.19124487004103968</v>
      </c>
      <c r="M98" s="234" t="s">
        <v>67</v>
      </c>
      <c r="N98" s="269">
        <v>1.3981608333333333</v>
      </c>
      <c r="O98" s="229" t="s">
        <v>170</v>
      </c>
      <c r="P98" s="193">
        <f t="shared" si="3"/>
        <v>1</v>
      </c>
      <c r="Q98" s="193">
        <f t="shared" si="2"/>
        <v>1</v>
      </c>
      <c r="R98" s="75"/>
    </row>
    <row r="99" spans="1:18">
      <c r="A99" s="187" t="s">
        <v>103</v>
      </c>
      <c r="B99" s="188">
        <v>8.6666666666666661</v>
      </c>
      <c r="C99" s="206" t="s">
        <v>105</v>
      </c>
      <c r="D99" s="207">
        <v>3.1901248638808628</v>
      </c>
      <c r="E99" s="211" t="s">
        <v>85</v>
      </c>
      <c r="F99" s="247">
        <v>4.6623495641870356E-2</v>
      </c>
      <c r="G99" s="220" t="s">
        <v>105</v>
      </c>
      <c r="H99" s="250">
        <v>0.1263955071729429</v>
      </c>
      <c r="I99" s="214" t="s">
        <v>96</v>
      </c>
      <c r="J99" s="253">
        <v>0.217359413202934</v>
      </c>
      <c r="K99" s="217" t="s">
        <v>134</v>
      </c>
      <c r="L99" s="256">
        <v>0.19512635379061374</v>
      </c>
      <c r="M99" s="234" t="s">
        <v>176</v>
      </c>
      <c r="N99" s="269">
        <v>1.1623927777777778</v>
      </c>
      <c r="O99" s="229" t="s">
        <v>171</v>
      </c>
      <c r="P99" s="193">
        <f t="shared" si="3"/>
        <v>0</v>
      </c>
      <c r="Q99" s="193">
        <f t="shared" si="2"/>
        <v>0</v>
      </c>
      <c r="R99" s="75"/>
    </row>
    <row r="100" spans="1:18" ht="15.75" thickBot="1">
      <c r="A100" s="189" t="s">
        <v>71</v>
      </c>
      <c r="B100" s="190">
        <v>8.8333333333333339</v>
      </c>
      <c r="C100" s="208" t="s">
        <v>118</v>
      </c>
      <c r="D100" s="209">
        <v>3.2371952564809705</v>
      </c>
      <c r="E100" s="212" t="s">
        <v>105</v>
      </c>
      <c r="F100" s="248">
        <v>3.9068278459304384E-2</v>
      </c>
      <c r="G100" s="221" t="s">
        <v>156</v>
      </c>
      <c r="H100" s="251">
        <v>0.11245390335497078</v>
      </c>
      <c r="I100" s="215" t="s">
        <v>101</v>
      </c>
      <c r="J100" s="254">
        <v>0.20751173708920187</v>
      </c>
      <c r="K100" s="218" t="s">
        <v>115</v>
      </c>
      <c r="L100" s="257">
        <v>0.20059760956175299</v>
      </c>
      <c r="M100" s="236" t="s">
        <v>175</v>
      </c>
      <c r="N100" s="270">
        <v>1.1310083333333334</v>
      </c>
      <c r="O100" s="229" t="s">
        <v>166</v>
      </c>
      <c r="P100" s="193">
        <f t="shared" si="3"/>
        <v>1</v>
      </c>
      <c r="Q100" s="193">
        <f t="shared" si="2"/>
        <v>1</v>
      </c>
      <c r="R100" s="75"/>
    </row>
    <row r="101" spans="1:18">
      <c r="O101" s="229" t="s">
        <v>172</v>
      </c>
      <c r="P101" s="193">
        <f t="shared" si="3"/>
        <v>0</v>
      </c>
      <c r="Q101" s="193">
        <f t="shared" si="2"/>
        <v>0</v>
      </c>
      <c r="R101" s="75"/>
    </row>
    <row r="102" spans="1:18">
      <c r="O102" s="229" t="s">
        <v>173</v>
      </c>
      <c r="P102" s="193">
        <f t="shared" si="3"/>
        <v>0</v>
      </c>
      <c r="Q102" s="193">
        <f t="shared" si="2"/>
        <v>0</v>
      </c>
      <c r="R102" s="75"/>
    </row>
    <row r="103" spans="1:18" ht="15.75" thickBot="1">
      <c r="O103" s="230" t="s">
        <v>174</v>
      </c>
      <c r="P103" s="194">
        <f t="shared" si="3"/>
        <v>0</v>
      </c>
      <c r="Q103" s="194">
        <f t="shared" si="2"/>
        <v>0</v>
      </c>
      <c r="R103" s="75"/>
    </row>
  </sheetData>
  <autoFilter ref="E1:E103" xr:uid="{00000000-0009-0000-0000-000007000000}"/>
  <sortState xmlns:xlrd2="http://schemas.microsoft.com/office/spreadsheetml/2017/richdata2" ref="E2:F100">
    <sortCondition descending="1" ref="F2:F100"/>
  </sortState>
  <mergeCells count="7">
    <mergeCell ref="K1:L1"/>
    <mergeCell ref="M1:N1"/>
    <mergeCell ref="C1:D1"/>
    <mergeCell ref="A1:B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04BD245AFAE8449324EAFF8BFB32D3" ma:contentTypeVersion="4" ma:contentTypeDescription="Crear nuevo documento." ma:contentTypeScope="" ma:versionID="43b0d1aa7bff86eba10de40dd733d294">
  <xsd:schema xmlns:xsd="http://www.w3.org/2001/XMLSchema" xmlns:xs="http://www.w3.org/2001/XMLSchema" xmlns:p="http://schemas.microsoft.com/office/2006/metadata/properties" xmlns:ns2="6cdcf138-0676-4c2b-8a2a-3dace4d0eef6" targetNamespace="http://schemas.microsoft.com/office/2006/metadata/properties" ma:root="true" ma:fieldsID="c90310e799099782e8235924c9dcec48" ns2:_="">
    <xsd:import namespace="6cdcf138-0676-4c2b-8a2a-3dace4d0ee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cf138-0676-4c2b-8a2a-3dace4d0e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4E285C-E91B-460A-BB14-C8CCD06AFB94}"/>
</file>

<file path=customXml/itemProps2.xml><?xml version="1.0" encoding="utf-8"?>
<ds:datastoreItem xmlns:ds="http://schemas.openxmlformats.org/officeDocument/2006/customXml" ds:itemID="{9159BBD1-D6EC-4268-B30B-A758F4DAF167}"/>
</file>

<file path=customXml/itemProps3.xml><?xml version="1.0" encoding="utf-8"?>
<ds:datastoreItem xmlns:ds="http://schemas.openxmlformats.org/officeDocument/2006/customXml" ds:itemID="{564B3F44-87E1-4B73-9CA7-05CB5F0598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UPV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Rodrigo Orea Izquierdo</cp:lastModifiedBy>
  <cp:revision/>
  <dcterms:created xsi:type="dcterms:W3CDTF">2021-10-04T06:45:33Z</dcterms:created>
  <dcterms:modified xsi:type="dcterms:W3CDTF">2024-12-06T14:43:56Z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0x010100E204BD245AFAE8449324EAFF8BFB32D3</vt:lpwstr>
  </property>
</Properties>
</file>