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<sst xmlns="http://schemas.openxmlformats.org/spreadsheetml/2006/main" count="12" uniqueCount="12">
  <si>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deltaH</t>
  </si>
  <si>
    <r>
      <rPr>
        <sz val="10"/>
        <rFont val="Arial"/>
        <family val="2"/>
      </rPr>
      <t xml:space="preserve">S</t>
    </r>
    <r>
      <rPr>
        <vertAlign val="subscript"/>
        <sz val="10"/>
        <rFont val="Arial"/>
        <family val="2"/>
      </rPr>
      <t xml:space="preserve">F</t>
    </r>
  </si>
  <si>
    <r>
      <rPr>
        <sz val="10"/>
        <rFont val="Arial"/>
        <family val="2"/>
      </rPr>
      <t xml:space="preserve">S</t>
    </r>
    <r>
      <rPr>
        <vertAlign val="subscript"/>
        <sz val="10"/>
        <rFont val="Arial"/>
        <family val="2"/>
      </rPr>
      <t xml:space="preserve">U</t>
    </r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</si>
  <si>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</rPr>
      <t xml:space="preserve">M</t>
    </r>
  </si>
  <si>
    <t xml:space="preserve">R</t>
  </si>
  <si>
    <t xml:space="preserve">% noise</t>
  </si>
  <si>
    <t xml:space="preserve">T /C</t>
  </si>
  <si>
    <t xml:space="preserve">T /K</t>
  </si>
  <si>
    <t xml:space="preserve">Y</t>
  </si>
  <si>
    <t xml:space="preserve">S(T)</t>
  </si>
  <si>
    <t xml:space="preserve">Noise</t>
  </si>
  <si>
    <t xml:space="preserve">S(T)+noise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</si>
</sst>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S(T)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Sheet1!$A$9:$A$27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Sheet1!$D$9:$D$27</c:f>
              <c:numCache>
                <c:formatCode>General</c:formatCode>
                <c:ptCount val="19"/>
                <c:pt idx="0">
                  <c:v>1000.03211351693</c:v>
                </c:pt>
                <c:pt idx="1">
                  <c:v>1000.15091995387</c:v>
                </c:pt>
                <c:pt idx="2">
                  <c:v>1000.67265385722</c:v>
                </c:pt>
                <c:pt idx="3">
                  <c:v>1002.84907597282</c:v>
                </c:pt>
                <c:pt idx="4">
                  <c:v>1011.46873290557</c:v>
                </c:pt>
                <c:pt idx="5">
                  <c:v>1043.59567084421</c:v>
                </c:pt>
                <c:pt idx="6">
                  <c:v>1152.35604964995</c:v>
                </c:pt>
                <c:pt idx="7">
                  <c:v>1453.02333263303</c:v>
                </c:pt>
                <c:pt idx="8">
                  <c:v>2000</c:v>
                </c:pt>
                <c:pt idx="9">
                  <c:v>2533.72844725082</c:v>
                </c:pt>
                <c:pt idx="10">
                  <c:v>2825.17364357607</c:v>
                </c:pt>
                <c:pt idx="11">
                  <c:v>2939.43475839868</c:v>
                </c:pt>
                <c:pt idx="12">
                  <c:v>2979.18079236552</c:v>
                </c:pt>
                <c:pt idx="13">
                  <c:v>2992.71502429205</c:v>
                </c:pt>
                <c:pt idx="14">
                  <c:v>2997.3851540658</c:v>
                </c:pt>
                <c:pt idx="15">
                  <c:v>2999.03559592887</c:v>
                </c:pt>
                <c:pt idx="16">
                  <c:v>2999.63458880861</c:v>
                </c:pt>
                <c:pt idx="17">
                  <c:v>2999.85787349233</c:v>
                </c:pt>
                <c:pt idx="18">
                  <c:v>2999.94330691568</c:v>
                </c:pt>
              </c:numCache>
            </c:numRef>
          </c:yVal>
          <c:smooth val="0"/>
        </c:ser>
        <c:axId val="17622716"/>
        <c:axId val="56207108"/>
      </c:scatterChart>
      <c:valAx>
        <c:axId val="176227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T/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207108"/>
        <c:crosses val="autoZero"/>
        <c:crossBetween val="midCat"/>
      </c:valAx>
      <c:valAx>
        <c:axId val="562071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Signal</a:t>
                </a:r>
              </a:p>
            </c:rich>
          </c:tx>
          <c:overlay val="0"/>
        </c:title>
        <c:numFmt formatCode="0.00E+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6227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S(T)+noise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fixedVal"/>
            <c:noEndCap val="0"/>
            <c:val val="100"/>
          </c:errBars>
          <c:xVal>
            <c:numRef>
              <c:f>Sheet1!$A$9:$A$27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Sheet1!$F$9:$F$27</c:f>
              <c:numCache>
                <c:formatCode>General</c:formatCode>
                <c:ptCount val="19"/>
                <c:pt idx="0">
                  <c:v>966.511981909313</c:v>
                </c:pt>
                <c:pt idx="1">
                  <c:v>1017.21994685605</c:v>
                </c:pt>
                <c:pt idx="2">
                  <c:v>1031.46991606193</c:v>
                </c:pt>
                <c:pt idx="3">
                  <c:v>1041.15685394902</c:v>
                </c:pt>
                <c:pt idx="4">
                  <c:v>1024.62105716963</c:v>
                </c:pt>
                <c:pt idx="5">
                  <c:v>1027.92631083924</c:v>
                </c:pt>
                <c:pt idx="6">
                  <c:v>1105.36766829646</c:v>
                </c:pt>
                <c:pt idx="7">
                  <c:v>1487.61038204851</c:v>
                </c:pt>
                <c:pt idx="8">
                  <c:v>2042.89881361443</c:v>
                </c:pt>
                <c:pt idx="9">
                  <c:v>2581.97424735779</c:v>
                </c:pt>
                <c:pt idx="10">
                  <c:v>2827.40086967964</c:v>
                </c:pt>
                <c:pt idx="11">
                  <c:v>2980.2427294076</c:v>
                </c:pt>
                <c:pt idx="12">
                  <c:v>2941.02557745344</c:v>
                </c:pt>
                <c:pt idx="13">
                  <c:v>2945.18972153346</c:v>
                </c:pt>
                <c:pt idx="14">
                  <c:v>2989.05314955755</c:v>
                </c:pt>
                <c:pt idx="15">
                  <c:v>3012.25410466972</c:v>
                </c:pt>
                <c:pt idx="16">
                  <c:v>2973.45234591668</c:v>
                </c:pt>
                <c:pt idx="17">
                  <c:v>2962.46091919391</c:v>
                </c:pt>
                <c:pt idx="18">
                  <c:v>2972.75701032883</c:v>
                </c:pt>
              </c:numCache>
            </c:numRef>
          </c:yVal>
          <c:smooth val="0"/>
        </c:ser>
        <c:axId val="47209758"/>
        <c:axId val="81300682"/>
      </c:scatterChart>
      <c:valAx>
        <c:axId val="472097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 /C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300682"/>
        <c:crosses val="autoZero"/>
        <c:crossBetween val="midCat"/>
      </c:valAx>
      <c:valAx>
        <c:axId val="81300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Signal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2097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510480</xdr:colOff>
      <xdr:row>6</xdr:row>
      <xdr:rowOff>158040</xdr:rowOff>
    </xdr:from>
    <xdr:to>
      <xdr:col>12</xdr:col>
      <xdr:colOff>196200</xdr:colOff>
      <xdr:row>26</xdr:row>
      <xdr:rowOff>146520</xdr:rowOff>
    </xdr:to>
    <xdr:graphicFrame>
      <xdr:nvGraphicFramePr>
        <xdr:cNvPr id="0" name=""/>
        <xdr:cNvGraphicFramePr/>
      </xdr:nvGraphicFramePr>
      <xdr:xfrm>
        <a:off x="4945320" y="1180800"/>
        <a:ext cx="4562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638280</xdr:colOff>
      <xdr:row>7</xdr:row>
      <xdr:rowOff>23760</xdr:rowOff>
    </xdr:from>
    <xdr:to>
      <xdr:col>12</xdr:col>
      <xdr:colOff>90000</xdr:colOff>
      <xdr:row>27</xdr:row>
      <xdr:rowOff>13320</xdr:rowOff>
    </xdr:to>
    <xdr:graphicFrame>
      <xdr:nvGraphicFramePr>
        <xdr:cNvPr id="1" name=""/>
        <xdr:cNvGraphicFramePr/>
      </xdr:nvGraphicFramePr>
      <xdr:xfrm>
        <a:off x="5073120" y="1209240"/>
        <a:ext cx="43282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/>
  <cols>
    <col collapsed="false" hidden="false" max="2" min="1" style="0" width="11.5204081632653"/>
    <col collapsed="false" hidden="false" max="3" min="3" style="0" width="5.25510204081633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1" t="n">
        <v>-50000</v>
      </c>
    </row>
    <row r="2" customFormat="false" ht="14.05" hidden="false" customHeight="false" outlineLevel="0" collapsed="false">
      <c r="A2" s="0" t="s">
        <v>1</v>
      </c>
      <c r="B2" s="1" t="n">
        <v>1000</v>
      </c>
    </row>
    <row r="3" customFormat="false" ht="14.05" hidden="false" customHeight="false" outlineLevel="0" collapsed="false">
      <c r="A3" s="0" t="s">
        <v>2</v>
      </c>
      <c r="B3" s="1" t="n">
        <v>3000</v>
      </c>
    </row>
    <row r="4" customFormat="false" ht="14.05" hidden="false" customHeight="false" outlineLevel="0" collapsed="false">
      <c r="A4" s="0" t="s">
        <v>3</v>
      </c>
      <c r="B4" s="1" t="n">
        <v>50</v>
      </c>
    </row>
    <row r="5" customFormat="false" ht="12.8" hidden="false" customHeight="false" outlineLevel="0" collapsed="false">
      <c r="A5" s="0" t="s">
        <v>4</v>
      </c>
      <c r="B5" s="1" t="n">
        <v>1.98</v>
      </c>
    </row>
    <row r="6" customFormat="false" ht="12.8" hidden="false" customHeight="false" outlineLevel="0" collapsed="false">
      <c r="A6" s="0" t="s">
        <v>5</v>
      </c>
      <c r="B6" s="1" t="n">
        <v>0.1</v>
      </c>
    </row>
    <row r="7" customFormat="false" ht="12.8" hidden="false" customHeight="false" outlineLevel="0" collapsed="false">
      <c r="B7" s="1"/>
    </row>
    <row r="8" customFormat="false" ht="12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10</v>
      </c>
      <c r="F8" s="0" t="s">
        <v>11</v>
      </c>
    </row>
    <row r="9" customFormat="false" ht="12.8" hidden="false" customHeight="false" outlineLevel="0" collapsed="false">
      <c r="A9" s="0" t="n">
        <v>10</v>
      </c>
      <c r="B9" s="0" t="n">
        <f aca="false">A9+273.15</f>
        <v>283.15</v>
      </c>
      <c r="C9" s="2" t="n">
        <f aca="false">1/(EXP(-$B$1*(1-B9/($B$4+273.15))/$B$5/B9)+1)</f>
        <v>1.60567584656374E-005</v>
      </c>
      <c r="D9" s="1" t="n">
        <f aca="false">$B$2+($B$3-$B$2)*C9</f>
        <v>1000.03211351693</v>
      </c>
      <c r="E9" s="1" t="n">
        <f aca="true">(0.5-RAND())*$B$6*$B$2</f>
        <v>-33.5201316076176</v>
      </c>
      <c r="F9" s="0" t="n">
        <f aca="false">E9+D9</f>
        <v>966.511981909313</v>
      </c>
    </row>
    <row r="10" customFormat="false" ht="12.8" hidden="false" customHeight="false" outlineLevel="0" collapsed="false">
      <c r="A10" s="0" t="n">
        <v>15</v>
      </c>
      <c r="B10" s="0" t="n">
        <f aca="false">A10+273.15</f>
        <v>288.15</v>
      </c>
      <c r="C10" s="2" t="n">
        <f aca="false">1/(EXP(-$B$1*(1-B10/($B$4+273.15))/$B$5/B10)+1)</f>
        <v>7.54599769353564E-005</v>
      </c>
      <c r="D10" s="1" t="n">
        <f aca="false">$B$2+($B$3-$B$2)*C10</f>
        <v>1000.15091995387</v>
      </c>
      <c r="E10" s="1" t="n">
        <f aca="true">(0.5-RAND())*$B$6*$B$2</f>
        <v>17.0690269021782</v>
      </c>
      <c r="F10" s="0" t="n">
        <f aca="false">E10+D10</f>
        <v>1017.21994685605</v>
      </c>
    </row>
    <row r="11" customFormat="false" ht="12.8" hidden="false" customHeight="false" outlineLevel="0" collapsed="false">
      <c r="A11" s="0" t="n">
        <v>20</v>
      </c>
      <c r="B11" s="0" t="n">
        <f aca="false">A11+273.15</f>
        <v>293.15</v>
      </c>
      <c r="C11" s="2" t="n">
        <f aca="false">1/(EXP(-$B$1*(1-B11/($B$4+273.15))/$B$5/B11)+1)</f>
        <v>0.00033632692861057</v>
      </c>
      <c r="D11" s="1" t="n">
        <f aca="false">$B$2+($B$3-$B$2)*C11</f>
        <v>1000.67265385722</v>
      </c>
      <c r="E11" s="1" t="n">
        <f aca="true">(0.5-RAND())*$B$6*$B$2</f>
        <v>30.7972622047086</v>
      </c>
      <c r="F11" s="0" t="n">
        <f aca="false">E11+D11</f>
        <v>1031.46991606193</v>
      </c>
    </row>
    <row r="12" customFormat="false" ht="12.8" hidden="false" customHeight="false" outlineLevel="0" collapsed="false">
      <c r="A12" s="0" t="n">
        <v>25</v>
      </c>
      <c r="B12" s="0" t="n">
        <f aca="false">A12+273.15</f>
        <v>298.15</v>
      </c>
      <c r="C12" s="2" t="n">
        <f aca="false">1/(EXP(-$B$1*(1-B12/($B$4+273.15))/$B$5/B12)+1)</f>
        <v>0.00142453798640767</v>
      </c>
      <c r="D12" s="1" t="n">
        <f aca="false">$B$2+($B$3-$B$2)*C12</f>
        <v>1002.84907597282</v>
      </c>
      <c r="E12" s="1" t="n">
        <f aca="true">(0.5-RAND())*$B$6*$B$2</f>
        <v>38.3077779761988</v>
      </c>
      <c r="F12" s="0" t="n">
        <f aca="false">E12+D12</f>
        <v>1041.15685394902</v>
      </c>
    </row>
    <row r="13" customFormat="false" ht="12.8" hidden="false" customHeight="false" outlineLevel="0" collapsed="false">
      <c r="A13" s="0" t="n">
        <v>30</v>
      </c>
      <c r="B13" s="0" t="n">
        <f aca="false">A13+273.15</f>
        <v>303.15</v>
      </c>
      <c r="C13" s="2" t="n">
        <f aca="false">1/(EXP(-$B$1*(1-B13/($B$4+273.15))/$B$5/B13)+1)</f>
        <v>0.00573436645278358</v>
      </c>
      <c r="D13" s="1" t="n">
        <f aca="false">$B$2+($B$3-$B$2)*C13</f>
        <v>1011.46873290557</v>
      </c>
      <c r="E13" s="1" t="n">
        <f aca="true">(0.5-RAND())*$B$6*$B$2</f>
        <v>13.1523242640591</v>
      </c>
      <c r="F13" s="0" t="n">
        <f aca="false">E13+D13</f>
        <v>1024.62105716963</v>
      </c>
    </row>
    <row r="14" customFormat="false" ht="12.8" hidden="false" customHeight="false" outlineLevel="0" collapsed="false">
      <c r="A14" s="0" t="n">
        <v>35</v>
      </c>
      <c r="B14" s="0" t="n">
        <f aca="false">A14+273.15</f>
        <v>308.15</v>
      </c>
      <c r="C14" s="2" t="n">
        <f aca="false">1/(EXP(-$B$1*(1-B14/($B$4+273.15))/$B$5/B14)+1)</f>
        <v>0.0217978354221029</v>
      </c>
      <c r="D14" s="1" t="n">
        <f aca="false">$B$2+($B$3-$B$2)*C14</f>
        <v>1043.59567084421</v>
      </c>
      <c r="E14" s="1" t="n">
        <f aca="true">(0.5-RAND())*$B$6*$B$2</f>
        <v>-15.6693600049738</v>
      </c>
      <c r="F14" s="0" t="n">
        <f aca="false">E14+D14</f>
        <v>1027.92631083924</v>
      </c>
    </row>
    <row r="15" customFormat="false" ht="12.8" hidden="false" customHeight="false" outlineLevel="0" collapsed="false">
      <c r="A15" s="0" t="n">
        <v>40</v>
      </c>
      <c r="B15" s="0" t="n">
        <f aca="false">A15+273.15</f>
        <v>313.15</v>
      </c>
      <c r="C15" s="2" t="n">
        <f aca="false">1/(EXP(-$B$1*(1-B15/($B$4+273.15))/$B$5/B15)+1)</f>
        <v>0.0761780248249761</v>
      </c>
      <c r="D15" s="1" t="n">
        <f aca="false">$B$2+($B$3-$B$2)*C15</f>
        <v>1152.35604964995</v>
      </c>
      <c r="E15" s="1" t="n">
        <f aca="true">(0.5-RAND())*$B$6*$B$2</f>
        <v>-46.9883813534877</v>
      </c>
      <c r="F15" s="0" t="n">
        <f aca="false">E15+D15</f>
        <v>1105.36766829646</v>
      </c>
    </row>
    <row r="16" customFormat="false" ht="12.8" hidden="false" customHeight="false" outlineLevel="0" collapsed="false">
      <c r="A16" s="0" t="n">
        <v>45</v>
      </c>
      <c r="B16" s="0" t="n">
        <f aca="false">A16+273.15</f>
        <v>318.15</v>
      </c>
      <c r="C16" s="2" t="n">
        <f aca="false">1/(EXP(-$B$1*(1-B16/($B$4+273.15))/$B$5/B16)+1)</f>
        <v>0.226511666316517</v>
      </c>
      <c r="D16" s="1" t="n">
        <f aca="false">$B$2+($B$3-$B$2)*C16</f>
        <v>1453.02333263303</v>
      </c>
      <c r="E16" s="1" t="n">
        <f aca="true">(0.5-RAND())*$B$6*$B$2</f>
        <v>34.5870494154819</v>
      </c>
      <c r="F16" s="0" t="n">
        <f aca="false">E16+D16</f>
        <v>1487.61038204851</v>
      </c>
    </row>
    <row r="17" customFormat="false" ht="12.8" hidden="false" customHeight="false" outlineLevel="0" collapsed="false">
      <c r="A17" s="0" t="n">
        <v>50</v>
      </c>
      <c r="B17" s="0" t="n">
        <f aca="false">A17+273.15</f>
        <v>323.15</v>
      </c>
      <c r="C17" s="2" t="n">
        <f aca="false">1/(EXP(-$B$1*(1-B17/($B$4+273.15))/$B$5/B17)+1)</f>
        <v>0.5</v>
      </c>
      <c r="D17" s="1" t="n">
        <f aca="false">$B$2+($B$3-$B$2)*C17</f>
        <v>2000</v>
      </c>
      <c r="E17" s="1" t="n">
        <f aca="true">(0.5-RAND())*$B$6*$B$2</f>
        <v>42.8988136144258</v>
      </c>
      <c r="F17" s="0" t="n">
        <f aca="false">E17+D17</f>
        <v>2042.89881361443</v>
      </c>
    </row>
    <row r="18" customFormat="false" ht="12.8" hidden="false" customHeight="false" outlineLevel="0" collapsed="false">
      <c r="A18" s="0" t="n">
        <v>55</v>
      </c>
      <c r="B18" s="0" t="n">
        <f aca="false">A18+273.15</f>
        <v>328.15</v>
      </c>
      <c r="C18" s="2" t="n">
        <f aca="false">1/(EXP(-$B$1*(1-B18/($B$4+273.15))/$B$5/B18)+1)</f>
        <v>0.766864223625408</v>
      </c>
      <c r="D18" s="1" t="n">
        <f aca="false">$B$2+($B$3-$B$2)*C18</f>
        <v>2533.72844725082</v>
      </c>
      <c r="E18" s="1" t="n">
        <f aca="true">(0.5-RAND())*$B$6*$B$2</f>
        <v>48.2458001069731</v>
      </c>
      <c r="F18" s="0" t="n">
        <f aca="false">E18+D18</f>
        <v>2581.97424735779</v>
      </c>
    </row>
    <row r="19" customFormat="false" ht="12.8" hidden="false" customHeight="false" outlineLevel="0" collapsed="false">
      <c r="A19" s="0" t="n">
        <v>60</v>
      </c>
      <c r="B19" s="0" t="n">
        <f aca="false">A19+273.15</f>
        <v>333.15</v>
      </c>
      <c r="C19" s="2" t="n">
        <f aca="false">1/(EXP(-$B$1*(1-B19/($B$4+273.15))/$B$5/B19)+1)</f>
        <v>0.912586821788034</v>
      </c>
      <c r="D19" s="1" t="n">
        <f aca="false">$B$2+($B$3-$B$2)*C19</f>
        <v>2825.17364357607</v>
      </c>
      <c r="E19" s="1" t="n">
        <f aca="true">(0.5-RAND())*$B$6*$B$2</f>
        <v>2.22722610356678</v>
      </c>
      <c r="F19" s="0" t="n">
        <f aca="false">E19+D19</f>
        <v>2827.40086967964</v>
      </c>
    </row>
    <row r="20" customFormat="false" ht="12.8" hidden="false" customHeight="false" outlineLevel="0" collapsed="false">
      <c r="A20" s="0" t="n">
        <v>65</v>
      </c>
      <c r="B20" s="0" t="n">
        <f aca="false">A20+273.15</f>
        <v>338.15</v>
      </c>
      <c r="C20" s="2" t="n">
        <f aca="false">1/(EXP(-$B$1*(1-B20/($B$4+273.15))/$B$5/B20)+1)</f>
        <v>0.969717379199343</v>
      </c>
      <c r="D20" s="1" t="n">
        <f aca="false">$B$2+($B$3-$B$2)*C20</f>
        <v>2939.43475839868</v>
      </c>
      <c r="E20" s="1" t="n">
        <f aca="true">(0.5-RAND())*$B$6*$B$2</f>
        <v>40.8079710089158</v>
      </c>
      <c r="F20" s="0" t="n">
        <f aca="false">E20+D20</f>
        <v>2980.2427294076</v>
      </c>
    </row>
    <row r="21" customFormat="false" ht="12.8" hidden="false" customHeight="false" outlineLevel="0" collapsed="false">
      <c r="A21" s="0" t="n">
        <v>70</v>
      </c>
      <c r="B21" s="0" t="n">
        <f aca="false">A21+273.15</f>
        <v>343.15</v>
      </c>
      <c r="C21" s="2" t="n">
        <f aca="false">1/(EXP(-$B$1*(1-B21/($B$4+273.15))/$B$5/B21)+1)</f>
        <v>0.989590396182761</v>
      </c>
      <c r="D21" s="1" t="n">
        <f aca="false">$B$2+($B$3-$B$2)*C21</f>
        <v>2979.18079236552</v>
      </c>
      <c r="E21" s="1" t="n">
        <f aca="true">(0.5-RAND())*$B$6*$B$2</f>
        <v>-38.1552149120805</v>
      </c>
      <c r="F21" s="0" t="n">
        <f aca="false">E21+D21</f>
        <v>2941.02557745344</v>
      </c>
    </row>
    <row r="22" customFormat="false" ht="12.8" hidden="false" customHeight="false" outlineLevel="0" collapsed="false">
      <c r="A22" s="0" t="n">
        <v>75</v>
      </c>
      <c r="B22" s="0" t="n">
        <f aca="false">A22+273.15</f>
        <v>348.15</v>
      </c>
      <c r="C22" s="2" t="n">
        <f aca="false">1/(EXP(-$B$1*(1-B22/($B$4+273.15))/$B$5/B22)+1)</f>
        <v>0.996357512146023</v>
      </c>
      <c r="D22" s="1" t="n">
        <f aca="false">$B$2+($B$3-$B$2)*C22</f>
        <v>2992.71502429205</v>
      </c>
      <c r="E22" s="1" t="n">
        <f aca="true">(0.5-RAND())*$B$6*$B$2</f>
        <v>-47.5253027585917</v>
      </c>
      <c r="F22" s="0" t="n">
        <f aca="false">E22+D22</f>
        <v>2945.18972153346</v>
      </c>
    </row>
    <row r="23" customFormat="false" ht="12.8" hidden="false" customHeight="false" outlineLevel="0" collapsed="false">
      <c r="A23" s="0" t="n">
        <v>80</v>
      </c>
      <c r="B23" s="0" t="n">
        <f aca="false">A23+273.15</f>
        <v>353.15</v>
      </c>
      <c r="C23" s="2" t="n">
        <f aca="false">1/(EXP(-$B$1*(1-B23/($B$4+273.15))/$B$5/B23)+1)</f>
        <v>0.998692577032899</v>
      </c>
      <c r="D23" s="1" t="n">
        <f aca="false">$B$2+($B$3-$B$2)*C23</f>
        <v>2997.3851540658</v>
      </c>
      <c r="E23" s="1" t="n">
        <f aca="true">(0.5-RAND())*$B$6*$B$2</f>
        <v>-8.33200450824783</v>
      </c>
      <c r="F23" s="0" t="n">
        <f aca="false">E23+D23</f>
        <v>2989.05314955755</v>
      </c>
    </row>
    <row r="24" customFormat="false" ht="12.8" hidden="false" customHeight="false" outlineLevel="0" collapsed="false">
      <c r="A24" s="0" t="n">
        <v>85</v>
      </c>
      <c r="B24" s="0" t="n">
        <f aca="false">A24+273.15</f>
        <v>358.15</v>
      </c>
      <c r="C24" s="2" t="n">
        <f aca="false">1/(EXP(-$B$1*(1-B24/($B$4+273.15))/$B$5/B24)+1)</f>
        <v>0.999517797964434</v>
      </c>
      <c r="D24" s="1" t="n">
        <f aca="false">$B$2+($B$3-$B$2)*C24</f>
        <v>2999.03559592887</v>
      </c>
      <c r="E24" s="1" t="n">
        <f aca="true">(0.5-RAND())*$B$6*$B$2</f>
        <v>13.2185087408488</v>
      </c>
      <c r="F24" s="0" t="n">
        <f aca="false">E24+D24</f>
        <v>3012.25410466972</v>
      </c>
    </row>
    <row r="25" customFormat="false" ht="12.8" hidden="false" customHeight="false" outlineLevel="0" collapsed="false">
      <c r="A25" s="0" t="n">
        <v>90</v>
      </c>
      <c r="B25" s="0" t="n">
        <f aca="false">A25+273.15</f>
        <v>363.15</v>
      </c>
      <c r="C25" s="2" t="n">
        <f aca="false">1/(EXP(-$B$1*(1-B25/($B$4+273.15))/$B$5/B25)+1)</f>
        <v>0.999817294404307</v>
      </c>
      <c r="D25" s="1" t="n">
        <f aca="false">$B$2+($B$3-$B$2)*C25</f>
        <v>2999.63458880861</v>
      </c>
      <c r="E25" s="1" t="n">
        <f aca="true">(0.5-RAND())*$B$6*$B$2</f>
        <v>-26.1822428919266</v>
      </c>
      <c r="F25" s="0" t="n">
        <f aca="false">E25+D25</f>
        <v>2973.45234591668</v>
      </c>
    </row>
    <row r="26" customFormat="false" ht="12.8" hidden="false" customHeight="false" outlineLevel="0" collapsed="false">
      <c r="A26" s="0" t="n">
        <v>95</v>
      </c>
      <c r="B26" s="0" t="n">
        <f aca="false">A26+273.15</f>
        <v>368.15</v>
      </c>
      <c r="C26" s="2" t="n">
        <f aca="false">1/(EXP(-$B$1*(1-B26/($B$4+273.15))/$B$5/B26)+1)</f>
        <v>0.999928936746167</v>
      </c>
      <c r="D26" s="1" t="n">
        <f aca="false">$B$2+($B$3-$B$2)*C26</f>
        <v>2999.85787349233</v>
      </c>
      <c r="E26" s="1" t="n">
        <f aca="true">(0.5-RAND())*$B$6*$B$2</f>
        <v>-37.3969542984175</v>
      </c>
      <c r="F26" s="0" t="n">
        <f aca="false">E26+D26</f>
        <v>2962.46091919391</v>
      </c>
    </row>
    <row r="27" customFormat="false" ht="12.8" hidden="false" customHeight="false" outlineLevel="0" collapsed="false">
      <c r="A27" s="0" t="n">
        <v>100</v>
      </c>
      <c r="B27" s="0" t="n">
        <f aca="false">A27+273.15</f>
        <v>373.15</v>
      </c>
      <c r="C27" s="2" t="n">
        <f aca="false">1/(EXP(-$B$1*(1-B27/($B$4+273.15))/$B$5/B27)+1)</f>
        <v>0.99997165345784</v>
      </c>
      <c r="D27" s="1" t="n">
        <f aca="false">$B$2+($B$3-$B$2)*C27</f>
        <v>2999.94330691568</v>
      </c>
      <c r="E27" s="1" t="n">
        <f aca="true">(0.5-RAND())*$B$6*$B$2</f>
        <v>-27.1862965868455</v>
      </c>
      <c r="F27" s="0" t="n">
        <f aca="false">E27+D27</f>
        <v>2972.75701032883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2015-02-01T20:23:11Z</dcterms:created>
  <dc:creator>Mark Foster</dc:creator>
  <dc:description/>
  <dc:language>en-US</dc:language>
  <cp:lastModifiedBy>Mark Foster</cp:lastModifiedBy>
  <dcterms:modified xsi:type="dcterms:W3CDTF">2016-12-27T17:02:53Z</dcterms:modified>
  <cp:revision>2</cp:revision>
  <dc:subject/>
  <dc:title/>
</cp:coreProperties>
</file>