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repositorios\ConsumoDeTinta\Relatórios\"/>
    </mc:Choice>
  </mc:AlternateContent>
  <xr:revisionPtr revIDLastSave="0" documentId="13_ncr:1_{25461A07-D579-4069-AD24-31F0E6F1EE37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O8" i="1" l="1"/>
  <c r="O4" i="1"/>
  <c r="O5" i="1"/>
  <c r="O6" i="1"/>
  <c r="O3" i="1"/>
  <c r="N7" i="1"/>
  <c r="M7" i="1"/>
  <c r="K7" i="1"/>
  <c r="I7" i="1"/>
  <c r="G7" i="1"/>
  <c r="E7" i="1"/>
  <c r="C7" i="1"/>
  <c r="E6" i="1"/>
  <c r="E5" i="1"/>
  <c r="C6" i="1"/>
  <c r="C5" i="1"/>
  <c r="N5" i="1" s="1"/>
  <c r="M6" i="1"/>
  <c r="K6" i="1"/>
  <c r="I6" i="1"/>
  <c r="G6" i="1"/>
  <c r="N6" i="1"/>
  <c r="M5" i="1"/>
  <c r="K5" i="1"/>
  <c r="I5" i="1"/>
  <c r="G5" i="1"/>
  <c r="M4" i="1"/>
  <c r="K4" i="1"/>
  <c r="I4" i="1"/>
  <c r="G4" i="1"/>
  <c r="N4" i="1" s="1"/>
  <c r="E4" i="1"/>
  <c r="C4" i="1"/>
  <c r="M3" i="1"/>
  <c r="K3" i="1"/>
  <c r="I3" i="1"/>
  <c r="G3" i="1"/>
  <c r="N3" i="1" s="1"/>
  <c r="E3" i="1"/>
  <c r="C3" i="1"/>
  <c r="M2" i="1"/>
  <c r="K2" i="1"/>
  <c r="I2" i="1"/>
  <c r="G2" i="1"/>
  <c r="E2" i="1"/>
  <c r="C2" i="1"/>
  <c r="N2" i="1" s="1"/>
</calcChain>
</file>

<file path=xl/sharedStrings.xml><?xml version="1.0" encoding="utf-8"?>
<sst xmlns="http://schemas.openxmlformats.org/spreadsheetml/2006/main" count="13" uniqueCount="13">
  <si>
    <t>Data</t>
  </si>
  <si>
    <t>Magenta</t>
  </si>
  <si>
    <t>Cyan</t>
  </si>
  <si>
    <t>Amarelo</t>
  </si>
  <si>
    <t>Preto</t>
  </si>
  <si>
    <t>Branco 1</t>
  </si>
  <si>
    <t>Branco 2</t>
  </si>
  <si>
    <t>Total</t>
  </si>
  <si>
    <t>21/06/2023 11:00</t>
  </si>
  <si>
    <t>26/06/2023 10:34</t>
  </si>
  <si>
    <t>29/05 a 26/06</t>
  </si>
  <si>
    <t>Gasto Semanal</t>
  </si>
  <si>
    <t>Média de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</si>
</sst>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L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34D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0" borderId="1" xfId="0" applyNumberFormat="1" applyBorder="1"/>
    <xf numFmtId="9" fontId="0" fillId="3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/>
    <xf numFmtId="9" fontId="0" fillId="0" borderId="1" xfId="0" applyNumberFormat="1" applyFill="1" applyBorder="1"/>
    <xf numFmtId="164" fontId="0" fillId="0" borderId="1" xfId="0" applyNumberFormat="1" applyFill="1" applyBorder="1"/>
    <xf numFmtId="0" fontId="0" fillId="7" borderId="1" xfId="0" applyFill="1" applyBorder="1"/>
    <xf numFmtId="9" fontId="0" fillId="7" borderId="1" xfId="0" applyNumberFormat="1" applyFill="1" applyBorder="1"/>
    <xf numFmtId="164" fontId="0" fillId="7" borderId="1" xfId="0" applyNumberFormat="1" applyFill="1" applyBorder="1"/>
    <xf numFmtId="164" fontId="0" fillId="7" borderId="4" xfId="0" applyNumberFormat="1" applyFill="1" applyBorder="1"/>
    <xf numFmtId="22" fontId="0" fillId="7" borderId="1" xfId="0" applyNumberFormat="1" applyFont="1" applyFill="1" applyBorder="1" applyAlignment="1">
      <alignment horizontal="center"/>
    </xf>
    <xf numFmtId="2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8" borderId="1" xfId="0" applyNumberFormat="1" applyFill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164" fontId="1" fillId="9" borderId="1" xfId="0" applyNumberFormat="1" applyFont="1" applyFill="1" applyBorder="1"/>
    <xf numFmtId="0" fontId="0" fillId="10" borderId="4" xfId="0" applyFill="1" applyBorder="1" applyAlignment="1">
      <alignment horizontal="center"/>
    </xf>
    <xf numFmtId="164" fontId="0" fillId="1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34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de Tintas de 29/05 a</a:t>
            </a:r>
            <a:r>
              <a:rPr lang="pt-BR" baseline="0"/>
              <a:t> 26/06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538670166229222"/>
          <c:y val="0.15782407407407409"/>
          <c:w val="0.85405774278215218"/>
          <c:h val="0.73477653834937295"/>
        </c:manualLayout>
      </c:layout>
      <c:barChart>
        <c:barDir val="col"/>
        <c:grouping val="clustered"/>
        <c:varyColors val="0"/>
        <c:ser>
          <c:idx val="0"/>
          <c:order val="0"/>
          <c:tx>
            <c:v>Tintas e média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C34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FD-44AD-83E1-1C53FC47712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FD-44AD-83E1-1C53FC47712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FD-44AD-83E1-1C53FC47712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FD-44AD-83E1-1C53FC47712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FD-44AD-83E1-1C53FC47712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FD-44AD-83E1-1C53FC47712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FD-44AD-83E1-1C53FC477122}"/>
              </c:ext>
            </c:extLst>
          </c:dPt>
          <c:cat>
            <c:strLit>
              <c:ptCount val="7"/>
              <c:pt idx="0">
                <c:v>M</c:v>
              </c:pt>
              <c:pt idx="1">
                <c:v>C</c:v>
              </c:pt>
              <c:pt idx="2">
                <c:v>A</c:v>
              </c:pt>
              <c:pt idx="3">
                <c:v>P</c:v>
              </c:pt>
              <c:pt idx="4">
                <c:v>B1</c:v>
              </c:pt>
              <c:pt idx="5">
                <c:v>B2</c:v>
              </c:pt>
              <c:pt idx="6">
                <c:v>Média</c:v>
              </c:pt>
            </c:strLit>
          </c:cat>
          <c:val>
            <c:numRef>
              <c:f>(Plan1!$C$7,Plan1!$E$7,Plan1!$G$7,Plan1!$I$7,Plan1!$K$7,Plan1!$M$7,Plan1!$O$8)</c:f>
              <c:numCache>
                <c:formatCode>0\ "mL"</c:formatCode>
                <c:ptCount val="7"/>
                <c:pt idx="0">
                  <c:v>72</c:v>
                </c:pt>
                <c:pt idx="1">
                  <c:v>78</c:v>
                </c:pt>
                <c:pt idx="2">
                  <c:v>66</c:v>
                </c:pt>
                <c:pt idx="3">
                  <c:v>72</c:v>
                </c:pt>
                <c:pt idx="4">
                  <c:v>132</c:v>
                </c:pt>
                <c:pt idx="5">
                  <c:v>126</c:v>
                </c:pt>
                <c:pt idx="6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D-44AD-83E1-1C53FC47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35728"/>
        <c:axId val="1695627408"/>
      </c:barChart>
      <c:catAx>
        <c:axId val="16956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627408"/>
        <c:crosses val="autoZero"/>
        <c:auto val="1"/>
        <c:lblAlgn val="ctr"/>
        <c:lblOffset val="100"/>
        <c:noMultiLvlLbl val="0"/>
      </c:catAx>
      <c:valAx>
        <c:axId val="16956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m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6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771526</xdr:colOff>
      <xdr:row>9</xdr:row>
      <xdr:rowOff>91353</xdr:rowOff>
    </xdr:from>
    <xdr:to>
      <xdr:col>14</xdr:col>
      <xdr:colOff>277092</xdr:colOff>
      <xdr:row>27</xdr:row>
      <xdr:rowOff>103909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9C6510-70A7-47AE-BF13-92ADF4A4C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"/>
  <sheetViews>
    <sheetView tabSelected="1" zoomScale="55" zoomScaleNormal="55" workbookViewId="0">
      <selection activeCell="R20" sqref="R20"/>
    </sheetView>
  </sheetViews>
  <sheetFormatPr defaultRowHeight="15" x14ac:dyDescent="0.25"/>
  <cols>
    <col min="1" max="1" width="17.5703125" style="3" customWidth="1"/>
    <col min="2" max="2" width="9.140625" style="1" customWidth="1"/>
    <col min="3" max="3" width="9.140625" style="2" customWidth="1"/>
    <col min="14" max="14" width="11" customWidth="1"/>
    <col min="15" max="15" width="15.42578125" customWidth="1"/>
  </cols>
  <sheetData>
    <row r="1" spans="1:16" x14ac:dyDescent="0.25">
      <c r="A1" s="8" t="s">
        <v>0</v>
      </c>
      <c r="B1" s="9" t="s">
        <v>1</v>
      </c>
      <c r="C1" s="10"/>
      <c r="D1" s="11" t="s">
        <v>2</v>
      </c>
      <c r="E1" s="10"/>
      <c r="F1" s="12" t="s">
        <v>3</v>
      </c>
      <c r="G1" s="10"/>
      <c r="H1" s="13" t="s">
        <v>4</v>
      </c>
      <c r="I1" s="10"/>
      <c r="J1" s="14" t="s">
        <v>5</v>
      </c>
      <c r="K1" s="10"/>
      <c r="L1" s="14" t="s">
        <v>6</v>
      </c>
      <c r="M1" s="10"/>
      <c r="N1" s="15" t="s">
        <v>7</v>
      </c>
      <c r="O1" s="7" t="s">
        <v>11</v>
      </c>
      <c r="P1" s="2"/>
    </row>
    <row r="2" spans="1:16" x14ac:dyDescent="0.25">
      <c r="A2" s="23">
        <v>45075.45</v>
      </c>
      <c r="B2" s="20">
        <v>0.42</v>
      </c>
      <c r="C2" s="21">
        <f>B2 * 600 / 100 *100</f>
        <v>252</v>
      </c>
      <c r="D2" s="20">
        <v>0.97</v>
      </c>
      <c r="E2" s="21">
        <f>D2 * 600 / 100 * 100</f>
        <v>582</v>
      </c>
      <c r="F2" s="20">
        <v>0.55000000000000004</v>
      </c>
      <c r="G2" s="21">
        <f>F2 * 600 / 100 * 100</f>
        <v>330</v>
      </c>
      <c r="H2" s="20">
        <v>0.32</v>
      </c>
      <c r="I2" s="21">
        <f>H2 * 600 / 100 * 100</f>
        <v>192</v>
      </c>
      <c r="J2" s="20">
        <v>0.93</v>
      </c>
      <c r="K2" s="21">
        <f>J2 * 600 / 100 * 100</f>
        <v>558</v>
      </c>
      <c r="L2" s="20">
        <v>0.22</v>
      </c>
      <c r="M2" s="21">
        <f>L2 * 600 / 100 * 100</f>
        <v>132</v>
      </c>
      <c r="N2" s="21">
        <f>C2+E2+G2+I2+K2+M2</f>
        <v>2046</v>
      </c>
      <c r="O2" s="19"/>
    </row>
    <row r="3" spans="1:16" x14ac:dyDescent="0.25">
      <c r="A3" s="24">
        <v>45083.338888888888</v>
      </c>
      <c r="B3" s="17">
        <v>0.38</v>
      </c>
      <c r="C3" s="18">
        <f>B3 * 600 / 100 *100</f>
        <v>227.99999999999997</v>
      </c>
      <c r="D3" s="17">
        <v>0.92</v>
      </c>
      <c r="E3" s="18">
        <f>D3 * 600 / 100 * 100</f>
        <v>552</v>
      </c>
      <c r="F3" s="17">
        <v>0.51</v>
      </c>
      <c r="G3" s="18">
        <f>F3 * 600 / 100 * 100</f>
        <v>306</v>
      </c>
      <c r="H3" s="17">
        <v>0.27</v>
      </c>
      <c r="I3" s="18">
        <f>H3 * 600 / 100 * 100</f>
        <v>162</v>
      </c>
      <c r="J3" s="17">
        <v>0.84</v>
      </c>
      <c r="K3" s="18">
        <f>J3 * 600 / 100 * 100</f>
        <v>504</v>
      </c>
      <c r="L3" s="17">
        <v>0.18</v>
      </c>
      <c r="M3" s="18">
        <f>L3 * 600 / 100 * 100</f>
        <v>108</v>
      </c>
      <c r="N3" s="18">
        <f>C3+E3+G3+I3+K3+M3</f>
        <v>1860</v>
      </c>
      <c r="O3" s="18">
        <f>N2-N3</f>
        <v>186</v>
      </c>
    </row>
    <row r="4" spans="1:16" x14ac:dyDescent="0.25">
      <c r="A4" s="23">
        <v>45089.591666666667</v>
      </c>
      <c r="B4" s="20">
        <v>0.35</v>
      </c>
      <c r="C4" s="21">
        <f>B4 * 600 / 100 *100</f>
        <v>210</v>
      </c>
      <c r="D4" s="20">
        <v>0.9</v>
      </c>
      <c r="E4" s="21">
        <f>D4 * 600 / 100 * 100</f>
        <v>540</v>
      </c>
      <c r="F4" s="20">
        <v>0.49</v>
      </c>
      <c r="G4" s="21">
        <f>F4 * 600 / 100 * 100</f>
        <v>294</v>
      </c>
      <c r="H4" s="20">
        <v>0.25</v>
      </c>
      <c r="I4" s="21">
        <f>H4 * 600 / 100 * 100</f>
        <v>150</v>
      </c>
      <c r="J4" s="20">
        <v>0.82</v>
      </c>
      <c r="K4" s="21">
        <f>J4 * 600 / 100 * 100</f>
        <v>491.99999999999989</v>
      </c>
      <c r="L4" s="20">
        <v>0.15</v>
      </c>
      <c r="M4" s="21">
        <f>L4 * 600 / 100 * 100</f>
        <v>90</v>
      </c>
      <c r="N4" s="21">
        <f>C4+E4+G4+I4+K4+M4</f>
        <v>1776</v>
      </c>
      <c r="O4" s="21">
        <f>N3-N4</f>
        <v>84</v>
      </c>
    </row>
    <row r="5" spans="1:16" x14ac:dyDescent="0.25">
      <c r="A5" s="25" t="s">
        <v>8</v>
      </c>
      <c r="B5" s="17">
        <v>0.31</v>
      </c>
      <c r="C5" s="18">
        <f>B5 * 600 / 100 *100</f>
        <v>186</v>
      </c>
      <c r="D5" s="17">
        <v>0.86</v>
      </c>
      <c r="E5" s="18">
        <f>D5 * 600 / 100 *100</f>
        <v>516</v>
      </c>
      <c r="F5" s="17">
        <v>0.45</v>
      </c>
      <c r="G5" s="18">
        <f>F5 * 600 / 100 *100</f>
        <v>270</v>
      </c>
      <c r="H5" s="17">
        <v>0.21</v>
      </c>
      <c r="I5" s="18">
        <f>H5 * 600 / 100 *100</f>
        <v>126</v>
      </c>
      <c r="J5" s="17">
        <v>0.75</v>
      </c>
      <c r="K5" s="18">
        <f>J5 * 600 / 100 *100</f>
        <v>450</v>
      </c>
      <c r="L5" s="17">
        <v>0.11</v>
      </c>
      <c r="M5" s="18">
        <f>L5 * 600 / 100 *100</f>
        <v>66</v>
      </c>
      <c r="N5" s="18">
        <f>C5+E5+G5+I5+K5+M5</f>
        <v>1614</v>
      </c>
      <c r="O5" s="18">
        <f t="shared" ref="O4:O6" si="0">N4-N5</f>
        <v>162</v>
      </c>
    </row>
    <row r="6" spans="1:16" x14ac:dyDescent="0.25">
      <c r="A6" s="26" t="s">
        <v>9</v>
      </c>
      <c r="B6" s="20">
        <v>0.3</v>
      </c>
      <c r="C6" s="21">
        <f>B6 * 600 / 100 *100</f>
        <v>180</v>
      </c>
      <c r="D6" s="20">
        <v>0.84</v>
      </c>
      <c r="E6" s="21">
        <f>D6 * 600 / 100 *100</f>
        <v>504</v>
      </c>
      <c r="F6" s="20">
        <v>0.44</v>
      </c>
      <c r="G6" s="21">
        <f>F6 * 600 / 100 *100</f>
        <v>264</v>
      </c>
      <c r="H6" s="20">
        <v>0.2</v>
      </c>
      <c r="I6" s="21">
        <f>H6 * 600 / 100 *100</f>
        <v>120</v>
      </c>
      <c r="J6" s="20">
        <v>0.71</v>
      </c>
      <c r="K6" s="21">
        <f>J6 * 600 / 100 *100</f>
        <v>426</v>
      </c>
      <c r="L6" s="20">
        <v>0.01</v>
      </c>
      <c r="M6" s="21">
        <f>L6 * 600 / 100 *100</f>
        <v>6</v>
      </c>
      <c r="N6" s="21">
        <f>C6+E6+G6+I6+K6+M6</f>
        <v>1500</v>
      </c>
      <c r="O6" s="22">
        <f t="shared" si="0"/>
        <v>114</v>
      </c>
    </row>
    <row r="7" spans="1:16" x14ac:dyDescent="0.25">
      <c r="A7" s="27" t="s">
        <v>10</v>
      </c>
      <c r="B7" s="4"/>
      <c r="C7" s="28">
        <f>C2 - C6</f>
        <v>72</v>
      </c>
      <c r="D7" s="6"/>
      <c r="E7" s="29">
        <f>E2 - E6</f>
        <v>78</v>
      </c>
      <c r="F7" s="6"/>
      <c r="G7" s="30">
        <f>G2 - G6</f>
        <v>66</v>
      </c>
      <c r="H7" s="6"/>
      <c r="I7" s="31">
        <f>I2 - I6</f>
        <v>72</v>
      </c>
      <c r="J7" s="6"/>
      <c r="K7" s="5">
        <f>K2 - K6</f>
        <v>132</v>
      </c>
      <c r="L7" s="6"/>
      <c r="M7" s="5">
        <f>M2 - M6</f>
        <v>126</v>
      </c>
      <c r="N7" s="16">
        <f>N2 - N6</f>
        <v>546</v>
      </c>
      <c r="O7" s="32" t="s">
        <v>12</v>
      </c>
    </row>
    <row r="8" spans="1:16" x14ac:dyDescent="0.25">
      <c r="O8" s="33">
        <f>AVERAGE(O3:O6)</f>
        <v>136.5</v>
      </c>
    </row>
  </sheetData>
  <mergeCells count="6">
    <mergeCell ref="D1:E1"/>
    <mergeCell ref="H1:I1"/>
    <mergeCell ref="L1:M1"/>
    <mergeCell ref="J1:K1"/>
    <mergeCell ref="B1:C1"/>
    <mergeCell ref="F1:G1"/>
  </mergeCells>
  <pageMargins left="0.25" right="0.25" top="0.75" bottom="0.75" header="0.3" footer="0.3"/>
  <pageSetup paperSize="9" scale="87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impressao</dc:creator>
  <cp:lastModifiedBy>Impressão</cp:lastModifiedBy>
  <cp:lastPrinted>2023-07-28T12:48:04Z</cp:lastPrinted>
  <dcterms:created xsi:type="dcterms:W3CDTF">2015-06-05T18:19:34Z</dcterms:created>
  <dcterms:modified xsi:type="dcterms:W3CDTF">2023-07-28T17:45:29Z</dcterms:modified>
</cp:coreProperties>
</file>