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ÁREA DE IDENTIFICACIÓN" sheetId="1" state="visible" r:id="rId2"/>
    <sheet name="ÁREA DE CONTEXTO" sheetId="2" state="visible" r:id="rId3"/>
    <sheet name="ÁREA DE CONTENIDO Y ESTRUCTURA" sheetId="3" state="visible" r:id="rId4"/>
    <sheet name="ÁREA DE CONDICIONES DE ACCESO" sheetId="4" state="visible" r:id="rId5"/>
    <sheet name="ÁREA DE DOCUMENTACIÓN ASOCIADA" sheetId="5" state="visible" r:id="rId6"/>
    <sheet name="ÁREA DE NOTAS" sheetId="6" state="visible" r:id="rId7"/>
    <sheet name="ÁREA DE DESCRIPCIÓN" sheetId="7" state="visible" r:id="rId8"/>
  </sheets>
  <calcPr iterateCount="100" refMode="A1" iterate="false" iterateDelta="0.0001"/>
</workbook>
</file>

<file path=xl/sharedStrings.xml><?xml version="1.0" encoding="utf-8"?>
<sst xmlns="http://schemas.openxmlformats.org/spreadsheetml/2006/main" count="341" uniqueCount="188">
  <si>
    <r>
      <t xml:space="preserve"> </t>
    </r>
    <r>
      <rPr>
        <sz val="20"/>
        <color rgb="FFFFFFFF"/>
        <rFont val="Arial"/>
        <family val="2"/>
        <charset val="1"/>
      </rPr>
      <t xml:space="preserve">DÉCADA 1920-1929</t>
    </r>
  </si>
  <si>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</si>
  <si>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</si>
  <si>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</si>
  <si>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</si>
  <si>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</si>
  <si>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</si>
  <si>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</si>
  <si>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</si>
  <si>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</si>
  <si>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</si>
  <si>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</si>
  <si>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</si>
  <si>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</si>
  <si>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</si>
  <si>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</si>
  <si>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</si>
  <si>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</si>
  <si>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</si>
  <si>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</si>
  <si>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</si>
  <si>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</si>
  <si>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</si>
  <si>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</si>
  <si>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</si>
  <si>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</si>
  <si>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</si>
  <si>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</si>
  <si>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</si>
  <si>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</si>
  <si>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MXIM-AV-1-4-1</t>
  </si>
  <si>
    <t>Chelovek kinoapparatom</t>
  </si>
  <si>
    <t>El hombre de la cámara</t>
  </si>
  <si>
    <t>Unión Soviética</t>
  </si>
  <si>
    <t>66´05"</t>
  </si>
  <si>
    <t>Dziga Vertov</t>
  </si>
  <si>
    <t>Mikhail Kaufman</t>
  </si>
  <si>
    <t>Elizaveta Svilova</t>
  </si>
  <si>
    <t>MXIM-AV-1-4-2</t>
  </si>
  <si>
    <t>Drifters</t>
  </si>
  <si>
    <t>Reino Unido</t>
  </si>
  <si>
    <t>50´</t>
  </si>
  <si>
    <t>John Grierson</t>
  </si>
  <si>
    <t>Basil Emmott</t>
  </si>
  <si>
    <t>MXIM-AV-1-4-3</t>
  </si>
  <si>
    <t>Kino-Glaz</t>
  </si>
  <si>
    <t>Kino-Eye</t>
  </si>
  <si>
    <t>98´</t>
  </si>
  <si>
    <t>MXIM-AV-1-4-4</t>
  </si>
  <si>
    <t>Nanook of the north</t>
  </si>
  <si>
    <t>Nanouk l´esquimau (Francia) / Nanook el esquimal (España)</t>
  </si>
  <si>
    <t>Estados Unidos</t>
  </si>
  <si>
    <t>78´16"</t>
  </si>
  <si>
    <t>Robert J. Flaherty</t>
  </si>
  <si>
    <t>Charles Gelb / Robert J. Flaherty</t>
  </si>
  <si>
    <t>Timothy Brock</t>
  </si>
  <si>
    <t>Ayudante de dirección: Thierry Mallet</t>
  </si>
  <si>
    <t>MXIM-AV-1-4-5</t>
  </si>
  <si>
    <t>Nogent, eldorado du diamanche</t>
  </si>
  <si>
    <t>Nogent</t>
  </si>
  <si>
    <t>Francia</t>
  </si>
  <si>
    <t>17´</t>
  </si>
  <si>
    <t>Marcel Carné</t>
  </si>
  <si>
    <t>Bernard Gerard (música añadida en 1968)</t>
  </si>
  <si>
    <t>Michel Sanvoisin</t>
  </si>
  <si>
    <t>MXIM-AV-1-4-6</t>
  </si>
  <si>
    <t>Regen</t>
  </si>
  <si>
    <t>Inglés: Rain. Francés: La Pluie</t>
  </si>
  <si>
    <t>Holanda</t>
  </si>
  <si>
    <t>12"</t>
  </si>
  <si>
    <t>Joris Ivens, Mannus H. K. Franken</t>
  </si>
  <si>
    <t>Joris Ivens</t>
  </si>
  <si>
    <t>← Max length</t>
  </si>
  <si>
    <t>← Position (relative)</t>
  </si>
  <si>
    <t>← Text</t>
  </si>
  <si>
    <t>RESPONSABILIDAD DE PRODUCCIÓN</t>
  </si>
  <si>
    <t>Titulo propio</t>
  </si>
  <si>
    <t>Entidad productora</t>
  </si>
  <si>
    <t>Productor </t>
  </si>
  <si>
    <t>Distribuidora</t>
  </si>
  <si>
    <t>Historia Institucional</t>
  </si>
  <si>
    <t>Reseña biográfica</t>
  </si>
  <si>
    <t>Forma de ingreso</t>
  </si>
  <si>
    <t>Fecha de ingreso</t>
  </si>
  <si>
    <t>VUFKU (All-Ukrainian Photo Cinema Administration)</t>
  </si>
  <si>
    <t>Gobierno ucraniano de la Unión Soviética</t>
  </si>
  <si>
    <t>VUFKU (Administración Panucraniana para la Producción Foto Cinematográfica) fue fundada en la década de 1920, bajo la dirección del Departamento Nacional de Educación del gobierno soviético ucraniano como parte de un proyecto destinado a la administración de las salas de cine, las compañías productoras y las instituciones cinematográficas de toda Ucrania. Conformado por un pequeño grupo de pequeños estudios, hasta el año de 1928 la VUFKU había producido más de 150 filmes (la mayoría de ellos cortometrajes). Con la fundación de esta institución productora, el gobierno soviético ucraniano logró monopolizar toda la producción cinematográfica de dicho país. La VUFKU realizó la mayor parte de sus producciones en dos estudios ubicados en las localidades de Odesa, Kyiv y Kharkiv; en el estudio de Kyiv, la VUFKU produjo alrededor de 40 filmes al año, a partir de su construcción en 1927, lo que lo posicionó como uno de los estudios cinematográficos más modernos y mejor equipados de toda Europa para finales de la década de 1920. Como la mayoría de los estudios cinematográficos de Europa en esa época, el referente a superar era los estudios estadunidenses de Hollywood, así que gran parte de la producción de esta casa productora se basó en las técnicas cinematográficas hollywoodenses; la VUFKU tuvo éxito en su cometido y terminó convirtiéndose en un referente cultural y de negocios para gran parte de los estudios cinematográficos en la Unión Soviética, y en el continente europeo. (Fuente: http://www.kinofestnyc.com/history.html)</t>
  </si>
  <si>
    <r>
      <t xml:space="preserve">Denis Abramovich Kaufman nació en 1896 en el seno de una familia judía en Bialystok, ciudad perteneciente en aquellos años a la Rusia zarista. Interesado por el futurismo, adoptó el seudónimo de </t>
    </r>
    <r>
      <rPr>
        <b val="true"/>
        <sz val="12"/>
        <rFont val="Arial"/>
        <family val="2"/>
        <charset val="1"/>
      </rPr>
      <t xml:space="preserve">Dziga Vertov,</t>
    </r>
    <r>
      <rPr>
        <sz val="12"/>
        <rFont val="Arial"/>
        <family val="2"/>
        <charset val="1"/>
      </rPr>
      <t xml:space="preserve"> que significa algo así como "gira, peonza" en ucraniano. En 1918, tras la revolución, el Comité del Cine de Moscú lo contrató para trabajar en </t>
    </r>
    <r>
      <rPr>
        <i val="true"/>
        <sz val="12"/>
        <rFont val="Arial"/>
        <family val="2"/>
        <charset val="1"/>
      </rPr>
      <t xml:space="preserve">Kino-Nedelia</t>
    </r>
    <r>
      <rPr>
        <sz val="12"/>
        <rFont val="Arial"/>
        <family val="2"/>
        <charset val="1"/>
      </rPr>
      <t xml:space="preserve"> ("Cine-Semana", semanario cinematográfico de noticias de actualidad soviético), en Moscú. Trabajó montando noticiarios cinematográficos durante tres años. Su primera película como director fue </t>
    </r>
    <r>
      <rPr>
        <i val="true"/>
        <sz val="12"/>
        <rFont val="Arial"/>
        <family val="2"/>
        <charset val="1"/>
      </rPr>
      <t xml:space="preserve">El aniversario de la Revolución</t>
    </r>
    <r>
      <rPr>
        <sz val="12"/>
        <rFont val="Arial"/>
        <family val="2"/>
        <charset val="1"/>
      </rPr>
      <t xml:space="preserve"> (1919), seguida de </t>
    </r>
    <r>
      <rPr>
        <i val="true"/>
        <sz val="12"/>
        <rFont val="Arial"/>
        <family val="2"/>
        <charset val="1"/>
      </rPr>
      <t xml:space="preserve">La batalla de Tsartitsyn</t>
    </r>
    <r>
      <rPr>
        <sz val="12"/>
        <rFont val="Arial"/>
        <family val="2"/>
        <charset val="1"/>
      </rPr>
      <t xml:space="preserve"> (1920), </t>
    </r>
    <r>
      <rPr>
        <i val="true"/>
        <sz val="12"/>
        <rFont val="Arial"/>
        <family val="2"/>
        <charset val="1"/>
      </rPr>
      <t xml:space="preserve">El tren Lenin</t>
    </r>
    <r>
      <rPr>
        <sz val="12"/>
        <rFont val="Arial"/>
        <family val="2"/>
        <charset val="1"/>
      </rPr>
      <t xml:space="preserve"> (1921) e </t>
    </r>
    <r>
      <rPr>
        <i val="true"/>
        <sz val="12"/>
        <rFont val="Arial"/>
        <family val="2"/>
        <charset val="1"/>
      </rPr>
      <t xml:space="preserve">Historia de la guerra civil</t>
    </r>
    <r>
      <rPr>
        <sz val="12"/>
        <rFont val="Arial"/>
        <family val="2"/>
        <charset val="1"/>
      </rPr>
      <t xml:space="preserve">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t>
    </r>
    <r>
      <rPr>
        <i val="true"/>
        <sz val="12"/>
        <rFont val="Arial"/>
        <family val="2"/>
        <charset val="1"/>
      </rPr>
      <t xml:space="preserve">Kinoks</t>
    </r>
    <r>
      <rPr>
        <sz val="12"/>
        <rFont val="Arial"/>
        <family val="2"/>
        <charset val="1"/>
      </rPr>
      <t xml:space="preserve">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t>
    </r>
    <r>
      <rPr>
        <i val="true"/>
        <sz val="12"/>
        <rFont val="Arial"/>
        <family val="2"/>
        <charset val="1"/>
      </rPr>
      <t xml:space="preserve">El hombre con la cámara</t>
    </r>
    <r>
      <rPr>
        <sz val="12"/>
        <rFont val="Arial"/>
        <family val="2"/>
        <charset val="1"/>
      </rPr>
      <t xml:space="preserve"> (</t>
    </r>
    <r>
      <rPr>
        <i val="true"/>
        <sz val="12"/>
        <rFont val="Arial"/>
        <family val="2"/>
        <charset val="1"/>
      </rPr>
      <t xml:space="preserve">Cheloviek s Kinoapparatom</t>
    </r>
    <r>
      <rPr>
        <sz val="12"/>
        <rFont val="Arial"/>
        <family val="2"/>
        <charset val="1"/>
      </rPr>
      <t xml:space="preserve">, 1929). (Extraido de http://es.wikipedia.org/wiki/Dziga_Vertov)</t>
    </r>
  </si>
  <si>
    <t>Donación</t>
  </si>
  <si>
    <t>Empire Marketing Board/New Era Films</t>
  </si>
  <si>
    <t>British International Pictures</t>
  </si>
  <si>
    <r>
      <t xml:space="preserve">La Empire Marketing Board (EMB) fue fundada por el Partido Conservador de Gran Bretaña en 1926, con el fin de promover el mercado internacional, fue dirigida por el Secretario Colonial Leopold Amery. A principios de 1927 la EMB fundó una casa productora con el objetivo de publicitar y promover la producción y el mercado imperial. La Unidad Productora estuvo dirigida en un primer momento por Stephen Tallents, en colaboración con John Grierson, entonces estudiante universitario de ciencias sociales; ambos lograron hacer innovaciones en la producción, distribución y exhibición fílmica, de lo que Grierson en ese entonces llamaba "Filme documental". Debido a la filiación que tenía dicha casa productora con la EMB, los primeros filmes documentales estuvieron enfocados en documentar e ilustrar las relaciones comerciales imperiales, con el fin de publicitar y legitimar la política ecónomica imperial. Grierson y Tallents también escribieron acerca de los usos del filme documental. En dicha unidad produjeron numerosos documentales como </t>
    </r>
    <r>
      <rPr>
        <i val="true"/>
        <sz val="12"/>
        <rFont val="Arial"/>
        <family val="2"/>
        <charset val="1"/>
      </rPr>
      <t xml:space="preserve">Conquest</t>
    </r>
    <r>
      <rPr>
        <sz val="12"/>
        <rFont val="Arial"/>
        <family val="2"/>
        <charset val="1"/>
      </rPr>
      <t xml:space="preserve"> (1928), </t>
    </r>
    <r>
      <rPr>
        <i val="true"/>
        <sz val="12"/>
        <rFont val="Arial"/>
        <family val="2"/>
        <charset val="1"/>
      </rPr>
      <t xml:space="preserve">Drifters</t>
    </r>
    <r>
      <rPr>
        <sz val="12"/>
        <rFont val="Arial"/>
        <family val="2"/>
        <charset val="1"/>
      </rPr>
      <t xml:space="preserve"> (1929), </t>
    </r>
    <r>
      <rPr>
        <i val="true"/>
        <sz val="12"/>
        <rFont val="Arial"/>
        <family val="2"/>
        <charset val="1"/>
      </rPr>
      <t xml:space="preserve">One Family</t>
    </r>
    <r>
      <rPr>
        <sz val="12"/>
        <rFont val="Arial"/>
        <family val="2"/>
        <charset val="1"/>
      </rPr>
      <t xml:space="preserve"> (1930), </t>
    </r>
    <r>
      <rPr>
        <i val="true"/>
        <sz val="12"/>
        <rFont val="Arial"/>
        <family val="2"/>
        <charset val="1"/>
      </rPr>
      <t xml:space="preserve">Windmill in Barbados</t>
    </r>
    <r>
      <rPr>
        <sz val="12"/>
        <rFont val="Arial"/>
        <family val="2"/>
        <charset val="1"/>
      </rPr>
      <t xml:space="preserve"> (1933), </t>
    </r>
    <r>
      <rPr>
        <i val="true"/>
        <sz val="12"/>
        <rFont val="Arial"/>
        <family val="2"/>
        <charset val="1"/>
      </rPr>
      <t xml:space="preserve">Cargo from Jamaica</t>
    </r>
    <r>
      <rPr>
        <sz val="12"/>
        <rFont val="Arial"/>
        <family val="2"/>
        <charset val="1"/>
      </rPr>
      <t xml:space="preserve"> (1933).</t>
    </r>
  </si>
  <si>
    <r>
      <t xml:space="preserve">John Grierson</t>
    </r>
    <r>
      <rPr>
        <sz val="12"/>
        <color rgb="FF000000"/>
        <rFont val="Arial"/>
        <family val="2"/>
        <charset val="1"/>
      </rPr>
      <t xml:space="preserve"> </t>
    </r>
    <r>
      <rPr>
        <sz val="12"/>
        <rFont val="Arial"/>
        <family val="2"/>
        <charset val="1"/>
      </rPr>
      <t xml:space="preserve">(26 de abril</t>
    </r>
    <r>
      <rPr>
        <sz val="12"/>
        <color rgb="FF000000"/>
        <rFont val="Arial"/>
        <family val="2"/>
        <charset val="1"/>
      </rPr>
      <t xml:space="preserve"> de </t>
    </r>
    <r>
      <rPr>
        <sz val="12"/>
        <rFont val="Arial"/>
        <family val="2"/>
        <charset val="1"/>
      </rPr>
      <t xml:space="preserve">1898 - 19 de febrero de 1972) </t>
    </r>
    <r>
      <rPr>
        <sz val="12"/>
        <color rgb="FF000000"/>
        <rFont val="Arial"/>
        <family val="2"/>
        <charset val="1"/>
      </rPr>
      <t xml:space="preserve">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parea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r>
  </si>
  <si>
    <t>Kinoglaz</t>
  </si>
  <si>
    <t>Contemporany Films</t>
  </si>
  <si>
    <t>Divisa Home Video</t>
  </si>
  <si>
    <t>Revillon Frères (Hermanos Revillon) fue un francés de pieles y artículos de lujo empresa con tiendas en París, Londres, Nueva York y Montreal a finales del siglo 19. En 1903, la empresa decidió crear una red de comercio de pieles, puestos en el norte de Canadá para competir con la Compañía de la Bahía de Hudson. Muchos de los Inuit en aldeas Nunavik, en el norte de Quebec, Canadá, se encuentran en los sitios ocupados originalmente por Revillon Frères puestos. Revillon Frères 1922 financió la película Nanook del Norte, filmó cerca de uno de sus puestos en Inukjuak, Quebec en el noreste de la bahía de Hudson. Extraido de (http://translate.google.com.mx/translate?hl=es&amp;sl=en&amp;u=http://en.wikipedia.org/wiki/Revillon_Freres&amp;sa=X&amp;oi=translate&amp;resnum=3&amp;ct=result&amp;prev=/search%3Fq%3DRevillon%26hl%3Des%26client%3Dfirefox-a%26channel%3Ds%26rls%3Dorg.mozilla:es-ES:official%26hs%3DYx5%26sa%3DG)</t>
  </si>
  <si>
    <r>
      <t xml:space="preserve">Robert Joseph Flaherty</t>
    </r>
    <r>
      <rPr>
        <sz val="12"/>
        <rFont val="Arial"/>
        <family val="2"/>
        <charset val="1"/>
      </rPr>
      <t xml:space="preserve"> (16 de febrero de 1884, Iron Mountain, Michigan - 23 de julio de 1951, Dummerston, Vermont) fue un cineasta que dirigió y produjo el primer documental de la historia del cine, Nanook el esquimal, en 1922. Antes de comenzar la grabación de la película, Flaherty vivió con un Allakariallak (un hombre perteneciente a los Inuit)y con el resto de su familia durante varios meses. Las primeras grabaciones realizadas por Flaherty ardieron en un fuego provocado por una colilla del propio Flaherty, por lo que no le quedó más remedio que grabar de nuevo las imágenes. Con el tiempo el propio Flaherty admitió que en el fondo esto le había beneficiado porque los primeros metros de película nunca le habían llegado a gustar. Cuando comenzó a grabar de nuevo la película, Flaherty optó por preparar todo lo que iba a grabar, incluso el final, donde Allakariallak y su familia están, supuestamente, en riesgo de muerte si no encuentran o construyen un refugio lo antes posible, pero el igloo que aparece en las imágenes ya había sido construido, aunque solo por la mitad, para que Flaherty pudiera introducir la cámara en y captar una buena imagen sobre como es el interior de un iglú. (http://es.wikipedia.org/wiki/Robert_J._Flaherty)</t>
    </r>
  </si>
  <si>
    <t>Nogent, el dorado du diamanche</t>
  </si>
  <si>
    <r>
      <t xml:space="preserve">Marcel Carné</t>
    </r>
    <r>
      <rPr>
        <sz val="12"/>
        <rFont val="Arial"/>
        <family val="2"/>
        <charset val="1"/>
      </rPr>
      <t xml:space="preserve"> (París, 18 de agosto de 1906 - Clamart, 31 de octubre de 1996) fue un destacado director de cine francés realizador de Les Enfants du paradis, El muelle de las brumas y Hôtel du Nord. Inició su carrera en el cine mudo como ayudante del director Jacques Feyder. A los 25 años había dirigido ya su primera película que marcó el inicio de su colaboración con el poeta y guionista Jacques Prévert. Esta colaboración se prolongó por más de doce años durante los que se realizaron películas que definen lo que es el cine francés actual. Bajo la ocupación alemana de Francia durante la Segunda Guerra Mundial, Carné trabajo con la Francia de Vichy donde se rebeló contra los intentos del régimen de controlar el arte. Ahí filmó la que está considerada como su obra maestra Les Enfants du paradis. A finales de los años 1990, esta película fue considerada como la mejor película francesa del siglo en una votación en la que participaron 600 críticos y profesionales del cine francés. Bajo la ocupación alemana de Francia durante la Segunda Guerra Mundial, Carné trabajo con la Francia de Vichy donde se rebeló contra los intentos del régimen de controlar el arte. Ahí filmó la que está considerada como su obra maestra Les Enfants du paradis. A finales de los años 1990, esta película fue considerada como la mejor película francesa del siglo en una votación en la que participaron 600 críticos y profesionales del cine francés. Durante los años 1950, el público francés empezó a pedir películas románticas y comedias, no los pedazos de realidad que Carné seguía realizando. Con la llegada de la Nouvelle vague, las películas de Carné tuvieron menos éxito y muchas recibieron críticas negativas, tanto de la prensa como de la industria del cine. Carné realizó su última película en 1976. </t>
    </r>
  </si>
  <si>
    <t>CAPI Ámsterdam</t>
  </si>
  <si>
    <t>DESCRIPTORES</t>
  </si>
  <si>
    <t>ESTRUCTURA INTERNA</t>
  </si>
  <si>
    <t>Sinopsis</t>
  </si>
  <si>
    <t>Onomástico</t>
  </si>
  <si>
    <t>Toponímico</t>
  </si>
  <si>
    <t>Cronológico</t>
  </si>
  <si>
    <t>Tipo de producción</t>
  </si>
  <si>
    <t>Género</t>
  </si>
  <si>
    <t>Fuentes</t>
  </si>
  <si>
    <t>Recursos</t>
  </si>
  <si>
    <t>Versiones</t>
  </si>
  <si>
    <t>Formato original</t>
  </si>
  <si>
    <t>Material extra</t>
  </si>
  <si>
    <t>Sobre una cámara gigante que mira a la audiencia, se encuentra el cameraman. El  cine, inicialmente vacío, se llena de público, las luces se apagan, todo está preparado; el director mueve la batuta, la orquesta comienza a tocar y la película se inicia.  Es aún de madrugada en la ciudad soviética; sus calles aparecen desiertas y las tiendas están todavía cerradas, nada turba el silencio de la gran urbe. Poco a poco las calles se van poblando de gente, los tranvías y coches hacen su aparición, y las fábricas inician su producción. El tráfico se hace más denso, mientras, los comercios, abren sus puertas. Atento a todos los acontecimientos, el operador filma, desde su coche, otro automóvil en el que viajan varias personas. En la sala de montaje, una mujer corta y ordena la película. El hombre de la cámara fllma desde todos los ángulos y en todos los lugares recogiendo la realidad que le rodea. Los espectadores disfrutan del acontecimiento cinematográfico, gracias al ojo que todo lo ve. El llamado Kino-glaz, o Cine-ojo es un estilo fílmico de origen soviético que sería el precursor del posterior cinema-verité o cine-verdad, muy influyente en la cinematografía experimental mundial, como la latinoamericana en la década de los 60's y 70's. Cargado de una ideología antropológica y social, el Kino-Glaz ruso creó una auténtica escuela en la que tenían cabida infinidad de temas, y este video presenta una representación a modo de ensayo sobre las características peculiares de este modo de hacer cine, teniendo como escenario la Rusia socialista de mediados del siglo XX.</t>
  </si>
  <si>
    <t>Pelicula documental</t>
  </si>
  <si>
    <t>Registros fílmicos, ficción</t>
  </si>
  <si>
    <t>VHS</t>
  </si>
  <si>
    <r>
      <t xml:space="preserve">Drifters</t>
    </r>
    <r>
      <rPr>
        <sz val="12"/>
        <rFont val="Arial"/>
        <family val="2"/>
        <charset val="1"/>
      </rPr>
      <t xml:space="preserve"> o </t>
    </r>
    <r>
      <rPr>
        <i val="true"/>
        <sz val="12"/>
        <rFont val="Arial"/>
        <family val="2"/>
        <charset val="1"/>
      </rPr>
      <t xml:space="preserve">Pescadores a la Deriva</t>
    </r>
    <r>
      <rPr>
        <sz val="12"/>
        <rFont val="Arial"/>
        <family val="2"/>
        <charset val="1"/>
      </rPr>
      <t xml:space="preserve"> es un film insonoro de 50 minutos de duración sobre el trabajo diario de los pescadores en laindustria del arenque a finales de los años 20 en Inglaterra, enfocado en la clase obrera británica.</t>
    </r>
  </si>
  <si>
    <t>Película documental</t>
  </si>
  <si>
    <t>Grabación de campo, intertítulos</t>
  </si>
  <si>
    <t>This documentary promoting the joys of life in a Soviet village centers around the activities of the Young Pioneers. These children are constantly busy, pasting propaganda posters on walls, distributing hand bills, exhorting all to "buy from the cooperative" as opposed to the Public Sector, promoting temperance, and helping poor widows. Experimental portions of the film, projected in reverse, feature the un-slaughtering of a bull and the un-baking of bread. Written by George S. Davis    http://www.imdb.com/title/tt0015039/plotsummary?ref_=tt_ov_pl</t>
  </si>
  <si>
    <t>Canadá Bahía de Hudson, </t>
  </si>
  <si>
    <t>Música de época, gráficos</t>
  </si>
  <si>
    <t>La vida cotidiana de los Inuits (Esquimales) en los años veinte. Uno de los documentales más famosos a pesar de que es una representación creada y actuada según convenía a la producción. Flaherty retrata las aventuras y los peligros de la vida Inuit a través de la familia que escoge y que está integrada por Nanook el cazador, Nyla y Canyou, sus esposas y Lee y Alllegoo, sus hijos. El filme permanece como una joya del género por su calidad como documento etnográfico acerca de un modo de vida hoy casi desaparecido. este documento cinematográfico describe las negociaciones diarias, la caza y la pesca, y las migraciones de un grupo de personas eljadas de toda civilización tecnológica. (Elaborada en LAIS)</t>
  </si>
  <si>
    <t>Nanook, Nyla, Alle, Cunayou, Rainbow, </t>
  </si>
  <si>
    <t>1910 - 1916</t>
  </si>
  <si>
    <t>Grabación de campo, cartografía</t>
  </si>
  <si>
    <t>La primera película de Carné, filmada a los 20 años y que trata de de los placeres simples de la gente sencilla en una tarde de domingo, cerca de París, a las orillas del río Marne. Carné filmó su película con la ayuda de Michel Sanvoisin, un relojero de cierto renombre en el mundo del cine aficionado: Sanvoisin le dio la cámara y película, y también participó en la filmación. http://scalisto.blogspot.mx/2011/01/marcel-carne-nogent-eldorado-du.html                                                                                    Otra sinopsis en francés: http://www.marcel-carne.com/les-films-de-marcel-carne/1929-nogent-eldorado-du-dimanche/fiche-technique-synopsis-revue-de-presse/</t>
  </si>
  <si>
    <t>Nogent, Marne</t>
  </si>
  <si>
    <t>35 mm</t>
  </si>
  <si>
    <t>“Regen”es un retrato de Amsterdam a partir del flujo del agua, el viento y la lluvia. Se encuentra llena de reflejos como la mayoría de los trabajos de vanguardia, los reflejos eran una fijación dado que el cine y la fotografía son capaces de captar a la perfección el fenómeno visual. Ivens usa pues al reflejo como estrategia visual para representar a su ciudad, un trabajo que le tomó alrededor de 2 años de recopilación de imágenes en la lluvia.http://pacopuntodoc.wordpress.com/2010/09/15/regen-joris-ivens-1929/</t>
  </si>
  <si>
    <t>Holanda: Ámsterdam</t>
  </si>
  <si>
    <t>Grabación de campo</t>
  </si>
  <si>
    <t>DÉCADA 1920-1929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</si>
  <si>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</si>
  <si>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</si>
  <si>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</si>
  <si>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</si>
  <si>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</si>
  <si>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</si>
  <si>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</si>
  <si>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</si>
  <si>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</si>
  <si>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</si>
  <si>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</si>
  <si>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</si>
  <si>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</si>
  <si>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</si>
  <si>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</si>
  <si>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r>
      <t xml:space="preserve">Usos reservados para consulta </t>
    </r>
    <r>
      <rPr>
        <i val="true"/>
        <sz val="12"/>
        <rFont val="Arial"/>
        <family val="2"/>
        <charset val="1"/>
      </rPr>
      <t xml:space="preserve">in situ</t>
    </r>
  </si>
  <si>
    <t>Ruso</t>
  </si>
  <si>
    <t>DVD / VHS</t>
  </si>
  <si>
    <t>1 dvd / 1 vhs</t>
  </si>
  <si>
    <t>Copias</t>
  </si>
  <si>
    <t>Blanco y negro</t>
  </si>
  <si>
    <t>NTSC</t>
  </si>
  <si>
    <t>Reproductor DVD/VHS y Monitor </t>
  </si>
  <si>
    <t>Película muda</t>
  </si>
  <si>
    <t>DVD</t>
  </si>
  <si>
    <t>1 dvd</t>
  </si>
  <si>
    <t>Copia</t>
  </si>
  <si>
    <t>Reproductor DVD y Monitor </t>
  </si>
  <si>
    <t>Inglés</t>
  </si>
  <si>
    <t>(http://www.divisared.es/index.aspx)   Información General:  divisa@divisared.es  Prensa y Comunicación: prensa@divisared.es    DIVISA HOME VIDEO® 
Paseo de la Castellana 111, 9º - 28046 Madrid 
Tel: +34 915 980 980  
DIVISA RED, S.A. - CIF: A 47033485 
C/ Los Astros, 2 - 47009 Valladolid 
Tel: +34 983 363 363
 </t>
  </si>
  <si>
    <t>Español</t>
  </si>
  <si>
    <t>copia</t>
  </si>
  <si>
    <t>Monoaural</t>
  </si>
  <si>
    <t>Multiregión</t>
  </si>
  <si>
    <t>Reproductor VHS y Monitor </t>
  </si>
  <si>
    <t>Pelicula muda</t>
  </si>
  <si>
    <t>Existencia y localización de copias</t>
  </si>
  <si>
    <t>Unidades de descripción relacionadas</t>
  </si>
  <si>
    <t>Documentos asociados</t>
  </si>
  <si>
    <t>Área de notas</t>
  </si>
  <si>
    <t>Antes habían 2 DVD´s ahora aparece 1.</t>
  </si>
  <si>
    <t>Por el momento no se encuentran fisicamente</t>
  </si>
  <si>
    <t>En la catalogación no aparece el tipo de soporte con el que se registro la entrada, por el momento no esta fisicamente, se encuentra en línea con buena resolución: https://www.youtube.com/watch?v=CRssZLdJAvA</t>
  </si>
  <si>
    <t>El DVD esta en español y el VHS en inglés. </t>
  </si>
  <si>
    <t>Se encuentra ubicado en la caja que dice "Hacer copia  Une histoire de vent"</t>
  </si>
  <si>
    <t>Notas del archivero</t>
  </si>
  <si>
    <t>Datos del archivero</t>
  </si>
  <si>
    <t>Reglas o normas</t>
  </si>
  <si>
    <t>Fecha de descripción</t>
  </si>
  <si>
    <t>Esteban Terán (Área de contexto)</t>
  </si>
  <si>
    <t>Adaptación de la norma ISAD (G)</t>
  </si>
  <si>
    <t>Última modificación: 11/03/2013</t>
  </si>
  <si>
    <t>Úrsula Mares</t>
  </si>
</sst>
</file>

<file path=xl/styles.xml><?xml version="1.0" encoding="utf-8"?>
<styleSheet xmlns="http://schemas.openxmlformats.org/spreadsheetml/2006/main">
  <numFmts count="2">
    <numFmt numFmtId="164" formatCode="GENERAL"/>
    <numFmt numFmtId="165" formatCode="M/D/YYYY"/>
  </numFmts>
  <fonts count="18">
    <font>
      <sz val="10"/>
      <name val="Verdana"/>
      <family val="2"/>
      <charset val="1"/>
    </font>
    <font>
      <sz val="10"/>
      <name val="Arial"/>
      <family val="0"/>
    </font>
    <font>
      <sz val="10"/>
      <name val="Arial"/>
      <family val="0"/>
    </font>
    <font>
      <sz val="10"/>
      <name val="Arial"/>
      <family val="0"/>
    </font>
    <font>
      <b val="true"/>
      <sz val="14"/>
      <color rgb="FFFFFFFF"/>
      <name val="Arial"/>
      <family val="2"/>
      <charset val="1"/>
    </font>
    <font>
      <sz val="20"/>
      <color rgb="FFFFFFFF"/>
      <name val="Arial"/>
      <family val="2"/>
      <charset val="1"/>
    </font>
    <font>
      <sz val="10"/>
      <color rgb="FFFFFFFF"/>
      <name val="Verdana"/>
      <family val="2"/>
      <charset val="1"/>
    </font>
    <font>
      <sz val="12"/>
      <name val="Arial"/>
      <family val="2"/>
      <charset val="1"/>
    </font>
    <font>
      <sz val="10"/>
      <color rgb="FFFFFFFF"/>
      <name val="Arial"/>
      <family val="2"/>
      <charset val="1"/>
    </font>
    <font>
      <sz val="14"/>
      <color rgb="FFFFFFFF"/>
      <name val="Arial"/>
      <family val="2"/>
      <charset val="1"/>
    </font>
    <font>
      <sz val="10"/>
      <name val="Arial"/>
      <family val="2"/>
      <charset val="1"/>
    </font>
    <font>
      <sz val="16"/>
      <color rgb="FFFFFFFF"/>
      <name val="Arial"/>
      <family val="2"/>
      <charset val="1"/>
    </font>
    <font>
      <b val="true"/>
      <sz val="12"/>
      <name val="Arial"/>
      <family val="2"/>
      <charset val="1"/>
    </font>
    <font>
      <i val="true"/>
      <sz val="12"/>
      <name val="Arial"/>
      <family val="2"/>
      <charset val="1"/>
    </font>
    <font>
      <b val="true"/>
      <sz val="12"/>
      <color rgb="FF000000"/>
      <name val="Arial"/>
      <family val="2"/>
      <charset val="1"/>
    </font>
    <font>
      <sz val="12"/>
      <color rgb="FF000000"/>
      <name val="Arial"/>
      <family val="2"/>
      <charset val="1"/>
    </font>
    <font>
      <sz val="12"/>
      <color rgb="FF0000FF"/>
      <name val="Arial"/>
      <family val="2"/>
      <charset val="1"/>
    </font>
    <font>
      <sz val="14"/>
      <name val="Arial"/>
      <family val="2"/>
      <charset val="1"/>
    </font>
  </fonts>
  <fills count="7">
    <fill>
      <patternFill patternType="none"/>
    </fill>
    <fill>
      <patternFill patternType="gray125"/>
    </fill>
    <fill>
      <patternFill patternType="solid">
        <fgColor rgb="FF000080"/>
        <bgColor rgb="FF000080"/>
      </patternFill>
    </fill>
    <fill>
      <patternFill patternType="solid">
        <fgColor rgb="FF3366FF"/>
        <bgColor rgb="FF0066CC"/>
      </patternFill>
    </fill>
    <fill>
      <patternFill patternType="solid">
        <fgColor rgb="FF008080"/>
        <bgColor rgb="FF008080"/>
      </patternFill>
    </fill>
    <fill>
      <patternFill patternType="solid">
        <fgColor rgb="FF333399"/>
        <bgColor rgb="FF003366"/>
      </patternFill>
    </fill>
    <fill>
      <patternFill patternType="solid">
        <fgColor rgb="FFFFFFFF"/>
        <bgColor rgb="FFFFFFCC"/>
      </patternFill>
    </fill>
  </fills>
  <borders count="6">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7" fillId="3" borderId="4" xfId="0" applyFont="true" applyBorder="true" applyAlignment="true" applyProtection="false">
      <alignment horizontal="center" vertical="bottom"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center" textRotation="0" wrapText="tru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11" fillId="3" borderId="4" xfId="0" applyFont="true" applyBorder="true" applyAlignment="true" applyProtection="false">
      <alignment horizontal="general" vertical="center" textRotation="0" wrapText="true" indent="0" shrinkToFit="false"/>
      <protection locked="true" hidden="false"/>
    </xf>
    <xf numFmtId="164" fontId="11" fillId="3" borderId="3" xfId="0" applyFont="true" applyBorder="true" applyAlignment="true" applyProtection="false">
      <alignment horizontal="general" vertical="center" textRotation="0" wrapText="true" indent="0" shrinkToFit="false"/>
      <protection locked="true" hidden="false"/>
    </xf>
    <xf numFmtId="164" fontId="11" fillId="3" borderId="1" xfId="0" applyFont="true" applyBorder="true" applyAlignment="true" applyProtection="false">
      <alignment horizontal="general" vertical="center" textRotation="0" wrapText="true" indent="0" shrinkToFit="false"/>
      <protection locked="true" hidden="false"/>
    </xf>
    <xf numFmtId="164" fontId="10" fillId="3" borderId="1" xfId="0" applyFont="true" applyBorder="true" applyAlignment="true" applyProtection="false">
      <alignment horizontal="general" vertical="center"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general" vertical="center" textRotation="0" wrapText="tru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8" fillId="5" borderId="4"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8" fillId="5" borderId="3" xfId="0" applyFont="true" applyBorder="true" applyAlignment="false" applyProtection="false">
      <alignment horizontal="general" vertical="bottom" textRotation="0" wrapText="false" indent="0" shrinkToFit="false"/>
      <protection locked="true" hidden="false"/>
    </xf>
    <xf numFmtId="164" fontId="8" fillId="3" borderId="4"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2" borderId="4"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6" fillId="3" borderId="4"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6" fillId="3" borderId="5"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4" fontId="17" fillId="3" borderId="5" xfId="0" applyFont="true" applyBorder="true" applyAlignment="false" applyProtection="false">
      <alignment horizontal="general" vertical="bottom" textRotation="0" wrapText="false" indent="0" shrinkToFit="false"/>
      <protection locked="true" hidden="false"/>
    </xf>
    <xf numFmtId="164" fontId="7" fillId="6" borderId="5" xfId="0" applyFont="true" applyBorder="true" applyAlignment="true" applyProtection="false">
      <alignment horizontal="center" vertical="center" textRotation="0" wrapText="true" indent="0" shrinkToFit="false"/>
      <protection locked="true" hidden="false"/>
    </xf>
    <xf numFmtId="165" fontId="7" fillId="0" borderId="5"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www.imdb.com/search/title?plot_author=George%20S.%20Davis&amp;view=simple&amp;sort=alph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3"/>
  <sheetViews>
    <sheetView windowProtection="false" showFormulas="false" showGridLines="true" showRowColHeaders="true" showZeros="true" rightToLeft="false" tabSelected="true" showOutlineSymbols="true" defaultGridColor="true" view="normal" topLeftCell="A2" colorId="64" zoomScale="67" zoomScaleNormal="67" zoomScalePageLayoutView="100" workbookViewId="0">
      <selection pane="topLeft" activeCell="A13" activeCellId="0" sqref="A13"/>
    </sheetView>
  </sheetViews>
  <sheetFormatPr defaultRowHeight="12.75"/>
  <cols>
    <col collapsed="false" hidden="false" max="1" min="1" style="0" width="22"/>
    <col collapsed="false" hidden="false" max="2" min="2" style="0" width="30.1294642857143"/>
    <col collapsed="false" hidden="false" max="3" min="3" style="0" width="31.625"/>
    <col collapsed="false" hidden="false" max="4" min="4" style="0" width="27.1294642857143"/>
    <col collapsed="false" hidden="false" max="5" min="5" style="0" width="16.125"/>
    <col collapsed="false" hidden="false" max="6" min="6" style="0" width="17.75"/>
    <col collapsed="false" hidden="false" max="7" min="7" style="0" width="18.3705357142857"/>
    <col collapsed="false" hidden="false" max="8" min="8" style="0" width="17.125"/>
    <col collapsed="false" hidden="false" max="9" min="9" style="0" width="19"/>
    <col collapsed="false" hidden="false" max="10" min="10" style="0" width="18.125"/>
    <col collapsed="false" hidden="false" max="11" min="11" style="0" width="19.75"/>
    <col collapsed="false" hidden="false" max="12" min="12" style="0" width="20.625"/>
    <col collapsed="false" hidden="false" max="13" min="13" style="0" width="18"/>
    <col collapsed="false" hidden="false" max="14" min="14" style="0" width="18.75"/>
    <col collapsed="false" hidden="false" max="15" min="15" style="0" width="19.625"/>
    <col collapsed="false" hidden="false" max="16" min="16" style="0" width="19.3705357142857"/>
    <col collapsed="false" hidden="false" max="17" min="17" style="0" width="20.625"/>
    <col collapsed="false" hidden="false" max="18" min="18" style="0" width="18.2544642857143"/>
    <col collapsed="false" hidden="false" max="19" min="19" style="0" width="15.875"/>
    <col collapsed="false" hidden="false" max="20" min="20" style="0" width="17.3705357142857"/>
    <col collapsed="false" hidden="false" max="21" min="21" style="0" width="20.875"/>
    <col collapsed="false" hidden="false" max="22" min="22" style="0" width="19.625"/>
    <col collapsed="false" hidden="false" max="23" min="23" style="0" width="20.2544642857143"/>
    <col collapsed="false" hidden="false" max="24" min="24" style="0" width="21.875"/>
    <col collapsed="false" hidden="false" max="25" min="25" style="0" width="18.75"/>
    <col collapsed="false" hidden="false" max="26" min="26" style="0" width="24.75"/>
    <col collapsed="false" hidden="false" max="1025" min="27" style="0" width="10.6383928571429"/>
  </cols>
  <sheetData>
    <row r="1" customFormat="false" ht="42.95" hidden="false" customHeight="true" outlineLevel="0" collapsed="false">
      <c r="A1" s="1" t="s">
        <v>0</v>
      </c>
      <c r="B1" s="1"/>
      <c r="C1" s="1"/>
      <c r="D1" s="1"/>
      <c r="E1" s="1"/>
      <c r="F1" s="2"/>
      <c r="G1" s="2"/>
      <c r="H1" s="2"/>
      <c r="I1" s="3"/>
      <c r="J1" s="3"/>
      <c r="K1" s="4"/>
      <c r="L1" s="4"/>
      <c r="M1" s="5"/>
      <c r="N1" s="5"/>
      <c r="O1" s="5"/>
      <c r="P1" s="6"/>
      <c r="Q1" s="6"/>
      <c r="R1" s="6"/>
      <c r="S1" s="6"/>
      <c r="T1" s="6"/>
      <c r="U1" s="6"/>
      <c r="V1" s="6"/>
      <c r="W1" s="7"/>
      <c r="X1" s="8"/>
      <c r="Y1" s="8"/>
      <c r="Z1" s="9"/>
    </row>
    <row r="2" customFormat="false" ht="44.1" hidden="false" customHeight="true" outlineLevel="0" collapsed="false">
      <c r="A2" s="10"/>
      <c r="B2" s="11" t="s">
        <v>1</v>
      </c>
      <c r="C2" s="11"/>
      <c r="D2" s="11"/>
      <c r="E2" s="12"/>
      <c r="F2" s="12"/>
      <c r="G2" s="12"/>
      <c r="H2" s="12"/>
      <c r="I2" s="13"/>
      <c r="J2" s="14" t="s">
        <v>2</v>
      </c>
      <c r="K2" s="14"/>
      <c r="L2" s="14"/>
      <c r="M2" s="14"/>
      <c r="N2" s="14"/>
      <c r="O2" s="14"/>
      <c r="P2" s="14"/>
      <c r="Q2" s="14"/>
      <c r="R2" s="14"/>
      <c r="S2" s="14" t="s">
        <v>3</v>
      </c>
      <c r="T2" s="14"/>
      <c r="U2" s="14" t="s">
        <v>4</v>
      </c>
      <c r="V2" s="14"/>
      <c r="W2" s="15"/>
      <c r="X2" s="15"/>
      <c r="Y2" s="16"/>
      <c r="Z2" s="17"/>
    </row>
    <row r="3" customFormat="false" ht="30" hidden="false" customHeight="true" outlineLevel="0" collapsed="false">
      <c r="A3" s="18" t="s">
        <v>5</v>
      </c>
      <c r="B3" s="18" t="s">
        <v>6</v>
      </c>
      <c r="C3" s="18" t="s">
        <v>7</v>
      </c>
      <c r="D3" s="18" t="s">
        <v>8</v>
      </c>
      <c r="E3" s="18" t="s">
        <v>9</v>
      </c>
      <c r="F3" s="18" t="s">
        <v>10</v>
      </c>
      <c r="G3" s="18" t="s">
        <v>11</v>
      </c>
      <c r="H3" s="18" t="s">
        <v>12</v>
      </c>
      <c r="I3" s="18" t="s">
        <v>13</v>
      </c>
      <c r="J3" s="18" t="s">
        <v>14</v>
      </c>
      <c r="K3" s="18" t="s">
        <v>15</v>
      </c>
      <c r="L3" s="18" t="s">
        <v>16</v>
      </c>
      <c r="M3" s="18" t="s">
        <v>17</v>
      </c>
      <c r="N3" s="18" t="s">
        <v>18</v>
      </c>
      <c r="O3" s="18" t="s">
        <v>19</v>
      </c>
      <c r="P3" s="18" t="s">
        <v>20</v>
      </c>
      <c r="Q3" s="18" t="s">
        <v>21</v>
      </c>
      <c r="R3" s="18" t="s">
        <v>22</v>
      </c>
      <c r="S3" s="18" t="s">
        <v>23</v>
      </c>
      <c r="T3" s="18" t="s">
        <v>22</v>
      </c>
      <c r="U3" s="18" t="s">
        <v>24</v>
      </c>
      <c r="V3" s="18" t="s">
        <v>25</v>
      </c>
      <c r="W3" s="18" t="s">
        <v>26</v>
      </c>
      <c r="X3" s="18" t="s">
        <v>27</v>
      </c>
      <c r="Y3" s="18" t="s">
        <v>28</v>
      </c>
      <c r="Z3" s="18" t="s">
        <v>29</v>
      </c>
    </row>
    <row r="4" customFormat="false" ht="72.95" hidden="false" customHeight="true" outlineLevel="0" collapsed="false">
      <c r="A4" s="19" t="s">
        <v>30</v>
      </c>
      <c r="B4" s="19" t="s">
        <v>31</v>
      </c>
      <c r="C4" s="19" t="s">
        <v>32</v>
      </c>
      <c r="D4" s="20"/>
      <c r="E4" s="20"/>
      <c r="F4" s="20"/>
      <c r="G4" s="19" t="s">
        <v>33</v>
      </c>
      <c r="H4" s="19" t="n">
        <v>1929</v>
      </c>
      <c r="I4" s="19" t="s">
        <v>34</v>
      </c>
      <c r="J4" s="20"/>
      <c r="K4" s="19" t="s">
        <v>35</v>
      </c>
      <c r="L4" s="20"/>
      <c r="M4" s="19" t="s">
        <v>35</v>
      </c>
      <c r="N4" s="20"/>
      <c r="O4" s="20"/>
      <c r="P4" s="19" t="s">
        <v>36</v>
      </c>
      <c r="Q4" s="20"/>
      <c r="R4" s="21" t="s">
        <v>37</v>
      </c>
      <c r="S4" s="20"/>
      <c r="T4" s="20"/>
      <c r="U4" s="20"/>
      <c r="V4" s="20"/>
      <c r="W4" s="20"/>
      <c r="X4" s="22"/>
      <c r="Y4" s="20"/>
      <c r="Z4" s="20"/>
    </row>
    <row r="5" customFormat="false" ht="68.1" hidden="false" customHeight="true" outlineLevel="0" collapsed="false">
      <c r="A5" s="19" t="s">
        <v>38</v>
      </c>
      <c r="B5" s="19" t="s">
        <v>39</v>
      </c>
      <c r="C5" s="19"/>
      <c r="D5" s="20"/>
      <c r="E5" s="20"/>
      <c r="F5" s="20"/>
      <c r="G5" s="19" t="s">
        <v>40</v>
      </c>
      <c r="H5" s="19" t="n">
        <v>1929</v>
      </c>
      <c r="I5" s="19" t="s">
        <v>41</v>
      </c>
      <c r="J5" s="20"/>
      <c r="K5" s="19" t="s">
        <v>42</v>
      </c>
      <c r="L5" s="20"/>
      <c r="M5" s="20"/>
      <c r="N5" s="20"/>
      <c r="O5" s="20"/>
      <c r="P5" s="19" t="s">
        <v>43</v>
      </c>
      <c r="Q5" s="20"/>
      <c r="R5" s="19" t="s">
        <v>42</v>
      </c>
      <c r="S5" s="20"/>
      <c r="T5" s="20"/>
      <c r="U5" s="20"/>
      <c r="V5" s="20"/>
      <c r="W5" s="20"/>
      <c r="X5" s="22"/>
      <c r="Y5" s="20"/>
      <c r="Z5" s="20"/>
    </row>
    <row r="6" customFormat="false" ht="66.95" hidden="false" customHeight="true" outlineLevel="0" collapsed="false">
      <c r="A6" s="19" t="s">
        <v>44</v>
      </c>
      <c r="B6" s="19" t="s">
        <v>45</v>
      </c>
      <c r="C6" s="19" t="s">
        <v>46</v>
      </c>
      <c r="D6" s="20"/>
      <c r="E6" s="20"/>
      <c r="F6" s="20"/>
      <c r="G6" s="19" t="s">
        <v>33</v>
      </c>
      <c r="H6" s="19" t="n">
        <v>1924</v>
      </c>
      <c r="I6" s="19" t="s">
        <v>47</v>
      </c>
      <c r="J6" s="20"/>
      <c r="K6" s="19" t="s">
        <v>35</v>
      </c>
      <c r="L6" s="20"/>
      <c r="M6" s="19"/>
      <c r="N6" s="20"/>
      <c r="O6" s="20"/>
      <c r="P6" s="19" t="s">
        <v>36</v>
      </c>
      <c r="Q6" s="20"/>
      <c r="R6" s="19"/>
      <c r="S6" s="20"/>
      <c r="T6" s="20"/>
      <c r="U6" s="19"/>
      <c r="V6" s="20"/>
      <c r="W6" s="20"/>
      <c r="X6" s="22"/>
      <c r="Y6" s="20"/>
      <c r="Z6" s="19"/>
    </row>
    <row r="7" customFormat="false" ht="65.1" hidden="false" customHeight="true" outlineLevel="0" collapsed="false">
      <c r="A7" s="19" t="s">
        <v>48</v>
      </c>
      <c r="B7" s="19" t="s">
        <v>49</v>
      </c>
      <c r="C7" s="19" t="s">
        <v>50</v>
      </c>
      <c r="D7" s="20"/>
      <c r="E7" s="20"/>
      <c r="F7" s="20"/>
      <c r="G7" s="19" t="s">
        <v>51</v>
      </c>
      <c r="H7" s="19" t="n">
        <v>1922</v>
      </c>
      <c r="I7" s="19" t="s">
        <v>52</v>
      </c>
      <c r="J7" s="20"/>
      <c r="K7" s="19" t="s">
        <v>53</v>
      </c>
      <c r="L7" s="20"/>
      <c r="M7" s="19" t="s">
        <v>53</v>
      </c>
      <c r="N7" s="20"/>
      <c r="O7" s="20"/>
      <c r="P7" s="19" t="s">
        <v>53</v>
      </c>
      <c r="Q7" s="20"/>
      <c r="R7" s="19" t="s">
        <v>54</v>
      </c>
      <c r="S7" s="20"/>
      <c r="T7" s="20"/>
      <c r="U7" s="19" t="s">
        <v>55</v>
      </c>
      <c r="V7" s="20"/>
      <c r="W7" s="20"/>
      <c r="X7" s="22"/>
      <c r="Y7" s="20"/>
      <c r="Z7" s="19" t="s">
        <v>56</v>
      </c>
    </row>
    <row r="8" customFormat="false" ht="62.1" hidden="false" customHeight="true" outlineLevel="0" collapsed="false">
      <c r="A8" s="19" t="s">
        <v>57</v>
      </c>
      <c r="B8" s="19" t="s">
        <v>58</v>
      </c>
      <c r="C8" s="19" t="s">
        <v>59</v>
      </c>
      <c r="D8" s="20"/>
      <c r="E8" s="20"/>
      <c r="F8" s="20"/>
      <c r="G8" s="19" t="s">
        <v>60</v>
      </c>
      <c r="H8" s="19" t="n">
        <v>1929</v>
      </c>
      <c r="I8" s="19" t="s">
        <v>61</v>
      </c>
      <c r="J8" s="20"/>
      <c r="K8" s="19" t="s">
        <v>62</v>
      </c>
      <c r="L8" s="20"/>
      <c r="M8" s="20"/>
      <c r="N8" s="20"/>
      <c r="O8" s="20"/>
      <c r="P8" s="19" t="s">
        <v>62</v>
      </c>
      <c r="Q8" s="20"/>
      <c r="R8" s="20"/>
      <c r="S8" s="20"/>
      <c r="T8" s="20"/>
      <c r="U8" s="19" t="s">
        <v>63</v>
      </c>
      <c r="V8" s="20"/>
      <c r="W8" s="20"/>
      <c r="X8" s="22"/>
      <c r="Y8" s="20"/>
      <c r="Z8" s="19" t="s">
        <v>64</v>
      </c>
    </row>
    <row r="9" customFormat="false" ht="60.95" hidden="false" customHeight="true" outlineLevel="0" collapsed="false">
      <c r="A9" s="19" t="s">
        <v>65</v>
      </c>
      <c r="B9" s="19" t="s">
        <v>66</v>
      </c>
      <c r="C9" s="19" t="s">
        <v>67</v>
      </c>
      <c r="D9" s="19"/>
      <c r="E9" s="23"/>
      <c r="F9" s="23"/>
      <c r="G9" s="19" t="s">
        <v>68</v>
      </c>
      <c r="H9" s="19" t="n">
        <v>1929</v>
      </c>
      <c r="I9" s="19" t="s">
        <v>69</v>
      </c>
      <c r="J9" s="23"/>
      <c r="K9" s="19" t="s">
        <v>70</v>
      </c>
      <c r="L9" s="23"/>
      <c r="M9" s="19" t="s">
        <v>70</v>
      </c>
      <c r="N9" s="23"/>
      <c r="O9" s="23"/>
      <c r="P9" s="19" t="s">
        <v>71</v>
      </c>
      <c r="Q9" s="23"/>
      <c r="R9" s="19" t="s">
        <v>71</v>
      </c>
      <c r="S9" s="23"/>
      <c r="T9" s="23"/>
      <c r="U9" s="23"/>
      <c r="V9" s="23"/>
      <c r="W9" s="23"/>
      <c r="X9" s="23"/>
      <c r="Y9" s="23"/>
      <c r="Z9" s="23"/>
    </row>
    <row r="10" customFormat="false" ht="15" hidden="false" customHeight="false" outlineLevel="0" collapsed="false">
      <c r="A10" s="24"/>
      <c r="B10" s="24"/>
      <c r="C10" s="24"/>
      <c r="D10" s="24"/>
    </row>
    <row r="11" customFormat="false" ht="15" hidden="false" customHeight="false" outlineLevel="0" collapsed="false">
      <c r="A11" s="24" t="n">
        <f aca="false">MAX(LEN(A4:A9))</f>
        <v>13</v>
      </c>
      <c r="B11" s="24" t="n">
        <f aca="false">MAX(LEN(B4:B9))</f>
        <v>29</v>
      </c>
      <c r="C11" s="24" t="n">
        <f aca="false">MAX(LEN(C4:C9))</f>
        <v>57</v>
      </c>
      <c r="D11" s="24" t="n">
        <f aca="false">MAX(LEN(D4:D9))</f>
        <v>0</v>
      </c>
      <c r="E11" s="24" t="n">
        <f aca="false">MAX(LEN(E4:E9))</f>
        <v>0</v>
      </c>
      <c r="F11" s="24" t="n">
        <f aca="false">MAX(LEN(F4:F9))</f>
        <v>0</v>
      </c>
      <c r="G11" s="24" t="n">
        <f aca="false">MAX(LEN(G4:G9))</f>
        <v>15</v>
      </c>
      <c r="H11" s="24" t="n">
        <f aca="false">MAX(LEN(H4:H9))</f>
        <v>4</v>
      </c>
      <c r="I11" s="24" t="n">
        <f aca="false">MAX(LEN(I4:I9))</f>
        <v>6</v>
      </c>
      <c r="J11" s="24" t="n">
        <f aca="false">MAX(LEN(J4:J9))</f>
        <v>0</v>
      </c>
      <c r="K11" s="24" t="n">
        <f aca="false">MAX(LEN(K4:K9))</f>
        <v>33</v>
      </c>
      <c r="L11" s="24" t="n">
        <f aca="false">MAX(LEN(L4:L9))</f>
        <v>0</v>
      </c>
      <c r="M11" s="24" t="n">
        <f aca="false">MAX(LEN(M4:M9))</f>
        <v>33</v>
      </c>
      <c r="N11" s="24" t="n">
        <f aca="false">MAX(LEN(N4:N9))</f>
        <v>0</v>
      </c>
      <c r="O11" s="24" t="n">
        <f aca="false">MAX(LEN(O4:O9))</f>
        <v>0</v>
      </c>
      <c r="P11" s="24" t="n">
        <f aca="false">MAX(LEN(P4:P9))</f>
        <v>18</v>
      </c>
      <c r="Q11" s="24" t="n">
        <f aca="false">MAX(LEN(Q4:Q9))</f>
        <v>0</v>
      </c>
      <c r="R11" s="24" t="n">
        <f aca="false">MAX(LEN(R4:R9))</f>
        <v>33</v>
      </c>
      <c r="S11" s="24" t="n">
        <f aca="false">MAX(LEN(S4:S9))</f>
        <v>0</v>
      </c>
      <c r="T11" s="24" t="n">
        <f aca="false">MAX(LEN(T4:T9))</f>
        <v>0</v>
      </c>
      <c r="U11" s="24" t="n">
        <f aca="false">MAX(LEN(U4:U9))</f>
        <v>39</v>
      </c>
      <c r="V11" s="24" t="n">
        <f aca="false">MAX(LEN(V4:V9))</f>
        <v>0</v>
      </c>
      <c r="W11" s="24" t="n">
        <f aca="false">MAX(LEN(W4:W9))</f>
        <v>0</v>
      </c>
      <c r="X11" s="24" t="n">
        <f aca="false">MAX(LEN(X4:X9))</f>
        <v>0</v>
      </c>
      <c r="Y11" s="24" t="n">
        <f aca="false">MAX(LEN(Y4:Y9))</f>
        <v>0</v>
      </c>
      <c r="Z11" s="24" t="n">
        <f aca="false">MAX(LEN(Z4:Z9))</f>
        <v>37</v>
      </c>
      <c r="AA11" s="0" t="s">
        <v>72</v>
      </c>
    </row>
    <row r="12" customFormat="false" ht="12.8" hidden="false" customHeight="false" outlineLevel="0" collapsed="false">
      <c r="A12" s="0" t="n">
        <f aca="false">MATCH(A11, LEN(A4:A9), 0)</f>
        <v>1</v>
      </c>
      <c r="B12" s="0" t="n">
        <f aca="false">MATCH(B11, LEN(B4:B9), 0)</f>
        <v>5</v>
      </c>
      <c r="C12" s="0" t="n">
        <f aca="false">MATCH(C11, LEN(C4:C9), 0)</f>
        <v>4</v>
      </c>
      <c r="D12" s="0" t="n">
        <f aca="false">MATCH(D11, LEN(D4:D9), 0)</f>
        <v>1</v>
      </c>
      <c r="E12" s="0" t="n">
        <f aca="false">MATCH(E11, LEN(E4:E9), 0)</f>
        <v>1</v>
      </c>
      <c r="F12" s="0" t="n">
        <f aca="false">MATCH(F11, LEN(F4:F9), 0)</f>
        <v>1</v>
      </c>
      <c r="G12" s="0" t="n">
        <f aca="false">MATCH(G11, LEN(G4:G9), 0)</f>
        <v>1</v>
      </c>
      <c r="H12" s="0" t="n">
        <f aca="false">MATCH(H11, LEN(H4:H9), 0)</f>
        <v>1</v>
      </c>
      <c r="I12" s="0" t="n">
        <f aca="false">MATCH(I11, LEN(I4:I9), 0)</f>
        <v>1</v>
      </c>
      <c r="J12" s="0" t="n">
        <f aca="false">MATCH(J11, LEN(J4:J9), 0)</f>
        <v>1</v>
      </c>
      <c r="K12" s="0" t="n">
        <f aca="false">MATCH(K11, LEN(K4:K9), 0)</f>
        <v>6</v>
      </c>
      <c r="L12" s="0" t="n">
        <f aca="false">MATCH(L11, LEN(L4:L9), 0)</f>
        <v>1</v>
      </c>
      <c r="M12" s="0" t="n">
        <f aca="false">MATCH(M11, LEN(M4:M9), 0)</f>
        <v>6</v>
      </c>
      <c r="N12" s="0" t="n">
        <f aca="false">MATCH(N11, LEN(N4:N9), 0)</f>
        <v>1</v>
      </c>
      <c r="O12" s="0" t="n">
        <f aca="false">MATCH(O11, LEN(O4:O9), 0)</f>
        <v>1</v>
      </c>
      <c r="P12" s="0" t="n">
        <f aca="false">MATCH(P11, LEN(P4:P9), 0)</f>
        <v>4</v>
      </c>
      <c r="Q12" s="0" t="n">
        <f aca="false">MATCH(Q11, LEN(Q4:Q9), 0)</f>
        <v>1</v>
      </c>
      <c r="R12" s="0" t="n">
        <f aca="false">MATCH(R11, LEN(R4:R9), 0)</f>
        <v>4</v>
      </c>
      <c r="S12" s="0" t="n">
        <f aca="false">MATCH(S11, LEN(S4:S9), 0)</f>
        <v>1</v>
      </c>
      <c r="T12" s="0" t="n">
        <f aca="false">MATCH(T11, LEN(T4:T9), 0)</f>
        <v>1</v>
      </c>
      <c r="U12" s="0" t="n">
        <f aca="false">MATCH(U11, LEN(U4:U9), 0)</f>
        <v>5</v>
      </c>
      <c r="V12" s="0" t="n">
        <f aca="false">MATCH(V11, LEN(V4:V9), 0)</f>
        <v>1</v>
      </c>
      <c r="W12" s="0" t="n">
        <f aca="false">MATCH(W11, LEN(W4:W9), 0)</f>
        <v>1</v>
      </c>
      <c r="X12" s="0" t="n">
        <f aca="false">MATCH(X11, LEN(X4:X9), 0)</f>
        <v>1</v>
      </c>
      <c r="Y12" s="0" t="n">
        <f aca="false">MATCH(Y11, LEN(Y4:Y9), 0)</f>
        <v>1</v>
      </c>
      <c r="Z12" s="0" t="n">
        <f aca="false">MATCH(Z11, LEN(Z4:Z9), 0)</f>
        <v>4</v>
      </c>
      <c r="AA12" s="0" t="s">
        <v>73</v>
      </c>
    </row>
    <row r="13" customFormat="false" ht="12.8" hidden="false" customHeight="false" outlineLevel="0" collapsed="false">
      <c r="A13" s="0" t="str">
        <f aca="false">INDEX(A4:A9,A12)</f>
        <v>MXIM-AV-1-4-1</v>
      </c>
      <c r="B13" s="0" t="str">
        <f aca="false">INDEX(B4:B9,B12)</f>
        <v>Nogent, eldorado du diamanche</v>
      </c>
      <c r="C13" s="0" t="str">
        <f aca="false">INDEX(C4:C9,C12)</f>
        <v>Nanouk l´esquimau (Francia) / Nanook el esquimal (España)</v>
      </c>
      <c r="D13" s="0" t="n">
        <f aca="false">INDEX(D4:D9,D12)</f>
        <v>0</v>
      </c>
      <c r="E13" s="0" t="n">
        <f aca="false">INDEX(E4:E9,E12)</f>
        <v>0</v>
      </c>
      <c r="F13" s="0" t="n">
        <f aca="false">INDEX(F4:F9,F12)</f>
        <v>0</v>
      </c>
      <c r="G13" s="0" t="str">
        <f aca="false">INDEX(G4:G9,G12)</f>
        <v>Unión Soviética</v>
      </c>
      <c r="H13" s="0" t="n">
        <f aca="false">INDEX(H4:H9,H12)</f>
        <v>1929</v>
      </c>
      <c r="I13" s="0" t="str">
        <f aca="false">INDEX(I4:I9,I12)</f>
        <v>66´05"</v>
      </c>
      <c r="J13" s="0" t="n">
        <f aca="false">INDEX(J4:J9,J12)</f>
        <v>0</v>
      </c>
      <c r="K13" s="0" t="str">
        <f aca="false">INDEX(K4:K9,K12)</f>
        <v>Joris Ivens, Mannus H. K. Franken</v>
      </c>
      <c r="L13" s="0" t="n">
        <f aca="false">INDEX(L4:L9,L12)</f>
        <v>0</v>
      </c>
      <c r="M13" s="0" t="str">
        <f aca="false">INDEX(M4:M9,M12)</f>
        <v>Joris Ivens, Mannus H. K. Franken</v>
      </c>
      <c r="N13" s="0" t="n">
        <f aca="false">INDEX(N4:N9,N12)</f>
        <v>0</v>
      </c>
      <c r="O13" s="0" t="n">
        <f aca="false">INDEX(O4:O9,O12)</f>
        <v>0</v>
      </c>
      <c r="P13" s="0" t="str">
        <f aca="false">INDEX(P4:P9,P12)</f>
        <v>Robert J. Flaherty</v>
      </c>
      <c r="Q13" s="0" t="n">
        <f aca="false">INDEX(Q4:Q9,Q12)</f>
        <v>0</v>
      </c>
      <c r="R13" s="0" t="str">
        <f aca="false">INDEX(R4:R9,R12)</f>
        <v>Charles Gelb / Robert J. Flaherty</v>
      </c>
      <c r="S13" s="0" t="n">
        <f aca="false">INDEX(S4:S9,S12)</f>
        <v>0</v>
      </c>
      <c r="T13" s="0" t="n">
        <f aca="false">INDEX(T4:T9,T12)</f>
        <v>0</v>
      </c>
      <c r="U13" s="0" t="str">
        <f aca="false">INDEX(U4:U9,U12)</f>
        <v>Bernard Gerard (música añadida en 1968)</v>
      </c>
      <c r="V13" s="0" t="n">
        <f aca="false">INDEX(V4:V9,V12)</f>
        <v>0</v>
      </c>
      <c r="W13" s="0" t="n">
        <f aca="false">INDEX(W4:W9,W12)</f>
        <v>0</v>
      </c>
      <c r="X13" s="0" t="n">
        <f aca="false">INDEX(X4:X9,X12)</f>
        <v>0</v>
      </c>
      <c r="Y13" s="0" t="n">
        <f aca="false">INDEX(Y4:Y9,Y12)</f>
        <v>0</v>
      </c>
      <c r="Z13" s="0" t="str">
        <f aca="false">INDEX(Z4:Z9,Z12)</f>
        <v>Ayudante de dirección: Thierry Mallet</v>
      </c>
      <c r="AA13" s="0" t="s">
        <v>74</v>
      </c>
    </row>
  </sheetData>
  <mergeCells count="5">
    <mergeCell ref="A1:E1"/>
    <mergeCell ref="B2:D2"/>
    <mergeCell ref="J2:R2"/>
    <mergeCell ref="S2:T2"/>
    <mergeCell ref="U2:V2"/>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2" manualBreakCount="2">
    <brk id="32" man="true" max="65535" min="0"/>
    <brk id="35" man="true" max="65535" min="0"/>
  </colBreaks>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8" colorId="64" zoomScale="78" zoomScaleNormal="78" zoomScalePageLayoutView="100" workbookViewId="0">
      <selection pane="topLeft" activeCell="A11" activeCellId="0" sqref="A11"/>
    </sheetView>
  </sheetViews>
  <sheetFormatPr defaultRowHeight="12.75"/>
  <cols>
    <col collapsed="false" hidden="false" max="1" min="1" style="0" width="21.3705357142857"/>
    <col collapsed="false" hidden="false" max="2" min="2" style="0" width="21.875"/>
    <col collapsed="false" hidden="false" max="3" min="3" style="0" width="46.75"/>
    <col collapsed="false" hidden="false" max="5" min="4" style="0" width="36.875"/>
    <col collapsed="false" hidden="false" max="6" min="6" style="0" width="115.379464285714"/>
    <col collapsed="false" hidden="false" max="7" min="7" style="0" width="120.379464285714"/>
    <col collapsed="false" hidden="false" max="8" min="8" style="0" width="25.75"/>
    <col collapsed="false" hidden="false" max="9" min="9" style="0" width="24.625"/>
    <col collapsed="false" hidden="false" max="1025" min="10" style="0" width="10.6383928571429"/>
  </cols>
  <sheetData>
    <row r="1" customFormat="false" ht="39" hidden="false" customHeight="true" outlineLevel="0" collapsed="false">
      <c r="A1" s="1" t="s">
        <v>0</v>
      </c>
      <c r="B1" s="1"/>
      <c r="C1" s="1"/>
      <c r="D1" s="1"/>
      <c r="E1" s="1"/>
      <c r="F1" s="25"/>
      <c r="G1" s="25"/>
      <c r="H1" s="25"/>
      <c r="I1" s="26"/>
    </row>
    <row r="2" customFormat="false" ht="36.95" hidden="false" customHeight="true" outlineLevel="0" collapsed="false">
      <c r="A2" s="27"/>
      <c r="B2" s="28"/>
      <c r="C2" s="11" t="s">
        <v>75</v>
      </c>
      <c r="D2" s="11"/>
      <c r="E2" s="11"/>
      <c r="F2" s="27"/>
      <c r="G2" s="29"/>
      <c r="H2" s="30"/>
      <c r="I2" s="31"/>
    </row>
    <row r="3" customFormat="false" ht="36" hidden="false" customHeight="true" outlineLevel="0" collapsed="false">
      <c r="A3" s="18" t="s">
        <v>5</v>
      </c>
      <c r="B3" s="18" t="s">
        <v>76</v>
      </c>
      <c r="C3" s="18" t="s">
        <v>77</v>
      </c>
      <c r="D3" s="18" t="s">
        <v>78</v>
      </c>
      <c r="E3" s="18" t="s">
        <v>79</v>
      </c>
      <c r="F3" s="18" t="s">
        <v>80</v>
      </c>
      <c r="G3" s="18" t="s">
        <v>81</v>
      </c>
      <c r="H3" s="18" t="s">
        <v>82</v>
      </c>
      <c r="I3" s="18" t="s">
        <v>83</v>
      </c>
    </row>
    <row r="4" customFormat="false" ht="298.5" hidden="false" customHeight="true" outlineLevel="0" collapsed="false">
      <c r="A4" s="19" t="s">
        <v>30</v>
      </c>
      <c r="B4" s="19" t="s">
        <v>31</v>
      </c>
      <c r="C4" s="32" t="s">
        <v>84</v>
      </c>
      <c r="D4" s="19" t="s">
        <v>85</v>
      </c>
      <c r="E4" s="19" t="s">
        <v>85</v>
      </c>
      <c r="F4" s="19" t="s">
        <v>86</v>
      </c>
      <c r="G4" s="19" t="s">
        <v>87</v>
      </c>
      <c r="H4" s="19" t="s">
        <v>88</v>
      </c>
      <c r="I4" s="19" t="n">
        <v>1999</v>
      </c>
    </row>
    <row r="5" customFormat="false" ht="334.5" hidden="false" customHeight="true" outlineLevel="0" collapsed="false">
      <c r="A5" s="19" t="s">
        <v>38</v>
      </c>
      <c r="B5" s="19" t="s">
        <v>39</v>
      </c>
      <c r="C5" s="19" t="s">
        <v>89</v>
      </c>
      <c r="D5" s="33"/>
      <c r="E5" s="19" t="s">
        <v>90</v>
      </c>
      <c r="F5" s="19" t="s">
        <v>91</v>
      </c>
      <c r="G5" s="34" t="s">
        <v>92</v>
      </c>
      <c r="H5" s="35"/>
      <c r="I5" s="23"/>
    </row>
    <row r="6" customFormat="false" ht="273" hidden="false" customHeight="true" outlineLevel="0" collapsed="false">
      <c r="A6" s="19" t="s">
        <v>44</v>
      </c>
      <c r="B6" s="19" t="s">
        <v>93</v>
      </c>
      <c r="C6" s="32" t="s">
        <v>84</v>
      </c>
      <c r="D6" s="32" t="s">
        <v>85</v>
      </c>
      <c r="E6" s="32" t="s">
        <v>85</v>
      </c>
      <c r="F6" s="19" t="s">
        <v>86</v>
      </c>
      <c r="G6" s="19" t="s">
        <v>87</v>
      </c>
      <c r="H6" s="35"/>
      <c r="I6" s="23"/>
    </row>
    <row r="7" customFormat="false" ht="273.95" hidden="false" customHeight="true" outlineLevel="0" collapsed="false">
      <c r="A7" s="19" t="s">
        <v>48</v>
      </c>
      <c r="B7" s="19" t="s">
        <v>49</v>
      </c>
      <c r="C7" s="19" t="s">
        <v>94</v>
      </c>
      <c r="D7" s="19" t="s">
        <v>95</v>
      </c>
      <c r="E7" s="19" t="s">
        <v>53</v>
      </c>
      <c r="F7" s="19" t="s">
        <v>96</v>
      </c>
      <c r="G7" s="36" t="s">
        <v>97</v>
      </c>
      <c r="H7" s="19" t="s">
        <v>88</v>
      </c>
      <c r="I7" s="19" t="n">
        <v>1999</v>
      </c>
    </row>
    <row r="8" customFormat="false" ht="262.5" hidden="false" customHeight="true" outlineLevel="0" collapsed="false">
      <c r="A8" s="19" t="s">
        <v>57</v>
      </c>
      <c r="B8" s="19" t="s">
        <v>98</v>
      </c>
      <c r="C8" s="35"/>
      <c r="D8" s="35"/>
      <c r="E8" s="35"/>
      <c r="F8" s="35"/>
      <c r="G8" s="36" t="s">
        <v>99</v>
      </c>
      <c r="H8" s="35"/>
      <c r="I8" s="23"/>
    </row>
    <row r="9" customFormat="false" ht="195.95" hidden="false" customHeight="true" outlineLevel="0" collapsed="false">
      <c r="A9" s="19" t="s">
        <v>65</v>
      </c>
      <c r="B9" s="19" t="s">
        <v>66</v>
      </c>
      <c r="C9" s="19" t="s">
        <v>100</v>
      </c>
      <c r="D9" s="35"/>
      <c r="E9" s="19" t="s">
        <v>70</v>
      </c>
      <c r="F9" s="35"/>
      <c r="G9" s="35"/>
      <c r="H9" s="35"/>
      <c r="I9" s="23"/>
    </row>
    <row r="10" customFormat="false" ht="12.75" hidden="false" customHeight="false" outlineLevel="0" collapsed="false">
      <c r="A10" s="37"/>
      <c r="B10" s="37"/>
      <c r="C10" s="37"/>
      <c r="D10" s="37"/>
      <c r="E10" s="37"/>
      <c r="F10" s="37"/>
      <c r="G10" s="37"/>
      <c r="H10" s="37"/>
    </row>
    <row r="11" customFormat="false" ht="15" hidden="false" customHeight="false" outlineLevel="0" collapsed="false">
      <c r="A11" s="24" t="n">
        <f aca="false">MAX(LEN(A4:A9))</f>
        <v>13</v>
      </c>
      <c r="B11" s="24" t="n">
        <f aca="false">MAX(LEN(B4:B9))</f>
        <v>30</v>
      </c>
      <c r="C11" s="24" t="n">
        <f aca="false">MAX(LEN(C4:C9))</f>
        <v>49</v>
      </c>
      <c r="D11" s="24" t="n">
        <f aca="false">MAX(LEN(D4:D9))</f>
        <v>40</v>
      </c>
      <c r="E11" s="24" t="n">
        <f aca="false">MAX(LEN(E4:E9))</f>
        <v>40</v>
      </c>
      <c r="F11" s="24" t="n">
        <f aca="false">MAX(LEN(F4:F9))</f>
        <v>1542</v>
      </c>
      <c r="G11" s="24" t="n">
        <f aca="false">MAX(LEN(G4:G9))</f>
        <v>2540</v>
      </c>
      <c r="H11" s="24" t="n">
        <f aca="false">MAX(LEN(H4:H9))</f>
        <v>8</v>
      </c>
      <c r="I11" s="24" t="n">
        <f aca="false">MAX(LEN(I4:I9))</f>
        <v>4</v>
      </c>
    </row>
    <row r="12" customFormat="false" ht="12.8" hidden="false" customHeight="false" outlineLevel="0" collapsed="false">
      <c r="A12" s="0" t="n">
        <f aca="false">MATCH(A11, LEN(A4:A9), 0)</f>
        <v>1</v>
      </c>
      <c r="B12" s="0" t="n">
        <f aca="false">MATCH(B11, LEN(B4:B9), 0)</f>
        <v>5</v>
      </c>
      <c r="C12" s="0" t="n">
        <f aca="false">MATCH(C11, LEN(C4:C9), 0)</f>
        <v>1</v>
      </c>
      <c r="D12" s="0" t="n">
        <f aca="false">MATCH(D11, LEN(D4:D9), 0)</f>
        <v>1</v>
      </c>
      <c r="E12" s="0" t="n">
        <f aca="false">MATCH(E11, LEN(E4:E9), 0)</f>
        <v>1</v>
      </c>
      <c r="F12" s="0" t="n">
        <f aca="false">MATCH(F11, LEN(F4:F9), 0)</f>
        <v>1</v>
      </c>
      <c r="G12" s="0" t="n">
        <f aca="false">MATCH(G11, LEN(G4:G9), 0)</f>
        <v>2</v>
      </c>
      <c r="H12" s="0" t="n">
        <f aca="false">MATCH(H11, LEN(H4:H9), 0)</f>
        <v>1</v>
      </c>
      <c r="I12" s="0" t="n">
        <f aca="false">MATCH(I11, LEN(I4:I9), 0)</f>
        <v>1</v>
      </c>
    </row>
    <row r="13" customFormat="false" ht="12.8" hidden="false" customHeight="false" outlineLevel="0" collapsed="false">
      <c r="A13" s="0" t="str">
        <f aca="false">INDEX(A4:A9,A12)</f>
        <v>MXIM-AV-1-4-1</v>
      </c>
      <c r="B13" s="0" t="str">
        <f aca="false">INDEX(B4:B9,B12)</f>
        <v>Nogent, el dorado du diamanche</v>
      </c>
      <c r="C13" s="0" t="str">
        <f aca="false">INDEX(C4:C9,C12)</f>
        <v>VUFKU (All-Ukrainian Photo Cinema Administration)</v>
      </c>
      <c r="D13" s="0" t="str">
        <f aca="false">INDEX(D4:D9,D12)</f>
        <v>Gobierno ucraniano de la Unión Soviética</v>
      </c>
      <c r="E13" s="0" t="str">
        <f aca="false">INDEX(E4:E9,E12)</f>
        <v>Gobierno ucraniano de la Unión Soviética</v>
      </c>
      <c r="F13" s="0" t="str">
        <f aca="false">INDEX(F4:F9,F12)</f>
        <v>VUFKU (Administración Panucraniana para la Producción Foto Cinematográfica) fue fundada en la década de 1920, bajo la dirección del Departamento Nacional de Educación del gobierno soviético ucraniano como parte de un proyecto destinado a la administración de las salas de cine, las compañías productoras y las instituciones cinematográficas de toda Ucrania. Conformado por un pequeño grupo de pequeños estudios, hasta el año de 1928 la VUFKU había producido más de 150 filmes (la mayoría de ellos cortometrajes). Con la fundación de esta institución productora, el gobierno soviético ucraniano logró monopolizar toda la producción cinematográfica de dicho país. La VUFKU realizó la mayor parte de sus producciones en dos estudios ubicados en las localidades de Odesa, Kyiv y Kharkiv; en el estudio de Kyiv, la VUFKU produjo alrededor de 40 filmes al año, a partir de su construcción en 1927, lo que lo posicionó como uno de los estudios cinematográficos más modernos y mejor equipados de toda Europa para finales de la década de 1920. Como la mayoría de los estudios cinematográficos de Europa en esa época, el referente a superar era los estudios estadunidenses de Hollywood, así que gran parte de la producción de esta casa productora se basó en las técnicas cinematográficas hollywoodenses; la VUFKU tuvo éxito en su cometido y terminó convirtiéndose en un referente cultural y de negocios para gran parte de los estudios cinematográficos en la Unión Soviética, y en el continente europeo. (Fuente: http://www.kinofestnyc.com/history.html)</v>
      </c>
      <c r="G13" s="0" t="str">
        <f aca="false">INDEX(G4:G9,G12)</f>
        <v>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parea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v>
      </c>
      <c r="H13" s="0" t="str">
        <f aca="false">INDEX(H4:H9,H12)</f>
        <v>Donación</v>
      </c>
      <c r="I13" s="0" t="n">
        <f aca="false">INDEX(I4:I9,I12)</f>
        <v>1999</v>
      </c>
    </row>
  </sheetData>
  <mergeCells count="2">
    <mergeCell ref="A1:E1"/>
    <mergeCell ref="C2:E2"/>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3" manualBreakCount="3">
    <brk id="11" man="true" max="65535" min="0"/>
    <brk id="16" man="true" max="65535" min="0"/>
    <brk id="18"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3"/>
  <sheetViews>
    <sheetView windowProtection="false" showFormulas="false" showGridLines="true" showRowColHeaders="true" showZeros="true" rightToLeft="false" tabSelected="false" showOutlineSymbols="true" defaultGridColor="true" view="normal" topLeftCell="D7" colorId="64" zoomScale="66" zoomScaleNormal="66" zoomScalePageLayoutView="100" workbookViewId="0">
      <selection pane="topLeft" activeCell="F13" activeCellId="0" sqref="F13"/>
    </sheetView>
  </sheetViews>
  <sheetFormatPr defaultRowHeight="12.75"/>
  <cols>
    <col collapsed="false" hidden="false" max="1" min="1" style="0" width="18.75"/>
    <col collapsed="false" hidden="false" max="2" min="2" style="0" width="27.3705357142857"/>
    <col collapsed="false" hidden="false" max="3" min="3" style="0" width="106.629464285714"/>
    <col collapsed="false" hidden="false" max="5" min="4" style="0" width="21.75"/>
    <col collapsed="false" hidden="false" max="6" min="6" style="0" width="21.2544642857143"/>
    <col collapsed="false" hidden="false" max="7" min="7" style="0" width="26.875"/>
    <col collapsed="false" hidden="false" max="8" min="8" style="0" width="21.3705357142857"/>
    <col collapsed="false" hidden="false" max="9" min="9" style="0" width="59.375"/>
    <col collapsed="false" hidden="false" max="10" min="10" style="0" width="57.375"/>
    <col collapsed="false" hidden="false" max="11" min="11" style="0" width="21.1294642857143"/>
    <col collapsed="false" hidden="false" max="12" min="12" style="0" width="22.2544642857143"/>
    <col collapsed="false" hidden="false" max="13" min="13" style="0" width="34.625"/>
    <col collapsed="false" hidden="false" max="1025" min="14" style="0" width="10.6383928571429"/>
  </cols>
  <sheetData>
    <row r="1" customFormat="false" ht="57" hidden="false" customHeight="true" outlineLevel="0" collapsed="false">
      <c r="A1" s="38" t="s">
        <v>0</v>
      </c>
      <c r="B1" s="38"/>
      <c r="C1" s="38"/>
      <c r="D1" s="38"/>
      <c r="E1" s="38"/>
      <c r="F1" s="39"/>
      <c r="G1" s="40"/>
      <c r="H1" s="40"/>
      <c r="I1" s="40"/>
      <c r="J1" s="40"/>
      <c r="K1" s="40"/>
      <c r="L1" s="41"/>
    </row>
    <row r="2" customFormat="false" ht="44.1" hidden="false" customHeight="true" outlineLevel="0" collapsed="false">
      <c r="A2" s="42"/>
      <c r="B2" s="12"/>
      <c r="C2" s="43"/>
      <c r="D2" s="11" t="s">
        <v>101</v>
      </c>
      <c r="E2" s="11"/>
      <c r="F2" s="11"/>
      <c r="G2" s="11" t="s">
        <v>102</v>
      </c>
      <c r="H2" s="11"/>
      <c r="I2" s="11"/>
      <c r="J2" s="11"/>
      <c r="K2" s="11"/>
      <c r="L2" s="11"/>
    </row>
    <row r="3" customFormat="false" ht="56.1" hidden="false" customHeight="true" outlineLevel="0" collapsed="false">
      <c r="A3" s="18" t="s">
        <v>5</v>
      </c>
      <c r="B3" s="18" t="s">
        <v>76</v>
      </c>
      <c r="C3" s="18" t="s">
        <v>103</v>
      </c>
      <c r="D3" s="18" t="s">
        <v>104</v>
      </c>
      <c r="E3" s="18" t="s">
        <v>105</v>
      </c>
      <c r="F3" s="18" t="s">
        <v>106</v>
      </c>
      <c r="G3" s="18" t="s">
        <v>107</v>
      </c>
      <c r="H3" s="18" t="s">
        <v>108</v>
      </c>
      <c r="I3" s="18" t="s">
        <v>109</v>
      </c>
      <c r="J3" s="18" t="s">
        <v>110</v>
      </c>
      <c r="K3" s="18" t="s">
        <v>111</v>
      </c>
      <c r="L3" s="18" t="s">
        <v>112</v>
      </c>
      <c r="M3" s="18" t="s">
        <v>113</v>
      </c>
    </row>
    <row r="4" customFormat="false" ht="292.5" hidden="false" customHeight="true" outlineLevel="0" collapsed="false">
      <c r="A4" s="19" t="s">
        <v>30</v>
      </c>
      <c r="B4" s="19" t="s">
        <v>31</v>
      </c>
      <c r="C4" s="19" t="s">
        <v>114</v>
      </c>
      <c r="D4" s="23"/>
      <c r="E4" s="23"/>
      <c r="F4" s="23"/>
      <c r="G4" s="19" t="s">
        <v>115</v>
      </c>
      <c r="H4" s="23"/>
      <c r="I4" s="19" t="s">
        <v>116</v>
      </c>
      <c r="J4" s="23"/>
      <c r="K4" s="23"/>
      <c r="L4" s="19" t="s">
        <v>117</v>
      </c>
      <c r="M4" s="23"/>
    </row>
    <row r="5" customFormat="false" ht="156" hidden="false" customHeight="true" outlineLevel="0" collapsed="false">
      <c r="A5" s="19" t="s">
        <v>38</v>
      </c>
      <c r="B5" s="19" t="s">
        <v>39</v>
      </c>
      <c r="C5" s="44" t="s">
        <v>118</v>
      </c>
      <c r="D5" s="23"/>
      <c r="E5" s="23"/>
      <c r="F5" s="23"/>
      <c r="G5" s="19" t="s">
        <v>119</v>
      </c>
      <c r="H5" s="23"/>
      <c r="I5" s="23"/>
      <c r="J5" s="19" t="s">
        <v>120</v>
      </c>
      <c r="K5" s="23"/>
      <c r="L5" s="23"/>
      <c r="M5" s="23"/>
    </row>
    <row r="6" customFormat="false" ht="170.1" hidden="false" customHeight="true" outlineLevel="0" collapsed="false">
      <c r="A6" s="19" t="s">
        <v>44</v>
      </c>
      <c r="B6" s="19" t="s">
        <v>93</v>
      </c>
      <c r="C6" s="45" t="s">
        <v>121</v>
      </c>
      <c r="D6" s="19" t="s">
        <v>122</v>
      </c>
      <c r="E6" s="23"/>
      <c r="F6" s="23"/>
      <c r="G6" s="19" t="s">
        <v>119</v>
      </c>
      <c r="H6" s="23"/>
      <c r="I6" s="19" t="s">
        <v>123</v>
      </c>
      <c r="J6" s="19" t="s">
        <v>120</v>
      </c>
      <c r="K6" s="23"/>
      <c r="L6" s="23"/>
      <c r="M6" s="23"/>
    </row>
    <row r="7" customFormat="false" ht="141.95" hidden="false" customHeight="true" outlineLevel="0" collapsed="false">
      <c r="A7" s="19" t="s">
        <v>48</v>
      </c>
      <c r="B7" s="19" t="s">
        <v>49</v>
      </c>
      <c r="C7" s="19" t="s">
        <v>124</v>
      </c>
      <c r="D7" s="19" t="s">
        <v>125</v>
      </c>
      <c r="E7" s="19" t="s">
        <v>122</v>
      </c>
      <c r="F7" s="19" t="s">
        <v>126</v>
      </c>
      <c r="G7" s="19" t="s">
        <v>119</v>
      </c>
      <c r="H7" s="19"/>
      <c r="I7" s="23"/>
      <c r="J7" s="19" t="s">
        <v>127</v>
      </c>
      <c r="K7" s="23"/>
      <c r="L7" s="19" t="s">
        <v>117</v>
      </c>
      <c r="M7" s="23"/>
    </row>
    <row r="8" customFormat="false" ht="146.1" hidden="false" customHeight="true" outlineLevel="0" collapsed="false">
      <c r="A8" s="19" t="s">
        <v>57</v>
      </c>
      <c r="B8" s="19" t="s">
        <v>98</v>
      </c>
      <c r="C8" s="19" t="s">
        <v>128</v>
      </c>
      <c r="D8" s="23"/>
      <c r="E8" s="19" t="s">
        <v>129</v>
      </c>
      <c r="F8" s="19" t="n">
        <v>1929</v>
      </c>
      <c r="G8" s="19" t="s">
        <v>119</v>
      </c>
      <c r="H8" s="23"/>
      <c r="I8" s="23"/>
      <c r="J8" s="19" t="s">
        <v>120</v>
      </c>
      <c r="K8" s="23"/>
      <c r="L8" s="19" t="s">
        <v>130</v>
      </c>
      <c r="M8" s="23"/>
    </row>
    <row r="9" customFormat="false" ht="138.95" hidden="false" customHeight="true" outlineLevel="0" collapsed="false">
      <c r="A9" s="19" t="s">
        <v>65</v>
      </c>
      <c r="B9" s="19" t="s">
        <v>66</v>
      </c>
      <c r="C9" s="19" t="s">
        <v>131</v>
      </c>
      <c r="D9" s="23"/>
      <c r="E9" s="19" t="s">
        <v>132</v>
      </c>
      <c r="F9" s="19" t="n">
        <v>1929</v>
      </c>
      <c r="G9" s="19" t="s">
        <v>119</v>
      </c>
      <c r="H9" s="23"/>
      <c r="I9" s="23"/>
      <c r="J9" s="19" t="s">
        <v>133</v>
      </c>
      <c r="K9" s="23"/>
      <c r="L9" s="19" t="s">
        <v>130</v>
      </c>
      <c r="M9" s="23"/>
    </row>
    <row r="10" customFormat="false" ht="12.8" hidden="false" customHeight="false" outlineLevel="0" collapsed="false"/>
    <row r="11" customFormat="false" ht="15" hidden="false" customHeight="false" outlineLevel="0" collapsed="false">
      <c r="A11" s="24" t="n">
        <f aca="false">MAX(LEN(A4:A9))</f>
        <v>13</v>
      </c>
      <c r="B11" s="24" t="n">
        <f aca="false">MAX(LEN(B4:B9))</f>
        <v>30</v>
      </c>
      <c r="C11" s="24" t="n">
        <f aca="false">MAX(LEN(C4:C9))</f>
        <v>1582</v>
      </c>
      <c r="D11" s="24" t="n">
        <f aca="false">MAX(LEN(D4:D9))</f>
        <v>38</v>
      </c>
      <c r="E11" s="24" t="n">
        <f aca="false">MAX(LEN(E4:E9))</f>
        <v>24</v>
      </c>
      <c r="F11" s="24" t="n">
        <f aca="false">MAX(LEN(F4:F9))</f>
        <v>11</v>
      </c>
      <c r="G11" s="24" t="n">
        <f aca="false">MAX(LEN(G4:G9))</f>
        <v>19</v>
      </c>
      <c r="H11" s="24" t="n">
        <f aca="false">MAX(LEN(H4:H9))</f>
        <v>0</v>
      </c>
      <c r="I11" s="24" t="n">
        <f aca="false">MAX(LEN(I4:I9))</f>
        <v>27</v>
      </c>
      <c r="J11" s="24" t="n">
        <f aca="false">MAX(LEN(J4:J9))</f>
        <v>32</v>
      </c>
      <c r="K11" s="24" t="n">
        <f aca="false">MAX(LEN(K4:K9))</f>
        <v>0</v>
      </c>
      <c r="L11" s="24" t="n">
        <f aca="false">MAX(LEN(L4:L9))</f>
        <v>5</v>
      </c>
      <c r="M11" s="24" t="n">
        <f aca="false">MAX(LEN(M4:M9))</f>
        <v>0</v>
      </c>
    </row>
    <row r="12" customFormat="false" ht="12.8" hidden="false" customHeight="false" outlineLevel="0" collapsed="false">
      <c r="A12" s="0" t="n">
        <f aca="false">MATCH(A11, LEN(A4:A9), 0)</f>
        <v>1</v>
      </c>
      <c r="B12" s="0" t="n">
        <f aca="false">MATCH(B11, LEN(B4:B9), 0)</f>
        <v>5</v>
      </c>
      <c r="C12" s="0" t="n">
        <f aca="false">MATCH(C11, LEN(C4:C9), 0)</f>
        <v>1</v>
      </c>
      <c r="D12" s="0" t="n">
        <f aca="false">MATCH(D11, LEN(D4:D9), 0)</f>
        <v>4</v>
      </c>
      <c r="E12" s="0" t="n">
        <f aca="false">MATCH(E11, LEN(E4:E9), 0)</f>
        <v>4</v>
      </c>
      <c r="F12" s="0" t="n">
        <f aca="false">MATCH(F11, LEN(F4:F9), 0)</f>
        <v>4</v>
      </c>
      <c r="G12" s="0" t="n">
        <f aca="false">MATCH(G11, LEN(G4:G9), 0)</f>
        <v>1</v>
      </c>
      <c r="H12" s="0" t="n">
        <f aca="false">MATCH(H11, LEN(H4:H9), 0)</f>
        <v>1</v>
      </c>
      <c r="I12" s="0" t="n">
        <f aca="false">MATCH(I11, LEN(I4:I9), 0)</f>
        <v>1</v>
      </c>
      <c r="J12" s="0" t="n">
        <f aca="false">MATCH(J11, LEN(J4:J9), 0)</f>
        <v>2</v>
      </c>
      <c r="K12" s="0" t="n">
        <f aca="false">MATCH(K11, LEN(K4:K9), 0)</f>
        <v>1</v>
      </c>
      <c r="L12" s="0" t="n">
        <f aca="false">MATCH(L11, LEN(L4:L9), 0)</f>
        <v>5</v>
      </c>
      <c r="M12" s="0" t="n">
        <f aca="false">MATCH(M11, LEN(M4:M9), 0)</f>
        <v>1</v>
      </c>
    </row>
    <row r="13" customFormat="false" ht="12.8" hidden="false" customHeight="false" outlineLevel="0" collapsed="false">
      <c r="A13" s="0" t="str">
        <f aca="false">INDEX(A4:A9,A12)</f>
        <v>MXIM-AV-1-4-1</v>
      </c>
      <c r="B13" s="0" t="str">
        <f aca="false">INDEX(B4:B9,B12)</f>
        <v>Nogent, el dorado du diamanche</v>
      </c>
      <c r="C13" s="0" t="str">
        <f aca="false">INDEX(C4:C9,C12)</f>
        <v>Sobre una cámara gigante que mira a la audiencia, se encuentra el cameraman. El  cine, inicialmente vacío, se llena de público, las luces se apagan, todo está preparado; el director mueve la batuta, la orquesta comienza a tocar y la película se inicia.  Es aún de madrugada en la ciudad soviética; sus calles aparecen desiertas y las tiendas están todavía cerradas, nada turba el silencio de la gran urbe. Poco a poco las calles se van poblando de gente, los tranvías y coches hacen su aparición, y las fábricas inician su producción. El tráfico se hace más denso, mientras, los comercios, abren sus puertas. Atento a todos los acontecimientos, el operador filma, desde su coche, otro automóvil en el que viajan varias personas. En la sala de montaje, una mujer corta y ordena la película. El hombre de la cámara fllma desde todos los ángulos y en todos los lugares recogiendo la realidad que le rodea. Los espectadores disfrutan del acontecimiento cinematográfico, gracias al ojo que todo lo ve. El llamado Kino-glaz, o Cine-ojo es un estilo fílmico de origen soviético que sería el precursor del posterior cinema-verité o cine-verdad, muy influyente en la cinematografía experimental mundial, como la latinoamericana en la década de los 60's y 70's. Cargado de una ideología antropológica y social, el Kino-Glaz ruso creó una auténtica escuela en la que tenían cabida infinidad de temas, y este video presenta una representación a modo de ensayo sobre las características peculiares de este modo de hacer cine, teniendo como escenario la Rusia socialista de mediados del siglo XX.</v>
      </c>
      <c r="D13" s="0" t="str">
        <f aca="false">INDEX(D4:D9,D12)</f>
        <v>Nanook, Nyla, Alle, Cunayou, Rainbow, </v>
      </c>
      <c r="E13" s="0" t="str">
        <f aca="false">INDEX(E4:E9,E12)</f>
        <v>Canadá Bahía de Hudson, </v>
      </c>
      <c r="F13" s="0" t="str">
        <f aca="false">INDEX(F4:F9,F12)</f>
        <v>1910 - 1916</v>
      </c>
      <c r="G13" s="0" t="str">
        <f aca="false">INDEX(G4:G9,G12)</f>
        <v>Pelicula documental</v>
      </c>
      <c r="H13" s="0" t="n">
        <f aca="false">INDEX(H4:H9,H12)</f>
        <v>0</v>
      </c>
      <c r="I13" s="0" t="str">
        <f aca="false">INDEX(I4:I9,I12)</f>
        <v>Registros fílmicos, ficción</v>
      </c>
      <c r="J13" s="0" t="str">
        <f aca="false">INDEX(J4:J9,J12)</f>
        <v>Grabación de campo, intertítulos</v>
      </c>
      <c r="K13" s="0" t="n">
        <f aca="false">INDEX(K4:K9,K12)</f>
        <v>0</v>
      </c>
      <c r="L13" s="0" t="str">
        <f aca="false">INDEX(L4:L9,L12)</f>
        <v>35 mm</v>
      </c>
      <c r="M13" s="0" t="n">
        <f aca="false">INDEX(M4:M9,M12)</f>
        <v>0</v>
      </c>
    </row>
  </sheetData>
  <mergeCells count="3">
    <mergeCell ref="A1:E1"/>
    <mergeCell ref="D2:F2"/>
    <mergeCell ref="G2:L2"/>
  </mergeCells>
  <hyperlinks>
    <hyperlink ref="C6" r:id="rId1" display="This documentary promoting the joys of life in a Soviet village centers around the activities of the Young Pioneers. These children are constantly busy, pasting propaganda posters on walls, distributing hand bills, exhorting all to &quot;buy from the cooperative&quot; as opposed to the Public Sector, promoting temperance, and helping poor widows. Experimental portions of the film, projected in reverse, feature the un-slaughtering of a bull and the un-baking of bread. Written by George S. Davis    http://www.imdb.com/title/tt0015039/plotsummary?ref_=tt_ov_p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43" man="true" max="65535" min="0"/>
  </colBreaks>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4"/>
  <sheetViews>
    <sheetView windowProtection="false" showFormulas="false" showGridLines="true" showRowColHeaders="true" showZeros="true" rightToLeft="false" tabSelected="false" showOutlineSymbols="true" defaultGridColor="true" view="normal" topLeftCell="A7" colorId="64" zoomScale="75" zoomScaleNormal="75" zoomScalePageLayoutView="100" workbookViewId="0">
      <selection pane="topLeft" activeCell="A13" activeCellId="0" sqref="A13"/>
    </sheetView>
  </sheetViews>
  <sheetFormatPr defaultRowHeight="12.75"/>
  <cols>
    <col collapsed="false" hidden="false" max="1" min="1" style="0" width="20.1294642857143"/>
    <col collapsed="false" hidden="false" max="2" min="2" style="0" width="28"/>
    <col collapsed="false" hidden="false" max="3" min="3" style="0" width="28.75"/>
    <col collapsed="false" hidden="false" max="4" min="4" style="0" width="54.2455357142857"/>
    <col collapsed="false" hidden="false" max="5" min="5" style="0" width="21.625"/>
    <col collapsed="false" hidden="false" max="6" min="6" style="0" width="19.75"/>
    <col collapsed="false" hidden="false" max="7" min="7" style="0" width="21"/>
    <col collapsed="false" hidden="false" max="8" min="8" style="0" width="20.875"/>
    <col collapsed="false" hidden="false" max="9" min="9" style="0" width="19.125"/>
    <col collapsed="false" hidden="false" max="10" min="10" style="0" width="22.3705357142857"/>
    <col collapsed="false" hidden="false" max="11" min="11" style="0" width="24.2544642857143"/>
    <col collapsed="false" hidden="false" max="12" min="12" style="0" width="19.125"/>
    <col collapsed="false" hidden="false" max="13" min="13" style="0" width="25.3705357142857"/>
    <col collapsed="false" hidden="false" max="14" min="14" style="0" width="21.2544642857143"/>
    <col collapsed="false" hidden="false" max="15" min="15" style="0" width="21.3705357142857"/>
    <col collapsed="false" hidden="false" max="16" min="16" style="0" width="20.1294642857143"/>
    <col collapsed="false" hidden="false" max="1025" min="17" style="0" width="10.6383928571429"/>
  </cols>
  <sheetData>
    <row r="1" customFormat="false" ht="56.1" hidden="false" customHeight="true" outlineLevel="0" collapsed="false">
      <c r="A1" s="46" t="s">
        <v>134</v>
      </c>
      <c r="B1" s="46"/>
      <c r="C1" s="46"/>
      <c r="D1" s="46"/>
      <c r="E1" s="46"/>
      <c r="F1" s="1"/>
      <c r="G1" s="2"/>
      <c r="H1" s="47"/>
      <c r="I1" s="2"/>
      <c r="J1" s="2"/>
      <c r="K1" s="2"/>
      <c r="L1" s="2"/>
      <c r="M1" s="2"/>
      <c r="N1" s="48"/>
      <c r="O1" s="26"/>
    </row>
    <row r="2" customFormat="false" ht="45" hidden="false" customHeight="true" outlineLevel="0" collapsed="false">
      <c r="A2" s="49"/>
      <c r="B2" s="50"/>
      <c r="C2" s="51"/>
      <c r="D2" s="51"/>
      <c r="E2" s="52" t="s">
        <v>135</v>
      </c>
      <c r="F2" s="52"/>
      <c r="G2" s="52"/>
      <c r="H2" s="52" t="s">
        <v>136</v>
      </c>
      <c r="I2" s="52"/>
      <c r="J2" s="52"/>
      <c r="K2" s="52"/>
      <c r="L2" s="52"/>
      <c r="M2" s="52"/>
      <c r="N2" s="53"/>
      <c r="O2" s="31"/>
    </row>
    <row r="3" customFormat="false" ht="48" hidden="false" customHeight="true" outlineLevel="0" collapsed="false">
      <c r="A3" s="18" t="s">
        <v>5</v>
      </c>
      <c r="B3" s="18" t="s">
        <v>76</v>
      </c>
      <c r="C3" s="18" t="s">
        <v>137</v>
      </c>
      <c r="D3" s="18" t="s">
        <v>138</v>
      </c>
      <c r="E3" s="18" t="s">
        <v>139</v>
      </c>
      <c r="F3" s="18" t="s">
        <v>140</v>
      </c>
      <c r="G3" s="18" t="s">
        <v>141</v>
      </c>
      <c r="H3" s="18" t="s">
        <v>142</v>
      </c>
      <c r="I3" s="18" t="s">
        <v>143</v>
      </c>
      <c r="J3" s="18" t="s">
        <v>144</v>
      </c>
      <c r="K3" s="18" t="s">
        <v>145</v>
      </c>
      <c r="L3" s="18" t="s">
        <v>146</v>
      </c>
      <c r="M3" s="18" t="s">
        <v>147</v>
      </c>
      <c r="N3" s="18" t="s">
        <v>148</v>
      </c>
      <c r="O3" s="18" t="s">
        <v>149</v>
      </c>
    </row>
    <row r="4" customFormat="false" ht="69" hidden="false" customHeight="true" outlineLevel="0" collapsed="false">
      <c r="A4" s="19" t="s">
        <v>30</v>
      </c>
      <c r="B4" s="19" t="s">
        <v>31</v>
      </c>
      <c r="C4" s="19" t="s">
        <v>150</v>
      </c>
      <c r="D4" s="23"/>
      <c r="E4" s="19" t="s">
        <v>151</v>
      </c>
      <c r="F4" s="23"/>
      <c r="G4" s="23"/>
      <c r="H4" s="21" t="s">
        <v>152</v>
      </c>
      <c r="I4" s="19" t="s">
        <v>153</v>
      </c>
      <c r="J4" s="19" t="s">
        <v>154</v>
      </c>
      <c r="K4" s="19" t="s">
        <v>155</v>
      </c>
      <c r="L4" s="23"/>
      <c r="M4" s="19" t="s">
        <v>156</v>
      </c>
      <c r="N4" s="23"/>
      <c r="O4" s="19" t="s">
        <v>157</v>
      </c>
    </row>
    <row r="5" customFormat="false" ht="63" hidden="false" customHeight="true" outlineLevel="0" collapsed="false">
      <c r="A5" s="19" t="s">
        <v>38</v>
      </c>
      <c r="B5" s="19" t="s">
        <v>39</v>
      </c>
      <c r="C5" s="19" t="s">
        <v>150</v>
      </c>
      <c r="D5" s="23"/>
      <c r="E5" s="19" t="s">
        <v>158</v>
      </c>
      <c r="F5" s="23"/>
      <c r="G5" s="23"/>
      <c r="H5" s="19" t="s">
        <v>159</v>
      </c>
      <c r="I5" s="19" t="s">
        <v>160</v>
      </c>
      <c r="J5" s="19" t="s">
        <v>161</v>
      </c>
      <c r="K5" s="19" t="s">
        <v>155</v>
      </c>
      <c r="L5" s="23"/>
      <c r="M5" s="23"/>
      <c r="N5" s="23"/>
      <c r="O5" s="19" t="s">
        <v>162</v>
      </c>
    </row>
    <row r="6" customFormat="false" ht="66.95" hidden="false" customHeight="true" outlineLevel="0" collapsed="false">
      <c r="A6" s="19" t="s">
        <v>44</v>
      </c>
      <c r="B6" s="19" t="s">
        <v>93</v>
      </c>
      <c r="C6" s="19" t="s">
        <v>150</v>
      </c>
      <c r="D6" s="23"/>
      <c r="E6" s="19" t="s">
        <v>158</v>
      </c>
      <c r="F6" s="23"/>
      <c r="G6" s="19" t="s">
        <v>163</v>
      </c>
      <c r="H6" s="19" t="s">
        <v>159</v>
      </c>
      <c r="I6" s="19"/>
      <c r="J6" s="19"/>
      <c r="K6" s="19" t="s">
        <v>155</v>
      </c>
      <c r="L6" s="23"/>
      <c r="M6" s="23"/>
      <c r="N6" s="23"/>
      <c r="O6" s="19" t="s">
        <v>162</v>
      </c>
    </row>
    <row r="7" customFormat="false" ht="142.5" hidden="false" customHeight="true" outlineLevel="0" collapsed="false">
      <c r="A7" s="19" t="s">
        <v>48</v>
      </c>
      <c r="B7" s="19" t="s">
        <v>49</v>
      </c>
      <c r="C7" s="19" t="s">
        <v>150</v>
      </c>
      <c r="D7" s="54" t="s">
        <v>164</v>
      </c>
      <c r="E7" s="19" t="s">
        <v>163</v>
      </c>
      <c r="F7" s="23"/>
      <c r="G7" s="19" t="s">
        <v>165</v>
      </c>
      <c r="H7" s="19" t="s">
        <v>117</v>
      </c>
      <c r="I7" s="19" t="s">
        <v>153</v>
      </c>
      <c r="J7" s="19" t="s">
        <v>166</v>
      </c>
      <c r="K7" s="19" t="s">
        <v>155</v>
      </c>
      <c r="L7" s="19" t="s">
        <v>167</v>
      </c>
      <c r="M7" s="19" t="s">
        <v>156</v>
      </c>
      <c r="N7" s="19" t="s">
        <v>168</v>
      </c>
      <c r="O7" s="19" t="s">
        <v>169</v>
      </c>
    </row>
    <row r="8" customFormat="false" ht="60.95" hidden="false" customHeight="true" outlineLevel="0" collapsed="false">
      <c r="A8" s="19" t="s">
        <v>57</v>
      </c>
      <c r="B8" s="19" t="s">
        <v>98</v>
      </c>
      <c r="C8" s="19" t="s">
        <v>150</v>
      </c>
      <c r="D8" s="19"/>
      <c r="E8" s="19" t="s">
        <v>170</v>
      </c>
      <c r="F8" s="23"/>
      <c r="G8" s="23"/>
      <c r="H8" s="19" t="s">
        <v>159</v>
      </c>
      <c r="I8" s="19" t="s">
        <v>160</v>
      </c>
      <c r="J8" s="19" t="s">
        <v>166</v>
      </c>
      <c r="K8" s="19" t="s">
        <v>155</v>
      </c>
      <c r="L8" s="23"/>
      <c r="M8" s="23"/>
      <c r="N8" s="23"/>
      <c r="O8" s="19" t="s">
        <v>162</v>
      </c>
    </row>
    <row r="9" customFormat="false" ht="57.95" hidden="false" customHeight="true" outlineLevel="0" collapsed="false">
      <c r="A9" s="19" t="s">
        <v>65</v>
      </c>
      <c r="B9" s="19" t="s">
        <v>66</v>
      </c>
      <c r="C9" s="19" t="s">
        <v>150</v>
      </c>
      <c r="D9" s="23"/>
      <c r="E9" s="19" t="s">
        <v>170</v>
      </c>
      <c r="F9" s="23"/>
      <c r="G9" s="23"/>
      <c r="H9" s="19" t="s">
        <v>159</v>
      </c>
      <c r="I9" s="19" t="s">
        <v>160</v>
      </c>
      <c r="J9" s="19" t="s">
        <v>166</v>
      </c>
      <c r="K9" s="19" t="s">
        <v>155</v>
      </c>
      <c r="L9" s="23"/>
      <c r="M9" s="23"/>
      <c r="N9" s="23"/>
      <c r="O9" s="19" t="s">
        <v>162</v>
      </c>
    </row>
    <row r="10" customFormat="false" ht="12.8" hidden="false" customHeight="false" outlineLevel="0" collapsed="false"/>
    <row r="11" customFormat="false" ht="15" hidden="false" customHeight="false" outlineLevel="0" collapsed="false">
      <c r="A11" s="24" t="n">
        <f aca="false">MAX(LEN(A4:A9))</f>
        <v>13</v>
      </c>
      <c r="B11" s="24" t="n">
        <f aca="false">MAX(LEN(B4:B9))</f>
        <v>30</v>
      </c>
      <c r="C11" s="24" t="n">
        <f aca="false">MAX(LEN(C4:C9))</f>
        <v>37</v>
      </c>
      <c r="D11" s="24" t="n">
        <f aca="false">MAX(LEN(D4:D9))</f>
        <v>313</v>
      </c>
      <c r="E11" s="24" t="n">
        <f aca="false">MAX(LEN(E4:E9))</f>
        <v>13</v>
      </c>
      <c r="F11" s="24" t="n">
        <f aca="false">MAX(LEN(F4:F9))</f>
        <v>0</v>
      </c>
      <c r="G11" s="24" t="n">
        <f aca="false">MAX(LEN(G4:G9))</f>
        <v>7</v>
      </c>
      <c r="H11" s="24" t="n">
        <f aca="false">MAX(LEN(H4:H9))</f>
        <v>9</v>
      </c>
      <c r="I11" s="24" t="n">
        <f aca="false">MAX(LEN(I4:I9))</f>
        <v>13</v>
      </c>
      <c r="J11" s="24" t="n">
        <f aca="false">MAX(LEN(J4:J9))</f>
        <v>6</v>
      </c>
      <c r="K11" s="24" t="n">
        <f aca="false">MAX(LEN(K4:K9))</f>
        <v>14</v>
      </c>
      <c r="L11" s="24" t="n">
        <f aca="false">MAX(LEN(L4:L9))</f>
        <v>9</v>
      </c>
      <c r="M11" s="24" t="n">
        <f aca="false">MAX(LEN(M4:M9))</f>
        <v>4</v>
      </c>
      <c r="N11" s="24" t="n">
        <f aca="false">MAX(LEN(N4:N9))</f>
        <v>11</v>
      </c>
      <c r="O11" s="24" t="n">
        <f aca="false">MAX(LEN(O4:O9))</f>
        <v>30</v>
      </c>
    </row>
    <row r="12" customFormat="false" ht="12.8" hidden="false" customHeight="false" outlineLevel="0" collapsed="false">
      <c r="A12" s="0" t="n">
        <f aca="false">MATCH(A11, LEN(A4:A9), 0)</f>
        <v>1</v>
      </c>
      <c r="B12" s="0" t="n">
        <f aca="false">MATCH(B11, LEN(B4:B9), 0)</f>
        <v>5</v>
      </c>
      <c r="C12" s="0" t="n">
        <f aca="false">MATCH(C11, LEN(C4:C9), 0)</f>
        <v>1</v>
      </c>
      <c r="D12" s="0" t="n">
        <f aca="false">MATCH(D11, LEN(D4:D9), 0)</f>
        <v>4</v>
      </c>
      <c r="E12" s="0" t="n">
        <f aca="false">MATCH(E11, LEN(E4:E9), 0)</f>
        <v>2</v>
      </c>
      <c r="F12" s="0" t="n">
        <f aca="false">MATCH(F11, LEN(F4:F9), 0)</f>
        <v>1</v>
      </c>
      <c r="G12" s="0" t="n">
        <f aca="false">MATCH(G11, LEN(G4:G9), 0)</f>
        <v>4</v>
      </c>
      <c r="H12" s="0" t="n">
        <f aca="false">MATCH(H11, LEN(H4:H9), 0)</f>
        <v>1</v>
      </c>
      <c r="I12" s="0" t="n">
        <f aca="false">MATCH(I11, LEN(I4:I9), 0)</f>
        <v>1</v>
      </c>
      <c r="J12" s="0" t="n">
        <f aca="false">MATCH(J11, LEN(J4:J9), 0)</f>
        <v>1</v>
      </c>
      <c r="K12" s="0" t="n">
        <f aca="false">MATCH(K11, LEN(K4:K9), 0)</f>
        <v>1</v>
      </c>
      <c r="L12" s="0" t="n">
        <f aca="false">MATCH(L11, LEN(L4:L9), 0)</f>
        <v>4</v>
      </c>
      <c r="M12" s="0" t="n">
        <f aca="false">MATCH(M11, LEN(M4:M9), 0)</f>
        <v>1</v>
      </c>
      <c r="N12" s="0" t="n">
        <f aca="false">MATCH(N11, LEN(N4:N9), 0)</f>
        <v>4</v>
      </c>
      <c r="O12" s="0" t="n">
        <f aca="false">MATCH(O11, LEN(O4:O9), 0)</f>
        <v>1</v>
      </c>
    </row>
    <row r="13" customFormat="false" ht="90.25" hidden="false" customHeight="false" outlineLevel="0" collapsed="false">
      <c r="A13" s="0" t="str">
        <f aca="false">INDEX(A4:A9,A12)</f>
        <v>MXIM-AV-1-4-1</v>
      </c>
      <c r="B13" s="0" t="str">
        <f aca="false">INDEX(B4:B9,B12)</f>
        <v>Nogent, el dorado du diamanche</v>
      </c>
      <c r="C13" s="0" t="str">
        <f aca="false">INDEX(C4:C9,C12)</f>
        <v>Usos reservados para consulta in situ</v>
      </c>
      <c r="D13" s="55" t="str">
        <f aca="false">INDEX(D4:D9,D12)</f>
        <v>(http://www.divisared.es/index.aspx)   Información General:  divisa@divisared.es  Prensa y Comunicación: prensa@divisared.es    DIVISA HOME VIDEO® 
Paseo de la Castellana 111, 9º - 28046 Madrid 
Tel: +34 915 980 980  
DIVISA RED, S.A. - CIF: A 47033485 
C/ Los Astros, 2 - 47009 Valladolid 
Tel: +34 983 363 363
 </v>
      </c>
      <c r="E13" s="0" t="str">
        <f aca="false">INDEX(E4:E9,E12)</f>
        <v>Película muda</v>
      </c>
      <c r="F13" s="0" t="n">
        <f aca="false">INDEX(F4:F9,F12)</f>
        <v>0</v>
      </c>
      <c r="G13" s="0" t="str">
        <f aca="false">INDEX(G4:G9,G12)</f>
        <v>Español</v>
      </c>
      <c r="H13" s="0" t="str">
        <f aca="false">INDEX(H4:H9,H12)</f>
        <v>DVD / VHS</v>
      </c>
      <c r="I13" s="0" t="str">
        <f aca="false">INDEX(I4:I9,I12)</f>
        <v>1 dvd / 1 vhs</v>
      </c>
      <c r="J13" s="0" t="str">
        <f aca="false">INDEX(J4:J9,J12)</f>
        <v>Copias</v>
      </c>
      <c r="K13" s="0" t="str">
        <f aca="false">INDEX(K4:K9,K12)</f>
        <v>Blanco y negro</v>
      </c>
      <c r="L13" s="0" t="str">
        <f aca="false">INDEX(L4:L9,L12)</f>
        <v>Monoaural</v>
      </c>
      <c r="M13" s="0" t="str">
        <f aca="false">INDEX(M4:M9,M12)</f>
        <v>NTSC</v>
      </c>
      <c r="N13" s="0" t="str">
        <f aca="false">INDEX(N4:N9,N12)</f>
        <v>Multiregión</v>
      </c>
      <c r="O13" s="0" t="str">
        <f aca="false">INDEX(O4:O9,O12)</f>
        <v>Reproductor DVD/VHS y Monitor </v>
      </c>
    </row>
    <row r="14" customFormat="false" ht="12.8" hidden="false" customHeight="false" outlineLevel="0" collapsed="false"/>
    <row r="15" customFormat="false" ht="12.8" hidden="false" customHeight="false" outlineLevel="0" collapsed="false"/>
  </sheetData>
  <mergeCells count="3">
    <mergeCell ref="A1:E1"/>
    <mergeCell ref="E2:G2"/>
    <mergeCell ref="H2:M2"/>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26" man="true" max="65535" min="0"/>
  </colBreaks>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C5" colorId="64" zoomScale="100" zoomScaleNormal="100" zoomScalePageLayoutView="100" workbookViewId="0">
      <selection pane="topLeft" activeCell="C12" activeCellId="0" sqref="C12"/>
    </sheetView>
  </sheetViews>
  <sheetFormatPr defaultRowHeight="12.75"/>
  <cols>
    <col collapsed="false" hidden="false" max="1" min="1" style="0" width="21.3705357142857"/>
    <col collapsed="false" hidden="false" max="2" min="2" style="0" width="24.3705357142857"/>
    <col collapsed="false" hidden="false" max="3" min="3" style="0" width="42.3705357142857"/>
    <col collapsed="false" hidden="false" max="5" min="4" style="0" width="42.625"/>
    <col collapsed="false" hidden="false" max="1025" min="6" style="0" width="10.6383928571429"/>
  </cols>
  <sheetData>
    <row r="1" customFormat="false" ht="41.1" hidden="false" customHeight="true" outlineLevel="0" collapsed="false">
      <c r="A1" s="46" t="s">
        <v>134</v>
      </c>
      <c r="B1" s="46"/>
      <c r="C1" s="46"/>
      <c r="D1" s="46"/>
      <c r="E1" s="46"/>
    </row>
    <row r="2" customFormat="false" ht="39.95" hidden="false" customHeight="true" outlineLevel="0" collapsed="false">
      <c r="A2" s="56"/>
      <c r="B2" s="53"/>
      <c r="C2" s="53"/>
      <c r="D2" s="53"/>
      <c r="E2" s="31"/>
    </row>
    <row r="3" customFormat="false" ht="39" hidden="false" customHeight="true" outlineLevel="0" collapsed="false">
      <c r="A3" s="18" t="s">
        <v>5</v>
      </c>
      <c r="B3" s="18" t="s">
        <v>76</v>
      </c>
      <c r="C3" s="18" t="s">
        <v>171</v>
      </c>
      <c r="D3" s="18" t="s">
        <v>172</v>
      </c>
      <c r="E3" s="18" t="s">
        <v>173</v>
      </c>
    </row>
    <row r="4" customFormat="false" ht="60" hidden="false" customHeight="true" outlineLevel="0" collapsed="false">
      <c r="A4" s="19" t="s">
        <v>30</v>
      </c>
      <c r="B4" s="19" t="s">
        <v>31</v>
      </c>
      <c r="C4" s="23"/>
      <c r="D4" s="23"/>
      <c r="E4" s="23"/>
    </row>
    <row r="5" customFormat="false" ht="60.95" hidden="false" customHeight="true" outlineLevel="0" collapsed="false">
      <c r="A5" s="19" t="s">
        <v>38</v>
      </c>
      <c r="B5" s="19" t="s">
        <v>39</v>
      </c>
      <c r="C5" s="23"/>
      <c r="D5" s="23"/>
      <c r="E5" s="23"/>
    </row>
    <row r="6" customFormat="false" ht="63.95" hidden="false" customHeight="true" outlineLevel="0" collapsed="false">
      <c r="A6" s="19" t="s">
        <v>44</v>
      </c>
      <c r="B6" s="19" t="s">
        <v>93</v>
      </c>
      <c r="C6" s="23"/>
      <c r="D6" s="23"/>
      <c r="E6" s="23"/>
    </row>
    <row r="7" customFormat="false" ht="62.1" hidden="false" customHeight="true" outlineLevel="0" collapsed="false">
      <c r="A7" s="19" t="s">
        <v>48</v>
      </c>
      <c r="B7" s="19" t="s">
        <v>49</v>
      </c>
      <c r="C7" s="23"/>
      <c r="D7" s="23"/>
      <c r="E7" s="23"/>
    </row>
    <row r="8" customFormat="false" ht="69" hidden="false" customHeight="true" outlineLevel="0" collapsed="false">
      <c r="A8" s="19" t="s">
        <v>57</v>
      </c>
      <c r="B8" s="19" t="s">
        <v>98</v>
      </c>
      <c r="C8" s="23"/>
      <c r="D8" s="23"/>
      <c r="E8" s="23"/>
    </row>
    <row r="9" customFormat="false" ht="53.1" hidden="false" customHeight="true" outlineLevel="0" collapsed="false">
      <c r="A9" s="19" t="s">
        <v>65</v>
      </c>
      <c r="B9" s="19" t="s">
        <v>66</v>
      </c>
      <c r="C9" s="23"/>
      <c r="D9" s="23"/>
      <c r="E9" s="23"/>
    </row>
    <row r="10" customFormat="false" ht="12.8" hidden="false" customHeight="false" outlineLevel="0" collapsed="false"/>
    <row r="11" customFormat="false" ht="15" hidden="false" customHeight="false" outlineLevel="0" collapsed="false">
      <c r="A11" s="24" t="n">
        <f aca="false">MAX(LEN(A4:A9))</f>
        <v>13</v>
      </c>
      <c r="B11" s="24" t="n">
        <f aca="false">MAX(LEN(B4:B9))</f>
        <v>30</v>
      </c>
      <c r="C11" s="24" t="n">
        <f aca="false">MAX(LEN(C4:C9))</f>
        <v>0</v>
      </c>
      <c r="D11" s="24" t="n">
        <f aca="false">MAX(LEN(D4:D9))</f>
        <v>0</v>
      </c>
      <c r="E11" s="24" t="n">
        <f aca="false">MAX(LEN(E4:E9))</f>
        <v>0</v>
      </c>
    </row>
    <row r="12" customFormat="false" ht="12.8" hidden="false" customHeight="false" outlineLevel="0" collapsed="false">
      <c r="A12" s="0" t="n">
        <f aca="false">MATCH(A11, LEN(A4:A9), 0)</f>
        <v>1</v>
      </c>
      <c r="B12" s="0" t="n">
        <f aca="false">MATCH(B11, LEN(B4:B9), 0)</f>
        <v>5</v>
      </c>
      <c r="C12" s="0" t="n">
        <f aca="false">MATCH(C11, LEN(C4:C9), 0)</f>
        <v>1</v>
      </c>
      <c r="D12" s="0" t="n">
        <f aca="false">MATCH(D11, LEN(D4:D9), 0)</f>
        <v>1</v>
      </c>
      <c r="E12" s="0" t="n">
        <f aca="false">MATCH(E11, LEN(E4:E9), 0)</f>
        <v>1</v>
      </c>
    </row>
    <row r="13" customFormat="false" ht="12.8" hidden="false" customHeight="false" outlineLevel="0" collapsed="false">
      <c r="A13" s="0" t="str">
        <f aca="false">INDEX(A4:A9,A12)</f>
        <v>MXIM-AV-1-4-1</v>
      </c>
      <c r="B13" s="0" t="str">
        <f aca="false">INDEX(B4:B9,B12)</f>
        <v>Nogent, el dorado du diamanche</v>
      </c>
      <c r="C13" s="0" t="n">
        <f aca="false">INDEX(C4:C9,C12)</f>
        <v>0</v>
      </c>
      <c r="D13" s="0" t="n">
        <f aca="false">INDEX(D4:D9,D12)</f>
        <v>0</v>
      </c>
      <c r="E13" s="0" t="n">
        <f aca="false">INDEX(E4:E9,E12)</f>
        <v>0</v>
      </c>
    </row>
  </sheetData>
  <mergeCells count="1">
    <mergeCell ref="A1:E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10" man="true" max="65535" min="0"/>
  </colBreaks>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3"/>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13" activeCellId="0" sqref="A13"/>
    </sheetView>
  </sheetViews>
  <sheetFormatPr defaultRowHeight="12.75"/>
  <cols>
    <col collapsed="false" hidden="false" max="1" min="1" style="0" width="28.3705357142857"/>
    <col collapsed="false" hidden="false" max="2" min="2" style="0" width="31.875"/>
    <col collapsed="false" hidden="false" max="3" min="3" style="0" width="52.8794642857143"/>
    <col collapsed="false" hidden="false" max="1025" min="4" style="0" width="10.6383928571429"/>
  </cols>
  <sheetData>
    <row r="1" customFormat="false" ht="54" hidden="false" customHeight="true" outlineLevel="0" collapsed="false">
      <c r="A1" s="57" t="s">
        <v>134</v>
      </c>
      <c r="B1" s="57"/>
      <c r="C1" s="57"/>
    </row>
    <row r="2" customFormat="false" ht="39" hidden="false" customHeight="true" outlineLevel="0" collapsed="false">
      <c r="A2" s="56"/>
      <c r="B2" s="53"/>
      <c r="C2" s="31"/>
    </row>
    <row r="3" customFormat="false" ht="39" hidden="false" customHeight="true" outlineLevel="0" collapsed="false">
      <c r="A3" s="18" t="s">
        <v>5</v>
      </c>
      <c r="B3" s="18" t="s">
        <v>76</v>
      </c>
      <c r="C3" s="18" t="s">
        <v>174</v>
      </c>
    </row>
    <row r="4" customFormat="false" ht="75.95" hidden="false" customHeight="true" outlineLevel="0" collapsed="false">
      <c r="A4" s="19" t="s">
        <v>30</v>
      </c>
      <c r="B4" s="19" t="s">
        <v>31</v>
      </c>
      <c r="C4" s="58" t="s">
        <v>175</v>
      </c>
    </row>
    <row r="5" customFormat="false" ht="78.95" hidden="false" customHeight="true" outlineLevel="0" collapsed="false">
      <c r="A5" s="19" t="s">
        <v>38</v>
      </c>
      <c r="B5" s="19" t="s">
        <v>39</v>
      </c>
      <c r="C5" s="19" t="s">
        <v>176</v>
      </c>
    </row>
    <row r="6" customFormat="false" ht="75.95" hidden="false" customHeight="true" outlineLevel="0" collapsed="false">
      <c r="A6" s="19" t="s">
        <v>44</v>
      </c>
      <c r="B6" s="19" t="s">
        <v>93</v>
      </c>
      <c r="C6" s="19" t="s">
        <v>177</v>
      </c>
    </row>
    <row r="7" customFormat="false" ht="74.1" hidden="false" customHeight="true" outlineLevel="0" collapsed="false">
      <c r="A7" s="19" t="s">
        <v>48</v>
      </c>
      <c r="B7" s="19" t="s">
        <v>49</v>
      </c>
      <c r="C7" s="19" t="s">
        <v>178</v>
      </c>
    </row>
    <row r="8" customFormat="false" ht="77.1" hidden="false" customHeight="true" outlineLevel="0" collapsed="false">
      <c r="A8" s="19" t="s">
        <v>57</v>
      </c>
      <c r="B8" s="19" t="s">
        <v>98</v>
      </c>
      <c r="C8" s="23"/>
    </row>
    <row r="9" customFormat="false" ht="53.1" hidden="false" customHeight="true" outlineLevel="0" collapsed="false">
      <c r="A9" s="19" t="s">
        <v>65</v>
      </c>
      <c r="B9" s="19" t="s">
        <v>66</v>
      </c>
      <c r="C9" s="19" t="s">
        <v>179</v>
      </c>
    </row>
    <row r="10" customFormat="false" ht="12.8" hidden="false" customHeight="false" outlineLevel="0" collapsed="false"/>
    <row r="11" customFormat="false" ht="15" hidden="false" customHeight="false" outlineLevel="0" collapsed="false">
      <c r="A11" s="24" t="n">
        <f aca="false">MAX(LEN(A4:A9))</f>
        <v>13</v>
      </c>
      <c r="B11" s="24" t="n">
        <f aca="false">MAX(LEN(B4:B9))</f>
        <v>30</v>
      </c>
      <c r="C11" s="24" t="n">
        <f aca="false">MAX(LEN(C4:C9))</f>
        <v>207</v>
      </c>
    </row>
    <row r="12" customFormat="false" ht="12.8" hidden="false" customHeight="false" outlineLevel="0" collapsed="false">
      <c r="A12" s="0" t="n">
        <f aca="false">MATCH(A11, LEN(A4:A9), 0)</f>
        <v>1</v>
      </c>
      <c r="B12" s="0" t="n">
        <f aca="false">MATCH(B11, LEN(B4:B9), 0)</f>
        <v>5</v>
      </c>
      <c r="C12" s="0" t="n">
        <f aca="false">MATCH(C11, LEN(C4:C9), 0)</f>
        <v>3</v>
      </c>
    </row>
    <row r="13" customFormat="false" ht="12.8" hidden="false" customHeight="false" outlineLevel="0" collapsed="false">
      <c r="A13" s="0" t="str">
        <f aca="false">INDEX(A4:A9,A12)</f>
        <v>MXIM-AV-1-4-1</v>
      </c>
      <c r="B13" s="0" t="str">
        <f aca="false">INDEX(B4:B9,B12)</f>
        <v>Nogent, el dorado du diamanche</v>
      </c>
      <c r="C13" s="0" t="str">
        <f aca="false">INDEX(C4:C9,C12)</f>
        <v>En la catalogación no aparece el tipo de soporte con el que se registro la entrada, por el momento no esta fisicamente, se encuentra en línea con buena resolución: https://www.youtube.com/watch?v=CRssZLdJAvA</v>
      </c>
    </row>
  </sheetData>
  <mergeCells count="1">
    <mergeCell ref="A1:C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6" man="true" max="65535" min="0"/>
  </colBreaks>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3"/>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9" activeCellId="0" sqref="A9"/>
    </sheetView>
  </sheetViews>
  <sheetFormatPr defaultRowHeight="12.75"/>
  <cols>
    <col collapsed="false" hidden="false" max="1" min="1" style="0" width="21.2544642857143"/>
    <col collapsed="false" hidden="false" max="2" min="2" style="0" width="21.1294642857143"/>
    <col collapsed="false" hidden="false" max="3" min="3" style="0" width="25.625"/>
    <col collapsed="false" hidden="false" max="5" min="4" style="0" width="21.625"/>
    <col collapsed="false" hidden="false" max="6" min="6" style="0" width="21.75"/>
    <col collapsed="false" hidden="false" max="1025" min="7" style="0" width="10.6383928571429"/>
  </cols>
  <sheetData>
    <row r="1" customFormat="false" ht="45" hidden="false" customHeight="true" outlineLevel="0" collapsed="false">
      <c r="A1" s="57" t="s">
        <v>134</v>
      </c>
      <c r="B1" s="57"/>
      <c r="C1" s="57"/>
      <c r="D1" s="57"/>
      <c r="E1" s="57"/>
      <c r="F1" s="57"/>
    </row>
    <row r="2" customFormat="false" ht="50.1" hidden="false" customHeight="true" outlineLevel="0" collapsed="false">
      <c r="A2" s="59"/>
      <c r="B2" s="59"/>
      <c r="C2" s="60"/>
      <c r="D2" s="60"/>
      <c r="E2" s="60"/>
      <c r="F2" s="60"/>
    </row>
    <row r="3" customFormat="false" ht="39.95" hidden="false" customHeight="true" outlineLevel="0" collapsed="false">
      <c r="A3" s="18" t="s">
        <v>5</v>
      </c>
      <c r="B3" s="18" t="s">
        <v>76</v>
      </c>
      <c r="C3" s="18" t="s">
        <v>180</v>
      </c>
      <c r="D3" s="18" t="s">
        <v>181</v>
      </c>
      <c r="E3" s="18" t="s">
        <v>182</v>
      </c>
      <c r="F3" s="18" t="s">
        <v>183</v>
      </c>
    </row>
    <row r="4" customFormat="false" ht="50.1" hidden="false" customHeight="true" outlineLevel="0" collapsed="false">
      <c r="A4" s="19" t="s">
        <v>30</v>
      </c>
      <c r="B4" s="19" t="s">
        <v>31</v>
      </c>
      <c r="C4" s="19"/>
      <c r="D4" s="19" t="s">
        <v>184</v>
      </c>
      <c r="E4" s="61" t="s">
        <v>185</v>
      </c>
      <c r="F4" s="61" t="s">
        <v>186</v>
      </c>
    </row>
    <row r="5" customFormat="false" ht="42.95" hidden="false" customHeight="true" outlineLevel="0" collapsed="false">
      <c r="A5" s="19" t="s">
        <v>38</v>
      </c>
      <c r="B5" s="19" t="s">
        <v>39</v>
      </c>
      <c r="C5" s="19"/>
      <c r="D5" s="19" t="s">
        <v>184</v>
      </c>
      <c r="E5" s="61" t="s">
        <v>185</v>
      </c>
      <c r="F5" s="61" t="s">
        <v>186</v>
      </c>
    </row>
    <row r="6" customFormat="false" ht="63" hidden="false" customHeight="true" outlineLevel="0" collapsed="false">
      <c r="A6" s="19" t="s">
        <v>44</v>
      </c>
      <c r="B6" s="19" t="s">
        <v>93</v>
      </c>
      <c r="C6" s="19"/>
      <c r="D6" s="19" t="s">
        <v>184</v>
      </c>
      <c r="E6" s="61" t="s">
        <v>185</v>
      </c>
      <c r="F6" s="61" t="s">
        <v>186</v>
      </c>
    </row>
    <row r="7" customFormat="false" ht="48.95" hidden="false" customHeight="true" outlineLevel="0" collapsed="false">
      <c r="A7" s="19" t="s">
        <v>48</v>
      </c>
      <c r="B7" s="19" t="s">
        <v>49</v>
      </c>
      <c r="C7" s="19"/>
      <c r="D7" s="19" t="s">
        <v>184</v>
      </c>
      <c r="E7" s="61" t="s">
        <v>185</v>
      </c>
      <c r="F7" s="61" t="s">
        <v>186</v>
      </c>
    </row>
    <row r="8" customFormat="false" ht="51.95" hidden="false" customHeight="true" outlineLevel="0" collapsed="false">
      <c r="A8" s="19" t="s">
        <v>57</v>
      </c>
      <c r="B8" s="19" t="s">
        <v>98</v>
      </c>
      <c r="C8" s="19"/>
      <c r="D8" s="19" t="s">
        <v>187</v>
      </c>
      <c r="E8" s="61" t="s">
        <v>185</v>
      </c>
      <c r="F8" s="62" t="n">
        <v>39711</v>
      </c>
    </row>
    <row r="9" customFormat="false" ht="53.1" hidden="false" customHeight="true" outlineLevel="0" collapsed="false">
      <c r="A9" s="19" t="s">
        <v>65</v>
      </c>
      <c r="B9" s="19" t="s">
        <v>66</v>
      </c>
      <c r="C9" s="19"/>
      <c r="D9" s="19" t="s">
        <v>187</v>
      </c>
      <c r="E9" s="61" t="s">
        <v>185</v>
      </c>
      <c r="F9" s="62" t="n">
        <v>39711</v>
      </c>
    </row>
    <row r="10" customFormat="false" ht="12.8" hidden="false" customHeight="false" outlineLevel="0" collapsed="false"/>
    <row r="11" customFormat="false" ht="15" hidden="false" customHeight="false" outlineLevel="0" collapsed="false">
      <c r="A11" s="24" t="n">
        <f aca="false">MAX(LEN(A4:A9))</f>
        <v>13</v>
      </c>
      <c r="B11" s="24" t="n">
        <f aca="false">MAX(LEN(B4:B9))</f>
        <v>30</v>
      </c>
      <c r="C11" s="24" t="n">
        <f aca="false">MAX(LEN(C4:C9))</f>
        <v>0</v>
      </c>
      <c r="D11" s="24" t="n">
        <f aca="false">MAX(LEN(D4:D9))</f>
        <v>32</v>
      </c>
      <c r="E11" s="24" t="n">
        <f aca="false">MAX(LEN(E4:E9))</f>
        <v>31</v>
      </c>
      <c r="F11" s="24" t="n">
        <f aca="false">MAX(LEN(F4:F9))</f>
        <v>31</v>
      </c>
    </row>
    <row r="12" customFormat="false" ht="12.8" hidden="false" customHeight="false" outlineLevel="0" collapsed="false">
      <c r="A12" s="0" t="n">
        <f aca="false">MATCH(A11, LEN(A4:A9), 0)</f>
        <v>1</v>
      </c>
      <c r="B12" s="0" t="n">
        <f aca="false">MATCH(B11, LEN(B4:B9), 0)</f>
        <v>5</v>
      </c>
      <c r="C12" s="0" t="n">
        <f aca="false">MATCH(C11, LEN(C4:C9), 0)</f>
        <v>1</v>
      </c>
      <c r="D12" s="0" t="n">
        <f aca="false">MATCH(D11, LEN(D4:D9), 0)</f>
        <v>1</v>
      </c>
      <c r="E12" s="0" t="n">
        <f aca="false">MATCH(E11, LEN(E4:E9), 0)</f>
        <v>1</v>
      </c>
      <c r="F12" s="0" t="n">
        <f aca="false">MATCH(F11, LEN(F4:F9), 0)</f>
        <v>1</v>
      </c>
    </row>
    <row r="13" customFormat="false" ht="12.8" hidden="false" customHeight="false" outlineLevel="0" collapsed="false">
      <c r="A13" s="0" t="str">
        <f aca="false">INDEX(A4:A9,A12)</f>
        <v>MXIM-AV-1-4-1</v>
      </c>
      <c r="B13" s="0" t="str">
        <f aca="false">INDEX(B4:B9,B12)</f>
        <v>Nogent, el dorado du diamanche</v>
      </c>
      <c r="C13" s="0" t="n">
        <f aca="false">INDEX(C4:C9,C12)</f>
        <v>0</v>
      </c>
      <c r="D13" s="0" t="str">
        <f aca="false">INDEX(D4:D9,D12)</f>
        <v>Esteban Terán (Área de contexto)</v>
      </c>
      <c r="E13" s="0" t="str">
        <f aca="false">INDEX(E4:E9,E12)</f>
        <v>Adaptación de la norma ISAD (G)</v>
      </c>
      <c r="F13" s="0" t="str">
        <f aca="false">INDEX(F4:F9,F12)</f>
        <v>Última modificación: 11/03/2013</v>
      </c>
    </row>
  </sheetData>
  <mergeCells count="1">
    <mergeCell ref="A1:F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12" man="true" max="65535" min="0"/>
  </colBreaks>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2012-07-12T18:00:27Z</dcterms:created>
  <dc:creator>DR. JOSE MARIA LUIS MORA INSTITUTO MORA</dc:creator>
  <dc:language>en-US</dc:language>
  <cp:lastModifiedBy>Administrador</cp:lastModifiedBy>
  <dcterms:modified xsi:type="dcterms:W3CDTF">2015-01-28T20:35:21Z</dcterms:modified>
  <cp:revision>0</cp:revision>
</cp:coreProperties>
</file>