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worksheetdrawing2.xml"/>
  <Override ContentType="application/vnd.openxmlformats-officedocument.drawing+xml" PartName="/xl/drawings/worksheetdrawing7.xml"/>
  <Override ContentType="application/vnd.openxmlformats-officedocument.drawing+xml" PartName="/xl/drawings/worksheetdrawing6.xml"/>
  <Override ContentType="application/vnd.openxmlformats-officedocument.drawing+xml" PartName="/xl/drawings/worksheetdrawing1.xml"/>
  <Override ContentType="application/vnd.openxmlformats-officedocument.drawing+xml" PartName="/xl/drawings/worksheetdrawing4.xml"/>
  <Override ContentType="application/vnd.openxmlformats-officedocument.drawing+xml" PartName="/xl/drawings/worksheetdrawing3.xml"/>
  <Override ContentType="application/vnd.openxmlformats-officedocument.drawing+xml" PartName="/xl/drawings/worksheetdrawing.xml"/>
  <Override ContentType="application/vnd.openxmlformats-officedocument.drawing+xml" PartName="/xl/drawings/worksheetdrawing5.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ÁREA DE IDENTIFICACIÓN" sheetId="1" r:id="rId3"/>
    <sheet state="visible" name="ÁREA DE CONTEXTO" sheetId="2" r:id="rId4"/>
    <sheet state="visible" name="ÁREA DE CONTENIDO Y ESTRUCTURA" sheetId="3" r:id="rId5"/>
    <sheet state="visible" name="ÁREA DE CONDICIONES DE ACCESO" sheetId="4" r:id="rId6"/>
    <sheet state="visible" name="ÁREA DE DOCUMENTACIÓN ASOCIADA" sheetId="5" r:id="rId7"/>
    <sheet state="visible" name="ÁREA DE NOTAS" sheetId="6" r:id="rId8"/>
    <sheet state="visible" name="ÁREA DE DESCRIPCIÓN" sheetId="7" r:id="rId9"/>
    <sheet state="visible" name="PORTADAS" sheetId="8" r:id="rId10"/>
  </sheets>
  <definedNames/>
  <calcPr/>
</workbook>
</file>

<file path=xl/sharedStrings.xml><?xml version="1.0" encoding="utf-8"?>
<sst xmlns="http://schemas.openxmlformats.org/spreadsheetml/2006/main" count="3745" uniqueCount="1108">
  <si>
    <t>TITULO</t>
  </si>
  <si>
    <t>MENCIÓN DE RESPONSABILIDADES</t>
  </si>
  <si>
    <t>SONIDO</t>
  </si>
  <si>
    <t>MÚSICA</t>
  </si>
  <si>
    <t>Código de referencia</t>
  </si>
  <si>
    <t>Propio</t>
  </si>
  <si>
    <t>Paralelo</t>
  </si>
  <si>
    <t>Atribuido</t>
  </si>
  <si>
    <t>Titulo de serie</t>
  </si>
  <si>
    <t>Número programa</t>
  </si>
  <si>
    <t>País</t>
  </si>
  <si>
    <t>Fecha</t>
  </si>
  <si>
    <t>Duración</t>
  </si>
  <si>
    <t>Investigación</t>
  </si>
  <si>
    <t>Realización</t>
  </si>
  <si>
    <t>Dirección</t>
  </si>
  <si>
    <t>Guión</t>
  </si>
  <si>
    <t>Adaptación</t>
  </si>
  <si>
    <t>Idea original</t>
  </si>
  <si>
    <t>Fotografía</t>
  </si>
  <si>
    <t>Fotografía fija</t>
  </si>
  <si>
    <t>Edición</t>
  </si>
  <si>
    <t>Grabación</t>
  </si>
  <si>
    <t>Original</t>
  </si>
  <si>
    <t>músicalización</t>
  </si>
  <si>
    <t>Voces</t>
  </si>
  <si>
    <t>Actores</t>
  </si>
  <si>
    <t>Animación</t>
  </si>
  <si>
    <t>Otros colaboradores</t>
  </si>
  <si>
    <t>MXIM-AV-1-10-1</t>
  </si>
  <si>
    <t xml:space="preserve">FSLN: Victoria de un pueblo en armas </t>
  </si>
  <si>
    <t>Nicaragua</t>
  </si>
  <si>
    <t>Jorge Denti, Bertha Navarro, Carlos Vicente Ibarra</t>
  </si>
  <si>
    <t>Bertha Navarro, Carlos Ibarra</t>
  </si>
  <si>
    <t>A. Fournier</t>
  </si>
  <si>
    <t>Sonia Fritz, Johnny Henderson, Mirita Lores</t>
  </si>
  <si>
    <t>Nerio Barberis</t>
  </si>
  <si>
    <t>MXIM-AV-1-10-2</t>
  </si>
  <si>
    <t>Antonio Gaudí</t>
  </si>
  <si>
    <t xml:space="preserve"> </t>
  </si>
  <si>
    <t>Japón</t>
  </si>
  <si>
    <t>Hiroshi Teshigahara</t>
  </si>
  <si>
    <t>Junichi Segawa, Yoshikazu Yanagida, Ryu Segawa</t>
  </si>
  <si>
    <t>Koji Asari</t>
  </si>
  <si>
    <t>Eiko Yoshida</t>
  </si>
  <si>
    <t>Toru Takemitsu</t>
  </si>
  <si>
    <t>Kurodo Mouri, Shinji Hori</t>
  </si>
  <si>
    <t>Seiji Miyaguchi</t>
  </si>
  <si>
    <t>Entrevistado: Isidro Puig Boada</t>
  </si>
  <si>
    <t>MXIM-AV-1-10-3</t>
  </si>
  <si>
    <t xml:space="preserve">Biquefarre </t>
  </si>
  <si>
    <t>Francia</t>
  </si>
  <si>
    <t>Georges Rouquier</t>
  </si>
  <si>
    <t>Marie Arnaud</t>
  </si>
  <si>
    <t>André Villard</t>
  </si>
  <si>
    <t>Geneviève Louveau</t>
  </si>
  <si>
    <t>Alain Sempé</t>
  </si>
  <si>
    <t>Yves Gilbert</t>
  </si>
  <si>
    <t>Gérard Lamps</t>
  </si>
  <si>
    <t>Henri Rouquier, Maria Rouquier, Roger Malet, Marius Benaben, André Benaben, Francine Benaben, Marie-Hélène Benaben, Roch Rouquier, Raymond Rouquier, Georgette Rouquier</t>
  </si>
  <si>
    <t>MXIM-AV-1-10-4</t>
  </si>
  <si>
    <t>Cannibal Tours (Excursiones caníbales)</t>
  </si>
  <si>
    <t>Viajes caníbales</t>
  </si>
  <si>
    <t>Australia</t>
  </si>
  <si>
    <t>Dennis O'Rourke</t>
  </si>
  <si>
    <t>Dennis O' Rourke</t>
  </si>
  <si>
    <t>Tim Lichtfield</t>
  </si>
  <si>
    <t>Chris Owen, Tim Litchfield</t>
  </si>
  <si>
    <t>John Herron</t>
  </si>
  <si>
    <t>MXIM-AV-1-10-5</t>
  </si>
  <si>
    <t>Tlacuilo</t>
  </si>
  <si>
    <t>México</t>
  </si>
  <si>
    <t>Dr. Joaquín Galarza, Enrique Escalona, Socorro Fuentes, Mercedes García Besne, Barbara Torres, Teo Ramírez, Claudia Fuentes, Nadine Beligand, Cecilia Rossel</t>
  </si>
  <si>
    <t>Enrique Escalona</t>
  </si>
  <si>
    <t>Javier Merino</t>
  </si>
  <si>
    <t>Archivo etnográfico audiovisual del Instituto Nacional Indigenista</t>
  </si>
  <si>
    <t>Sigfrido García Jr., Jorge Vargas</t>
  </si>
  <si>
    <t>Grupo Huehuecuicatl</t>
  </si>
  <si>
    <t>Ernesto Cano Lomeli, Arturo García Orzoco, Jorge Romero Guzmán</t>
  </si>
  <si>
    <t>Claudio Obregón, Alfredo Ramírez, Nadine Beligand, Gabriela Robles McEachen</t>
  </si>
  <si>
    <t>Rodolfo Segura Abdias</t>
  </si>
  <si>
    <t>Coloristas: Carolina Herrera, Rosa Ma. Torres, Catalina Madrigal, Efectos Sonoros: Sergio Castro</t>
  </si>
  <si>
    <t>MXIM-AV-1-10-6</t>
  </si>
  <si>
    <t>Dix minutes de silence pour John Lennon (10 minutos de silencio por John Lennon documental)</t>
  </si>
  <si>
    <t>Raymond Depardon</t>
  </si>
  <si>
    <t>MXIM-AV-1-10-7</t>
  </si>
  <si>
    <t>Una mayordomía</t>
  </si>
  <si>
    <t>Diana Roldán, Gabriela Salinas, Blanca Alonso.</t>
  </si>
  <si>
    <t>Juan Carlos Colín F.</t>
  </si>
  <si>
    <t>Diana Roldán B.</t>
  </si>
  <si>
    <t>Henner Hofmann, Juan Carlos Colín F., Victor Gaytán</t>
  </si>
  <si>
    <t>Fernando Pardo</t>
  </si>
  <si>
    <t>Enrique García, Fernando Cámara</t>
  </si>
  <si>
    <t>Félix Baez-Jorge</t>
  </si>
  <si>
    <t>MXIM-AV-1-10-8</t>
  </si>
  <si>
    <t>El Blanquita</t>
  </si>
  <si>
    <t>Saúl Serrano</t>
  </si>
  <si>
    <t>Antonio Díaz de la Serna</t>
  </si>
  <si>
    <t xml:space="preserve">Guadalupe Ortega, Saúl Serrano </t>
  </si>
  <si>
    <t>Asistente: Raúl Sánchez</t>
  </si>
  <si>
    <t>MXIM-AV-1-10-9</t>
  </si>
  <si>
    <t>El eterno retorno: testimonios de los indios Kikapu</t>
  </si>
  <si>
    <t>Jasé Raúl Velasco</t>
  </si>
  <si>
    <t>Rafael Montero</t>
  </si>
  <si>
    <t>Alejandro Gamboa</t>
  </si>
  <si>
    <t>Juan Manuel Vargas</t>
  </si>
  <si>
    <t>Carolina Kerlow</t>
  </si>
  <si>
    <t>Coord. General: Alberto Becerril</t>
  </si>
  <si>
    <t>MXIM-AV-1-10-10</t>
  </si>
  <si>
    <t>El papel de San Pablito</t>
  </si>
  <si>
    <t xml:space="preserve">Elías Margolis, Teresa Mendicutti, </t>
  </si>
  <si>
    <t>Federico Weingartshofer</t>
  </si>
  <si>
    <t>Cecilia Portal</t>
  </si>
  <si>
    <t>Federico Weingartshofer, Luis Kelly</t>
  </si>
  <si>
    <t>Antonio Betancourt, Sibylle Hayem, Enrique "Heini" Kuhlmann</t>
  </si>
  <si>
    <t>TRIBU</t>
  </si>
  <si>
    <t>MXIM-AV-1-10-11</t>
  </si>
  <si>
    <t>El Salvador: el pueblo vencerá</t>
  </si>
  <si>
    <t>El Salvador</t>
  </si>
  <si>
    <t>Diego de la Texera</t>
  </si>
  <si>
    <t>Antonio Iglesias, Deborah Shaffer, Roberto Bravo, Luis Fuentes</t>
  </si>
  <si>
    <t>Luis Fuentes</t>
  </si>
  <si>
    <t>Adrián Gorzueta</t>
  </si>
  <si>
    <t>Valentín Hernández, Carlos Álvarez, Maroldo, Alvaro, Chema</t>
  </si>
  <si>
    <t>MXIM-AV-1-10-12</t>
  </si>
  <si>
    <t>El oficio de tejer</t>
  </si>
  <si>
    <t>Juan Carlos Colín</t>
  </si>
  <si>
    <t>José Antonio Nava</t>
  </si>
  <si>
    <t>Henner Hofmann</t>
  </si>
  <si>
    <t>Enrique García, Enrique Kulhman</t>
  </si>
  <si>
    <t>MXIM-AV-1-10-13</t>
  </si>
  <si>
    <t>Encuentro nacional de Jóvenes Indígenas</t>
  </si>
  <si>
    <t>MXIM-AV-1-10-14</t>
  </si>
  <si>
    <t>Entre la presencia y el olvido</t>
  </si>
  <si>
    <t>Claudio Rocha, Laila Heiblum</t>
  </si>
  <si>
    <t>Guillermo Granillo</t>
  </si>
  <si>
    <t>Laila heiblum, Claudio Rocha</t>
  </si>
  <si>
    <t>Ernesto Gaytan, Esteban Reyes</t>
  </si>
  <si>
    <t>Alejandro Giacoman</t>
  </si>
  <si>
    <t>Luis Lomelí</t>
  </si>
  <si>
    <t>Asistentes de cámara: Jorge Medina, Xavier Pérez Grobet</t>
  </si>
  <si>
    <t>MXIM-AV-1-10-15</t>
  </si>
  <si>
    <t>Faits divers (Hechos Diversos)</t>
  </si>
  <si>
    <t>Francoise Prenant. Asistente de edición: Francois Margolin</t>
  </si>
  <si>
    <t>MXIM-AV-1-10-16</t>
  </si>
  <si>
    <t>From the Pole to the Equator</t>
  </si>
  <si>
    <t>Del Polo al ecuador, Dall Polo all'Equatore</t>
  </si>
  <si>
    <t>Alemania oriental, Italia</t>
  </si>
  <si>
    <t>Yervant Gianikian, Angela Ricci Lucchi</t>
  </si>
  <si>
    <t>Keith Ullrich, Charles Anderson</t>
  </si>
  <si>
    <t>MXIM-AV-1-10-17</t>
  </si>
  <si>
    <t>Jornaleros del tiempo</t>
  </si>
  <si>
    <t>Everardo Garduño, Patricia Morán, Efraín García, Angélica Beissel</t>
  </si>
  <si>
    <t>César Ramírez M.</t>
  </si>
  <si>
    <t>César Ramírez M., Guillermo Monteforte</t>
  </si>
  <si>
    <t>Guillermo Monteforte</t>
  </si>
  <si>
    <t>Héctor Rivas, Rodrigo Rivas</t>
  </si>
  <si>
    <t>Sandra Luz Aguilar</t>
  </si>
  <si>
    <t>Laura Luengas</t>
  </si>
  <si>
    <t>Asistente: Héctor Rivas</t>
  </si>
  <si>
    <t>MXIM-AV-1-10-18</t>
  </si>
  <si>
    <t>Koyaanisqatsi: life out of the balance (Koyaanisqatsi: Vida fuera de equilibrio)</t>
  </si>
  <si>
    <t xml:space="preserve">Life Out of Balance </t>
  </si>
  <si>
    <t>Estados Unidos</t>
  </si>
  <si>
    <t>Godfrey Reggio</t>
  </si>
  <si>
    <t>Ron Fricke</t>
  </si>
  <si>
    <t>Alton Alpole, Ron Fricke</t>
  </si>
  <si>
    <t>Michael Stocker</t>
  </si>
  <si>
    <t>David Rivas</t>
  </si>
  <si>
    <t>Philip Glass</t>
  </si>
  <si>
    <t>MXIM-AV-1-10-19</t>
  </si>
  <si>
    <t>La cultura del caracol púrpura como patrimonio nacional</t>
  </si>
  <si>
    <t>Charles Oppenheim</t>
  </si>
  <si>
    <t>MXIM-AV-1-10-20</t>
  </si>
  <si>
    <t>La decisión de vencer (Los primeros frutos)</t>
  </si>
  <si>
    <t>Cero a la izquierda</t>
  </si>
  <si>
    <t>Los toroces de Morazán</t>
  </si>
  <si>
    <t>MXIM-AV-1-10-21</t>
  </si>
  <si>
    <t>La neta no hay futuro</t>
  </si>
  <si>
    <t>Claudio Rocha, Andrea Gentile</t>
  </si>
  <si>
    <t>Xavier Pérez Grobet</t>
  </si>
  <si>
    <t>Menahen Peña, Andrea Gentile</t>
  </si>
  <si>
    <t>Asistentes: Jorge Medina, Guillermo Granillo, Moisés Ortíz Urquidi, Antonio Diego, Alejandro Caballero</t>
  </si>
  <si>
    <t>MXIM-AV-1-10-22</t>
  </si>
  <si>
    <t>La república perdida II</t>
  </si>
  <si>
    <t>El cine del mundo</t>
  </si>
  <si>
    <t>Argentina</t>
  </si>
  <si>
    <t>Ana María Monaco, Carlos Miglioranza</t>
  </si>
  <si>
    <t>Miguel Pérez</t>
  </si>
  <si>
    <t>Andrés Silvart, Rodolfo Denevi</t>
  </si>
  <si>
    <t>Jorge Pinasco</t>
  </si>
  <si>
    <t>Luis Mutti, Miguel Pérez</t>
  </si>
  <si>
    <t>Abelardo Kuschnir</t>
  </si>
  <si>
    <t>Luis María Serra</t>
  </si>
  <si>
    <t>Aldo Basrbero, Rita Cortese</t>
  </si>
  <si>
    <t>José León, Jorge Somma</t>
  </si>
  <si>
    <t>MXIM-AV-1-10-23</t>
  </si>
  <si>
    <t>Laguna de dos tiempos</t>
  </si>
  <si>
    <t>Eduardo Maldonado, Diana Roldán, Manuel Uribe, Victoria Novello, Raúl Santoyo</t>
  </si>
  <si>
    <t>Eduardo Maldonado</t>
  </si>
  <si>
    <t>Francisco Bojórquez</t>
  </si>
  <si>
    <t>Tere Moreno</t>
  </si>
  <si>
    <t>Jorge Humberto Robles</t>
  </si>
  <si>
    <t>Coordinadores de producción: Coca Gaxiola, Saúl Serrano, Asistente de dirección: Mariana de Llaca, Asistente de producción: José Ávila</t>
  </si>
  <si>
    <t>MXIM-AV-1-10-24</t>
  </si>
  <si>
    <t>Laguna del Ostión. Acayucan, Ver.</t>
  </si>
  <si>
    <t>MXIM-AV-1-10-25</t>
  </si>
  <si>
    <t>Lenguaje audiovisual</t>
  </si>
  <si>
    <t>España</t>
  </si>
  <si>
    <t>Luis Matilla, Juana Aguilar</t>
  </si>
  <si>
    <t>Manuel Valdivia</t>
  </si>
  <si>
    <t>Agustín G. Matilla</t>
  </si>
  <si>
    <t>Juan Molina</t>
  </si>
  <si>
    <t>Luis Méndez</t>
  </si>
  <si>
    <t>Rafael Liñán</t>
  </si>
  <si>
    <t>Amador Méndez, Luis Méndez, Pedro Riera</t>
  </si>
  <si>
    <t>Locutor: Luis Poncar</t>
  </si>
  <si>
    <t>MXIM-AV-1-10-26</t>
  </si>
  <si>
    <t>Malcolm Lowry en México</t>
  </si>
  <si>
    <t>Oscar Menéndez</t>
  </si>
  <si>
    <t>Miriam Ruvinskins, Oscar Menéndez</t>
  </si>
  <si>
    <t>Roberto López Márquez</t>
  </si>
  <si>
    <t xml:space="preserve"> José Luis Almeida</t>
  </si>
  <si>
    <t>Grupo Crisol</t>
  </si>
  <si>
    <t>MXIM-AV-1-10-27</t>
  </si>
  <si>
    <t>Mara'acame. Cantador y curandero</t>
  </si>
  <si>
    <t>Antonio Fernández T., Rocío Echevarría O.</t>
  </si>
  <si>
    <t>Juan Francisco Urrusti A.</t>
  </si>
  <si>
    <t>Mario Luna G.</t>
  </si>
  <si>
    <t>Asistente investigación: Gerardo Noria</t>
  </si>
  <si>
    <t>MXIM-AV-1-10-28</t>
  </si>
  <si>
    <t>Mi hijo el Ché</t>
  </si>
  <si>
    <t>Buenos Aires, Argentina</t>
  </si>
  <si>
    <t>Fernando Birri</t>
  </si>
  <si>
    <t>Constante Diego, Settimio Presutto</t>
  </si>
  <si>
    <t>Adriano Moreno, Roberto Fernández, Constante Diego, Settimio Presutto</t>
  </si>
  <si>
    <t>MXIM-AV-1-10-29</t>
  </si>
  <si>
    <t>Milano ´83</t>
  </si>
  <si>
    <t>Serie de televisión: Capitales culturales de Europa</t>
  </si>
  <si>
    <t>Italia</t>
  </si>
  <si>
    <t>Ermanno Olmi</t>
  </si>
  <si>
    <t>Maurizio Zaccaro</t>
  </si>
  <si>
    <t>Elio Guarrera</t>
  </si>
  <si>
    <t>Atilio Torricelli</t>
  </si>
  <si>
    <t>Mike Oldfield</t>
  </si>
  <si>
    <t>MXIM-AV-1-10-30</t>
  </si>
  <si>
    <t>Une histoire de vent (Una historia de viento)</t>
  </si>
  <si>
    <t>A tale of the wind</t>
  </si>
  <si>
    <t>Joris Ivens, Marceline Loridan</t>
  </si>
  <si>
    <t>Thierry Arbogout, Jacques Loiseleux</t>
  </si>
  <si>
    <t>Genevieve Loureau</t>
  </si>
  <si>
    <t>Jean Umans Ky</t>
  </si>
  <si>
    <t>Michael Portal</t>
  </si>
  <si>
    <t>MXIM-AV-1-10-31</t>
  </si>
  <si>
    <t>Nadie es inocente</t>
  </si>
  <si>
    <t>Sara Minter, Gregorio Rocha</t>
  </si>
  <si>
    <t>Sarah Minter</t>
  </si>
  <si>
    <t>Gregorio Rocha, Sarah Minter, Andrea di Castro</t>
  </si>
  <si>
    <t>Sarah Minter, Gregorio Rocha</t>
  </si>
  <si>
    <t>Asistentes de producción: Jaime Escutia, Rosibel Niebla, Sergio Valdéz, Carlos Bolado</t>
  </si>
  <si>
    <t>MXIM-AV-1-10-32</t>
  </si>
  <si>
    <t>New York, N.Y.</t>
  </si>
  <si>
    <t>MXIM-AV-1-10-33</t>
  </si>
  <si>
    <t>Sans Soleil</t>
  </si>
  <si>
    <t>Sin sol</t>
  </si>
  <si>
    <t>Chris Marker</t>
  </si>
  <si>
    <t>Martin Boschet, Roger Grange</t>
  </si>
  <si>
    <t>Anne-Marie L'hote, Catherine Adda</t>
  </si>
  <si>
    <t>M. Moussorgski, Isao Tomita</t>
  </si>
  <si>
    <t>Asistentes de producción: Eric Dumage, Dominique Gentil, Arthur Cloquet</t>
  </si>
  <si>
    <t>MXIM-AV-1-10-34</t>
  </si>
  <si>
    <t>Portraits d'Alain Cavalier  (Retratos de Alain Cavalier)</t>
  </si>
  <si>
    <t>(1a serie)</t>
  </si>
  <si>
    <t>Alain Cavalier</t>
  </si>
  <si>
    <t>MXIM-AV-1-10-35</t>
  </si>
  <si>
    <t>Powaqqatsi</t>
  </si>
  <si>
    <t>Powwaqatsi: Life in Transformation</t>
  </si>
  <si>
    <t>Godfrey Reggio, Ken Richards</t>
  </si>
  <si>
    <t>Graham Beny, Leonidas Zourdoumis</t>
  </si>
  <si>
    <t>Iris Cahn, Alton Wlpole</t>
  </si>
  <si>
    <t>Bob Bielecki, Connie Kieltyka</t>
  </si>
  <si>
    <t>MXIM-AV-1-10-36</t>
  </si>
  <si>
    <t>Purépechas, los que viven la vida</t>
  </si>
  <si>
    <t>Roy Roberto Meza</t>
  </si>
  <si>
    <t>Blanca Ornelas</t>
  </si>
  <si>
    <t>Héctor Medina, Henner Hoffman</t>
  </si>
  <si>
    <t>Edgar Pavón</t>
  </si>
  <si>
    <t>Asesoría: Antonio Fernánez Tejedo</t>
  </si>
  <si>
    <t>MXIM-AV-1-10-37</t>
  </si>
  <si>
    <t>Reporters (Reporteros)</t>
  </si>
  <si>
    <t>Olivier Froux</t>
  </si>
  <si>
    <t>MXIM-AV-1-10-38</t>
  </si>
  <si>
    <t>Rescate de la abeja nativa de Yucatán</t>
  </si>
  <si>
    <t>MXIM-AV-1-10-39</t>
  </si>
  <si>
    <t xml:space="preserve">Reunión de madres y padres (en una escuela secundaria) VIDEO MOTIVACIONAL. </t>
  </si>
  <si>
    <t>Beatriz Elba Smukler Scornik, Marta Savigliano</t>
  </si>
  <si>
    <t>Irene Ickowickz</t>
  </si>
  <si>
    <t>Coordinación artística Mónica Tarducci</t>
  </si>
  <si>
    <t>MXIM-AV-1-10-40</t>
  </si>
  <si>
    <t>Urgences (Urgencias)</t>
  </si>
  <si>
    <t>Roger Ikhlef</t>
  </si>
  <si>
    <t>MXIM-AV-1-10-41</t>
  </si>
  <si>
    <t>Tiempo de victoria: El Salvador, ocho años de guerra</t>
  </si>
  <si>
    <t xml:space="preserve">El Salvador </t>
  </si>
  <si>
    <t>Sistema Radio Venceremos</t>
  </si>
  <si>
    <t>MXIM-AV-1-10-42</t>
  </si>
  <si>
    <t>Saumialuk "Le Grand Gaucher"</t>
  </si>
  <si>
    <t>Saumialuk "El gran zurdo"</t>
  </si>
  <si>
    <t xml:space="preserve">Francia </t>
  </si>
  <si>
    <t>Claude Massot</t>
  </si>
  <si>
    <t>Claude Massot, Sebastian Regnier</t>
  </si>
  <si>
    <t>Rafael Rodríguez</t>
  </si>
  <si>
    <t>Brigitte Massot, Josiane Zardoya</t>
  </si>
  <si>
    <t>Montaje: Brigitte Massot, Josiane Zardoya</t>
  </si>
  <si>
    <t>MXIM-AV-1-10-43</t>
  </si>
  <si>
    <t>Semana Santa entre los mayos</t>
  </si>
  <si>
    <t>Alejandro Figueroa</t>
  </si>
  <si>
    <t>Saúl Serrano, Gabriel González Souza, Brigitte Broch</t>
  </si>
  <si>
    <t>Gonzalo Martínez Ortega</t>
  </si>
  <si>
    <t>Henner Hofmann, Ramón Jiménez</t>
  </si>
  <si>
    <t>Francisco Almada</t>
  </si>
  <si>
    <t>Asistentes de cámara: Héctor Medina, Alfredo Martínez</t>
  </si>
  <si>
    <t>MXIM-AV-1-10-44</t>
  </si>
  <si>
    <t>Taller de trovadores Xichu, Gto.</t>
  </si>
  <si>
    <t>José Luis Almeida, Guillermo Castrejón</t>
  </si>
  <si>
    <t>MXIM-AV-1-10-45</t>
  </si>
  <si>
    <t>Knochenumbettung</t>
  </si>
  <si>
    <t>Franz Simon, Artur Simon</t>
  </si>
  <si>
    <t>MXIM-AV-1-10-46</t>
  </si>
  <si>
    <t xml:space="preserve">Ballade vom kleinen soldaten </t>
  </si>
  <si>
    <t>La balada del pequeño soldado</t>
  </si>
  <si>
    <t>Documentales y cortometrajes de  Werner Herzog (Antología)</t>
  </si>
  <si>
    <t>DVD 2</t>
  </si>
  <si>
    <t>Alemania</t>
  </si>
  <si>
    <t>Werner Herzog, Denis Reichle</t>
  </si>
  <si>
    <t>Michael Edols, Jorge Vignati</t>
  </si>
  <si>
    <t>Maximiliane Mainka</t>
  </si>
  <si>
    <t>Christine Ebernberg</t>
  </si>
  <si>
    <t>MXIM-AV-1-10-47</t>
  </si>
  <si>
    <t>Mer dare ó Nas vek</t>
  </si>
  <si>
    <t>Nuestro siglo, Nosso século</t>
  </si>
  <si>
    <t>Artavazd Pelechían: obra documental (1967-1994)</t>
  </si>
  <si>
    <t>Armenia</t>
  </si>
  <si>
    <t>Artavazd Pelechian</t>
  </si>
  <si>
    <t>MXIM-AV-1-10-48</t>
  </si>
  <si>
    <t>Sir Anthony Van Dyck: Samson and Delilah (Sir. Antonio van Dyck: Sanson y Dalila)</t>
  </si>
  <si>
    <t>Obras maestras</t>
  </si>
  <si>
    <t>video 1</t>
  </si>
  <si>
    <t>Inglaterra</t>
  </si>
  <si>
    <t>Reiner E. Moritz</t>
  </si>
  <si>
    <t>John Roberts, Karlheinz Nowald</t>
  </si>
  <si>
    <t>Konrad Kotowski</t>
  </si>
  <si>
    <t>Elke Riemann, Stefanie Lehmann</t>
  </si>
  <si>
    <t>James Greene</t>
  </si>
  <si>
    <t>MXIM-AV-1-10-49</t>
  </si>
  <si>
    <t>Lorenzo Lotto: Madonna and Child (Lorenzo Lotto: Virgen con el niño con Santa Catalina y San Jacobo)</t>
  </si>
  <si>
    <t>John Roberts, Hermann Wiesler</t>
  </si>
  <si>
    <t>MXIM-AV-1-10-50</t>
  </si>
  <si>
    <t>Jacob van Ruisdael: The Large Forest (Jacob van Ruisdael: El bosque grande)</t>
  </si>
  <si>
    <t>MXIM-AV-1-10-51</t>
  </si>
  <si>
    <t>Joachim Patinier: The baptism of Christ (Joaquín Patinier: El Bautismo de Cristo)</t>
  </si>
  <si>
    <t>John Roberts, Renate Liebenwein</t>
  </si>
  <si>
    <t>MXIM-AV-1-10-52</t>
  </si>
  <si>
    <t>Hans Memling: St. John Altarpiece (Hans Memling: El retablo de San Juan)</t>
  </si>
  <si>
    <t>MXIM-AV-1-10-53</t>
  </si>
  <si>
    <t>Edvard Munch: Four Girls on a Jetty (Edvard Munch: Cuatro niñas en el embarcadero)</t>
  </si>
  <si>
    <t>Evelyn Weiss, Waldemar Januszczak</t>
  </si>
  <si>
    <t>Elke Riemann</t>
  </si>
  <si>
    <t>MXIM-AV-1-10-54</t>
  </si>
  <si>
    <t>Andy Warhol: The texan, Portrait of Robert Rauschenberg (Andy Warhol: El tejano. Retrato de Robert Rauschenberg)</t>
  </si>
  <si>
    <t>video 2</t>
  </si>
  <si>
    <t>MXIM-AV-1-10-55</t>
  </si>
  <si>
    <t xml:space="preserve">Stefan Lochner: The Madonna of the rose bower (Stefan Lochner: La virgen del rosal) </t>
  </si>
  <si>
    <t>Frank Gunter Zehnder, Waldemar Januszczak</t>
  </si>
  <si>
    <t>MXIM-AV-1-10-56</t>
  </si>
  <si>
    <t>Wolf Vostell: Miss América (Wolf Vostell: Señorita América)</t>
  </si>
  <si>
    <t>MXIM-AV-1-10-57</t>
  </si>
  <si>
    <t>Ernst Ludwig Kirchner: Five women in the street (Ernst Ludwig Kirchner: Cinco mujeres en la calle)</t>
  </si>
  <si>
    <t>MXIM-AV-1-10-58</t>
  </si>
  <si>
    <t>Hugo Van Der Goes: Adoration of the Magi (Hugo van Der Goes: Adoración de los magos)</t>
  </si>
  <si>
    <t>Karlheinz Nowald, John Roberts</t>
  </si>
  <si>
    <t>MXIM-AV-1-10-59</t>
  </si>
  <si>
    <t>Yves Tanguy: A las 4 de la tarde en verano Esperanza</t>
  </si>
  <si>
    <t>video 3</t>
  </si>
  <si>
    <t>Irene Newton, Karin Von Maur</t>
  </si>
  <si>
    <t xml:space="preserve">Frederic Variot </t>
  </si>
  <si>
    <t>MXIM-AV-1-10-60</t>
  </si>
  <si>
    <t>Sonia Delaunay: Electric Prisms</t>
  </si>
  <si>
    <t>Elizabeth Clegg, Marina Schneede</t>
  </si>
  <si>
    <t>MXIM-AV-1-10-61</t>
  </si>
  <si>
    <t>Karl Friedrich Schinkel: Medieval city on the banks of a river</t>
  </si>
  <si>
    <t>Karlheinz Nowald, Waldemar Januszczak</t>
  </si>
  <si>
    <t>Bob Peck</t>
  </si>
  <si>
    <t>MXIM-AV-1-10-62</t>
  </si>
  <si>
    <t>Stanley Spencer: The Resurrection Cookham</t>
  </si>
  <si>
    <t>Edwin Mullins</t>
  </si>
  <si>
    <t>MXIM-AV-1-10-63</t>
  </si>
  <si>
    <t>Louis or Antoine Le Nain: Peasant Family</t>
  </si>
  <si>
    <t>Juliette Gawade, Karlheinz Nowald</t>
  </si>
  <si>
    <t>MXIM-AV-1-10-64</t>
  </si>
  <si>
    <t>John Everett Millais: Ophelia</t>
  </si>
  <si>
    <t>video 4</t>
  </si>
  <si>
    <t>MXIM-AV-1-10-65</t>
  </si>
  <si>
    <t>Andrea Mantegna: Crucifixion of Christ</t>
  </si>
  <si>
    <t>Sandy Gill, Hermann Wiesler</t>
  </si>
  <si>
    <t>Frederic Variot</t>
  </si>
  <si>
    <t>James Green</t>
  </si>
  <si>
    <t>MXIM-AV-1-10-66</t>
  </si>
  <si>
    <t>Divine horsemen, The living Gods of Haiti (Jinetes Divinos: Los Dioses Vivientes de Haití)</t>
  </si>
  <si>
    <t>Maya Deren</t>
  </si>
  <si>
    <t>Cherel Ito</t>
  </si>
  <si>
    <t>Teiji Ito</t>
  </si>
  <si>
    <t>John Genke, Joan Pape</t>
  </si>
  <si>
    <t>Yudel Kyler</t>
  </si>
  <si>
    <t>MXIM-AV-1-10-67</t>
  </si>
  <si>
    <t>La matelassière (La colchonera)</t>
  </si>
  <si>
    <t>Portraits d´Alain Cavalier</t>
  </si>
  <si>
    <t>1a serie</t>
  </si>
  <si>
    <t>Jean-Francois Robin</t>
  </si>
  <si>
    <t>Alain Lachassagne</t>
  </si>
  <si>
    <t>Jerome Petitgirard</t>
  </si>
  <si>
    <t>Asistente: Nicolas Friedrich</t>
  </si>
  <si>
    <t>MXIM-AV-1-10-68</t>
  </si>
  <si>
    <t>La fileuse (La hilandera)</t>
  </si>
  <si>
    <t>Pierre-Laurent Chénieux</t>
  </si>
  <si>
    <t>Marie-Dominique Arto</t>
  </si>
  <si>
    <t>MXIM-AV-1-10-69</t>
  </si>
  <si>
    <t>La trempeuse (La florista)</t>
  </si>
  <si>
    <t>MXIM-AV-1-10-70</t>
  </si>
  <si>
    <t>L'orangère</t>
  </si>
  <si>
    <t>MXIM-AV-1-10-71</t>
  </si>
  <si>
    <t>La brodeuse</t>
  </si>
  <si>
    <t>Isabel Dedieu</t>
  </si>
  <si>
    <t>MXIM-AV-1-10-72</t>
  </si>
  <si>
    <t>La dame-lavabo</t>
  </si>
  <si>
    <t>Jean-Noel Ferragut</t>
  </si>
  <si>
    <t>Sophie Durand</t>
  </si>
  <si>
    <t>Pierre Lorrain</t>
  </si>
  <si>
    <t>MXIM-AV-1-10-73</t>
  </si>
  <si>
    <t>La relieuse</t>
  </si>
  <si>
    <t>Philippe Combes</t>
  </si>
  <si>
    <t>MXIM-AV-1-10-74</t>
  </si>
  <si>
    <t>La  bistrote</t>
  </si>
  <si>
    <t>MXIM-AV-1-10-75</t>
  </si>
  <si>
    <t>La canneuse</t>
  </si>
  <si>
    <t>MXIM-AV-1-10-76</t>
  </si>
  <si>
    <t>La repasseuse</t>
  </si>
  <si>
    <t>MXIM-AV-1-10-77</t>
  </si>
  <si>
    <t>La rémouleuse</t>
  </si>
  <si>
    <t>Armand Marco</t>
  </si>
  <si>
    <t>MXIM-AV-1-10-78</t>
  </si>
  <si>
    <t>La maítre-verrier</t>
  </si>
  <si>
    <t>Daniel Ollivier</t>
  </si>
  <si>
    <t>MXIM-AV-1-10-79</t>
  </si>
  <si>
    <t xml:space="preserve">First Contact. New Guinea's highlanders encounter the outside world. </t>
  </si>
  <si>
    <t>Primer contacto en Papua Nueva Guinea: el choque de dos visiones del mundo</t>
  </si>
  <si>
    <t>Bob Connoly, Robin  Anderson</t>
  </si>
  <si>
    <t>Robin Anderson</t>
  </si>
  <si>
    <t>Robin Anderson, Bob Connolly</t>
  </si>
  <si>
    <t>Dennis O'Rourke, Tony Wilson</t>
  </si>
  <si>
    <t>Ron Carpenter</t>
  </si>
  <si>
    <t>MXIM-AV-1-10-80</t>
  </si>
  <si>
    <t>Después de…</t>
  </si>
  <si>
    <t>1981-1983</t>
  </si>
  <si>
    <t>Cecilia y José Bartolomé</t>
  </si>
  <si>
    <t>MXIM-AV-1-10-81</t>
  </si>
  <si>
    <t>Después de... No se os puede dejar solos</t>
  </si>
  <si>
    <t xml:space="preserve">1a parte  </t>
  </si>
  <si>
    <t>José Luis Alcaine</t>
  </si>
  <si>
    <t>Vyistas Bremer</t>
  </si>
  <si>
    <t>MXIM-AV-1-10-82</t>
  </si>
  <si>
    <t>Después de... Atado y bien atado</t>
  </si>
  <si>
    <t>2a parte</t>
  </si>
  <si>
    <t>MXIM-AV-1-10-83</t>
  </si>
  <si>
    <t>La isla de las flores</t>
  </si>
  <si>
    <t>Brasil</t>
  </si>
  <si>
    <t>Jorge Furtado</t>
  </si>
  <si>
    <t xml:space="preserve">Roberto Henkin (locaciones), Sergio Amon (estudio) </t>
  </si>
  <si>
    <t>Geraldo Flach</t>
  </si>
  <si>
    <t>MXIM-AV-1-10-84</t>
  </si>
  <si>
    <t>Corresponsales de guerra I y II</t>
  </si>
  <si>
    <t>I y II</t>
  </si>
  <si>
    <t>Cuba</t>
  </si>
  <si>
    <t>1986-1989</t>
  </si>
  <si>
    <t>Belkis Vega</t>
  </si>
  <si>
    <t>Julio Simoneau</t>
  </si>
  <si>
    <t>Margaro Santacruz</t>
  </si>
  <si>
    <t>Omar Hechavarria</t>
  </si>
  <si>
    <t>José María Vitier</t>
  </si>
  <si>
    <t>Santiago Penate Paul Mesa</t>
  </si>
  <si>
    <t>MXIM-AV-1-10-85</t>
  </si>
  <si>
    <t>Corresponsales de guerra III y IV</t>
  </si>
  <si>
    <t>III y IV</t>
  </si>
  <si>
    <t>MXIM-AV-1-10-86</t>
  </si>
  <si>
    <t>The Social Life of Small Urban Space (La socialización en los pequeños espacios urbanos)</t>
  </si>
  <si>
    <t>MXIM-AV-1-10-87</t>
  </si>
  <si>
    <t>San Clemente</t>
  </si>
  <si>
    <t>Raymond Depardon, Sophie Ristelhueber</t>
  </si>
  <si>
    <t xml:space="preserve"> DÉCADA 1980-1989</t>
  </si>
  <si>
    <t>RESPONSABILIDAD DE PRODUCCIÓN</t>
  </si>
  <si>
    <t>Titulo propio</t>
  </si>
  <si>
    <t>Entidad productora</t>
  </si>
  <si>
    <t>Distribuidora</t>
  </si>
  <si>
    <t>Productor</t>
  </si>
  <si>
    <t>Historia Institucional</t>
  </si>
  <si>
    <t>Reseña biográfica del realizador</t>
  </si>
  <si>
    <t>Forma de ingreso</t>
  </si>
  <si>
    <t>Fecha de ingreso</t>
  </si>
  <si>
    <t>INCINE</t>
  </si>
  <si>
    <t>Zafra A.C., ENIDIEC</t>
  </si>
  <si>
    <t>Teshigahara Productions</t>
  </si>
  <si>
    <t>Midas S.A., Mallia Films</t>
  </si>
  <si>
    <t>Desde 1978, la casa productora Mallia Films ha producido filmes de todo tipo: experimentales, largometrajes, cortometrajes y documentales; de una docena de directores franceses y extranjeros.</t>
  </si>
  <si>
    <t>The Institute of Papua, Nueva Guinea Studies, Channel 4</t>
  </si>
  <si>
    <t xml:space="preserve"> Dennis O' Rourke, Asociados: Laurence J. Henderson, Chris Owen</t>
  </si>
  <si>
    <t>El Institute of Papua New Guinea Studies (IPNGS) es una institución de investigación cultural financiada por el gobierno, fundada en 1974 bajo el Consejo Nacional de Cultura. Ulli Beier sirvió como el primer director hasta 1978. Posteriormente, los directores han incluido a Kumalau Tawali, John Kolia, Andrew Strathern, Jacob Simet, y Ralph Wari. Actualmente Don Niles está actuando director. Desde el principio el IPNGS se ha preocupado por la documentación, preservación y difusión de la investigación en las diversas culturas del país. Es una de las principales instituciones de investigación culturales en Papúa Nueva Guinea.</t>
  </si>
  <si>
    <t>Donación</t>
  </si>
  <si>
    <t>Estudios Churubusco-Azteca, CIESAS, INAH, TV Española</t>
  </si>
  <si>
    <t>CIESAS: La investigación en el CIESAS El Centro de Investigaciones y Estudios Superiores en Antropología Social (CIESAS) es una institución pública federal que forma parte, junto con otros 27 Centros Públicos de Investigación, del Sistema de Centros CONACYT. El CIESAS se dedica al estudio de los problemas nacionales a través de la investigación y la formación de especialistas de alto nivel en los campos de la antropología social, la historia, la etnohistoria, la lingüística y otras ciencias sociales, con presencia nacional y arraigo regional. Actualmente el CIESAS cuenta con sedes y programas de investigación y docencia en siete ciudades del país: Sede Distrito Federal (Ciudad de México), Sede Golfo (Xalapa, Veracruz), Sede Occidente (Guadalajara, Jalisco), Sede Pacífico Sur (Oaxaca, Oaxaca), Sede Sureste (San Cristóbal de Las Casas, Chiapas), Programa Noreste (Monterrey, Nuevo León) y Programa Peninsular (Mérida, Yucatán). De esta forma, el CIESAS ratifica su vocación de ser una institución de carácter tanto regional como nacional que le ha permitido incidir en el desarrollo de las ciencias sociales en diversos estados de la República, realizar investigaciones con enfoque regional, impartir programas de enseñanza especializados y colaborar tanto con instituciones académicas internacionales como nacionales y estatales. A 33 años de su fundación, el CIESAS ha alcanzado un liderazgo en las disciplinas que cultiva; cuenta con un alto reconocimiento externo, producto de la combinación de investigación básica, aplicada y participativa, y con la reciente incursión exitosa en la crítica y evaluación de políticas públicas.(http://www.ciesas.edu.mx/) INAH: El Instituto Nacional de Antropología e Historia es el organismo del gobierno federal fundado en 1939 para garantizar la investigación, conservación, protección y difusión del patrimonio prehistórico, arqueológico, antropológico, histórico y paleontológico de México. Su creación ha sido fundamental para preservar el patrimonio cultural mexicano. Actualmente el INAH realiza sus funciones a través de una estructura que se compone de una Secretaría Técnica, responsable de supervisar la realización de sus labores sustantivas, cuyas tareas se llevan a cabo por medio de las 7 Coordinaciones Nacionales y los 31 Centros regionales distribuidos en los estados de la República. Tarea fundamental es la investigación científica, para lo cual colaboran más de 400 académicos en las áreas de historia, antropología social, antropología física, arqueología, lingüística, etnohistoria, etnología, arquitectura, conservación del patrimonio, conservación y restauración. Por otro lado, el INAH integra un conjunto de acervos documentales, entre ellos la Biblioteca de Antropología e Historia, que reúne la mayor colección de publicaciones de carácter histórico y antropológico en México y resguarda fondos documentales y códices de importancia histórica. Las actividades de difusión sobre nuestro patrimonio se realizan no sólo con un vasto programa de publicaciones periódicas, sino también a través de la producción de fonogramas y videogramas, además, de comunicados a los medio de comunicación masiva.(Extraído de: http://www.inah.gob.mx/).</t>
  </si>
  <si>
    <t>Pascale Dauman</t>
  </si>
  <si>
    <t>Instituto Nacional Indigenista (INI)-Archivo Etnográfico Audiovisual de la Subdirección de Imagen y Sonido</t>
  </si>
  <si>
    <t>Enrique González Souza, Oscar Magaña</t>
  </si>
  <si>
    <t xml:space="preserve">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aea,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</si>
  <si>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Centro de Capacitación Cinematográfica (CCC)</t>
  </si>
  <si>
    <t xml:space="preserve">CCC: El Centro de Capacitación Cinematográfica tiene como objetivo primordial el de formar cineastas de alto nivel profesional en las áreas técnicas y artísticas de cinefotografía, producción, sonido, edición, guión y realización, en el marco de una concepción integral del quehacer y del lenguaje cinematográficos. El CCC se erige como una escuela de cine en el amplio sentido de la palabra, como un centro de actividad académica y de difusión cultural que vincula el cine y —en general— la imagen en movimiento, con las demás manifestaciones y expresiones artísticas. Desde su fundación en el año de 1975, el CCC ha buscado obtener en el ejercicio cinematográfico una mirada propia, una propuesta estética profunda que derive en un estilo de cine divorciado de modelos rígidos de pensamiento y expresión. Hoy en día el CCC cuenta con más de veinte años de experiencia en la capacitación de jóvenes cineastas a través del Curso General de Estudios Cinematográficos, mismo que el Centro ofrece bajo un programa de cuatro años de formación continua. Cuenta con un nivel similar al de las mejores escuelas de cine del mundo; su prestigio y presencia en el medio cinematográfico se manifiestan en la cantidad de muestras y festivales nacionales e internacionales a los que sus producciones son invitadas a participar. La calidad de la formación que imparte el Centro ha logrado, además, garantizar que sus egresados se incorporen, como profesionales de alto nivel, a la industria cinematográfica y de producción audiovisual mexicana e internacional. El Centro de Capacitación Cinematográfica, A.C. es una institución coordinada por el Instituto Mexicano de Cinematografía; forma parte del Consejo Nacional para la Cultura y las Artes y es una de las escuelas que conforman el Centro Nacional de las Artes. Fue fundado en el año de 1975 por Carlos Velo y tuvo como presidente honorario, en sus inicios, al cineasta Luis Buñuel. (http://ccc.cnart.mx/presentacion/f_pre01.htm) </t>
  </si>
  <si>
    <t>Instituto Nacional Indigenista (INI) - Archivo Etnográfico Audiovisual</t>
  </si>
  <si>
    <t>Coca Gaxiola, Juan Carlos Colín, Juan Francisco Urrusti</t>
  </si>
  <si>
    <t xml:space="preserve">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</si>
  <si>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Instituto Nacional Indigenista (INI)</t>
  </si>
  <si>
    <t>Miguel Camacho, Coca Gaxiola, Juan Carlos Colín</t>
  </si>
  <si>
    <t>Instituto Cinematográfico de El Salvador Revolucionario</t>
  </si>
  <si>
    <t>Carlos Álvarez, Productor ejecutivo: Oscar Castillo</t>
  </si>
  <si>
    <t>Archivo Etnográfico Audiovisual del INI, FONAPAS</t>
  </si>
  <si>
    <t>Carlos Camacho</t>
  </si>
  <si>
    <t xml:space="preserve">SEP, Dirección General de Culturas Populares, Unidad Regional de Culturas Populares Michoacán, </t>
  </si>
  <si>
    <t>Ricardo Braojos, Alejandro Caballero</t>
  </si>
  <si>
    <t xml:space="preserve">CCC: El Centro de Capacitación Cinematográfica tiene como objetivo primordial el de formar cineastas de alto nivel profesional en las áreas técnicas y artísticas de cinefotografía, producción, sonido, edición, guión y realización, en el marco de una concepción integral del quehacer y del lenguaje cinematográficos. El CCC se erige como una escuela de cine en el amplio sentido de la palabra, como un centro de actividad académica y de difusión cultural que vincula el cine y —en general— la imagen en movimiento, con las demás manifestaciones y expresiones artísticas. Desde su fundación en el año de 1975, el CCC ha buscado obtener en el ejercicio cinematográfico una mirada propia, una propuesta estética profunda que derive en un estilo de cine divorciado de modelos rígidos de pensamiento y expresión. Hoy en día el CCC cuenta con más de veinte años de experiencia en la capacitación de jóvenes cineastas a través del Curso General de Estudios Cinematográficos, mismo que el Centro ofrece bajo un programa de cuatro años de formación continua. Cuenta con un nivel similar al de las mejores escuelas de cine del mundo; su prestigio y presencia en el medio cinematográfico se manifiestan en la cantidad de muestras y festivales nacionales e internacionales a los que sus producciones son invitadas a participar. La calidad de la formación que imparte el Centro ha logrado, además, garantizar que sus egresados se incorporen, como profesionales de alto nivel, a la industria cinematográfica y de producción audiovisual mexicana e internacional. El Centro de Capacitación Cinematográfica, A.C. es una institución coordinada por el Instituto Mexicano de Cinematografía; forma parte del Consejo Nacional para la Cultura y las Artes y es una de las escuelas que conforman el Centro Nacional de las Artes. Fue fundado en el año de 1975 por Carlos Velo y tuvo como presidente honorario, en sus inicios, al cineasta Luis Buñuel.(http://ccc.cnart.mx/presentacion/f_pre01.htm) </t>
  </si>
  <si>
    <t>Antenne 2, Unité de programmes Pascale Breugnot, Copyright Films</t>
  </si>
  <si>
    <t xml:space="preserve">Gianikian-Ricci Lucci /Zweites Deutsches Fernsehen (ZDF) </t>
  </si>
  <si>
    <t>Archivo Etnográfico Audiovisual del INI</t>
  </si>
  <si>
    <t xml:space="preserve">El Instituto Nacional Indigenista después de 54 años de trabajo con los pueblos indígenas, se transforma a partir del 5 de julio de 2003 en la Comisión Nacional para el Desarrollo de los Pueblos Indígenas (http://www.cdi.gob.mx) 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 </t>
  </si>
  <si>
    <t>Godfrey Reggio, Productor ejecutivo: Francis Ford Coppola</t>
  </si>
  <si>
    <t>IMEVISIÓN/SEP-Cultura</t>
  </si>
  <si>
    <t>Zafra S. A.</t>
  </si>
  <si>
    <t>Centro de Capacitación Cinematográfica (CCC)- Instituto Mexicano de cinematografía y Estudios Churubusco Azteca</t>
  </si>
  <si>
    <t>CCC: El Centro de Capacitación Cinematográfica tiene como objetivo primordial el de formar cineastas de alto nivel profesional en las áreas técnicas y artísticas de cinefotografía, producción, sonido, edición, guión y realización, en el marco de una concepción integral del quehacer y del lenguaje cinematográficos. El CCC se erige como una escuela de cine en el amplio sentido de la palabra, como un centro de actividad académica y de difusión cultural que vincula el cine y —en general— la imagen en movimiento, con las demás manifestaciones y expresiones artísticas. Desde su fundación en el año de 1975, el CCC ha buscado obtener en el ejercicio cinematográfico una mirada propia, una propuesta estética profunda que derive en un estilo de cine divorciado de modelos rígidos de pensamiento y expresión. Hoy en día el CCC cuenta con más de veinte años de experiencia en la capacitación de jóvenes cineastas a través del Curso General de Estudios Cinematográficos, mismo que el Centro ofrece bajo un programa de cuatro años de formación continua. Cuenta con un nivel similar al de las mejores escuelas de cine del mundo; su prestigio y presencia en el medio cinematográfico se manifiestan en la cantidad de muestras y festivales nacionales e internacionales a los que sus producciones son invitadas a participar. La calidad de la formación que imparte el Centro ha logrado, además, garantizar que sus egresados se incorporen, como profesionales de alto nivel, a la industria cinematográfica y de producción audiovisual mexicana e internacional. El Centro de Capacitación Cinematográfica, A.C. es una institución coordinada por el Instituto Mexicano de Cinematografía; forma parte del Consejo Nacional para la Cultura y las Artes y es una de las escuelas que conforman el Centro Nacional de las Artes. Fue fundado en el año de 1975 por Carlos Velo y tuvo como presidente honorario, en sus inicios, al cineasta Luis Buñuel.(http://ccc.cnart.mx/presentacion/f_pre01.htm) IMCINE: El Instituto Mexicano de Cinematografía fue creado por decreto presidencial, el 25 de marzo de 1983, como un organismo público descentralizado con personalidad jurídica y patrimonio propio. Su misión es fomentar la producción y promoción del cine mexicano , como una de nuestras manifestaciones culturales de mayor presencia en los medios de comunicación, así como impulsar la industria cinematográfica de nuestro país. Bajo el Consejo Nacional para la Cultura y las Artes, coordina las actividades de la Cineteca Nacional, Estudios Churubusco Azteca, S. A. (ECHASA) y el Centro de Capacitación Cinematográfica (C.C.C.). Para el cumplimiento de sus funciones, el Instituto cuenta con el Programa de Fomento a la Creación Cinematográfica, produce cortometrajes y apoya a la Producción de largometrajes. (http://www.imcine.gob.mx/html/imcine/imcine.html)</t>
  </si>
  <si>
    <t>Norán srl.</t>
  </si>
  <si>
    <t>Enrique Vanoli, Jorge Poleri</t>
  </si>
  <si>
    <t>Instituto Nacional Indigenista, Cine Testimonio S.A. de C.V.</t>
  </si>
  <si>
    <t>Juan Carlos Colin F.</t>
  </si>
  <si>
    <t>Laguna del Ostión. Acayucan , Ver.</t>
  </si>
  <si>
    <t>SEP - Dirección General de Culturas Populares, Comunicación Educativa Latinoamericana</t>
  </si>
  <si>
    <t>DGCPI: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</si>
  <si>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UNED - Centro de Diseño y Producción de Medios Audiovisuales</t>
  </si>
  <si>
    <t>Javier Suárez,  Juan C. García, Gregorio Guzmán</t>
  </si>
  <si>
    <t>Editorial Rana del sur, Video y cine independiente</t>
  </si>
  <si>
    <t>Ediciones Pentagrama S.A de C.V</t>
  </si>
  <si>
    <t>Carlos Salgado</t>
  </si>
  <si>
    <t>La Editorial La Rana del Sur es una empresa morelense enfocada fundamentalmente a la producción y distribución de documentales independientes en el formato DVD.</t>
  </si>
  <si>
    <t>Oscar Menéndez, director, productor, escritor y editor</t>
  </si>
  <si>
    <t>Compra</t>
  </si>
  <si>
    <t>Instituto Nacional Indigenista - Fondo Nacional para Actividades Sociales/Archivo Etnográfico Audiovisual</t>
  </si>
  <si>
    <t>Raúl Álvarez, Juan Carlos Colín F., Coca Gaxiola</t>
  </si>
  <si>
    <t>Laboratoria de Poeticas Cinematograficas de Fernando Birri, S.A., TV Española S.A.,Instituto Cubano del Arte e Industria Cinematográficos</t>
  </si>
  <si>
    <t>Settinio Presutto, Lourdes de los Santos</t>
  </si>
  <si>
    <t>Televisión Española, Trans World Film</t>
  </si>
  <si>
    <t>RICORDI</t>
  </si>
  <si>
    <t>Marcello Siena. Productor ejecutivo: Tony Amendola</t>
  </si>
  <si>
    <t>Air France, Capi Films, Channel Four Films, La Sept Cinéma, Nederlandse Omroepstichting (NOS), Norddeutscher Rundfunk (NDR), Stichting Nederlands, Studio documentaire de Chine, TF1 Films Production, Westdeutscher Rundfunk (WDR)</t>
  </si>
  <si>
    <t>MK2 Diffusion</t>
  </si>
  <si>
    <t>Marceline Loridan</t>
  </si>
  <si>
    <t>ARGOS Films</t>
  </si>
  <si>
    <t>Anatole Dauman</t>
  </si>
  <si>
    <t>Chris Marker (nacido Christian François Bouche-Villeneuve, Neuilly-sur-Seine, Francia, 29 de julio de 1921) es un escritor, fotógrafo y director de cine francés, a quien se atribuye la invención del ensayo fílmico. Comenzó su trabajo como parte del grupo de la rive gauche francesa, paralelo pero distinto de la nouvelle vague, con la que compartirían temas y trabajos más tarde. En 1982, Sans Soleil supera los límites de lo que se puede llamar "documental". Se trata de un ensayo, de un montaje que une partes de documentales y de ficción con comentarios filosóficos, con, lo que genera una atmósfera onírica y de ciencia-ficción. (Extraido de file:///C:/Documents%20and%20Settings/chernandez/Escritorio/adriana%20h/Chris_Marker.htm)</t>
  </si>
  <si>
    <t>Metro Goldwyn Mayer</t>
  </si>
  <si>
    <t>Mel Lawrence, Godfrey Reggio, Lawrence Taub, Producción ejecutuva: Menahem Golan, Yoram Globus</t>
  </si>
  <si>
    <t>Instituto Nacional Indigenista (INI), Archivo Etnográfico Audiovisual</t>
  </si>
  <si>
    <t>Óscar Magaña, Juan Carlos Colín, Coca Gaxiola</t>
  </si>
  <si>
    <t>Bibliotthéque Publique d´Information, Centre G. Pompidou, PARI FILMS</t>
  </si>
  <si>
    <t>Universidad Autónoma de Yucatán, Dirección General de Difusión y Comunicación, Departamento de Producción Audiovisual</t>
  </si>
  <si>
    <t>Creativos Asociados</t>
  </si>
  <si>
    <t>Natalio Koziner, Carlos Galettini</t>
  </si>
  <si>
    <t>Urgencias</t>
  </si>
  <si>
    <t>Centre Nacional de la Cinematographie (CNC), Double D Copyright Films, TF1 Films Productions</t>
  </si>
  <si>
    <t>Claudine Nougaret</t>
  </si>
  <si>
    <t>IMA Productions y La Sept</t>
  </si>
  <si>
    <t>Antoine de Cazzotte</t>
  </si>
  <si>
    <t>Óscar Magaña, Juan Carlos Colín</t>
  </si>
  <si>
    <t>CDI (antes INI): La Comisión Nacional para el Desarrollo de los Pueblos Indígenas, es un organismo descentralizado de la Administración Pública Federal, no sectorizado, con personalidad jurídica, con patrimonio propio, con autonomía operativa, técnica, presupuestal y administrativa, con sede en la Ciudad de México, Distrito Federal. La Fototeca Nacho López tiene sus antecedentes en lo que se denominó, por más de 20 años Archivo Etnográfico Audiovisual del INI. En 1977 el Instituto Nacional Indigenista estableció formalmente, como parte de sus políticas, un área especializada en el registro audiovisual de los diferentes aspectos culturales, económicos y sociales de la población indígena a través de lo que denominó Archivo Etnográfico Audiovisual. La finalidad de éste fue apoyar actividades de investigación antropológica, dedicadas a la difusión de la cultura e identidad de las comunidades indígenas. Una vez constituido el área, el INI, en coordinación con el Fondo Nacional para las Actividades Sociales (Fonapas), decidieron llevar a cabo en 1977 el proyecto Ollin Yoliztli, el cual fue uno de los primeros proyectos en el país que tuvo como objetivo rescatar el patrimonio cultural de los pueblos indígenas de México a través de la fotografía, el registro fílmico y el sonoro. Las primeras filmaciones se realizaron en 35 y 16 mm, y a partir de 1990 la producción se lleva a cabo en video. A partir de 2002 el Acervo lleva el nombre del antropólogo Alfonso Muñoz Jiménez, quien fuera realizador de diversos materiales fílmicos y de video del INI y del Instituto Nacional de Antropología e Historia, así como fundador, en 1977, con Nacho López y Óscar Menéndez, del Archivo Etnográfico Audiovisual del INI. También ocupó el cargo de Subdirector de Imagen y Sonido de ese Instituto. Los acervos están divididos en seis fondos: de Producciones Editadas, de Preservación, de Material de Stock, de Copias de Exhibición, de Submaster y Documental. Los materiales de la cineteca y videoteca fueron producidos de 1951 a 2001 y se preservan 7864 cintas. A continuación se presenta el total de cintas por fondo y los años de los que se localiza información. (Extraído de http://www.conadepi.gob.mx)</t>
  </si>
  <si>
    <t>Secretaría de Educación Pública - Dirección General de Culturas Populares</t>
  </si>
  <si>
    <t>Dirección General de Culturas Populares: Desde 1989, Culturas Populares e Indígenas ha impulsado el programa de apoyo a las culturas Municipales y Comunitarias -PACMYC- con el cual se han podido financiar más de 7 mil proyectos en todo el país. Como una alternativa para contribuir en la valoración y el reconocimiento de la expresión artística y artesanal; así como en el desarrollo sociocultural de los pueblos la DGCPI creó el Programa de Arte Popular y el Programa de Escuelas Itinerantes de Diseño Artesanal, las cuales ya operan en Tlaxcala y Oaxaca. En el ámbito indígena y como respuesta a las demandas culturales de los grupos asentados en ciudades, zonas conurbadas, campos agrícolas, centros turísticos e industriales del país y el extranjero, la DGCPI cuenta ya con un Programa de apoyo a las Culturas Indígenas Migrantes. Dentro de su trabajo en beneficio de la cultura popular, la DGCPI colabora en la difusión de un sin número de actividades que con este fin realizan instituciones públicas y privadas del DF y de los distintos estados de la República Mexicana. También promueve y organiza, por medio de sus Unidades Regionales: programas de capacitación a Promotores culturales, reuniones, encuentros y Festivales de cultura popular e indígena. (http://www.culturaspopulareseindigenas.gob.mx/programas.html)</t>
  </si>
  <si>
    <t>Werner Herzog nació en Munich el 5 de septiembre de 1942. Se crió en un remoto pueblo de montaña en Baviera y estudió Historia y Literatura alemana en Múnich y Pittsburgh. Hizo su primera película en 1961 a la edad de 19. Desde entonces ha producido, escrito y dirigido más de sesenta películas y documentales como AGUIRRE, THE WRATH OF GOD (1972), NOSFERATU (1978), FITZCARRALDO (1982), LESSONS OF DARKNESS (1992), LITTLE DIETER NEEDS TO FLY (1997),  MY BEST FIEND (1999), INVINCIBLE (2000), GRIZZLY MAN (2005), ENCOUNTERS AT THE END OF THE WORLD (2007), CAVE OF FORGOTTEN DREAMS (2011). Werner Herzog ha publicado más de una docena de libros de prosa, y dirigido otras tantas óperas. Werner Herzog vive en Munich y Los Ángeles. http://www.wernerherzog.com/102.html</t>
  </si>
  <si>
    <t>RM Arts</t>
  </si>
  <si>
    <t>RM Associates</t>
  </si>
  <si>
    <t>Lorenzo Lotto: Madonna and Child (Lorezo Lotto: Virgen con el niño con Santa Catalina y San Jacobo)</t>
  </si>
  <si>
    <t>Joachim Patinier: The baptism of Christ (Joaquón Patinier: El Bautismo de Cristo)</t>
  </si>
  <si>
    <t>Edvard Munch: Four Girls on a Jetty (Edvard Munch: Cuatro niñoas en el embarcadero)</t>
  </si>
  <si>
    <t xml:space="preserve"> John Everett Millais: Ophelia</t>
  </si>
  <si>
    <t>Mystic Fire Video</t>
  </si>
  <si>
    <t>Nació en Kiev, Ucrania, con el nombre de Eleanora Derenkowsky, pero desarrolló su carrera profesional en Estados Unidos. En 1922 después de una serie de pogromos antisemitas y por las simpatías de su padre por León Trotsky, la familia voló a Siracusa, Nueva York. El padre acortó el nombre familiar a "Deren" poco tiempo después de llegar a Nueva York. Se unió al cuerpo de psiquiatras en el “State Institute for the Feeble-Minded” en Siracusa. Su madre se mudó a París para estar con su otra hija, mientras ella asistía a la “League of Nations School” en Ginebra, Suiza desde 1930 hasta 1933. En 1928, se hizo ciudadana de los Estados Unidos de América.
Deren comenzó sus estudios de grado en la Universidad de Siracusa, donde se une a la “Trotskyist Young People's Socialist League”. A través de la liga de jóvenes socialistas conoce a Gregory Bardacke, con quien se casaría más tarde a la edad de dieciocho años. Después de graduarse en 1935 se mudó a la ciudad de Nueva York. Ella y su esposo se volvieron protagonistas de varias causas socialistas en la ciudad. Ella se graduó de la Universidad de Nueva York y luego se separa de Gregory. El divorcio estuvo completo en 1939. Comenzó estudios de maestría en literatura inglesa en la “New School for Social Research” y los completa en el “Smith College”.
Después de graduarse en el Smith, Deren regresó a la “New York’s Greenwich Village” donde trabajó como secretaria free-lance. En 1941 se convierte en la secretaria personal de la coreógrafa Katherine Dunham, al final de una gira la compañía de danza se detuvo en Hollywood. Ahí fue donde Deren conoció a Alexandr Hackenschmied, un fotógrafo y camarógrafo checo muy conocido, quien se convertiría en su segundo esposo en 1942. Hackenschmid voló a Checoslovaquia después del avance de Hitler. Cambio su nombre por petición de Deren a Alexander Hammid (Pseudónimo Sasha) porque Deren pensó que Hackenschmid sonaba muy judío, sin embargo él no lo era"" (Fuente, https://es.wikipedia.org/wiki/Maya_Deren)</t>
  </si>
  <si>
    <t>Camera One Douce</t>
  </si>
  <si>
    <t>Isabel Pons</t>
  </si>
  <si>
    <t>Filmmakers Library</t>
  </si>
  <si>
    <t>Donación: Belkis Vega</t>
  </si>
  <si>
    <t>Jorge Furtado: es el cineasta brasileño más premiado de la actualidad. Nacio en Porto Alegre, Brasil, el 9 de junio 1959. Entre los cortos más destacados que ha dirigido se encuentran: O día em que Doríval encarou a guarda (1986), Barbosa (1988) y A matadeira (1994); En 1989 obtiene un resonante éxito con su documental La isla de las flores (1989).
Con "Esta no es tu vida", que resume en dieciséis minutos la biografía de una ama de casa de Porto Alegre. Conquista varios premios en su país con su primer largometraje Houve uma vez dois verões (2002) y repite la experiencia con El hombre que copiaba (2003). (Fuente: Tematika)</t>
  </si>
  <si>
    <t>Producciones Granma, Instituto Cubano del Arte e Industria Cinematográficos</t>
  </si>
  <si>
    <t>Manuel Aneiros</t>
  </si>
  <si>
    <t>Gramma: Órgano Oficial del Comité Central del Partido Comunista de Cuba.                                                                                          Cubano del Arte e Industria Cinematográficos (ICAIC): Fue creado el 24 de marzo de 1959, a pocos días del triunfo de la Revolución Cubana, como expresión manifiesta del valor otorgado a la cultura artística y, más concretamente, al cine. Con más de 50 años de trabajo, el ICAIC es la autoridad cinematográfica nacional</t>
  </si>
  <si>
    <t>Belkis Vega: Directora y Guionista de cine . Profesora de la Cátedra de documental de la EICTV. Es una de las más destacadas documentalistas cubanas. Realizó estudios de Diseño Informacional y es graduada de Licenciatura en Historia del Arte.  Ha filmado reportajes en Siria y El Congo, y documentales en El Líbano, Angola y España.</t>
  </si>
  <si>
    <t xml:space="preserve">MXIM-AV-1-10-85 </t>
  </si>
  <si>
    <t>Municipal Art Society of New York</t>
  </si>
  <si>
    <t>La Sociedad Municipal de Arte de Nueva York , fundada en 1893, es una organización de membresía sin fines de lucro que lucha por la inteligente planificación urbana , el diseño y la conservación a través de la educación , el diálogo y la promoción en la ciudad de Nueva York .</t>
  </si>
  <si>
    <t>William H. Whyte: estudio de los espacios rurales y urbanos en los que el hombre pueda mejorar sus condiciones de vida. Entre sus obras de esta segunda etapa se cuentan El último paisaje (1968), La vida social en los espacios urbanos pequeños (1980) y City (1989). Fue también asesor de numerosos proyectos de construcción y profesor del Hunter College de la City University de Nueva York.-</t>
  </si>
  <si>
    <t>Double D Copyright Films</t>
  </si>
  <si>
    <t>Double D Copyright Films: es una empresa de financiación, producción y distribución en línea con sede en Londres, que maneja Documentales, plataformas en línea y Películas. Doble D construye comunidades para sus películas durante la fase de desarrollo mediante la participación de las partes interesadas en todos los aspectos del proceso de filmación. También utilizamos el crowdfunding y estrategias de distribución en línea, así como las rutas tradicionales a través de los agentes de ventas, distribuidores y difusores. (Fuente: Wikipedia)</t>
  </si>
  <si>
    <t>Raymond Depardon es un fotógrafo y cineasta francés nacido en Villefranche-sur-Saône. Es el fundador de la agencia Gamma. Actualmente, es uno de los más prestigiosos directores de cine documental.</t>
  </si>
  <si>
    <t>DESCRIPTORES</t>
  </si>
  <si>
    <t>ESTRUCTURA INTERNA</t>
  </si>
  <si>
    <t>Sinopsis</t>
  </si>
  <si>
    <t>Onomástico</t>
  </si>
  <si>
    <t>Toponímico</t>
  </si>
  <si>
    <t>Cronológico</t>
  </si>
  <si>
    <t>Tipo de producción</t>
  </si>
  <si>
    <t>Género</t>
  </si>
  <si>
    <t>Fuentes</t>
  </si>
  <si>
    <t>Recursos</t>
  </si>
  <si>
    <t>Versiones</t>
  </si>
  <si>
    <t>Formato original</t>
  </si>
  <si>
    <t>Material extra</t>
  </si>
  <si>
    <t xml:space="preserve">Victoria de un pueblo en armas </t>
  </si>
  <si>
    <t>Este breve documental muestra la historia de la organización política en los primeros años de la década de los '70s y la victoria militar del Frente Sandinista de Liberación Nacional (FSLN) en la tarea de la Revolución Popular Sandinista (RPS) de transformar Nicaragua, enmarcados en la Justicia Social, el Desarrollo Económico y la  Solidaridad. Por las imágenes de gran valor histórico (entrevistas con dirigentes del FSLN, miembros de la dictadura, escenas de combate, rendición de la GN y la victoria contundente del pueblo vanguardizado por el FSLN), este es un documental muy importante para entender mejor la historia de la lucha revolucionaria en Nicaragua.
http://sandino.typepad.com/poltica_nica/2011/09/fsln-un-pueblo-en-armas.html</t>
  </si>
  <si>
    <t>Augusto César Sandino, Anastasio Somoza, Rigoberto Gómez Pérez, Frente Sandinista de Liberación Nacional, Julio Buitrago, Junta de Gobierno</t>
  </si>
  <si>
    <t>1927, 1934, 1956, 15 de julio de 1969, 1972, 1974</t>
  </si>
  <si>
    <t>Película documental</t>
  </si>
  <si>
    <t>Registros fílmicos, testimonios videorales, testimonios orales, hemerografía, fotografías, grabación de campo, entrevistas, música de época</t>
  </si>
  <si>
    <t>Intertítulos, incidentales, narración en off, conducción</t>
  </si>
  <si>
    <t>35 mm</t>
  </si>
  <si>
    <t>El arquitecto catalán Antonio Gaudí (1852-1926) diseñó algunos de los edificios más asombrosos del mundo, así como interiores y parques; con la obra de Gaudí, el director japonés Hiroshi Teshigahara ha construido una de las películas más estéticamente audaces jamás realizadas. Aquí su arte se funde en una apasionante experiencia cinematográfica. Menos que un documental es un poema visual; Teshigahara lleva a los televidentes en un viaje a través de la arquitectura espectacular de Gaudí, incluyendo su masiva, aún inacabada obra maestra, la Sagrada Familia de Barcelona. Con el trabajo de cámara tan audaz y sensual como las curvas de las estructuras orgánicas de su sujeto, Teshigahara logra inmortalizar a Antonio Gaudí en su película.</t>
  </si>
  <si>
    <t>Bellesguard, Templo de la Sagrada Familia, La Casa Galvet, Colegio Teresiano, barrio de Sant Gervasi, Casa Battló, Paseo de Gracia, Casas Milá, Paseo de Gracia, Barcelona, España</t>
  </si>
  <si>
    <t>VHS</t>
  </si>
  <si>
    <t>Trailer, subtitulos</t>
  </si>
  <si>
    <t>Biquefarre es una pequeña granja en Aveyron. Al menos dos agricultores vecinos quieren comprar Biquefarre: Lucien y el joven Marcel. Detrás de las escenas, Henri, cuyo hermano es el padre de Marcel y quien también es de Lucien hermano-en-ley, negocia con Raul lo que el padre de Marcel puede endulzar en secreto la oferta de Marcel. ¿Tendrán éxito papá y su tío? En el fondo es el duro trabajo diario de la agricultura: ordeñar vacas, la cosecha en la noche y la búsqueda de ayuda cuando un agricultor cae enfermo. El progreso trae retos: agua contaminada, las granjas industriales y la subida de los precios del suelo.</t>
  </si>
  <si>
    <t>Aveyron, Tolouse, Francia</t>
  </si>
  <si>
    <t>Edad media</t>
  </si>
  <si>
    <t>Docudrama</t>
  </si>
  <si>
    <t>Narración en off, conducción</t>
  </si>
  <si>
    <t>Cannibal Tours</t>
  </si>
  <si>
    <t>Un viaje hecho por un grupo de australianos a través de los vestigios de antiguos pueblos en el noreste del continente africano bastante características: practicaban el canibalismo como forma ritual mágico-propiciatoria, o en ocasiones, como castigo por crímenes o violación de leyes sagradas. En la actualidad, los lugareños sobreviven gracias a la explotación y enzalsamiento de dichos acontecimientos frente al turista internacional, encontrándose en un choque de civilizaciones totalmente opuestas. Se ve, por otro lado, que dicha colisión no es sólo en el ámbito cultural, sino también en el económico, marcándose una distancia abismal entre quienes viven de tan enigmático pasado y los que llegan del mundo moderno, ya sea para realizar estudios académicos o simplemente de visita.</t>
  </si>
  <si>
    <t xml:space="preserve">  </t>
  </si>
  <si>
    <t>Mendam, Bin, Tambanum, Korogo, Angoram, Kambaramba, Waskuk, Albom, Kanganaman, Yentchen, Avatip, Palambel, Timbunke, Swagup. Ambuntl, Kaminibit, Wombun, Kandangal. Río Sepik Papua Nueva Guinea, Chambri Lakes, Sepik River</t>
  </si>
  <si>
    <t>Registros fílmicos, fotografías, testimonios videorales, entrevistas, grabación de campo, testimonios orales</t>
  </si>
  <si>
    <t>Esta película, realizada con técnicas de animación cinematográfica, es un viaje lleno de sorpresas a nuestro pasado. Nos adentra en el momento culminante de la vida de los aztecas, descubriéndonos una invención cultural nacida de este lado del mundo: la escritura náhuatl. Esta no se desarrolla ni sobre líneas rectas ni sobre columnas verticales u horizontales. Los contornos y colores de cada figura de los códices se pueden leer. La palabra tlacuilo quiere decir "quien escribe pintando". Eran hombres y mujeres, hábiles en el dibujo, a quienes desde niños se les adiestraba en el conocimiento profundo de lengua y cultura. Maestros del conocimiento, sabios y artistas, eran al mismo tiempo pintores y escultores.</t>
  </si>
  <si>
    <t>Antonio de Mendoza, Carlos V, Moctezuma Xocoyotzin, Chimalpopoca, Xiuhcatzin, Atototlzin, Acolhua, Tenochtzin, Netzinetzin</t>
  </si>
  <si>
    <t>Tenochtitlán, Biblioteca Bodleiana de Oxford Inglaterra, Culhuacan, Tenayuca, Cuauhnahuac, Cuernavaca</t>
  </si>
  <si>
    <t xml:space="preserve">1521, siglo XVIII,  </t>
  </si>
  <si>
    <t>Grabación de campo, fotografías, música de época</t>
  </si>
  <si>
    <t xml:space="preserve">Animación, narración en off, conducción </t>
  </si>
  <si>
    <t>Dix minutes de silence pour John Lennon</t>
  </si>
  <si>
    <t>El documental es acerca de la ceremonia dedicada por el pueblo estadounidense a John Lennon después de su asesinato. Los 10 minutos de silencio en el Central Park de Nueva York permite una observación profunda de las personas particularmente inmóviles: //www.imdb.com/title/tt0175569/</t>
  </si>
  <si>
    <t>New York</t>
  </si>
  <si>
    <t>Reportaje</t>
  </si>
  <si>
    <t>Grabación de campo</t>
  </si>
  <si>
    <t>Incidentales</t>
  </si>
  <si>
    <t>El documental registra cómo las celebraciones religiosas son el factor que integra socialmente al pueblo indígena popoluca. Describe el desarrollo de la fiesta patronal y la organización de la comunidad para llevar a cabo las actividades de orden económico y logístico que implica una mayordomía. Estos acontecimientos promueven la cohesión social y no permiten la acumulación económica dispar.</t>
  </si>
  <si>
    <t>Leandro Pérez, Guillermo "Simón" Rodriguez, Andrés Marquez Cruz, Antonio Santiago Gómez, Teófilo Rodríguez López</t>
  </si>
  <si>
    <t>San Fernando, Ocozotepec, Colonia, Morelos, Piedras Labradas, Ocotal Chico, Ocotal Grande, Amamaloya, Popoluca, San Pedro Soteapan, Veracruz</t>
  </si>
  <si>
    <t>18 de marzo de 1980</t>
  </si>
  <si>
    <t>Entrevistas, grabación de campo, música de época</t>
  </si>
  <si>
    <t xml:space="preserve">Breve reportaje sobre el espectáculo montado en el Teatro de revista "Blanquita", comentado por el público y por los integrantes del elenco mismo en los años 70´s y 80´s. Se muestran algunas pequeñas entrevistas hechas tanto a gente que asiste al espectáculo nocturno como a los actores del show, así como la secuencia de uno en el converge todo tipo de clase socioeconómica. </t>
  </si>
  <si>
    <t>Teatro Blanquita</t>
  </si>
  <si>
    <t xml:space="preserve">década de los 80's </t>
  </si>
  <si>
    <t>Entrevistas, grabación de campo</t>
  </si>
  <si>
    <t xml:space="preserve">Los kikapúes se establecieron en México a finales del siglo XIX huyendo de la política de reservaciones norteamericanas. En la actualidad tienen paso libre en la frontera y trabajan como jornaleros agrícolas en Estados Unidos de mayo a octubre; de noviembre a abril viven en México cumpliendo con sus tradiciones y costumbres. Esta película es el primer registro audiovisual que se realizó con este pueblo. </t>
  </si>
  <si>
    <t>Kikapúes, Confederación de Indios Americanos, Foxen, Sioux, Panquten, Benito Juárez, Porfirio Díaz</t>
  </si>
  <si>
    <t>El Nacimiento, Municipio de Múzquiz, Coahuila, Jiménez, Oklahoma</t>
  </si>
  <si>
    <t xml:space="preserve">siglo XVII, siglo XIX, 1866, </t>
  </si>
  <si>
    <t>Pinturas, grabados, programas de TV</t>
  </si>
  <si>
    <t>En la comunidad de San Pablito Pahuatlán se elabora el papel amate a partir de la corteza del árbol que lleva el mismo nombre. Se presenta cómo fue sustitutido el valor de uso por el valor de cambio de las hojas de papel amate y las consecuencias que esto trajo para la comunidad. Las cuales se empleaban para curaciones y ceremonias sagradas como representaciones del bien y del mal.</t>
  </si>
  <si>
    <t>Martín de la Cruz, Otomíes de la comunidad de San Pablito, Penhuatan, Puebla</t>
  </si>
  <si>
    <t>San Pablito, Penhuatán, Puebla</t>
  </si>
  <si>
    <t>Puesta en escena</t>
  </si>
  <si>
    <t>La lucha de El Salvador y su historia revolucionaria, desde los tiempos de la conquista y colonización españolas, hasta la insurgencia de los años 80, abordadas por un cineasta puertorriqueño inmerso en el conflicto. (FILMAFFINITY)</t>
  </si>
  <si>
    <t>Romero, Pedro de Alvarado, Pedro Pablo Castillo, Francisco Morazán, Anastasio Mártir Aquino, Gerardo Barrios, Farabundo Martí, Feliciano Ama, Maximiliano Hernández Martínez, Carlos Humberto Romero, Salvador Cayetano, Luis Díaz, Joé Leoncio Pichinte, Enrique Álvarez Córdova, Ignacio Ellacuria, Oscar Arnulfo Romero (Monseñor Romero), José Guillermo García, Rey Prendes, Roberto O´Abuisson, Manuel Franco, Juan Chacon, Guillermo Manuel Ungo</t>
  </si>
  <si>
    <t>El Salvador: San Salvador, Chalatenango, Las Vueltas, El Zapotal, Coyolar</t>
  </si>
  <si>
    <t>mayo de 1980, 1821, 1524, 1944, mayo 1979, 1 abril 1970,  diciembre de 1979, abril de 1980</t>
  </si>
  <si>
    <t>Testimonios orales, testimonios videorales, cartografía, programas de tv, dibujos, pinturas, fotografías, hemerografía, registros fílmicos, grabación de campo, entrevistas, música de época</t>
  </si>
  <si>
    <t>Narración en off, conducción, intertítulos, incidentales</t>
  </si>
  <si>
    <t>La mística de los telares de la Sierra Norte de Puebla envuelve el ambiente de este documental realizado en Cuetzalan, donde a partir de escenas de la vida comunitaria alrededor del tejido de las gasas nahuas, se muestran aspectos económicos de sus pobladores y la forma en que producen sus textiles. También se nos comparte el mundo interior, la vida cotidiana y los problemas económicos de los nahuas</t>
  </si>
  <si>
    <t>Cuetzalan, Puebla</t>
  </si>
  <si>
    <t>Un reportaje acerca del Encuentro Nacional de Jóvenes indígenas provenientes de distintas regiones del país, que se celebra en Tzintzuntzan, Michoacán. Dentro de él, se discuten cuestiones relacionadas con la organización de sus comunidades, el valor cultural de sus tradiciones, así como de los conflictos que implica la discriminación y la marginación por parte de otros sectores de la sociedad.</t>
  </si>
  <si>
    <t>Tzintzuntzan, Michoacán</t>
  </si>
  <si>
    <t>2 - 7 de septiembre de 1985</t>
  </si>
  <si>
    <t>Testimonios orales, fotografías, entrevistas, grabación de campo</t>
  </si>
  <si>
    <t xml:space="preserve">Una interesante edición sobre imágenes del pueblo de Real de Catorce, San Luis Potosí, en donde confluyen la magia del mito de un pueblo dueño de los encantos de los alucinógenos y la extrema pobreza en que viven los habitantes que, lejos de estar imbuidos de la "maravilla" del mítico lugar, se enfrentan a la dura vida cotidiana que los tiene, paradójicamente, en un olvido y quietud absolutos que se rompen al iniciarse la festividad. </t>
  </si>
  <si>
    <t>Real de Catorce, San Luis Potosi</t>
  </si>
  <si>
    <t>Faits divers</t>
  </si>
  <si>
    <t>Depardon realizó un documental, Faits divers, sobre la vida cotidiana de la policía parisina, que le serviría para acercarse al mundo de la delincuencia cotidiana, que abordará de otro modo en Delitos flagrantes.</t>
  </si>
  <si>
    <t>París, Francia</t>
  </si>
  <si>
    <t>Grabación de campo, música de época</t>
  </si>
  <si>
    <t>From the pole to the equator</t>
  </si>
  <si>
    <t>Utilizando pietaje de los archivos de Luca Comerio (1874-1940), pionero del documentalismo italiano, Gianikian y Ricci Lucchi, cineastas avant-garde, han llevado a cabo una extraordinaria labor con el acervo fílmico grabado por el documentalista literalmente desde el polo al ecuador, y hacen de este documental un auténtico rescate cinematográfico de material que data de 1910. Comerio grabó en locaciones exóticas europeas durante más de veinte años y fue el reportero oficial que acompañó al ejército italiano durante la Gran Guerra. Los realizadores recolorearon y reeditaron el trabajo de Comerio sobre gente y lugares exóticos -balleneros del Ártico, escuelas de misioneros, monjes tibetanos y jinetes cosacos. Un viaje fascinante al pensamiento colonial y la dominación vista en pantalla grande.</t>
  </si>
  <si>
    <t>Documentales, registros fílmicos, registros fonográficos</t>
  </si>
  <si>
    <t xml:space="preserve"> Se realizó en San Quintín, Baja California. Presenta la migración de los mixtecos del estado de Oaxaca a los valles de San Quintín, donde se contratan como jornaleros en los cultivos de jitomate. Se muestra la marginación y explotación, así como las condiciones de vida de esos migrantes. En 1987 recibió un reconocimiento en el II Festival Latinoamericano de Cine de Pueblos Indígenas de Río de Janeiro, Brasil. (http://www.cdi.gob.mx/print.php?id_seccion=250)</t>
  </si>
  <si>
    <t>Elvia, Luis Rodríguez, Luis Ochoa, Rubén Peralta, Everardo Garduño</t>
  </si>
  <si>
    <t>Valle de San Quintín, Baja California, Mixteca Alta, Oaxaca, Colonia L. Cárdenas, Campamento Las Llamas, Sinaloa, Campamento Las Pulgas</t>
  </si>
  <si>
    <t>1960-1987</t>
  </si>
  <si>
    <t>Entrevistas, grabación de campo, testimonios orales</t>
  </si>
  <si>
    <t>Koyaanisqatsi</t>
  </si>
  <si>
    <t>
Koyaanisqatsi, también conocida como Koyaanisqatsi: Life Out of Balance, es una película del año 1982 dirigida por Godfrey Reggio. Se trata de un documental en el que se muestran imágenes de gran impacto visual y emocional sobre el efecto destructivo del mundo moderno en el medio ambiente. Las imágenes van acompañadas por música compuesta por el minimalista Philip Glass. El nombre de la película significa «Vida fuera de equilibrio» en el dialecto de los hopi, antigua tribu americana que habitaba en la meseta central de EEUU.
La película hace un uso extenso de la cámara lenta y el time-lapse y no contiene ni diálogo ni narración. Compuesta principalmente por imágenes de ciudades y paisajes naturales a lo largo de los Estados Unidos crea un poema visual cuyo tono es establecido mediante la yuxtaposición de imágenes y música. Reggio se refiere a la falta de diálogo diciendo que «no se trata de falta de amor por el lenguaje por lo que estas películas no tienen palabras. Es por que, desde mi punto de vista, nuestro lenguaje está en un estado de gran humillación. Ya no describe el mundo en el que vivimos.
Koyaanisqatsi es la primera película de la trilogía Qatsi, seguida por Powaqqatsi (1988) y Naqoyqatsi (2002). La trilogía trata diferentes aspectos de la relación entre seres humanos, naturaleza y tecnología. Koyaanisqatsi es la más conocida de la trilogía y es considerada una película de culto.</t>
  </si>
  <si>
    <t>La importancia milenaria que ha tenido para la industria textil la preservación del caracol púrpura por su gran utilidad en la pigmentación al natural de la producción en ese ramo de gran parte de las comunidades indígenas del país. Se presenta la opinión de algunos expertos y de un breve documental que ilustra más sobre el uso y aprovechamiento de ésta especie endémica de la costa del Pacífico mexicano, así como los factores para su conservación y explotación.</t>
  </si>
  <si>
    <t>Programa televisión</t>
  </si>
  <si>
    <t>La decisión de vencer</t>
  </si>
  <si>
    <t>La retaguardia creada por el Frente Farabundo Martí para la Liberación Nacional [FMLN] y el avance político-militar ocurrido desde 1980. Fue filmada en la zona liberada de Morazán, El Salvador, entre julio y agosto de 1981. http://www.cinelatinoamericano.cult.cu/ficha.aspx?cod=941</t>
  </si>
  <si>
    <t>El Salvador: Morazán</t>
  </si>
  <si>
    <t>junio-agosto 1981</t>
  </si>
  <si>
    <t>Testimonios videorales, testimonios orales, registros fonográficos, grabación de campo, entrevistas</t>
  </si>
  <si>
    <t>16 mm</t>
  </si>
  <si>
    <t>Un interesante documental sobre la "comunidad punk" que habita en los suburbios de la Ciudad de México, sobre todo en Ciudad Nezahualcóyotl, una de las zonas más marginadas en donde la juventud que no haya mejores oportunidades de desarrollo ha edificado su propia identidad para afrontar el rechazo social del que son objeto haciendo una mezcolanza de rasgos de otras subculturas extranjeras, integrándolas a su realidad y a su propio desencanto por la vida y por su futuro.</t>
  </si>
  <si>
    <t>Música de época, registros fonográficos, entrevistas, grabación de campo</t>
  </si>
  <si>
    <t xml:space="preserve">La revisión de la historia Argentina durante el régimen militar, entre 1976 y 1982. De Isabel Perón a Alfonsín. Años que no debemos olvidar. Gracias al milagro del cine y el video recogemos la continuación de un documento imprescindible para los argentinos. </t>
  </si>
  <si>
    <t>Juan Domingo Perón (presidente de Argentina, 1973-1974), María Estela "Isabelita" Martínez de Perón (presidenta de Argentina, 1974-1976), José López Rega, (ministro de Bienestar Social), Jorge Rafael Videla (presidente de facto de Argentina, 1976-1981), Coronel Juan Alberto Pita (interventos SGT), General César Ángel Cardoso (jefe de policía federal Argentina), Ana María González (presunta asesina del jefe de policía) General Omar Actis (interventor de YPF), Augusto Pinochet (presidente de Facto de Chile, 1973-1990), Bernardo Alberte (teniente coronel peronista), Zelmar Michelini (político y periodista uruguayo), Héctor Gutiérrez Ruiz (expresidente de la cámara de diputados), Juan José Torres (ex-presidente de Bolivia), Monseñor Enrique Angelelli (Obispo de La Rioja), Carlos de Dios Murias (sacerdote), Gabriel Longueville (sacerdote), Mario Vela Amaya (legislador), Hipólito Solar (legislador), Jacobo Timerman (periodista), Ramón Cams (jefe de policía de Buenos Aires), Almirante César Guzet (canciller), Oscar Smidth (secretario de Luz y fuerza), Edgardo Sajón (periodista), Héctor Hidalgo Solar (embajador de Argentina en Venezuela), Jimmy Carter (presidente de Estados Unidos, 1977-1981), Patricia Devian (Subsecretaria de derechos humanos, EU), Henry Kissinger (ex-secretario de Estado, EU), José Alfredo Martínez de Hoz (ministro de Economía en la dictadura militar), Alberto Lamborgihini(comandante en jefe), Carlos Andrés Pérez (presidente de Venezuela), Cardenal Antonio Samoré (representante papal en la mediación del conflicto del Beagle, 1978), Elena Holmer(secretaria de la embajada argentina en París), Omar Graffini (comandante en jefe de la fuerza aérea),  Raúl Alfonsín (presidente de  Argentina, 1983-1989), Guillermo Walter secretario de programación  de Economía), Juan Alva (secretario de Hacienda), Francisco Soldati 8ex-presidetee de la ITALO),  Luciano Benjamín Menéndez, Leopoldo Fortunato (comandante en jefe del ejército), Brigadier Callatore (intendente de la Ciudad de Buenos AIres), Ronald Reagan (presidente de Estados Unidos, 1981-1989),  Adolfio Pérez Esquivel (premio Nobel de la Paz), Héctor J. Cámpora (presidente de Argentina, 1973), Roberto Eduaro Viola (presidente de Argentina, 1981), Leopoldo Galtieri (presidente de Argentina, 1981-1982), Margaret Tatcher (ministra del Reino Unido, 1978-1990), Fidel Castro (presidente de Cuba), Papa Juan Pablo II, Ernesto Facundo Urien (teniente primero),  Reynaldo Bignone (presidentede facto  de Argentina, 1982-1983), Ítalo Lúder (candidato presidencial, 1983)</t>
  </si>
  <si>
    <t>Argentina: Buenos Aires, Tucumán</t>
  </si>
  <si>
    <t>1974-1982</t>
  </si>
  <si>
    <t>Hemerografía, registros fílmicos, registros fonográficos, testimonio orales, fotografías, publicidad, testimonios videorales, cartografía, dibujos, música en off, entrevistas</t>
  </si>
  <si>
    <t>Narración en off, conducción, incidentales, animación</t>
  </si>
  <si>
    <t>Esta producción elaborada por Cine Testimonio nos presenta un detallado video-reportaje sobre la transformación de la vida social y económica de los pobladores de la zona veracruzana de Pajapan, llamada la "Laguna del Ostión", y desde ahora como la Laguna de dos Tiempos. La llegada de la industria petrolera a la región supuso un síntoma de avance y progreso; sin embargo, ésta misma hizo que las condiciones de vida y de desarrollo se alteraran drásticamente en casi todos los sentidos: el económico, social y hasta el cultural. Es por ello que el mote de Dos Tiempos sirve muy bien para reflejar las grandes diferencias entre el antes y el ahora de ésta zona, tradicional y eminentemente pesquera y agrícola, y que es una muestra más del choque entre los elementos de la tradición y los de la modernidad.</t>
  </si>
  <si>
    <t>Pinturas, entrevistas, grabación de campo</t>
  </si>
  <si>
    <t>Laguna de Ostión. Acayucan , Ver.</t>
  </si>
  <si>
    <t>Documental que muestra los estragos sociales a los que condujo la introducción de la industria petrolera en la región de Veracruz, ahora de las más importantes de todo el país. Los resultados negativos de este proceso lo pagan, como puede verse perfectamente en este video, los habitantes de los distintos poblados circunvecinos de los yacimientos petrolíferos, no sólo porque representa éste un atentado en contra de su economía, sino también en contra de sus costumbres y su vida en común.</t>
  </si>
  <si>
    <t>Pojapan y Minatitlán, Veracruz, México</t>
  </si>
  <si>
    <t>Pinturas, cartografía</t>
  </si>
  <si>
    <t>El análisis técnico que relaciona al ojo humano con la imagen produciendo el movimiento se describe con ejemplos, al igual que las técnicas de registro empleadas en cine y televisión para la producción de diferentes efectos.</t>
  </si>
  <si>
    <t>Documentales, registros fílmicos, fotografías, grabados, testimonios orales, programas de TV, publicidad, multimedia</t>
  </si>
  <si>
    <t>Malcolm Lowry (Wallasey, 1909 - Ripe, 1957), autor inglés reconocido principalmente por su novela Bajo el volcán, cuya redacción comenzara durante a mediados de la década de 1930. El manuscrito pasó por diversos contratiempos y la novela apareció finalmente en 1947. El escritor británico definió a Bajo el volcán, cuya acción tiene lugar en Cuernavaca, como la representación de una máquina infernal construida para destruir la vida. Lowry, quien anticipara los estilos y temas de su escritura madura en la novela Ultramarina (1933), no volvió a escribir una obra perdurable y moriría alcoholizado, pero han sido publicados en forma póstuma sus obras narrativas Escúchanos Señor, desde el cielo, tu morada (1961), Lunar cáustico (1963) y Oscuro como la tumba donde yace mi amigo (1968).. El presente mediometraje documental, grabado en video y realizado por Oscar Menéndez, es una evocación de la estancia y la presencia de Malcolm Lowry en México, no sólo escenario donde transcurre la narración de Bajo el volcán, sino también contexto donde el autor creó su famosa novela.</t>
  </si>
  <si>
    <t>Malcolm Lowry, Marshall Donald</t>
  </si>
  <si>
    <t>España, EU, México, Canadá, Haiti, Inglaterra</t>
  </si>
  <si>
    <t>1933, 1947</t>
  </si>
  <si>
    <t>Documentales, fotografías, hemerografía, documentos, testimonios orales, música de época, entrevistas, grabación de campo, pinturas, dibujos, cartografía</t>
  </si>
  <si>
    <t>DVD</t>
  </si>
  <si>
    <t>Documental que narra las actividades de Don Agustín Montoya de la Cruz, Tepu (Mara'acame huichol), quien socialmente es reconocido como curandero, cantador e intérprete de sueños. Este hombre es norma y directriz de su sociedad, ya que es considerado el sabio que puede guiarlos, protegerlos y mantenerlos sanos. Se describen las ceremonias de curación que practica y los rituales de wimacuarra y tatei neirra</t>
  </si>
  <si>
    <t>Este film remonta la corriente del tiempo y quiere oponerse a la ignorancia y al olvido, trazando el perfil del hombre "Ché" Guevara a través de una larga entrevista con el padre del Ché, don Ernesto Guevara Lynch. El film es un doble retrato ya que el retrato del hijo nace del retrato del padre. Un relato contemplado desde su testimonio, un copioso álbum familiar, inédito y una película de la familia Guevara, guardada en un baúl durante 50 años. Un doble retrato de dos hombres que han creído firmemente en sus ideales en un momento histórico de cambio y de esperanza para el mundo: un testamento existencial para futuras generaciones.</t>
  </si>
  <si>
    <t>Registros fílmicos, fotografías, pinturas, cartografía, testimonios videorales, noticieros fílmicos, programas de TV, publicidad, videoclips, entrevistas, grabación de campo</t>
  </si>
  <si>
    <t>Una película que retrata la ciudad apoyándose en imágenes, ruidos, salpicado en los rituales colectivos y las festividades anuales. Un viaje simbólico a través de una metrópoli ocupada, en movimiento, describiendo el Milan de los sitios de trabajo nocturno y de la construcción, las madres  en los trenes que llevan a sus hijos a la guardería. La película, presentada con bombos y platillos en 1983 y que fue parte de un proyecto más amplio al lado de otros grandes cineastas: "Los capitales culturales de Europa", con el de Lisboa de Manoel de Oliveira, Atenas de Theo Angelopoulos y Varsovia Kryzstof Zanussi.</t>
  </si>
  <si>
    <t>Italia, Milán</t>
  </si>
  <si>
    <t xml:space="preserve">Une histoire de vent </t>
  </si>
  <si>
    <t>Entre el documental, la ficción, la mitología, la filosofía y la pura fantasía, Loridan e Ivens crearon con su epitafio una de las mejores películas "libres" jamás filmada, en un adecuado tributo a uno de los creadores más originales de la historia del cine, Joris Ivens. (FILMAFFINITY) http://www.filmaffinity.com/es/film849640.html</t>
  </si>
  <si>
    <t>Joris Ivens</t>
  </si>
  <si>
    <t>China</t>
  </si>
  <si>
    <t xml:space="preserve">Testimonios videorales, registros fílmicos, grabación de campo, entrevistas, ficción </t>
  </si>
  <si>
    <t>Puesta en escena, animación, incidentales</t>
  </si>
  <si>
    <t>El gran trabajo de Sarah Minter que marcaría una nueva forma de ver el "movimiento punk" de los años ochenta en nuestro país, siendo adoptada ésta principalmente por la población joven más pobre y marginada de la sociedad mexicana. Dicho movimiento tiene sus sitios de mayor influencia en las zonas suburbanas de mayor pobreza, como lo es Ciudad Neza, y sirve también como escenario para que un grupo de jóvenes, los "Mierdas Punk", se retraten a sí mismos, reafirmen su identidad con el fin de ser mejor conocidos por la sociedad mexicana, y puedan adentrarse a su realidad, de completos desánimo y pesimismo ante la gran falta de mejores oportunidades de desarrollo.</t>
  </si>
  <si>
    <t xml:space="preserve">Registros fonográficos, entrevistas, grabación de campo </t>
  </si>
  <si>
    <t>Durante dos meses, Raymond Depardon estuvo rodando diariamente cuatro minutos de película en Nueva York. El resultado es una película de impecable fotografía y enigmática belleza donde el realizador, en voz off, subraya su imposibilidad de filmar la realidad de un lugar desconocido.</t>
  </si>
  <si>
    <t>New York, Estados Unidos</t>
  </si>
  <si>
    <t>Narración en off</t>
  </si>
  <si>
    <t>Tres niños en una carretera en Islandia, una tripulación somnolienta a bordo de un ferry, un emú en Île de France, un bello rostro de las islas Bijagos, un cementerio de gatos a las afuera de Tokio, vagabundos en Namidabashi, los habitantes de la Isla de Fogo, Cabo Verde, un carnaval en Bissau... Así inicia el relato una mujer desconocida que lee las cartas remitidas por un operador de cámara, Sandor Krasna, que a través del registro de las imágenes de sus viajes se interroga sobre la memoria y la función del recuerdo, "que no es lo contrario del olvido, sino su opuesto", para conformar, como Sei Shônagon, su particular lista de "cosas que hacen latir el corazón". (FILMAFFINITY)</t>
  </si>
  <si>
    <t>Fotografías, entrevistas, grabación de campo</t>
  </si>
  <si>
    <t>Portraits d'Alain Cavalier (1a serie)</t>
  </si>
  <si>
    <t>Alain Cavalier describe su amada París a través de retratos de varias mujeres. Estos retratos son encuentros para evitar el olvido, aunque sólo sea por los pocos minutos que están delante de ti. Se trata de mujeres que trabajan, tienen hijos y, al mismo tiempo, mantienen un espíritu de independencia.
El objetivo y deseo del autor era archivar la mano de obra femenina. Su esperanza es que entre el primero y el último retrato, también se refleje la historia de la obra de un cineasta. Eligió este corto período de trece minutos por varias razones para no molestar, escapar de cualquier corte, hacen que la película circule rápidamente, y en un arranque sin muchas tachaduras.
"Yo no soy un director de documentales. Yo soy más de un amante de la cara, las manos y los objetos: Me encanta la generosidad de estas mujeres que aceptan esa película. Reflejar la realidad no me atrae. La realidad es sólo una palabra, al igual que su hermana gemela, ficción, practica de un placer diferente." Alain Cavalier.</t>
  </si>
  <si>
    <t>Jeannine aux fers</t>
  </si>
  <si>
    <t>Enfoque global de nativos del Tercer Mundo - las culturas emergentes, terrestres de Asia, India, África, Oriente Medio y América del Sur - y la forma en que se expresan a través del trabajo y de sus tradiciones. Lo que tiene que decir acerca de estas culturas es una imagen ya vista y algo más, para permitir variadas interpretaciones. Refiere al desequilibrio entre la naturaleza y la sociedad moderna, Powaqqatsi es una celebración de la escala humana que se esfuerza en la artesanía, el culto espiritual, el trabajo y la creatividad que define una cultura particular. Es también una celebración de la rareza - la delicada belleza a los ojos de un niño indio, la riqueza de un tapiz tejido en Katmandú - y sin embargo, una observación de cómo estas sociedades se mueven a un ritmo particular. POWAQQATSI es también de formas de contraste, diferentes formas de vida, y en parte de cómo el señuelo de la mecanización y la tecnología y el crecimiento de las megaciudades están teniendo un efecto negativo en estas pequeñas culturas. Podrían ser las mismas caras que vimos en los pueblos más pequeños pero parecen adormecidos; sus ojos reflejan cautela, incertidumbre. Reggio, afirmaba que no era una película sobre lo que debe o no debe ser. "Es una impresión, un examen de cómo la vida está cambiando", explica. "Eso es todo lo que es. No es buena y no es malo. Lo que hemos tratado de capturar es nuestra unanimidad como una cultura global. La mayoría de nosotros tendemos a olvidarnos de esto, ya que estamos en nuestras trayectorias separadas. Fue fascinante mezclar estos diferentes formas de existencias juntas en una película.</t>
  </si>
  <si>
    <t>Perú: Cuzco, Hunchao, Iquitos, Lima, Puno, Taquile Island, Trujillo. Brasil: Belem, Brasilia, Carajas, Cubatao, Río de Janeiro, Santos, Sao Paulo, Serra Pelada. Kenya: Lamu, Mombasa, Nairobi, Pate Island. Egipto: Cairo, Luxor, Sinai, Ismailia. Israel: Jerusalem. Nepal: Bhaktapur, Dulekheil, Kathmandu, Patan. Hong Kong: Kowloon, New Territories, Hong Kong Island. India: Bombay, Calcutta, Jaipur, Jaiselmer, Madras, Pushkar, Varanash, Kanchipuram, Grand, Trunk Road. Alemania: Berlín. Francia: Chartres</t>
  </si>
  <si>
    <t>Publicidad, programas de TV, música de época, grabación de campo</t>
  </si>
  <si>
    <t>Incidentales, intertítulos</t>
  </si>
  <si>
    <t>Testimonio de la problemática socioeconómica y los cambios que han sufrido los purépechas en su vida tradicional, debido a la influencia de nuevos patrones culturales y al mestizaje. Esta producción nos transporta a la vida cotidiana, trayectoria artesanal, y al mundo mítico y festico-religioso de los habitantes de la meseta purépecha de Michoacán, especialmente de las regiones lacustre y serrana.</t>
  </si>
  <si>
    <t>Hemerografía, entrevistas, grabación de campo</t>
  </si>
  <si>
    <t>Reporters</t>
  </si>
  <si>
    <t>El documental traza el a veces ingrato, cínico y difícil mundo de los fotógrafos de la agencia fotográfica Gamma, fundada por Raymond Depardon, el director de la película. A través de su vida, la vida política y social de las personas en general también se representa. Escrito por LH Wong &lt; lhw@sfs.org.sg &gt; http://www.imdb.com/title/tt0082986/</t>
  </si>
  <si>
    <t>Marc Bilka, Bongo Gabon, Francis Apesteguy, Jean Claude Francolon, Yvon Bourges, Joel Le Theule, Christian Bonnet, Patrick Siccoli, Jacques Chirac, Vaclav Neumann, Florys de Bonneville, Francois Lehr, Arnaud de Wildenberg, Jean Dausset, Roissy, Jean Monteux, Francois Caron, Jean-Gabriel Barthelemy, Christina Onassis, Jean Luc Godard, Max Menier, Jacques Rigaux, Richard Gere, Mairie de Conflans, Michel Rocard, Yvan Levai, Gene Kelly, Mireille Mathieu, Yves Mourousi, Francois Mitterrand, Nathalie Hocque, Daniel Simon, Coluche, Joel Le Theule, Roger Therond</t>
  </si>
  <si>
    <t>Francia: París: Arc del Triumph, Hotel Plaza Ahténée, Ministère des Armés, Rue Copernic, Champs- Elysées, Agence GAMMA, Hôpital Ambroise Paré, Conseil des Ministres, Rue Saint Dominique, Avenue Foch, Cinémathèque Francaise, Hôtel  George V, Sainte Honorine, Hôtel Ritz, Palais du Luxembourg, Place Vendôme Soirée Cartier, Théâtre du Gymnase, Fort de Vincennes, Grand Palais</t>
  </si>
  <si>
    <t>octubre de 1980, 12 de novimenre 1980</t>
  </si>
  <si>
    <t>Testimonios videorales, grabación de campo</t>
  </si>
  <si>
    <t>Reporters Presenté par Raymond Depardon, Reporters vu par Raymond Depardon</t>
  </si>
  <si>
    <t>Reportaje de difusión académica en la que se presenta la preservación y explotación de una especie de abejas, valorando la antigua tradición de los mayas, quienes también contribuían a esta labor con el fin de elevar su cosmovisión hacia el terreno de la economía, actividad que actualmente tiene gran arraigo entre muchos pobladores de Yucatán.</t>
  </si>
  <si>
    <t>Fotografía, pinturas, grabados, hemerografía, entrevistas, grabación de campo</t>
  </si>
  <si>
    <t>Reunión de madres y padres (en una escuela secundaria)</t>
  </si>
  <si>
    <t xml:space="preserve">Video que reflexiona sobre el papel de los padres de familia dentro de la vida de los estudiantes. Analiza las posturas que asumen madres y padres sobre las problemáticas familiares y su trascendencia en los resultados escolares de los alumnos. Por medio de testimoniales, analiza las expectativas de los padres cuando son llamados a reuniones en la escuela, enfatizando que los padres regularmente niegan la existencia de problemas en sus hijos. De igual forma explora los conceptos familiares sobre la educación secundaria y en general sobre la educación. Denuncia la falta de participación de los padres en el proceso educativo de sus hijos, pero busca orientar a los padres para buscar una alternativa para mejorar esta situación. </t>
  </si>
  <si>
    <t>Jesús Berenguer, Lucrecia Capello, Ana María Castel, Alejandro Copley, Mónica Estevez, Ana Nisenson, Henny Trayles, Manuel Vicente, Eleonora Wexler</t>
  </si>
  <si>
    <t>Dibujos, grabación de campo, ficción</t>
  </si>
  <si>
    <t>Narracción en off, conducción</t>
  </si>
  <si>
    <t>Siete años después de San Clemente, Depardon retomará su retrato de la marginalidad en el ámbito psiquiátrico emplazando su cámara en el Servicio de Urgencias Psiquiátricas del Hôtel-Dieu, en París. Depardon optará esta vez por el estatismo de una cámara que basculará entre la lejana distancia de observación y la extrema cercanía de su participación emotiva con los pacientes retratados, traídos la mayoría de ellos por la policía, y que tratarán de conformar un discurso que dé cuenta de su malestar y desesperación. http://www.divxclasico.com/foro/viewtopic.php?t=53339</t>
  </si>
  <si>
    <t>Francia: Paría: Hotel Dieu</t>
  </si>
  <si>
    <t>Narración en off, conducción, incidentales</t>
  </si>
  <si>
    <t>Documental cinematográfico realizado por el Sistema Radio Venceremos como una remembranza de la lucha armada. Informe de ocho años de guerra, muestra los hechos más importantes ocurridos desde antes de la ofensiva de 1981 hasta octubre de 1988. Imágenes de personas asesinadas por escuadrones de la muerte, manifestaciones, vida en campamentos, talleres de creación de armas, combates tanto en la zona rural como urbana, personajes relevantes de izquierda como gubernamentales. Entrenamientos de las fuerzas guerrilleras y la Fuerza Armada Salvadoreña,  entrevistas a comandantes del FMLN, entre otros aspectos.http://argentina.indymedia.org/news/2006/05/411086.php</t>
  </si>
  <si>
    <t>Oscar Arnulfo Romero (Monseñor Romero), Francisco Adolfo Castillo, Rogelio Poncelle, Fermán Cienfuegos, Facundo Guardado, Guillermo Manuel Ungo, Miguel Ventura, Jorge Meléndez, Caspar Weinberger, Medardo González, Radio Farabundo Martí, Radio Venceremos, Francisco Mena Sandoval, Domingo Monterrosa,  Adolfo Onecífero Blandón, Leonel González, Shafick Handal,  Joaquín Villalobos, Roberto Roca, José Napoleón Duarte, Herbert Anaya Sanabria, Rubén Zamora, Humberto Zenteno, Febe Velazquez, Rigoberto Orellana, Mercedes del Carmen Letona, Wilfredo Varillas, Guillermo Guevara Lacayo, Alfonso Rey Prendes, Fidel Chávez Mena,  Eugenio Vides Casanova, René Emilio Ponce, Ana Guadalupe Martinez</t>
  </si>
  <si>
    <t>Nicaragua,  E. U., Honduras, El Salvador: San Salvador, San Vicente, Morazán: Prquin, Joateca, Corinto, Cacaopera, Ciudad Barrios, San Miguel, San agustín, Usulután, La Palma , Chalatenango, Ayagualo, La Libertad, San Vicente, Golfo de Fonseca, Volcán Cacahuatique, Cantón La Joya, San Vicente, El Paraiso, Chalatenango, Ilopango, San Miguel, La Unión, Santa Ana, Sensuntepeque, Volcán de Santa Ana, Guatemala</t>
  </si>
  <si>
    <t>22 de enero, 29 de enero, marzo, noviembre, diciembre de 1980, 10 de enero, junio1981, junio 1982,  1983, 4 octubre 1987, 15 octubre 1987, 7 noviembre 1984,  septiembre 1983, octubre 1984, mayo 1988, marzo 1988, 21 febrero 1986,  24 marzo 1984, 10 octubre 1986,  26 julio 1987,  agosto 1987,  septiembre 1987, octubre 1987, 30 de abril 1988, 26 de junio 1988, 30 julio 1988, 13 septiembre 1988, 15 septiembre 1988, 14 de septiembre 1988, agosto 1987.</t>
  </si>
  <si>
    <t>Testimonios videorales, testimonios orales, registros fílmicos, registros fonográficos, cartografía, grabación de campo, entrevistas, música de época</t>
  </si>
  <si>
    <t xml:space="preserve">El realizador y su equipo regresan al Ártico en busca de la comunidad de Nanook y la aldea inuit.  Ahora más de cincuenta años después, esta comunidad ahora modernizada y en desarrollo es enfrentada al video que en los veinte le dio la vuelta al mundo, mostrando las particularidades de la vida esquimal.   </t>
  </si>
  <si>
    <t>Registros fílmicos, fotografías, grabación de campo</t>
  </si>
  <si>
    <t>El documental nos muestra la particular interpretación que el pueblo mayo hace de la Semana Santa. Esta celebración cristiana coincide y se entremezcla con el inicio de su ciclo agrícola. El cortometraje permite observar el sincretismo donde se aprecian ritos y danzas propiciatorias para asegurar el éxito de la siembra.</t>
  </si>
  <si>
    <t>La sensibilidad, las vivencias personales y comunitarias, la poesía y el talento se conjugan dentro de la comunidad guanajuatense de la Sierra de Xicho, en donde un grupo de hombres trovadores dan forma a una ya vieja tradición de enseñanza, aprendizaje y ejecución de las técnicas músicales que caracterizan el terruño. Desde jóvenes, los aspirantes a adquirir estos conocimientos artísticos aprenden lo que hay que saber sobre la composición de las melodías que reflejan las experiencias y el pensar cotidiano del trovador con respecto a lo que a su alrededor se manifiesta, en el plano artístico y social.</t>
  </si>
  <si>
    <t>Registros fílmicos, fotografías, grabación de campo, entrevistas</t>
  </si>
  <si>
    <t>Sumatra</t>
  </si>
  <si>
    <t>Documental</t>
  </si>
  <si>
    <t>Etnográfico</t>
  </si>
  <si>
    <t>Herzog vuelve a las selvas que tan bien retrató en las ficciones de Aguirre, la cólera de Dios y Fitzcarraldo, para ofrecernos un escalofriante documental sobre los estragos del sandinismo en Nicaragua. Aunque de antemano se nos advierte que la visión de los indios miskitos -y por extensión, la de Herzog- sobre la situación en 1984, es que ahora se alinean con la 'contra' en enfrentamiento con los sandinistas, como antaño lo hicieron con éstos para oponerse a Somoza, y que tal vez vuelva a ocurrir otro tanto cuando el sandinismo caiga. La historia de los liberadores transformados en opresores se repite con demasiada frecuencia, como también supo recoger Hergé en su último álbum de Tintín, 'Tintín y los pícaros', publicado en 1976. http://www.avalon.me/distribucion/catalogo/La-balada-del-pequeno-soldado</t>
  </si>
  <si>
    <t>Pueblo miskito. Somoza</t>
  </si>
  <si>
    <t>Nicaragua: Sang Sang. Asang. Tapamlaya.  Honduras</t>
  </si>
  <si>
    <t>Febrero de 1984. 1981. 1982.</t>
  </si>
  <si>
    <t xml:space="preserve">Grabación de campo, fotografía, testimonios videorales, entrevistas </t>
  </si>
  <si>
    <t>Reflexión iconográfica sobre el siglo XX, realizada a través de material de archivo del cosmos, la luna, y las partidas. Los films de Pelechian, comienzan a incluir una temática de la nostalgia.http://www.divxclasico.com/foro/viewtopic.php?t=48100</t>
  </si>
  <si>
    <t>Neil Amstrong, Guiorgui Beregovoi</t>
  </si>
  <si>
    <t>Footage</t>
  </si>
  <si>
    <t xml:space="preserve">Regístros fílmicos </t>
  </si>
  <si>
    <t>Esta película explora la vida y postura de Antonio van Dyck, a través de su obra Sansón y Dalila, alrededor del año 1630 y que se encuentra alojada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</si>
  <si>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Sir Anthony Van Dyck (pintor alemán  de Sanson y Dalila), Peter  Paul Rubens (pintor flamenco)</t>
  </si>
  <si>
    <t>Viena: Kunsthistorische Museum.</t>
  </si>
  <si>
    <t>1628-1630 (años entre los cuales Van Dyck pintó  Sansón y Dalila).</t>
  </si>
  <si>
    <t>Pinturas, testimonios orales</t>
  </si>
  <si>
    <t>Esta película explora Lorenzo Lotto de Virgen con el niño con Santa Catalina y San Jacobo, terminada alrededor del año 1530 y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</si>
  <si>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Lorenzo Lotto (pintor italiano de Virgen y niño con Sta. Catalina y Santiago el Grande ), Mantegna  (pintor), Giovanni Bellini (pintor)</t>
  </si>
  <si>
    <t>1530 (año en que Lorenzo Lotto pintó Virgen y niño).</t>
  </si>
  <si>
    <t>Esta película explora la obra: El bosque grande de Jacob van Ruisdael,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</si>
  <si>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Jacob Van Ruisdael (pintor holandés de El bosque grande),  Peter  Paul Rubens (pintor flamenco de Paisaje en una tormenta de truenos),  Nicolás Poussain (pintor francés)</t>
  </si>
  <si>
    <t>Viena: Kunsthistorische Museum. Holanda: Haarlem</t>
  </si>
  <si>
    <t>1628 ó 1629 (nacimiento de Ruisdael). 1682 (muerte de Ruisdael).  ca. 1650  (década en la que pintó El bosque grande). Ca.1630 (década en la que Rubens pintó Paisaje en una tormenta de truenos).  1643 (pintura de Poussain).</t>
  </si>
  <si>
    <t>Esta película explora la obra: El bautismo de Cristo (ca. 1515)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</si>
  <si>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Joachim Patinier (pintor holandés de El bautismo de Cristo), Durero (pintor)</t>
  </si>
  <si>
    <t>Viena: Kunsthistorische Museum. Holanda: Haarlem. Holanda: Dinant, Namur</t>
  </si>
  <si>
    <t>ca. 1515-1520 (periodo entre el cual se piensa Patinier pintó El bautismo de Cristo).</t>
  </si>
  <si>
    <t>Esta película explora la obra: El retablo de San Juan (ca. 1490),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</si>
  <si>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Hans Memling (pintor alemán de Retablo de San Juan)</t>
  </si>
  <si>
    <t>Esta película explora la obra: Cuatro niñas en el embarcadero (ca. 1905),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</si>
  <si>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Edvard Munch (pintor noruego de Cuatro niñas en un muelle)</t>
  </si>
  <si>
    <t xml:space="preserve">Noruega: Aasgaardstrand, Loeiten, Oslo: Munch Museet. Francia. </t>
  </si>
  <si>
    <t xml:space="preserve">1899 (primera versión de Cuatro niñas en un muelle).   1863 (nacimiento de Munch). </t>
  </si>
  <si>
    <t>Pinturas, testimonios orales, documentos, fotografías, pinturas</t>
  </si>
  <si>
    <t>Esta película explora la obra de Andy Warhol, El Tejano. Retrato de Robert Rauschenberg,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</si>
  <si>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Andy Warhol (pintor estadounidense de El tejano: Retrato de Robert Rauschenberg), Robert Rauschenberg (pintor)</t>
  </si>
  <si>
    <t>Alemania: Colonia: Museo Ludwig</t>
  </si>
  <si>
    <t xml:space="preserve">1963 (año en que Warhol realizó El tejano). </t>
  </si>
  <si>
    <t>Pinturas, testimonios orales, documentos</t>
  </si>
  <si>
    <t>Esta película explora la obra de Stefan Lochner, La virgen del rosal, ubicado en el Museo de Historia del Arte en Viena.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</si>
  <si>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Stefan Lochner (pintor alemán de La Madona del cenador de rosas), Stefano da Zevio (pintor siglo XV)</t>
  </si>
  <si>
    <t>Alemania: Colonia: Museo Wallraf-Ricartz.</t>
  </si>
  <si>
    <t>1450 (año en el que Lochner pinta La Mandona).</t>
  </si>
  <si>
    <t>Esta película explora la obra de Vostell, Señorita América (1968).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</si>
  <si>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Wolf Vostell (pintor alemán de Miss America), Edward T. Adams (fotógrafo)</t>
  </si>
  <si>
    <t xml:space="preserve">1968 (foto tomada por Edward T. Adams en Vietnam).  1936 (nace Vostell). </t>
  </si>
  <si>
    <t>Pinturas, testimonios orales, documentos, fotografías</t>
  </si>
  <si>
    <t>Esta película explora la obra de Ernst Ludwig Krichner: Cinco mujeres en la calle (1913).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</si>
  <si>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Ernst Ludwing Kirchner (pintor alemán de Cinco mujeres en la calle), Max Pechstein (pintor de El sofá verde)</t>
  </si>
  <si>
    <t>Alemania: Colonia: Museo Ludwig. Berlín. Aschaffenburg.</t>
  </si>
  <si>
    <t>1913 (año en que Kirchner pintó Conco mujeres en la calle). 1880 (nace Kirchner)</t>
  </si>
  <si>
    <t>Esta película explora la obra de Hugo van Der Goes, Adoración de los magos (1913). 100 Obras maestras de los grandes museos del mundo es una de las series de televisión de mayor éxito en el arte. El original fascinó por la nueva calidad de imagen, con el viaje especial a través de la historia del arte. En 10 encuestas cortas de arte de autores de renombre, ofreció una visión más profunda de las obras maestras del Museo de Viena - Ampliamente ilustrado y convincente abrió en 1891 abrió con el rico patrimonio artístico de la familia imperial de los Habsburgo, el museo sigue siendo una de las colecciones más importantes del mundo que funciona desde Egipto a Occidente</t>
  </si>
  <si>
    <t>Hugo Van Der  Goes (pintor de La adoración de los magos)</t>
  </si>
  <si>
    <t xml:space="preserve">Alemania: Berlin: </t>
  </si>
  <si>
    <t>siiglo XV. 1482 (muere Van Der Goes). 1470 (Van Der Goes ipinta La adoración de los magos).</t>
  </si>
  <si>
    <t>"Obras maestras" es una serie de cuatro volúmenes que presenta un recorrido por las obras de artistas mundialmente aclamados, desde el siglo XV hasta el siglo XX; cada volumen consta de cinco cortometrajes de diez minutos de duración cada uno.  http://www.worldcat.org/title/meninas/oclc/651291661</t>
  </si>
  <si>
    <t>Yves Tanguy (pintor de A las 4 de la tarde en verano, esperanza), Giogio De Chirico (pintor de Rue de la Sante). André Bretón (pintor)</t>
  </si>
  <si>
    <t>Francia: París: Centre National D´Art et de Culture Georges Pompidou</t>
  </si>
  <si>
    <t xml:space="preserve">1929 (Tanguy pinta A las 4 de la tarde…). 1924 (De Chirico pintó Rue de la Sante).  15 de enero de 1955 (muere Tanguy). </t>
  </si>
  <si>
    <t>Sonia Delaunay (pintora de Prismas electricos),  Marinetti (pintor futurista italiano), Blaise Cendrars (poeta), Robert Delaunay (artista y esposo de Sonia Delaunay)</t>
  </si>
  <si>
    <t>Francia: París: Centre National D´Art et de Culture Georges Pompidou. Ucrania.</t>
  </si>
  <si>
    <t>1914 (Delaunay pinta Prismas electricos),  1885 (nace Delaunay en Ucrania).</t>
  </si>
  <si>
    <t>Karl Friedrich Schinkel (pintor de Ciudad medieval a orillas de un río), Caspar David Friedrich (pintor de Ciudad a la luz de la luna)</t>
  </si>
  <si>
    <t>Alemania: Berlín: Galería Nacional</t>
  </si>
  <si>
    <t xml:space="preserve">1815 (Schinkel pinta Ciudad medieval…).  1817 (Caspar David pinta Ciudad a la luz de la luna). </t>
  </si>
  <si>
    <t>Stanley Spencer (pintor de La resurrección de Cookham)</t>
  </si>
  <si>
    <t>Inglaterra: Londres: Galería Tate</t>
  </si>
  <si>
    <t xml:space="preserve">1924-27 (etapa en la que Spencer pintó La resurrección). 1920 (Spencer pintó Cristo cargando la cruz). </t>
  </si>
  <si>
    <t>Loius o Antoine Le Nain (pintor de Familia campesina)</t>
  </si>
  <si>
    <t>Francia: París: Mueso de Louvre</t>
  </si>
  <si>
    <t>John everet Millais (pintor de Ophelia), Dante Gabirel Rosetti (pintor),  William Holman Hunt (pintor)</t>
  </si>
  <si>
    <t>Inglaterra: Londres: Tate Gallery</t>
  </si>
  <si>
    <t xml:space="preserve">1851 (Millais pinta Ofelia). </t>
  </si>
  <si>
    <t>Pinturas, testimonios orales, fotografías</t>
  </si>
  <si>
    <t>Andrea Mantegna (pintor de Cricifixion de Cristo)</t>
  </si>
  <si>
    <t>Francia: París: Mueso de Louvre. Italia.</t>
  </si>
  <si>
    <t>1456 -59(Mantegna pinta Crucifixión de Cristo)</t>
  </si>
  <si>
    <t>Divine horsemen, The living Gods of Haiti</t>
  </si>
  <si>
    <t>Es una película documental en blanco y negro sobre la danza y la posesión en el vudú haitiano que fue grabado por el cineasta experimental Maya Deren entre 1947 y 1954. http://en.wikipedia.org/wiki/Divine_Horsemen:_The_Living_Gods_of_Haiti</t>
  </si>
  <si>
    <t>Haití</t>
  </si>
  <si>
    <t>1947-1951</t>
  </si>
  <si>
    <t>Grabación de campo, documentos</t>
  </si>
  <si>
    <t>Narración off, conducción, animación</t>
  </si>
  <si>
    <t>La matelassière</t>
  </si>
  <si>
    <t>Entre 1988 y 1991 grabó con pocos medios Retratos, secuencia de 24 entrevistas-retratos con mujeres que han dedicado sus vida a oficios manuales. Cada oficio se ve resumido en trece minutos con una sola mujer en la pantalla, que habla de su vida. Era una serie destinada a la TV, luego difundida en DVD y en cines. El director habló de recoger gestos de un mundo obrero en vías de extinción mediante primeros planos de rostros, manos, gestos y objetos, sin deseo de hacer un "documental".</t>
  </si>
  <si>
    <t>Testimonios videorales, fotografías, grabación de campo, entrevistas</t>
  </si>
  <si>
    <t>La fileuse</t>
  </si>
  <si>
    <t>Testimonios videorales, pinturas, entrevistas, grabación de campo</t>
  </si>
  <si>
    <t>Narración off, conducción, animación, gráficos</t>
  </si>
  <si>
    <t>La trempeuse</t>
  </si>
  <si>
    <t>Testimonios videorales, entrevistas, grabación de campo</t>
  </si>
  <si>
    <t>L´orangère</t>
  </si>
  <si>
    <t>First contact</t>
  </si>
  <si>
    <t>Se trata de un documental clásico de confrontación cultural. Cuando Colón y Cortés se aventuraron en el Nuevo Mundo no había ninguna cámara para grabar el drama de este primer encuentro. Pero, en 1930, cuando los hermanos Leahy penetrado en el interior de Nueva Guinea en busca de oro, llevaron una cámara para tomar las escenas de su aventura. Así capturaron en la película la confrontación con miles de habitantes inesperados al parecer estancados en la Edad de Piedra, que no tenían concepto de la vida humana más allá de sus valles. Los papúes dicen cómo pensaban los hombres blancos eran sus antepasados, blanqueados por el sol y que volvían de entre los muertos. Ellos se asombraron con los artefactos de la vida del siglo 20, como latas de hojalata, fonógrafos y aviones. Dan Leahy Describe su temor a ser blanco en inferioridad numérica por la gente con aspecto primitivo con quién no podía comunicarse. Él sintió que tenía que dominar para Su propia sobrevirir y para poder continuar su búsqueda de oro. El Primer Contacto es una de las que la película tiene un público hechizo enlazado inusual. El humor y patetismo se combinan en esta clásica historia del colonialismo, contada por la gente que estaba ahí.</t>
  </si>
  <si>
    <t>Daniel Leahy, Mick Leahy, James Taylor</t>
  </si>
  <si>
    <t>Selva de Papua, Nueva Guinea</t>
  </si>
  <si>
    <t>Cartografía, fotografías, testimonios orales</t>
  </si>
  <si>
    <t>Heredera del espíritu contrainformativo del cine militante de los años 60, la película convierte en protagonistas a todo tipo de personajes (desde políticos y profesionales de distintos ámbitos hasta ciudadanos de a pie) que expresan sus opiniones acerca de los cambios acaecidos en los años de la Transición española. La inconveniencia de algunos de los testimonios y la sensación de crispación que transmitía la película llevaron a que ésta fuera “secuestrada” por la Administración, impidiendo su estreno hasta noviembre de 1983. (FILMAFFINITY)</t>
  </si>
  <si>
    <t>Rafael Alberti, Cristina Almeida, Santiago Bautista, Ana Belén, Manuel Carrillo, Emma Cohen, Felipe González, Paco Ibáñez, José de Juanes, Rosa León, Víctor Manuel, Violeta Parra, José Pérez Guerra, Jordi Pujol, Aurora Sacristán, Manuel Vázquez Montalbán.</t>
  </si>
  <si>
    <t>La Transición española, 20 de noviembre de 1975 -1983</t>
  </si>
  <si>
    <t>Audio comentarios, Entevista con los Directores, Galería, Filmografía, Fichas, Dossier de Presnda, Montajes resumen.</t>
  </si>
  <si>
    <t>No se os puede dejar solos</t>
  </si>
  <si>
    <t>Atado y bien atado</t>
  </si>
  <si>
    <t>Documental que fue censurado cuando se estrenó. Las dos partes del documental se sitúan en la llamada Transición española y están compuestas exclusivamente de imágenes de la época. En esta segunda parte, "Atado y bien atado", interviene, además del pueblo, los líderes políticos más destacados del momento y entran a debate temas como las autonomías recién establecidas, el surgimiento del neofranquismo, la incorporación de España a Europa, el terrorismo y la escala de la violencia, la crisis del Centro, etc..., terminando con la posibilidad involucionista por parte del Ejército.</t>
  </si>
  <si>
    <t>Documental que muestra de forma satírica la cruda realidad de la sociedad brasileña de la época, la falta de conciencia, la miseria que lleva a la degradación del ser humano. Considerado uno de los cortometrajes documentales más importantes de la historia, ganador en Berlín y en otros festivales. (Fuente: FILMAFFINITY)</t>
  </si>
  <si>
    <t>Brasil, Isla de las flores, Porto Alegre</t>
  </si>
  <si>
    <t>Narración en off, conducción, puesta en escena</t>
  </si>
  <si>
    <t>Los corresponsales de guerra enmarcan en sus cámaras acontecimientos sociales-políticos en los que la sangre, los gestos de sufrimiento, los espacios destruidos son parte del relato, en este documental los corresponsales se auto reconocen a partir de todo su trabajo y experiencia. Primer capítulo:  He ahí la historia de la revolución cubana, que se dio con la intención de sacar del poder al dictador Fulgencio Batista en 1959 así como la llegada del nuevo líder, Fidel Castro. También cuentan la invasión de los yanquis a Vietnam en 1968. Segundo capítulo: La guerra entre Camboya y Vietnam  que culminó en la invasión vietnamita de la Kampuchea Democrática al mando del general Văn Tiến Dũng; continuando  en 1980 el bombardeo al castillo de Beaufort y todas sus implicaciones; Por otra parte las fuerzas organizadas por los movimientos de liberación de las antiguas colonias portuguesas de Angola Guinea Bissau, Guinea-Bisáu y Mozambique entre los años 1961 y 1975.</t>
  </si>
  <si>
    <t>Capitulo 1.- Bernabé Miñiz (Camarógrafo ICRT), René Rodriguez (Presidente ICAP), Julio Simoneau (Director de fotografía ICAIC),  Roberto Velásquez (Sub-director ECITV-FAR), Fidel Castro, Batista, Segundo cápitulo: José M. Martinez Carmona (director de fotografía EC-ICRT); José Ramón González(Director Cinematografico EC-ICRT); Mario Martin (sonidista EC-ICRT); Diego Rodríguez Arche (Director Cinematográfico EC-ICRT); René Rodriguez (Presidente ICAP),  comandante libanés Saad Haddad. Marcelo Caetano, Cabral</t>
  </si>
  <si>
    <t xml:space="preserve"> Primer capítulo: Habana, Giron, Vietnam Palestina, Guinea Bissau; Kampuchea, Libano</t>
  </si>
  <si>
    <t>Primer capítulo: 1956-1959, Segundo, Octubre de 1980</t>
  </si>
  <si>
    <t>Cortometraje documental</t>
  </si>
  <si>
    <t>Testimonio videorales, fotografías, registros videográficos, hemerografía, grabación de campo, documentos, música de época</t>
  </si>
  <si>
    <t>Tres copias</t>
  </si>
  <si>
    <t>Los corresponsales de guerra enmarcan en sus cámaras acontecimientos sociales-políticos en los que la sangre, los gestos de sufrimiento, los espacios destruidos son parte del relato, en este documental los corresponsales se auto reconocen a partir de todo su trabajo y experiencia. Tercer capítulo: Cuarto capítulo</t>
  </si>
  <si>
    <t>Esta película de gran influencia en la arquitectura y los círculos de planificación de William H. Whyte analiza los éxitos y fracasos de los espacios urbanos. Observando el orden natural de los espacios y la forma de moverse a través de ellas, Whyte ofrece una crítica intuitiva de los espacios urbanos y las formas de las que estos espacios se pueden mejorar. (FILMAFFINITY)</t>
  </si>
  <si>
    <t>Nueva York</t>
  </si>
  <si>
    <t>Raymond Depardon lleva su cámara hasta un centro de salud psiquiátrico en San Clemente, cerca de Venecia, construido en la época donde la única opción que además daba la sociedad a los enfermos mentales era el encierro. Rodado poco antes del cierre definitivo del centro y coincidiendo con el carnaval, el largometraje muestra los lazos que se crean entre médicos, pacientes y familiares.</t>
  </si>
  <si>
    <t>DÉCADA 1980-1989</t>
  </si>
  <si>
    <t>LENGUA</t>
  </si>
  <si>
    <t>CARACTERÍSTICAS FÍSICAS Y REQUISITOS TÉCNICOS</t>
  </si>
  <si>
    <t>Condiciones de acceso</t>
  </si>
  <si>
    <t>Existencia y localización de documentos originales</t>
  </si>
  <si>
    <t>Idioma original</t>
  </si>
  <si>
    <t>Doblajes diponibles</t>
  </si>
  <si>
    <t>Subtitulajes</t>
  </si>
  <si>
    <t>Soporte</t>
  </si>
  <si>
    <t>No. copias</t>
  </si>
  <si>
    <t>Descripción física</t>
  </si>
  <si>
    <t>Color</t>
  </si>
  <si>
    <t>Audio</t>
  </si>
  <si>
    <t>Sistema de grabación</t>
  </si>
  <si>
    <t>Región DVD</t>
  </si>
  <si>
    <t>Requisitos técnicos</t>
  </si>
  <si>
    <t>Usos reservados para consulta in situ</t>
  </si>
  <si>
    <t>Español</t>
  </si>
  <si>
    <t xml:space="preserve">1 vhs </t>
  </si>
  <si>
    <t>Copia</t>
  </si>
  <si>
    <t>Color, blanco y negro</t>
  </si>
  <si>
    <t>Reproductor VHS y monitor</t>
  </si>
  <si>
    <t>Japonés</t>
  </si>
  <si>
    <t xml:space="preserve">1 dvd </t>
  </si>
  <si>
    <t>Mono</t>
  </si>
  <si>
    <t>Reproductor DVD y monitor</t>
  </si>
  <si>
    <t>Francés</t>
  </si>
  <si>
    <t>Inglés, Español</t>
  </si>
  <si>
    <t>Estéreo</t>
  </si>
  <si>
    <t>NTSC</t>
  </si>
  <si>
    <t>Inglés, Alemán, Italiano, Dialectos de Papua-Nueva Guinea</t>
  </si>
  <si>
    <t>Inglés</t>
  </si>
  <si>
    <t>2  vhs, 1 dvd</t>
  </si>
  <si>
    <t>Copias</t>
  </si>
  <si>
    <t>1 vhs, 1 dvd</t>
  </si>
  <si>
    <t>1 dvd</t>
  </si>
  <si>
    <t>vhs copia de producción                 dvd copia</t>
  </si>
  <si>
    <t>Español, Inglés, lengua kikapú</t>
  </si>
  <si>
    <t xml:space="preserve">1 vhs, 1 dvd </t>
  </si>
  <si>
    <t>Otomí, Español</t>
  </si>
  <si>
    <t>Náhuatl, Español</t>
  </si>
  <si>
    <t xml:space="preserve">1 vhs / 1 dvd </t>
  </si>
  <si>
    <t>Italiano</t>
  </si>
  <si>
    <t>Blanco y negro</t>
  </si>
  <si>
    <t>Monoaural</t>
  </si>
  <si>
    <t>Inglés, Hopi</t>
  </si>
  <si>
    <t>Español, Italiano, inglés</t>
  </si>
  <si>
    <t>Dolby Stereo</t>
  </si>
  <si>
    <t>Español, Lengua indígena</t>
  </si>
  <si>
    <t>1 vhs</t>
  </si>
  <si>
    <t>Copia de producción</t>
  </si>
  <si>
    <t>Color, Blanco y negro</t>
  </si>
  <si>
    <t>PAL</t>
  </si>
  <si>
    <t>1 vhs / 1 dvd</t>
  </si>
  <si>
    <t>vhs copia de producción  dvd copia</t>
  </si>
  <si>
    <t>Editorial La Rana del Sur S.A de C.V laranadelsur@hotmail.com, masterización del DVD Colectivo perfil urbano A.C tel. 12513293 imagenenaccion@axtel.net. Ediciones Pentagrama S.A de C.V, ensenada 53, Col. Hipodromo, Del. Cuauhtémoc, Méx. DF, tel/fax: 52862230, ediciones@pentagrama.com.mx</t>
  </si>
  <si>
    <t>2 dvd</t>
  </si>
  <si>
    <t>Copias de producción</t>
  </si>
  <si>
    <t>Huichol</t>
  </si>
  <si>
    <t xml:space="preserve">2 vhs / 1 dvd </t>
  </si>
  <si>
    <t>1 vhs copia de producción, 1 vhs y 1 dvd copias</t>
  </si>
  <si>
    <t>Francés, Mandarín</t>
  </si>
  <si>
    <t>Alemán</t>
  </si>
  <si>
    <t>Ingles</t>
  </si>
  <si>
    <t>Inglés, Alemán, Francés, Italiano, Castellano</t>
  </si>
  <si>
    <t>Inglés, Alemán, Francés, Italiano, Castellano, Holandés, Turco, Magyor, Ruso</t>
  </si>
  <si>
    <t xml:space="preserve">1 dvd / 1 vhs </t>
  </si>
  <si>
    <t>Francés, Inuit</t>
  </si>
  <si>
    <t>1 dvd / 1 vhs</t>
  </si>
  <si>
    <t>VHS / DVD</t>
  </si>
  <si>
    <t>1 copia VHS / 1 copia DVD</t>
  </si>
  <si>
    <t>Sin sonido</t>
  </si>
  <si>
    <t>Reproductor VHS / DVD y monitor</t>
  </si>
  <si>
    <t>Español, alemán, inglés</t>
  </si>
  <si>
    <t xml:space="preserve">DVD </t>
  </si>
  <si>
    <t>Región 2</t>
  </si>
  <si>
    <t xml:space="preserve">Reproductor DVD y Monitor </t>
  </si>
  <si>
    <t>Titulos en armenio</t>
  </si>
  <si>
    <t>Portugués</t>
  </si>
  <si>
    <t>Reproductor DVD  y monitor</t>
  </si>
  <si>
    <t>DVD / VHS</t>
  </si>
  <si>
    <t>Reproductor DVD/VHS  y monitor</t>
  </si>
  <si>
    <t>Ingles,Temboka, Melanesio</t>
  </si>
  <si>
    <t>Existencia y localización de copias</t>
  </si>
  <si>
    <t>Unidades de descripción relacionadas</t>
  </si>
  <si>
    <t>Documentos asociados</t>
  </si>
  <si>
    <t>http://www.cinelatinoamericano.cult.cu/ficha.aspx?cod=977</t>
  </si>
  <si>
    <t>Unidades relacionadas con el rito de la mayordomía: Un día con San Judas  MXIM-AV-1-13-41</t>
  </si>
  <si>
    <t>http://www.rebeldemule.org/foro/documental/tema7285.html</t>
  </si>
  <si>
    <t>Unidades relacionadas con el tema de la dictadura militar argentina y represión: Montoneros  MXIM-AV-1-11-109, El alma de los verdugos MXIM-AV-1-12-34, Historia Argentina 1976-1978 MXIM-AV-1-12-229</t>
  </si>
  <si>
    <t>Breschand, Jean, El documental: la otra cara del cine, Barcelona, Paidós, 2004, págs 82 y 83.</t>
  </si>
  <si>
    <t>Forma parte de la antología Ethnologie, Antología de cortos de la Enciclopedia Cinematográfica del Institut für den Wissenschaftlichen Film Göttingen MXIM-AV-1-12-55</t>
  </si>
  <si>
    <t>Forma parte de la antología Documentales y cortometrajes de  Werner Herzog  MXIM-AV-1-12-208, Unidades relacionadas con la guerrilla en Nicaragua: El inmortal  MXIM-AV-1-12-215</t>
  </si>
  <si>
    <t>Forma parte de la antología Artavazd Pelechían: obra documental (1967-1994) MXIM-AV-1-11-11</t>
  </si>
  <si>
    <t xml:space="preserve"> Form parte de la edición Obras maestras, Canal Once TV, video 1 MXIM-AV-1-12-140</t>
  </si>
  <si>
    <t xml:space="preserve"> Forma parte de la edición Obras maestras, Canal Once TV, video 2 MXIM-AV-1-12-141</t>
  </si>
  <si>
    <t xml:space="preserve"> Forma parte de la edición Obras maestras, Canal Once TV, video 3 MXIM-AV-1-12-142</t>
  </si>
  <si>
    <t>Forma parte de la edición Obras maestras, Canal Once TV, video 4 MXIM-AV-1-12-143</t>
  </si>
  <si>
    <t xml:space="preserve">"El universo dereniano. Textos fundamentales de la cineasta Maya Deren", edición y traducción Carolina Martínez, Artea Editorial, edición electrónica, junio 2013, en: http://arteaeditorial.arte-a.org/node/999     Deren, Maya, Divine horsemen: voodoo gods of Haití, prólogo Joseph Campbell, E.U., Chelsea House Publishers, 1970, 350 pp., ils. </t>
  </si>
  <si>
    <t>Forma parte de la antología Portraits d´Alain Cavalier (1a serie) MXIM-AV-1-10-34</t>
  </si>
  <si>
    <t>The Social Life of Small Urban Space (La socalización en los pequeños espacios urbanos)</t>
  </si>
  <si>
    <t>Área de notas</t>
  </si>
  <si>
    <t>Existe un VHS, pero tiene algunas fallas, quizá solo sea de origen o limpieza</t>
  </si>
  <si>
    <t>Cannibal Tours (Viajes caníbales)</t>
  </si>
  <si>
    <t>Tiene algunas fallas de origen, pero se ve completo.</t>
  </si>
  <si>
    <t>En el mismo disco aparece el documental de El Blanquita</t>
  </si>
  <si>
    <t>Aparecen varios documentales o cortos del mismo director.</t>
  </si>
  <si>
    <t>From the pole to the equator (Del Polo al ecuador)</t>
  </si>
  <si>
    <t>Suplementos y características especiales: 1) Opción de acceder directamente a un pasaje del documental centrado en el mezcal (2 minutos y medio) y 2-3) Pantallas de texto con opiniones de Manuel Aguilar de la Torre, Patricia Vega, Alberto Híjar y Florence Toussaint, aparecidas original y respectivamente en las publicaciones Excélsior, La Jornada, El Día y Proceso, sobre el mediometraje y lista de premios otorgados al documental. 
Material audiovisual registrado en la base de datos de la Biblioteca Ernesto de la Torre Villar, Instituto Mora. Código de referencia: VV 791.430971 MAL.1</t>
  </si>
  <si>
    <t>Material audiovisual registrado en la base de datos de la Biblioteca Ernesto de la Torre Villar, Instituto Mora. Código de referencia: VV 923.6 MIH.e</t>
  </si>
  <si>
    <t>Milano</t>
  </si>
  <si>
    <t>Une histoire de vent</t>
  </si>
  <si>
    <t>El disco (DVD) contiene un fragmento de Fait Divers también de Raymond Depardon</t>
  </si>
  <si>
    <t>Portraits d´Alain Cavalier (1a serie)</t>
  </si>
  <si>
    <t>Saumialuk "Le Grand Gaucher" (Saumialuk "El gran zurdo")</t>
  </si>
  <si>
    <t>Sir Anthony Van Dyck: Samson and Delilah</t>
  </si>
  <si>
    <t>La serie se encuentra en físico en la década 2000 con la clasificación MXIM-AV-1-12-140</t>
  </si>
  <si>
    <t>Lorenzo Lotto: Madonna and Child</t>
  </si>
  <si>
    <t>Jacob Van Ruisdael: The Large Forest</t>
  </si>
  <si>
    <t>Joachim Patinier: The baptism of Christ</t>
  </si>
  <si>
    <t>Hans Memling: St. John Altarpiece</t>
  </si>
  <si>
    <t>Edvard Munch: Four Girls on a Jetty</t>
  </si>
  <si>
    <t>Andy Warhol: The texan, Portrait of Robert Rauschenberg</t>
  </si>
  <si>
    <t>La serie se encuentra en físico en la década 2000 con la clasificación MXIM-AV-1-12-141</t>
  </si>
  <si>
    <t>Stefan Lochner: The Madonna of the rose bower</t>
  </si>
  <si>
    <t>Wolf Vostell: Miss América</t>
  </si>
  <si>
    <t>Ernst Ludwig Kirchner: Five women in the street</t>
  </si>
  <si>
    <t>Hugo Van Der Goes: Adoration of the Magi</t>
  </si>
  <si>
    <t>La serie se encuentra en físico en la década 2000 con la clasificación MXIM-AV-1-12-142</t>
  </si>
  <si>
    <t>La serie se encuentra en físico en la década 2000 con la clasificación MXIM-AV-1-12-143</t>
  </si>
  <si>
    <t>The Social Life of Small Urban Space</t>
  </si>
  <si>
    <t>Notas del archivero</t>
  </si>
  <si>
    <t>Datos del archivero</t>
  </si>
  <si>
    <t>Reglas o normas</t>
  </si>
  <si>
    <t>Fecha de descripción</t>
  </si>
  <si>
    <t>Úrsula Mares</t>
  </si>
  <si>
    <t>Adaptación de la norma ISAD (G)</t>
  </si>
  <si>
    <t>Penélope Ubaldo</t>
  </si>
  <si>
    <t>Úrsula Mares, Penélope Ubaldo</t>
  </si>
  <si>
    <t>http://www.avalon.me/  http://www.wernerherzog.com/102.html</t>
  </si>
  <si>
    <t>Elisa D. Espinosa</t>
  </si>
  <si>
    <t xml:space="preserve">         Elisa D. Espinosa</t>
  </si>
  <si>
    <t>El disco está en blanco.</t>
  </si>
  <si>
    <t>Este documental tenía el código MXIM-AV-1-10-41 , el cual coincide con "Tiempo de victoria: El Salvador, ocho años de guerra", pero en esté ECXEL el film "San Clemente" no estaba identificado.</t>
  </si>
  <si>
    <t>Título propio</t>
  </si>
  <si>
    <t xml:space="preserve">Vínculos externos </t>
  </si>
  <si>
    <t>Nombre del archivo de Portada</t>
  </si>
  <si>
    <t>fsln.jpg</t>
  </si>
  <si>
    <t>425_antonio_original.jpg</t>
  </si>
  <si>
    <t>dmp4rStehY83lYWePpxSwXRzp0x.jpg</t>
  </si>
  <si>
    <t>thumb.7524690058e1c7a451743bb8646a9692761d1e50.jpg</t>
  </si>
  <si>
    <t>audiovisuales5.jpg</t>
  </si>
  <si>
    <t>10_minutes_pour_lennon_1.png</t>
  </si>
  <si>
    <t>MXIM-AV-1-10-7.jpg</t>
  </si>
  <si>
    <t>MXIM-AV-1-10-8.jpg</t>
  </si>
  <si>
    <t>7_74.jpg</t>
  </si>
  <si>
    <t>elsalvador.jpg</t>
  </si>
  <si>
    <t>9_600_15.jpg</t>
  </si>
  <si>
    <t>MXIM-AV-1-10-14.jpg</t>
  </si>
  <si>
    <t>3453277868151_faits_divers.jpg</t>
  </si>
  <si>
    <t>51C1HWF38KL.jpg</t>
  </si>
  <si>
    <t>MXIM-AV-1-10-17.jpg</t>
  </si>
  <si>
    <t>poster.jpg</t>
  </si>
  <si>
    <t>MXIM-AV-1-10-19.jpg</t>
  </si>
  <si>
    <t>la-decision-de-vencer.jpg</t>
  </si>
  <si>
    <t>MXIM-AV-1-10-21.jpg</t>
  </si>
  <si>
    <t>la-republica-perdida-2-1976-1983.jpg</t>
  </si>
  <si>
    <t>lagunadedostiempos.jpg</t>
  </si>
  <si>
    <t>MXIM-AV-1-10-23.jpg</t>
  </si>
  <si>
    <t>MXIM-AV-1-10-25.jpg</t>
  </si>
  <si>
    <t>lowryfarolito.jpg</t>
  </si>
  <si>
    <t>MXIM-AV-1-10-27.png</t>
  </si>
  <si>
    <t>mihijoelche.jpg</t>
  </si>
  <si>
    <t>MXIM-AV-1-10-29.jpg</t>
  </si>
  <si>
    <t>20442715.jpg</t>
  </si>
  <si>
    <t>Nadie_es_inocente-487920540-large.jpg</t>
  </si>
  <si>
    <t>MXIM-AV-1-10-32.jpg</t>
  </si>
  <si>
    <t>sans-soleil-affiche_466054_37172.jpg</t>
  </si>
  <si>
    <t>image_preview.jpg</t>
  </si>
  <si>
    <t>max1148509584-front-cover.jpg</t>
  </si>
  <si>
    <t>MXIM-AV-1-10-36.jpg</t>
  </si>
  <si>
    <t>Reporters.jpg</t>
  </si>
  <si>
    <t>urgences-7710751.jpg</t>
  </si>
  <si>
    <t>MXIM-AV-1-10-41.jpg</t>
  </si>
  <si>
    <t>Ballade vom kleinen soldaten La balada del pequeño soldado</t>
  </si>
  <si>
    <t>soldado-herzog.png</t>
  </si>
  <si>
    <t>v33898qea3d.jpg</t>
  </si>
  <si>
    <t>v36395avohp.jpg</t>
  </si>
  <si>
    <t>51gxagoh3zl-_ss500_.jpg</t>
  </si>
  <si>
    <t>61RUIpu-pfL._SX378_BO1,204,203,200_.jpg</t>
  </si>
  <si>
    <t>Despues_De-Caratula_1.jpg</t>
  </si>
  <si>
    <t>Despu_s_de_primera_parte_No_se_os_puede_dejar_solos-319876273-large.jpg</t>
  </si>
  <si>
    <t>atado.jpg</t>
  </si>
  <si>
    <t>laisladelasflores.jpg</t>
  </si>
  <si>
    <t>Amazon.com_-The-Social-Life-of-Small-Urban-Spaces-9780970632418_-William-H.-Whyte_-Books.jpg</t>
  </si>
  <si>
    <t>San_Clemente-516521380-large.jpg</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</si>
</sst>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H:mm:ss"/>
    <numFmt numFmtId="165" formatCode="d/MM/yyyy"/>
  </numFmts>
  <fonts count="34">
    <font>
      <sz val="10.0"/>
      <color rgb="FF000000"/>
      <name val="Verdana"/>
    </font>
    <font>
      <b/>
      <sz val="14.0"/>
      <color rgb="FFFFFFFF"/>
      <name val="Arial"/>
    </font>
    <font>
      <sz val="10.0"/>
      <color rgb="FFFFFFFF"/>
      <name val="Verdana"/>
    </font>
    <font>
      <sz val="10.0"/>
      <name val="Verdana"/>
    </font>
    <font>
      <sz val="12.0"/>
      <name val="Arial"/>
    </font>
    <font/>
    <font>
      <sz val="10.0"/>
      <color rgb="FFFFFFFF"/>
      <name val="Arial"/>
    </font>
    <font>
      <sz val="14.0"/>
      <color rgb="FFFFFFFF"/>
      <name val="Arial"/>
    </font>
    <font>
      <u/>
      <sz val="12.0"/>
      <color rgb="FF0000FF"/>
      <name val="Arial"/>
    </font>
    <font>
      <sz val="10.0"/>
    </font>
    <font>
      <sz val="12.0"/>
      <color rgb="FF545454"/>
      <name val="Arial"/>
    </font>
    <font>
      <sz val="12.0"/>
      <color rgb="FF000000"/>
      <name val="Arial"/>
    </font>
    <font>
      <sz val="12.0"/>
      <color rgb="FF333333"/>
      <name val="Arial"/>
    </font>
    <font>
      <sz val="16.0"/>
      <color rgb="FFFFFFFF"/>
      <name val="Arial"/>
    </font>
    <font>
      <sz val="11.0"/>
      <name val="Arial"/>
    </font>
    <font>
      <sz val="10.0"/>
      <name val="Arial"/>
    </font>
    <font>
      <sz val="11.0"/>
      <color rgb="FF252525"/>
      <name val="Arial"/>
    </font>
    <font>
      <sz val="10.0"/>
      <color rgb="FF333333"/>
      <name val="Arial"/>
    </font>
    <font>
      <sz val="10.0"/>
      <color rgb="FF222222"/>
      <name val="Arial"/>
    </font>
    <font>
      <sz val="14.0"/>
      <color rgb="FF333333"/>
      <name val="Arial"/>
    </font>
    <font>
      <sz val="12.0"/>
      <color rgb="FF414040"/>
      <name val="Arial"/>
    </font>
    <font>
      <sz val="12.0"/>
      <color rgb="FF980000"/>
      <name val="Arial"/>
    </font>
    <font>
      <sz val="10.0"/>
      <color rgb="FF212121"/>
      <name val="Verdana"/>
    </font>
    <font>
      <sz val="10.0"/>
      <color rgb="FF252525"/>
    </font>
    <font>
      <sz val="11.0"/>
      <color rgb="FF252525"/>
    </font>
    <font>
      <sz val="12.0"/>
      <name val="Verdana"/>
    </font>
    <font>
      <sz val="11.0"/>
      <color rgb="FF333333"/>
    </font>
    <font>
      <sz val="11.0"/>
      <color rgb="FF000000"/>
    </font>
    <font>
      <sz val="12.0"/>
      <color rgb="FF252525"/>
      <name val="Arial"/>
    </font>
    <font>
      <sz val="10.0"/>
      <color rgb="FFFFFFFF"/>
    </font>
    <font>
      <sz val="20.0"/>
      <color rgb="FFFFFFFF"/>
      <name val="Arial"/>
    </font>
    <font>
      <sz val="14.0"/>
      <name val="Arial"/>
    </font>
    <font>
      <sz val="14.0"/>
      <color rgb="FFFFFFFF"/>
    </font>
    <font>
      <u/>
      <sz val="12.0"/>
      <color rgb="FF0000FF"/>
      <name val="Arial"/>
    </font>
  </fonts>
  <fills count="13">
    <fill>
      <patternFill patternType="none"/>
    </fill>
    <fill>
      <patternFill patternType="lightGray"/>
    </fill>
    <fill>
      <patternFill patternType="solid">
        <fgColor rgb="FF000080"/>
        <bgColor rgb="FF000080"/>
      </patternFill>
    </fill>
    <fill>
      <patternFill patternType="solid">
        <fgColor rgb="FF3366FF"/>
        <bgColor rgb="FF3366FF"/>
      </patternFill>
    </fill>
    <fill>
      <patternFill patternType="solid">
        <fgColor rgb="FF008080"/>
        <bgColor rgb="FF008080"/>
      </patternFill>
    </fill>
    <fill>
      <patternFill patternType="solid">
        <fgColor rgb="FFFFFFFF"/>
        <bgColor rgb="FFFFFFFF"/>
      </patternFill>
    </fill>
    <fill>
      <patternFill patternType="solid">
        <fgColor rgb="FFC27BA0"/>
        <bgColor rgb="FFC27BA0"/>
      </patternFill>
    </fill>
    <fill>
      <patternFill patternType="solid">
        <fgColor rgb="FFFF9900"/>
        <bgColor rgb="FFFF9900"/>
      </patternFill>
    </fill>
    <fill>
      <patternFill patternType="solid">
        <fgColor rgb="FF333399"/>
        <bgColor rgb="FF333399"/>
      </patternFill>
    </fill>
    <fill>
      <patternFill patternType="solid">
        <fgColor rgb="FFFFFF00"/>
        <bgColor rgb="FFFFFF00"/>
      </patternFill>
    </fill>
    <fill>
      <patternFill patternType="solid">
        <fgColor rgb="FF0000FF"/>
        <bgColor rgb="FF0000FF"/>
      </patternFill>
    </fill>
    <fill>
      <patternFill patternType="solid">
        <fgColor rgb="FF4A86E8"/>
        <bgColor rgb="FF4A86E8"/>
      </patternFill>
    </fill>
    <fill>
      <patternFill patternType="solid">
        <fgColor rgb="FFFF0000"/>
        <bgColor rgb="FFFF0000"/>
      </patternFill>
    </fill>
  </fills>
  <borders count="10">
    <border>
      <left/>
      <right/>
      <top/>
      <bottom/>
    </border>
    <border>
      <left/>
      <right/>
      <top style="thin">
        <color rgb="FF000000"/>
      </top>
      <bottom style="thin">
        <color rgb="FF000000"/>
      </bottom>
    </border>
    <border>
      <left/>
      <right/>
      <top style="thin">
        <color rgb="FF000000"/>
      </top>
      <bottom/>
    </border>
    <border>
      <left/>
      <right style="thin">
        <color rgb="FF000000"/>
      </right>
      <top style="thin">
        <color rgb="FF000000"/>
      </top>
      <bottom style="thin">
        <color rgb="FF000000"/>
      </bottom>
    </border>
    <border>
      <left style="thin">
        <color rgb="FF000000"/>
      </left>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top/>
      <bottom style="thin">
        <color rgb="FF000000"/>
      </bottom>
    </border>
    <border>
      <left/>
      <right style="thin">
        <color rgb="FF000000"/>
      </right>
      <top/>
      <bottom style="thin">
        <color rgb="FF000000"/>
      </bottom>
    </border>
    <border>
      <left style="thin">
        <color rgb="FF000000"/>
      </left>
      <right style="thin">
        <color rgb="FF000000"/>
      </right>
      <top/>
      <bottom/>
    </border>
    <border>
      <left/>
      <right/>
      <top/>
      <bottom style="thin">
        <color rgb="FF000000"/>
      </bottom>
    </border>
  </borders>
  <cellStyleXfs count="1">
    <xf borderId="0" fillId="0" fontId="0" numFmtId="0" applyAlignment="1" applyFont="1"/>
  </cellStyleXfs>
  <cellXfs count="125">
    <xf borderId="0" fillId="0" fontId="0" numFmtId="0" xfId="0" applyAlignment="1" applyFont="1">
      <alignment/>
    </xf>
    <xf borderId="1" fillId="2" fontId="1" numFmtId="0" xfId="0" applyAlignment="1" applyBorder="1" applyFill="1" applyFont="1">
      <alignment horizontal="center" vertical="center" wrapText="1"/>
    </xf>
    <xf borderId="1" fillId="2" fontId="2" numFmtId="0" xfId="0" applyBorder="1" applyFont="1"/>
    <xf borderId="2" fillId="2" fontId="2" numFmtId="0" xfId="0" applyBorder="1" applyFont="1"/>
    <xf borderId="0" fillId="2" fontId="2" numFmtId="0" xfId="0" applyBorder="1" applyFont="1"/>
    <xf borderId="0" fillId="2" fontId="3" numFmtId="0" xfId="0" applyBorder="1" applyFont="1"/>
    <xf borderId="0" fillId="2" fontId="2" numFmtId="0" xfId="0" applyAlignment="1" applyBorder="1" applyFont="1">
      <alignment horizontal="center"/>
    </xf>
    <xf borderId="1" fillId="2" fontId="2" numFmtId="0" xfId="0" applyAlignment="1" applyBorder="1" applyFont="1">
      <alignment horizontal="center"/>
    </xf>
    <xf borderId="3" fillId="2" fontId="2" numFmtId="0" xfId="0" applyAlignment="1" applyBorder="1" applyFont="1">
      <alignment horizontal="center"/>
    </xf>
    <xf borderId="4" fillId="3" fontId="4" numFmtId="0" xfId="0" applyAlignment="1" applyBorder="1" applyFill="1" applyFont="1">
      <alignment horizontal="center"/>
    </xf>
    <xf borderId="4" fillId="3" fontId="1" numFmtId="0" xfId="0" applyAlignment="1" applyBorder="1" applyFont="1">
      <alignment horizontal="center" vertical="center" wrapText="1"/>
    </xf>
    <xf borderId="1" fillId="0" fontId="5" numFmtId="0" xfId="0" applyBorder="1" applyFont="1"/>
    <xf borderId="3" fillId="0" fontId="5" numFmtId="0" xfId="0" applyBorder="1" applyFont="1"/>
    <xf borderId="1" fillId="3" fontId="6" numFmtId="0" xfId="0" applyBorder="1" applyFont="1"/>
    <xf borderId="2" fillId="3" fontId="6" numFmtId="0" xfId="0" applyBorder="1" applyFont="1"/>
    <xf borderId="4" fillId="3" fontId="7" numFmtId="0" xfId="0" applyAlignment="1" applyBorder="1" applyFont="1">
      <alignment horizontal="center" vertical="center" wrapText="1"/>
    </xf>
    <xf borderId="1" fillId="3" fontId="7" numFmtId="0" xfId="0" applyAlignment="1" applyBorder="1" applyFont="1">
      <alignment horizontal="center"/>
    </xf>
    <xf borderId="1" fillId="3" fontId="2" numFmtId="0" xfId="0" applyAlignment="1" applyBorder="1" applyFont="1">
      <alignment horizontal="center"/>
    </xf>
    <xf borderId="3" fillId="3" fontId="2" numFmtId="0" xfId="0" applyAlignment="1" applyBorder="1" applyFont="1">
      <alignment horizontal="center"/>
    </xf>
    <xf borderId="5" fillId="4" fontId="7" numFmtId="0" xfId="0" applyAlignment="1" applyBorder="1" applyFill="1" applyFont="1">
      <alignment horizontal="center" vertical="center" wrapText="1"/>
    </xf>
    <xf borderId="5" fillId="0" fontId="4" numFmtId="0" xfId="0" applyAlignment="1" applyBorder="1" applyFont="1">
      <alignment horizontal="center" vertical="center" wrapText="1"/>
    </xf>
    <xf borderId="5" fillId="0" fontId="4" numFmtId="0" xfId="0" applyAlignment="1" applyBorder="1" applyFont="1">
      <alignment horizontal="center" wrapText="1"/>
    </xf>
    <xf borderId="3" fillId="0" fontId="4" numFmtId="0" xfId="0" applyAlignment="1" applyBorder="1" applyFont="1">
      <alignment horizontal="center" wrapText="1"/>
    </xf>
    <xf borderId="5" fillId="0" fontId="3" numFmtId="0" xfId="0" applyBorder="1" applyFont="1"/>
    <xf borderId="5" fillId="0" fontId="4" numFmtId="0" xfId="0" applyAlignment="1" applyBorder="1" applyFont="1">
      <alignment horizontal="center" vertical="center"/>
    </xf>
    <xf borderId="5" fillId="0" fontId="4" numFmtId="164" xfId="0" applyAlignment="1" applyBorder="1" applyFont="1" applyNumberFormat="1">
      <alignment horizontal="center" vertical="center"/>
    </xf>
    <xf borderId="6" fillId="0" fontId="4" numFmtId="0" xfId="0" applyAlignment="1" applyBorder="1" applyFont="1">
      <alignment horizontal="center" wrapText="1"/>
    </xf>
    <xf borderId="7" fillId="0" fontId="4" numFmtId="0" xfId="0" applyAlignment="1" applyBorder="1" applyFont="1">
      <alignment horizontal="center" wrapText="1"/>
    </xf>
    <xf borderId="5" fillId="0" fontId="4" numFmtId="46" xfId="0" applyAlignment="1" applyBorder="1" applyFont="1" applyNumberFormat="1">
      <alignment horizontal="center" vertical="center"/>
    </xf>
    <xf borderId="5" fillId="0" fontId="4" numFmtId="46" xfId="0" applyAlignment="1" applyBorder="1" applyFont="1" applyNumberFormat="1">
      <alignment horizontal="center" vertical="center" wrapText="1"/>
    </xf>
    <xf borderId="5" fillId="0" fontId="4" numFmtId="0" xfId="0" applyAlignment="1" applyBorder="1" applyFont="1">
      <alignment horizontal="center" vertical="center" wrapText="1"/>
    </xf>
    <xf borderId="5" fillId="0" fontId="8" numFmtId="0" xfId="0" applyAlignment="1" applyBorder="1" applyFont="1">
      <alignment horizontal="center" vertical="center" wrapText="1"/>
    </xf>
    <xf borderId="0" fillId="5" fontId="9" numFmtId="0" xfId="0" applyBorder="1" applyFill="1" applyFont="1"/>
    <xf borderId="7" fillId="0" fontId="10" numFmtId="0" xfId="0" applyAlignment="1" applyBorder="1" applyFont="1">
      <alignment horizontal="center" wrapText="1"/>
    </xf>
    <xf borderId="5" fillId="6" fontId="4" numFmtId="0" xfId="0" applyAlignment="1" applyBorder="1" applyFill="1" applyFont="1">
      <alignment horizontal="center" vertical="center" wrapText="1"/>
    </xf>
    <xf borderId="0" fillId="5" fontId="4" numFmtId="0" xfId="0" applyAlignment="1" applyBorder="1" applyFont="1">
      <alignment wrapText="1"/>
    </xf>
    <xf borderId="5" fillId="5" fontId="11" numFmtId="0" xfId="0" applyAlignment="1" applyBorder="1" applyFont="1">
      <alignment horizontal="center" vertical="center"/>
    </xf>
    <xf borderId="0" fillId="5" fontId="12" numFmtId="0" xfId="0" applyAlignment="1" applyBorder="1" applyFont="1">
      <alignment horizontal="center" vertical="center"/>
    </xf>
    <xf borderId="0" fillId="0" fontId="3" numFmtId="0" xfId="0" applyFont="1"/>
    <xf borderId="0" fillId="0" fontId="0" numFmtId="0" xfId="0" applyFont="1"/>
    <xf borderId="1" fillId="2" fontId="1" numFmtId="0" xfId="0" applyAlignment="1" applyBorder="1" applyFont="1">
      <alignment horizontal="center" vertical="center" wrapText="1"/>
    </xf>
    <xf borderId="1" fillId="0" fontId="5" numFmtId="0" xfId="0" applyBorder="1" applyFont="1"/>
    <xf borderId="1" fillId="2" fontId="3" numFmtId="0" xfId="0" applyBorder="1" applyFont="1"/>
    <xf borderId="3" fillId="2" fontId="3" numFmtId="0" xfId="0" applyBorder="1" applyFont="1"/>
    <xf borderId="4" fillId="3" fontId="13" numFmtId="0" xfId="0" applyBorder="1" applyFont="1"/>
    <xf borderId="3" fillId="3" fontId="13" numFmtId="0" xfId="0" applyBorder="1" applyFont="1"/>
    <xf borderId="1" fillId="3" fontId="13" numFmtId="0" xfId="0" applyBorder="1" applyFont="1"/>
    <xf borderId="1" fillId="3" fontId="3" numFmtId="0" xfId="0" applyBorder="1" applyFont="1"/>
    <xf borderId="3" fillId="3" fontId="3" numFmtId="0" xfId="0" applyBorder="1" applyFont="1"/>
    <xf borderId="6" fillId="0" fontId="4" numFmtId="0" xfId="0" applyAlignment="1" applyBorder="1" applyFont="1">
      <alignment horizontal="center" vertical="center" wrapText="1"/>
    </xf>
    <xf borderId="0" fillId="0" fontId="14" numFmtId="0" xfId="0" applyAlignment="1" applyFont="1">
      <alignment horizontal="center" vertical="center" wrapText="1"/>
    </xf>
    <xf borderId="5" fillId="0" fontId="15" numFmtId="0" xfId="0" applyAlignment="1" applyBorder="1" applyFont="1">
      <alignment horizontal="center" vertical="center" wrapText="1"/>
    </xf>
    <xf borderId="5" fillId="0" fontId="14" numFmtId="0" xfId="0" applyAlignment="1" applyBorder="1" applyFont="1">
      <alignment horizontal="center" vertical="center" wrapText="1"/>
    </xf>
    <xf borderId="0" fillId="5" fontId="4" numFmtId="0" xfId="0" applyAlignment="1" applyBorder="1" applyFont="1">
      <alignment horizontal="center" wrapText="1"/>
    </xf>
    <xf borderId="5" fillId="0" fontId="4" numFmtId="14" xfId="0" applyAlignment="1" applyBorder="1" applyFont="1" applyNumberFormat="1">
      <alignment horizontal="center" vertical="center" wrapText="1"/>
    </xf>
    <xf borderId="5" fillId="5" fontId="4" numFmtId="0" xfId="0" applyAlignment="1" applyBorder="1" applyFont="1">
      <alignment horizontal="center" vertical="center" wrapText="1"/>
    </xf>
    <xf borderId="5" fillId="0" fontId="11" numFmtId="0" xfId="0" applyAlignment="1" applyBorder="1" applyFont="1">
      <alignment horizontal="center" vertical="center" wrapText="1"/>
    </xf>
    <xf borderId="5" fillId="7" fontId="3" numFmtId="0" xfId="0" applyBorder="1" applyFill="1" applyFont="1"/>
    <xf borderId="5" fillId="0" fontId="3" numFmtId="0" xfId="0" applyAlignment="1" applyBorder="1" applyFont="1">
      <alignment vertical="center" wrapText="1"/>
    </xf>
    <xf borderId="5" fillId="0" fontId="16" numFmtId="0" xfId="0" applyAlignment="1" applyBorder="1" applyFont="1">
      <alignment vertical="center" wrapText="1"/>
    </xf>
    <xf borderId="5" fillId="0" fontId="17" numFmtId="0" xfId="0" applyAlignment="1" applyBorder="1" applyFont="1">
      <alignment horizontal="center" vertical="center" wrapText="1"/>
    </xf>
    <xf borderId="5" fillId="0" fontId="18" numFmtId="0" xfId="0" applyAlignment="1" applyBorder="1" applyFont="1">
      <alignment horizontal="center" vertical="center" wrapText="1"/>
    </xf>
    <xf borderId="4" fillId="8" fontId="6" numFmtId="0" xfId="0" applyBorder="1" applyFill="1" applyFont="1"/>
    <xf borderId="1" fillId="8" fontId="6" numFmtId="0" xfId="0" applyBorder="1" applyFont="1"/>
    <xf borderId="3" fillId="8" fontId="6" numFmtId="0" xfId="0" applyBorder="1" applyFont="1"/>
    <xf borderId="5" fillId="8" fontId="3" numFmtId="0" xfId="0" applyBorder="1" applyFont="1"/>
    <xf borderId="4" fillId="3" fontId="6" numFmtId="0" xfId="0" applyBorder="1" applyFont="1"/>
    <xf borderId="3" fillId="3" fontId="6" numFmtId="0" xfId="0" applyBorder="1" applyFont="1"/>
    <xf borderId="5" fillId="3" fontId="3" numFmtId="0" xfId="0" applyBorder="1" applyFont="1"/>
    <xf borderId="5" fillId="0" fontId="4" numFmtId="0" xfId="0" applyAlignment="1" applyBorder="1" applyFont="1">
      <alignment horizontal="center"/>
    </xf>
    <xf borderId="0" fillId="5" fontId="4" numFmtId="0" xfId="0" applyAlignment="1" applyBorder="1" applyFont="1">
      <alignment horizontal="center" vertical="center" wrapText="1"/>
    </xf>
    <xf borderId="8" fillId="0" fontId="4" numFmtId="0" xfId="0" applyAlignment="1" applyBorder="1" applyFont="1">
      <alignment horizontal="center" vertical="center" wrapText="1"/>
    </xf>
    <xf borderId="0" fillId="5" fontId="4" numFmtId="0" xfId="0" applyAlignment="1" applyBorder="1" applyFont="1">
      <alignment horizontal="center" vertical="center"/>
    </xf>
    <xf borderId="0" fillId="0" fontId="19" numFmtId="0" xfId="0" applyAlignment="1" applyFont="1">
      <alignment horizontal="center" vertical="center" wrapText="1"/>
    </xf>
    <xf borderId="0" fillId="5" fontId="20" numFmtId="0" xfId="0" applyAlignment="1" applyBorder="1" applyFont="1">
      <alignment horizontal="center" vertical="center" wrapText="1"/>
    </xf>
    <xf borderId="5" fillId="0" fontId="4" numFmtId="0" xfId="0" applyAlignment="1" applyBorder="1" applyFont="1">
      <alignment horizontal="center" vertical="center"/>
    </xf>
    <xf borderId="0" fillId="5" fontId="4" numFmtId="0" xfId="0" applyAlignment="1" applyBorder="1" applyFont="1">
      <alignment horizontal="left" vertical="center" wrapText="1"/>
    </xf>
    <xf borderId="5" fillId="0" fontId="21" numFmtId="0" xfId="0" applyAlignment="1" applyBorder="1" applyFont="1">
      <alignment horizontal="center" vertical="center" wrapText="1"/>
    </xf>
    <xf borderId="0" fillId="0" fontId="0" numFmtId="0" xfId="0" applyAlignment="1" applyFont="1">
      <alignment horizontal="center" vertical="center" wrapText="1"/>
    </xf>
    <xf borderId="0" fillId="5" fontId="22" numFmtId="0" xfId="0" applyAlignment="1" applyBorder="1" applyFont="1">
      <alignment horizontal="center" vertical="center" wrapText="1"/>
    </xf>
    <xf borderId="5" fillId="0" fontId="4" numFmtId="17" xfId="0" applyAlignment="1" applyBorder="1" applyFont="1" applyNumberFormat="1">
      <alignment horizontal="center" vertical="center" wrapText="1"/>
    </xf>
    <xf borderId="5" fillId="0" fontId="4" numFmtId="0" xfId="0" applyAlignment="1" applyBorder="1" applyFont="1">
      <alignment vertical="center" wrapText="1"/>
    </xf>
    <xf borderId="5" fillId="9" fontId="3" numFmtId="0" xfId="0" applyAlignment="1" applyBorder="1" applyFill="1" applyFont="1">
      <alignment vertical="center" wrapText="1"/>
    </xf>
    <xf borderId="5" fillId="0" fontId="3" numFmtId="0" xfId="0" applyAlignment="1" applyBorder="1" applyFont="1">
      <alignment horizontal="center" vertical="center" wrapText="1"/>
    </xf>
    <xf borderId="0" fillId="5" fontId="23" numFmtId="0" xfId="0" applyAlignment="1" applyBorder="1" applyFont="1">
      <alignment horizontal="center" vertical="center" wrapText="1"/>
    </xf>
    <xf borderId="0" fillId="5" fontId="24" numFmtId="0" xfId="0" applyAlignment="1" applyBorder="1" applyFont="1">
      <alignment vertical="center" wrapText="1"/>
    </xf>
    <xf borderId="5" fillId="0" fontId="25" numFmtId="0" xfId="0" applyAlignment="1" applyBorder="1" applyFont="1">
      <alignment horizontal="left" vertical="center"/>
    </xf>
    <xf borderId="0" fillId="5" fontId="26" numFmtId="0" xfId="0" applyAlignment="1" applyBorder="1" applyFont="1">
      <alignment vertical="center" wrapText="1"/>
    </xf>
    <xf borderId="0" fillId="5" fontId="27" numFmtId="0" xfId="0" applyAlignment="1" applyBorder="1" applyFont="1">
      <alignment wrapText="1"/>
    </xf>
    <xf borderId="5" fillId="5" fontId="28" numFmtId="0" xfId="0" applyAlignment="1" applyBorder="1" applyFont="1">
      <alignment horizontal="center" vertical="center" wrapText="1"/>
    </xf>
    <xf borderId="0" fillId="5" fontId="12" numFmtId="0" xfId="0" applyAlignment="1" applyBorder="1" applyFont="1">
      <alignment vertical="center" wrapText="1"/>
    </xf>
    <xf borderId="0" fillId="5" fontId="9" numFmtId="0" xfId="0" applyAlignment="1" applyBorder="1" applyFont="1">
      <alignment vertical="center" wrapText="1"/>
    </xf>
    <xf borderId="0" fillId="5" fontId="11" numFmtId="0" xfId="0" applyAlignment="1" applyBorder="1" applyFont="1">
      <alignment vertical="center" wrapText="1"/>
    </xf>
    <xf borderId="0" fillId="5" fontId="29" numFmtId="0" xfId="0" applyAlignment="1" applyBorder="1" applyFont="1">
      <alignment wrapText="1"/>
    </xf>
    <xf borderId="1" fillId="2" fontId="30" numFmtId="0" xfId="0" applyAlignment="1" applyBorder="1" applyFont="1">
      <alignment horizontal="center" vertical="center" wrapText="1"/>
    </xf>
    <xf borderId="3" fillId="2" fontId="2" numFmtId="0" xfId="0" applyBorder="1" applyFont="1"/>
    <xf borderId="4" fillId="3" fontId="2" numFmtId="0" xfId="0" applyBorder="1" applyFont="1"/>
    <xf borderId="3" fillId="3" fontId="2" numFmtId="0" xfId="0" applyBorder="1" applyFont="1"/>
    <xf borderId="5" fillId="3" fontId="2" numFmtId="0" xfId="0" applyBorder="1" applyFont="1"/>
    <xf borderId="9" fillId="3" fontId="3" numFmtId="0" xfId="0" applyBorder="1" applyFont="1"/>
    <xf borderId="5" fillId="0" fontId="5" numFmtId="0" xfId="0" applyBorder="1" applyFont="1"/>
    <xf borderId="4" fillId="3" fontId="3" numFmtId="0" xfId="0" applyBorder="1" applyFont="1"/>
    <xf borderId="4" fillId="2" fontId="30" numFmtId="0" xfId="0" applyAlignment="1" applyBorder="1" applyFont="1">
      <alignment horizontal="center" vertical="center" wrapText="1"/>
    </xf>
    <xf borderId="5" fillId="9" fontId="3" numFmtId="0" xfId="0" applyAlignment="1" applyBorder="1" applyFont="1">
      <alignment wrapText="1"/>
    </xf>
    <xf borderId="5" fillId="3" fontId="31" numFmtId="0" xfId="0" applyBorder="1" applyFont="1"/>
    <xf borderId="5" fillId="0" fontId="4" numFmtId="165" xfId="0" applyAlignment="1" applyBorder="1" applyFont="1" applyNumberFormat="1">
      <alignment horizontal="center" vertical="center" wrapText="1"/>
    </xf>
    <xf borderId="5" fillId="0" fontId="3" numFmtId="165" xfId="0" applyBorder="1" applyFont="1" applyNumberFormat="1"/>
    <xf borderId="5" fillId="5" fontId="4" numFmtId="165" xfId="0" applyAlignment="1" applyBorder="1" applyFont="1" applyNumberFormat="1">
      <alignment horizontal="center" vertical="center" wrapText="1"/>
    </xf>
    <xf borderId="5" fillId="0" fontId="4" numFmtId="165" xfId="0" applyAlignment="1" applyBorder="1" applyFont="1" applyNumberFormat="1">
      <alignment horizontal="center" vertical="center"/>
    </xf>
    <xf borderId="5" fillId="0" fontId="4" numFmtId="0" xfId="0" applyAlignment="1" applyBorder="1" applyFont="1">
      <alignment vertical="center"/>
    </xf>
    <xf borderId="8" fillId="5" fontId="4" numFmtId="0" xfId="0" applyAlignment="1" applyBorder="1" applyFont="1">
      <alignment horizontal="center" vertical="center" wrapText="1"/>
    </xf>
    <xf borderId="9" fillId="5" fontId="4" numFmtId="0" xfId="0" applyAlignment="1" applyBorder="1" applyFont="1">
      <alignment horizontal="center" vertical="center" wrapText="1"/>
    </xf>
    <xf borderId="4" fillId="10" fontId="30" numFmtId="0" xfId="0" applyAlignment="1" applyBorder="1" applyFill="1" applyFont="1">
      <alignment horizontal="center" vertical="center" wrapText="1"/>
    </xf>
    <xf borderId="5" fillId="10" fontId="5" numFmtId="0" xfId="0" applyBorder="1" applyFont="1"/>
    <xf borderId="0" fillId="10" fontId="5" numFmtId="0" xfId="0" applyBorder="1" applyFont="1"/>
    <xf borderId="4" fillId="11" fontId="3" numFmtId="0" xfId="0" applyBorder="1" applyFill="1" applyFont="1"/>
    <xf borderId="1" fillId="11" fontId="3" numFmtId="0" xfId="0" applyBorder="1" applyFont="1"/>
    <xf borderId="3" fillId="11" fontId="3" numFmtId="0" xfId="0" applyBorder="1" applyFont="1"/>
    <xf borderId="5" fillId="11" fontId="5" numFmtId="0" xfId="0" applyBorder="1" applyFont="1"/>
    <xf borderId="0" fillId="11" fontId="5" numFmtId="0" xfId="0" applyBorder="1" applyFont="1"/>
    <xf borderId="5" fillId="4" fontId="32" numFmtId="0" xfId="0" applyAlignment="1" applyBorder="1" applyFont="1">
      <alignment horizontal="center" wrapText="1"/>
    </xf>
    <xf borderId="3" fillId="4" fontId="32" numFmtId="0" xfId="0" applyAlignment="1" applyBorder="1" applyFont="1">
      <alignment horizontal="center" wrapText="1"/>
    </xf>
    <xf borderId="0" fillId="4" fontId="9" numFmtId="0" xfId="0" applyBorder="1" applyFont="1"/>
    <xf borderId="5" fillId="12" fontId="4" numFmtId="0" xfId="0" applyAlignment="1" applyBorder="1" applyFill="1" applyFont="1">
      <alignment horizontal="center" vertical="center" wrapText="1"/>
    </xf>
    <xf borderId="0" fillId="0" fontId="33" numFmtId="0" xfId="0" applyAlignment="1" applyFont="1">
      <alignment horizontal="center" vertical="center" wrapText="1"/>
    </xf>
  </cellXfs>
  <cellStyles count="1">
    <cellStyle xfId="0" name="Normal" builtinId="0"/>
  </cellStyles>
  <dxfs count="1">
    <dxf>
      <font/>
      <fill>
        <patternFill patternType="solid">
          <fgColor rgb="FFB7E1CD"/>
          <bgColor rgb="FFB7E1CD"/>
        </patternFill>
      </fill>
      <alignment/>
      <border>
        <left/>
        <right/>
        <top/>
        <bottom/>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0" Type="http://schemas.openxmlformats.org/officeDocument/2006/relationships/worksheet" Target="worksheets/sheet7.xml"/></Relationships>
</file>

<file path=xl/drawings/worksheetdrawing.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worksheet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xml.rels><?xml version="1.0" encoding="UTF-8" standalone="yes"?><Relationships xmlns="http://schemas.openxmlformats.org/package/2006/relationships"><Relationship Id="rId1" Type="http://schemas.openxmlformats.org/officeDocument/2006/relationships/hyperlink" Target="http://64.233.179.104/translate_c?hl=es&amp;u=http://www.imdb.com/name/nm0672060/&amp;prev=/search%3Fq%3DYervant%2BGianikian%26hl%3Des%26rlz%3D1T4ADBF_esMX225MX226" TargetMode="External"/><Relationship Id="rId2" Type="http://schemas.openxmlformats.org/officeDocument/2006/relationships/hyperlink" Target="http://www.filmaffinity.com/es/search.php?stype=director&amp;stext=Jorge+Furtado" TargetMode="External"/><Relationship Id="rId3" Type="http://schemas.openxmlformats.org/officeDocument/2006/relationships/drawing" Target="../drawings/worksheetdrawing.xml"/></Relationships>
</file>

<file path=xl/worksheets/_rels/sheet1.xml.rels><?xml version="1.0" encoding="UTF-8" standalone="yes"?><Relationships xmlns="http://schemas.openxmlformats.org/package/2006/relationships"><Relationship Id="rId1" Type="http://schemas.openxmlformats.org/officeDocument/2006/relationships/drawing" Target="../drawings/worksheet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worksheet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worksheet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worksheet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worksheet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worksheetdrawing6.xml"/></Relationships>
</file>

<file path=xl/worksheets/_rels/sheet7.xml.rels><?xml version="1.0" encoding="UTF-8" standalone="yes"?><Relationships xmlns="http://schemas.openxmlformats.org/package/2006/relationships"><Relationship Id="rId40" Type="http://schemas.openxmlformats.org/officeDocument/2006/relationships/hyperlink" Target="https://www.youtube.com/watch?v=X4JVVPrDFcU" TargetMode="External"/><Relationship Id="rId42" Type="http://schemas.openxmlformats.org/officeDocument/2006/relationships/hyperlink" Target="https://www.youtube.com/watch?v=JZMg7p6a1do" TargetMode="External"/><Relationship Id="rId41" Type="http://schemas.openxmlformats.org/officeDocument/2006/relationships/hyperlink" Target="https://www.youtube.com/watch?v=Xn9hO2Lr_f0" TargetMode="External"/><Relationship Id="rId44" Type="http://schemas.openxmlformats.org/officeDocument/2006/relationships/hyperlink" Target="https://www.youtube.com/watch?v=Q3JRUwA0cR4" TargetMode="External"/><Relationship Id="rId43" Type="http://schemas.openxmlformats.org/officeDocument/2006/relationships/hyperlink" Target="https://www.youtube.com/watch?v=RoFgBc2sxms" TargetMode="External"/><Relationship Id="rId46" Type="http://schemas.openxmlformats.org/officeDocument/2006/relationships/hyperlink" Target="https://www.youtube.com/watch?v=Bb6SkvtQyBk" TargetMode="External"/><Relationship Id="rId45" Type="http://schemas.openxmlformats.org/officeDocument/2006/relationships/hyperlink" Target="https://www.youtube.com/watch?v=8EdZnpU89ck" TargetMode="External"/><Relationship Id="rId1" Type="http://schemas.openxmlformats.org/officeDocument/2006/relationships/hyperlink" Target="https://vimeo.com/29193492" TargetMode="External"/><Relationship Id="rId2" Type="http://schemas.openxmlformats.org/officeDocument/2006/relationships/hyperlink" Target="https://www.youtube.com/watch?v=UwuZ0fgWCkE" TargetMode="External"/><Relationship Id="rId3" Type="http://schemas.openxmlformats.org/officeDocument/2006/relationships/hyperlink" Target="https://www.youtube.com/watch?v=njcZxf-F9mI" TargetMode="External"/><Relationship Id="rId4" Type="http://schemas.openxmlformats.org/officeDocument/2006/relationships/hyperlink" Target="https://www.youtube.com/watch?v=sVjQcTfHrwI" TargetMode="External"/><Relationship Id="rId9" Type="http://schemas.openxmlformats.org/officeDocument/2006/relationships/hyperlink" Target="https://vimeo.com/12268095" TargetMode="External"/><Relationship Id="rId48" Type="http://schemas.openxmlformats.org/officeDocument/2006/relationships/hyperlink" Target="https://www.youtube.com/watch?v=4am_izjot9Q" TargetMode="External"/><Relationship Id="rId47" Type="http://schemas.openxmlformats.org/officeDocument/2006/relationships/hyperlink" Target="https://www.youtube.com/watch?v=YK_fIK3XJwE" TargetMode="External"/><Relationship Id="rId49" Type="http://schemas.openxmlformats.org/officeDocument/2006/relationships/hyperlink" Target="https://www.youtube.com/watch?v=wDztblmGnxI" TargetMode="External"/><Relationship Id="rId5" Type="http://schemas.openxmlformats.org/officeDocument/2006/relationships/hyperlink" Target="https://www.youtube.com/watch?v=jB-V_vDReNM" TargetMode="External"/><Relationship Id="rId6" Type="http://schemas.openxmlformats.org/officeDocument/2006/relationships/hyperlink" Target="https://www.youtube.com/watch?v=dtCkWTY7MTE" TargetMode="External"/><Relationship Id="rId7" Type="http://schemas.openxmlformats.org/officeDocument/2006/relationships/hyperlink" Target="https://www.youtube.com/watch?v=zz-Igaq2l7E" TargetMode="External"/><Relationship Id="rId8" Type="http://schemas.openxmlformats.org/officeDocument/2006/relationships/hyperlink" Target="https://www.youtube.com/watch?v=5V6SZ_Sg7Z8" TargetMode="External"/><Relationship Id="rId31" Type="http://schemas.openxmlformats.org/officeDocument/2006/relationships/hyperlink" Target="https://www.youtube.com/watch?v=g7FrY3CRZ1U" TargetMode="External"/><Relationship Id="rId30" Type="http://schemas.openxmlformats.org/officeDocument/2006/relationships/hyperlink" Target="https://www.youtube.com/watch?v=O-Io6Ot4kHY" TargetMode="External"/><Relationship Id="rId33" Type="http://schemas.openxmlformats.org/officeDocument/2006/relationships/hyperlink" Target="http://search.alexanderstreet.com/preview/cite/share/brief/bibliographic_entity%7Cvideo_work%7C2166211" TargetMode="External"/><Relationship Id="rId32" Type="http://schemas.openxmlformats.org/officeDocument/2006/relationships/hyperlink" Target="http://search.alexanderstreet.com/preview/work/bibliographic_entity%7Cvideo_work%7C2164751" TargetMode="External"/><Relationship Id="rId35" Type="http://schemas.openxmlformats.org/officeDocument/2006/relationships/hyperlink" Target="https://www.youtube.com/watch?v=QRq4umbUPZ0" TargetMode="External"/><Relationship Id="rId34" Type="http://schemas.openxmlformats.org/officeDocument/2006/relationships/hyperlink" Target="http://search.alexanderstreet.com/preview/work/bibliographic_entity%7Cvideo_work%7C1844825" TargetMode="External"/><Relationship Id="rId37" Type="http://schemas.openxmlformats.org/officeDocument/2006/relationships/hyperlink" Target="http://www.dailymotion.com/video/x2afhtj_five-women-on-the-street-1913-ernst-ludwig-kirchner_creation" TargetMode="External"/><Relationship Id="rId36" Type="http://schemas.openxmlformats.org/officeDocument/2006/relationships/hyperlink" Target="https://www.youtube.com/watch?v=nNCbjwySYC4" TargetMode="External"/><Relationship Id="rId39" Type="http://schemas.openxmlformats.org/officeDocument/2006/relationships/hyperlink" Target="https://www.youtube.com/watch?v=WXJkaBCfsQk" TargetMode="External"/><Relationship Id="rId38" Type="http://schemas.openxmlformats.org/officeDocument/2006/relationships/hyperlink" Target="https://www.youtube.com/watch?v=schFSTaJ8mc" TargetMode="External"/><Relationship Id="rId20" Type="http://schemas.openxmlformats.org/officeDocument/2006/relationships/hyperlink" Target="https://www.youtube.com/watch?v=nb9imVUfH-E" TargetMode="External"/><Relationship Id="rId22" Type="http://schemas.openxmlformats.org/officeDocument/2006/relationships/hyperlink" Target="https://www.youtube.com/watch?v=gMJQi7jF5dY" TargetMode="External"/><Relationship Id="rId21" Type="http://schemas.openxmlformats.org/officeDocument/2006/relationships/hyperlink" Target="https://www.youtube.com/watch?v=_dHcNsKvnqE" TargetMode="External"/><Relationship Id="rId24" Type="http://schemas.openxmlformats.org/officeDocument/2006/relationships/hyperlink" Target="https://vimeo.com/11363026" TargetMode="External"/><Relationship Id="rId23" Type="http://schemas.openxmlformats.org/officeDocument/2006/relationships/hyperlink" Target="https://www.youtube.com/watch?v=ZXr99xwjhcA" TargetMode="External"/><Relationship Id="rId26" Type="http://schemas.openxmlformats.org/officeDocument/2006/relationships/hyperlink" Target="https://www.youtube.com/watch?v=sNVTmWRcUbY" TargetMode="External"/><Relationship Id="rId25" Type="http://schemas.openxmlformats.org/officeDocument/2006/relationships/hyperlink" Target="https://www.youtube.com/watch?v=0K8j3MU9dw4" TargetMode="External"/><Relationship Id="rId28" Type="http://schemas.openxmlformats.org/officeDocument/2006/relationships/hyperlink" Target="https://www.youtube.com/watch?v=9z19-MN9VVM" TargetMode="External"/><Relationship Id="rId27" Type="http://schemas.openxmlformats.org/officeDocument/2006/relationships/hyperlink" Target="http://www.ina.fr/video/CAA8200018201" TargetMode="External"/><Relationship Id="rId29" Type="http://schemas.openxmlformats.org/officeDocument/2006/relationships/hyperlink" Target="https://www.youtube.com/watch?v=WV6rlZ2V8AQ" TargetMode="External"/><Relationship Id="rId51" Type="http://schemas.openxmlformats.org/officeDocument/2006/relationships/hyperlink" Target="https://www.youtube.com/watch?v=2Y5rC7kDx3o" TargetMode="External"/><Relationship Id="rId50" Type="http://schemas.openxmlformats.org/officeDocument/2006/relationships/hyperlink" Target="https://www.youtube.com/watch?v=extAJjcLVHg" TargetMode="External"/><Relationship Id="rId53" Type="http://schemas.openxmlformats.org/officeDocument/2006/relationships/hyperlink" Target="https://vimeo.com/97168347" TargetMode="External"/><Relationship Id="rId52" Type="http://schemas.openxmlformats.org/officeDocument/2006/relationships/hyperlink" Target="https://www.youtube.com/watch?v=z2D7bh8ETrQ" TargetMode="External"/><Relationship Id="rId11" Type="http://schemas.openxmlformats.org/officeDocument/2006/relationships/hyperlink" Target="https://www.youtube.com/watch?v=Q4CQ3Dmvtaw" TargetMode="External"/><Relationship Id="rId55" Type="http://schemas.openxmlformats.org/officeDocument/2006/relationships/hyperlink" Target="https://www.youtube.com/watch?v=Afy4LxRN67g" TargetMode="External"/><Relationship Id="rId10" Type="http://schemas.openxmlformats.org/officeDocument/2006/relationships/hyperlink" Target="https://www.youtube.com/watch?v=AfJPm2ZHojE" TargetMode="External"/><Relationship Id="rId54" Type="http://schemas.openxmlformats.org/officeDocument/2006/relationships/hyperlink" Target="https://vimeo.com/97710878" TargetMode="External"/><Relationship Id="rId13" Type="http://schemas.openxmlformats.org/officeDocument/2006/relationships/hyperlink" Target="https://www.youtube.com/watch?v=OndP91mjrFc" TargetMode="External"/><Relationship Id="rId57" Type="http://schemas.openxmlformats.org/officeDocument/2006/relationships/hyperlink" Target="https://www.youtube.com/watch?v=xyJK6SDm1ZE" TargetMode="External"/><Relationship Id="rId12" Type="http://schemas.openxmlformats.org/officeDocument/2006/relationships/hyperlink" Target="http://www.docuonline.com.ar/sociedad/koyaanisqatsi-life-out-of-balance-1982hd-video_3ccc94a04.html" TargetMode="External"/><Relationship Id="rId56" Type="http://schemas.openxmlformats.org/officeDocument/2006/relationships/hyperlink" Target="https://vimeo.com/111488563" TargetMode="External"/><Relationship Id="rId15" Type="http://schemas.openxmlformats.org/officeDocument/2006/relationships/hyperlink" Target="https://www.youtube.com/watch?v=gKARCVSYEV4" TargetMode="External"/><Relationship Id="rId14" Type="http://schemas.openxmlformats.org/officeDocument/2006/relationships/hyperlink" Target="https://www.youtube.com/watch?v=s5J80EZa4gs" TargetMode="External"/><Relationship Id="rId58" Type="http://schemas.openxmlformats.org/officeDocument/2006/relationships/drawing" Target="../drawings/worksheetdrawing7.xml"/><Relationship Id="rId17" Type="http://schemas.openxmlformats.org/officeDocument/2006/relationships/hyperlink" Target="https://www.youtube.com/watch?v=Wf8-Khrk8rw" TargetMode="External"/><Relationship Id="rId16" Type="http://schemas.openxmlformats.org/officeDocument/2006/relationships/hyperlink" Target="https://www.youtube.com/watch?v=TLGNRVxo-Co" TargetMode="External"/><Relationship Id="rId19" Type="http://schemas.openxmlformats.org/officeDocument/2006/relationships/hyperlink" Target="https://www.youtube.com/watch?v=OhvUJM9mm9A" TargetMode="External"/><Relationship Id="rId18" Type="http://schemas.openxmlformats.org/officeDocument/2006/relationships/hyperlink" Target="https://www.youtube.com/watch?v=HKgBynELRBA" TargetMode="External"/></Relationships>
</file>

<file path=xl/worksheets/sheet.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1.29"/>
    <col customWidth="1" min="2" max="2" width="32.57"/>
    <col customWidth="1" min="3" max="3" width="27.0"/>
    <col customWidth="1" min="4" max="4" width="23.0"/>
    <col customWidth="1" min="5" max="5" width="23.43"/>
    <col customWidth="1" min="6" max="6" width="11.0"/>
    <col customWidth="1" min="7" max="7" width="21.29"/>
    <col customWidth="1" min="8" max="8" width="16.14"/>
    <col customWidth="1" min="9" max="9" width="15.71"/>
    <col customWidth="1" min="10" max="11" width="32.43"/>
    <col customWidth="1" min="12" max="12" width="32.0"/>
    <col customWidth="1" min="13" max="13" width="32.14"/>
    <col customWidth="1" min="14" max="16" width="32.29"/>
    <col customWidth="1" min="17" max="17" width="31.71"/>
    <col customWidth="1" min="18" max="18" width="31.86"/>
    <col customWidth="1" min="19" max="20" width="32.0"/>
    <col customWidth="1" min="21" max="22" width="32.14"/>
    <col customWidth="1" min="23" max="23" width="32.0"/>
    <col customWidth="1" min="24" max="24" width="33.0"/>
    <col customWidth="1" min="25" max="25" width="31.86"/>
    <col customWidth="1" min="26" max="26" width="32.14"/>
  </cols>
  <sheetData>
    <row r="1" ht="42.75" customHeight="1">
      <c r="A1" s="1"/>
      <c r="B1" s="1"/>
      <c r="C1" s="1"/>
      <c r="D1" s="1"/>
      <c r="E1" s="1"/>
      <c r="F1" s="2"/>
      <c r="G1" s="2"/>
      <c r="H1" s="2"/>
      <c r="I1" s="3"/>
      <c r="J1" s="3"/>
      <c r="K1" s="4"/>
      <c r="L1" s="4"/>
      <c r="M1" s="5"/>
      <c r="N1" s="5"/>
      <c r="O1" s="5"/>
      <c r="P1" s="5"/>
      <c r="Q1" s="5"/>
      <c r="R1" s="5"/>
      <c r="S1" s="5"/>
      <c r="T1" s="5"/>
      <c r="U1" s="5"/>
      <c r="V1" s="5"/>
      <c r="W1" s="6"/>
      <c r="X1" s="7"/>
      <c r="Y1" s="7"/>
      <c r="Z1" s="8"/>
    </row>
    <row r="2" ht="33.75" customHeight="1">
      <c r="A2" s="9"/>
      <c r="B2" s="10" t="s">
        <v>0</v>
      </c>
      <c r="C2" s="11"/>
      <c r="D2" s="12"/>
      <c r="E2" s="13"/>
      <c r="F2" s="13"/>
      <c r="G2" s="13"/>
      <c r="H2" s="13"/>
      <c r="I2" s="14"/>
      <c r="J2" s="15" t="s">
        <v>1</v>
      </c>
      <c r="K2" s="11"/>
      <c r="L2" s="11"/>
      <c r="M2" s="11"/>
      <c r="N2" s="11"/>
      <c r="O2" s="11"/>
      <c r="P2" s="11"/>
      <c r="Q2" s="11"/>
      <c r="R2" s="12"/>
      <c r="S2" s="15" t="s">
        <v>2</v>
      </c>
      <c r="T2" s="12"/>
      <c r="U2" s="15" t="s">
        <v>3</v>
      </c>
      <c r="V2" s="12"/>
      <c r="W2" s="16"/>
      <c r="X2" s="16"/>
      <c r="Y2" s="17"/>
      <c r="Z2" s="18"/>
    </row>
    <row r="3" ht="40.5" customHeight="1">
      <c r="A3" s="19" t="s">
        <v>4</v>
      </c>
      <c r="B3" s="19" t="s">
        <v>5</v>
      </c>
      <c r="C3" s="19" t="s">
        <v>6</v>
      </c>
      <c r="D3" s="19" t="s">
        <v>7</v>
      </c>
      <c r="E3" s="19" t="s">
        <v>8</v>
      </c>
      <c r="F3" s="19" t="s">
        <v>9</v>
      </c>
      <c r="G3" s="19" t="s">
        <v>10</v>
      </c>
      <c r="H3" s="19" t="s">
        <v>11</v>
      </c>
      <c r="I3" s="19" t="s">
        <v>12</v>
      </c>
      <c r="J3" s="19" t="s">
        <v>13</v>
      </c>
      <c r="K3" s="19" t="s">
        <v>14</v>
      </c>
      <c r="L3" s="19" t="s">
        <v>15</v>
      </c>
      <c r="M3" s="19" t="s">
        <v>16</v>
      </c>
      <c r="N3" s="19" t="s">
        <v>17</v>
      </c>
      <c r="O3" s="19" t="s">
        <v>18</v>
      </c>
      <c r="P3" s="19" t="s">
        <v>19</v>
      </c>
      <c r="Q3" s="19" t="s">
        <v>20</v>
      </c>
      <c r="R3" s="19" t="s">
        <v>21</v>
      </c>
      <c r="S3" s="19" t="s">
        <v>22</v>
      </c>
      <c r="T3" s="19" t="s">
        <v>21</v>
      </c>
      <c r="U3" s="19" t="s">
        <v>23</v>
      </c>
      <c r="V3" s="19" t="s">
        <v>24</v>
      </c>
      <c r="W3" s="19" t="s">
        <v>25</v>
      </c>
      <c r="X3" s="19" t="s">
        <v>26</v>
      </c>
      <c r="Y3" s="19" t="s">
        <v>27</v>
      </c>
      <c r="Z3" s="19" t="s">
        <v>28</v>
      </c>
    </row>
    <row r="4" ht="58.5" customHeight="1">
      <c r="A4" s="20" t="s">
        <v>29</v>
      </c>
      <c r="B4" s="21" t="s">
        <v>30</v>
      </c>
      <c r="C4" s="22"/>
      <c r="D4" s="23"/>
      <c r="E4" s="23"/>
      <c r="F4" s="23"/>
      <c r="G4" s="24" t="s">
        <v>31</v>
      </c>
      <c r="H4" s="24">
        <v>1980.0</v>
      </c>
      <c r="I4" s="25">
        <v>0.029861111111111113</v>
      </c>
      <c r="J4" s="23"/>
      <c r="K4" s="20" t="s">
        <v>32</v>
      </c>
      <c r="L4" s="23"/>
      <c r="M4" s="24" t="s">
        <v>33</v>
      </c>
      <c r="N4" s="23"/>
      <c r="O4" s="23"/>
      <c r="P4" s="20" t="s">
        <v>34</v>
      </c>
      <c r="Q4" s="23"/>
      <c r="R4" s="20" t="s">
        <v>35</v>
      </c>
      <c r="S4" s="24" t="s">
        <v>36</v>
      </c>
      <c r="T4" s="23"/>
      <c r="U4" s="23"/>
      <c r="V4" s="23"/>
      <c r="W4" s="23"/>
      <c r="X4" s="23"/>
      <c r="Y4" s="23"/>
      <c r="Z4" s="23"/>
    </row>
    <row r="5" ht="55.5" customHeight="1">
      <c r="A5" s="20" t="s">
        <v>37</v>
      </c>
      <c r="B5" s="26" t="s">
        <v>38</v>
      </c>
      <c r="C5" s="27" t="s">
        <v>39</v>
      </c>
      <c r="D5" s="24"/>
      <c r="E5" s="24"/>
      <c r="F5" s="24"/>
      <c r="G5" s="24" t="s">
        <v>40</v>
      </c>
      <c r="H5" s="24">
        <v>1984.0</v>
      </c>
      <c r="I5" s="25">
        <v>0.050694444444444445</v>
      </c>
      <c r="J5" s="24"/>
      <c r="K5" s="24" t="s">
        <v>41</v>
      </c>
      <c r="L5" s="24" t="s">
        <v>41</v>
      </c>
      <c r="M5" s="24"/>
      <c r="N5" s="24"/>
      <c r="O5" s="24"/>
      <c r="P5" s="20" t="s">
        <v>42</v>
      </c>
      <c r="Q5" s="24"/>
      <c r="R5" s="24" t="s">
        <v>41</v>
      </c>
      <c r="S5" s="24" t="s">
        <v>43</v>
      </c>
      <c r="T5" s="24" t="s">
        <v>44</v>
      </c>
      <c r="U5" s="24" t="s">
        <v>45</v>
      </c>
      <c r="V5" s="24" t="s">
        <v>46</v>
      </c>
      <c r="W5" s="24" t="s">
        <v>47</v>
      </c>
      <c r="X5" s="24"/>
      <c r="Y5" s="24"/>
      <c r="Z5" s="20" t="s">
        <v>48</v>
      </c>
    </row>
    <row r="6" ht="75.75" customHeight="1">
      <c r="A6" s="20" t="s">
        <v>49</v>
      </c>
      <c r="B6" s="26" t="s">
        <v>50</v>
      </c>
      <c r="C6" s="27"/>
      <c r="D6" s="24"/>
      <c r="E6" s="24"/>
      <c r="F6" s="24"/>
      <c r="G6" s="24" t="s">
        <v>51</v>
      </c>
      <c r="H6" s="24">
        <v>1983.0</v>
      </c>
      <c r="I6" s="28">
        <v>0.0625</v>
      </c>
      <c r="J6" s="24"/>
      <c r="K6" s="24" t="s">
        <v>52</v>
      </c>
      <c r="L6" s="24"/>
      <c r="M6" s="24" t="s">
        <v>53</v>
      </c>
      <c r="N6" s="24" t="s">
        <v>52</v>
      </c>
      <c r="O6" s="24"/>
      <c r="P6" s="24" t="s">
        <v>54</v>
      </c>
      <c r="Q6" s="24"/>
      <c r="R6" s="24" t="s">
        <v>55</v>
      </c>
      <c r="S6" s="24" t="s">
        <v>56</v>
      </c>
      <c r="T6" s="24"/>
      <c r="U6" s="24" t="s">
        <v>57</v>
      </c>
      <c r="V6" s="24" t="s">
        <v>58</v>
      </c>
      <c r="W6" s="24"/>
      <c r="X6" s="20" t="s">
        <v>59</v>
      </c>
      <c r="Y6" s="24"/>
      <c r="Z6" s="24"/>
    </row>
    <row r="7" ht="54.75" customHeight="1">
      <c r="A7" s="20" t="s">
        <v>60</v>
      </c>
      <c r="B7" s="26" t="s">
        <v>61</v>
      </c>
      <c r="C7" s="27" t="s">
        <v>62</v>
      </c>
      <c r="D7" s="23"/>
      <c r="E7" s="23"/>
      <c r="F7" s="23"/>
      <c r="G7" s="20" t="s">
        <v>63</v>
      </c>
      <c r="H7" s="20">
        <v>1987.0</v>
      </c>
      <c r="I7" s="29">
        <v>0.04652777777777778</v>
      </c>
      <c r="J7" s="20"/>
      <c r="K7" s="20" t="s">
        <v>64</v>
      </c>
      <c r="L7" s="20"/>
      <c r="M7" s="20"/>
      <c r="N7" s="20"/>
      <c r="O7" s="20"/>
      <c r="P7" s="20" t="s">
        <v>65</v>
      </c>
      <c r="Q7" s="20"/>
      <c r="R7" s="20" t="s">
        <v>66</v>
      </c>
      <c r="S7" s="20" t="s">
        <v>67</v>
      </c>
      <c r="T7" s="20" t="s">
        <v>68</v>
      </c>
      <c r="U7" s="20"/>
      <c r="V7" s="23"/>
      <c r="W7" s="23"/>
      <c r="X7" s="23"/>
      <c r="Y7" s="23"/>
      <c r="Z7" s="23"/>
    </row>
    <row r="8" ht="93.0" customHeight="1">
      <c r="A8" s="20" t="s">
        <v>69</v>
      </c>
      <c r="B8" s="26" t="s">
        <v>70</v>
      </c>
      <c r="C8" s="27"/>
      <c r="D8" s="23"/>
      <c r="E8" s="23"/>
      <c r="F8" s="23"/>
      <c r="G8" s="20" t="s">
        <v>71</v>
      </c>
      <c r="H8" s="20">
        <v>1987.0</v>
      </c>
      <c r="I8" s="29">
        <v>0.03888888888888889</v>
      </c>
      <c r="J8" s="30" t="s">
        <v>72</v>
      </c>
      <c r="K8" s="20" t="s">
        <v>73</v>
      </c>
      <c r="L8" s="20"/>
      <c r="M8" s="20" t="s">
        <v>73</v>
      </c>
      <c r="N8" s="20"/>
      <c r="O8" s="20"/>
      <c r="P8" s="20" t="s">
        <v>74</v>
      </c>
      <c r="Q8" s="20" t="s">
        <v>75</v>
      </c>
      <c r="R8" s="20" t="s">
        <v>76</v>
      </c>
      <c r="S8" s="20"/>
      <c r="T8" s="20"/>
      <c r="U8" s="20" t="s">
        <v>77</v>
      </c>
      <c r="V8" s="20" t="s">
        <v>78</v>
      </c>
      <c r="W8" s="20" t="s">
        <v>79</v>
      </c>
      <c r="X8" s="20"/>
      <c r="Y8" s="20" t="s">
        <v>80</v>
      </c>
      <c r="Z8" s="20" t="s">
        <v>81</v>
      </c>
    </row>
    <row r="9" ht="69.75" customHeight="1">
      <c r="A9" s="20" t="s">
        <v>82</v>
      </c>
      <c r="B9" s="26" t="s">
        <v>83</v>
      </c>
      <c r="C9" s="27"/>
      <c r="D9" s="23"/>
      <c r="E9" s="23"/>
      <c r="F9" s="23"/>
      <c r="G9" s="20" t="s">
        <v>51</v>
      </c>
      <c r="H9" s="20">
        <v>1980.0</v>
      </c>
      <c r="I9" s="29">
        <v>0.00625</v>
      </c>
      <c r="J9" s="23"/>
      <c r="K9" s="20" t="s">
        <v>84</v>
      </c>
      <c r="L9" s="23"/>
      <c r="M9" s="23"/>
      <c r="N9" s="23"/>
      <c r="O9" s="23"/>
      <c r="P9" s="23"/>
      <c r="Q9" s="23"/>
      <c r="R9" s="23"/>
      <c r="S9" s="23"/>
      <c r="T9" s="23"/>
      <c r="U9" s="23"/>
      <c r="V9" s="23"/>
      <c r="W9" s="23"/>
      <c r="X9" s="23"/>
      <c r="Y9" s="23"/>
      <c r="Z9" s="23"/>
    </row>
    <row r="10" ht="57.75" customHeight="1">
      <c r="A10" s="20" t="s">
        <v>85</v>
      </c>
      <c r="B10" s="26" t="s">
        <v>86</v>
      </c>
      <c r="C10" s="27"/>
      <c r="D10" s="23"/>
      <c r="E10" s="23"/>
      <c r="F10" s="23"/>
      <c r="G10" s="20" t="s">
        <v>71</v>
      </c>
      <c r="H10" s="20">
        <v>1980.0</v>
      </c>
      <c r="I10" s="29">
        <v>0.03819444444444445</v>
      </c>
      <c r="J10" s="20" t="s">
        <v>87</v>
      </c>
      <c r="K10" s="20" t="s">
        <v>88</v>
      </c>
      <c r="L10" s="20"/>
      <c r="M10" s="20" t="s">
        <v>89</v>
      </c>
      <c r="N10" s="20"/>
      <c r="O10" s="20"/>
      <c r="P10" s="20" t="s">
        <v>90</v>
      </c>
      <c r="Q10" s="20"/>
      <c r="R10" s="20" t="s">
        <v>91</v>
      </c>
      <c r="S10" s="20" t="s">
        <v>92</v>
      </c>
      <c r="T10" s="23"/>
      <c r="U10" s="23"/>
      <c r="V10" s="23"/>
      <c r="W10" s="23"/>
      <c r="X10" s="23"/>
      <c r="Y10" s="23"/>
      <c r="Z10" s="20" t="s">
        <v>93</v>
      </c>
    </row>
    <row r="11" ht="60.0" customHeight="1">
      <c r="A11" s="20" t="s">
        <v>94</v>
      </c>
      <c r="B11" s="26" t="s">
        <v>95</v>
      </c>
      <c r="C11" s="27"/>
      <c r="D11" s="23"/>
      <c r="E11" s="23"/>
      <c r="F11" s="23"/>
      <c r="G11" s="20" t="s">
        <v>71</v>
      </c>
      <c r="H11" s="20">
        <v>1980.0</v>
      </c>
      <c r="I11" s="29">
        <v>0.011446759259259259</v>
      </c>
      <c r="J11" s="20"/>
      <c r="K11" s="20" t="s">
        <v>96</v>
      </c>
      <c r="L11" s="20"/>
      <c r="M11" s="20"/>
      <c r="N11" s="20"/>
      <c r="O11" s="20"/>
      <c r="P11" s="20" t="s">
        <v>97</v>
      </c>
      <c r="Q11" s="20"/>
      <c r="R11" s="20" t="s">
        <v>96</v>
      </c>
      <c r="S11" s="20" t="s">
        <v>98</v>
      </c>
      <c r="T11" s="20"/>
      <c r="U11" s="20"/>
      <c r="V11" s="20"/>
      <c r="W11" s="20"/>
      <c r="X11" s="20"/>
      <c r="Y11" s="20"/>
      <c r="Z11" s="20" t="s">
        <v>99</v>
      </c>
    </row>
    <row r="12" ht="61.5" customHeight="1">
      <c r="A12" s="20" t="s">
        <v>100</v>
      </c>
      <c r="B12" s="26" t="s">
        <v>101</v>
      </c>
      <c r="C12" s="27"/>
      <c r="D12" s="23"/>
      <c r="E12" s="23"/>
      <c r="F12" s="23"/>
      <c r="G12" s="20" t="s">
        <v>71</v>
      </c>
      <c r="H12" s="20">
        <v>1984.0</v>
      </c>
      <c r="I12" s="29">
        <v>0.06388888888888888</v>
      </c>
      <c r="J12" s="20" t="s">
        <v>102</v>
      </c>
      <c r="K12" s="20" t="s">
        <v>103</v>
      </c>
      <c r="L12" s="20"/>
      <c r="M12" s="20"/>
      <c r="N12" s="20"/>
      <c r="O12" s="20"/>
      <c r="P12" s="20" t="s">
        <v>104</v>
      </c>
      <c r="Q12" s="20"/>
      <c r="R12" s="20" t="s">
        <v>105</v>
      </c>
      <c r="S12" s="20"/>
      <c r="T12" s="20"/>
      <c r="U12" s="20"/>
      <c r="V12" s="20"/>
      <c r="W12" s="20"/>
      <c r="X12" s="20"/>
      <c r="Y12" s="20" t="s">
        <v>106</v>
      </c>
      <c r="Z12" s="20" t="s">
        <v>107</v>
      </c>
    </row>
    <row r="13" ht="63.75" customHeight="1">
      <c r="A13" s="20" t="s">
        <v>108</v>
      </c>
      <c r="B13" s="26" t="s">
        <v>109</v>
      </c>
      <c r="C13" s="27"/>
      <c r="D13" s="23"/>
      <c r="E13" s="23"/>
      <c r="F13" s="23"/>
      <c r="G13" s="20" t="s">
        <v>71</v>
      </c>
      <c r="H13" s="20">
        <v>1981.0</v>
      </c>
      <c r="I13" s="29">
        <v>0.025</v>
      </c>
      <c r="J13" s="20" t="s">
        <v>110</v>
      </c>
      <c r="K13" s="20" t="s">
        <v>111</v>
      </c>
      <c r="L13" s="20"/>
      <c r="M13" s="20"/>
      <c r="N13" s="20"/>
      <c r="O13" s="20"/>
      <c r="P13" s="20" t="s">
        <v>111</v>
      </c>
      <c r="Q13" s="20" t="s">
        <v>112</v>
      </c>
      <c r="R13" s="20" t="s">
        <v>113</v>
      </c>
      <c r="S13" s="20" t="s">
        <v>114</v>
      </c>
      <c r="T13" s="20"/>
      <c r="U13" s="20" t="s">
        <v>115</v>
      </c>
      <c r="V13" s="20"/>
      <c r="W13" s="20"/>
      <c r="X13" s="20"/>
      <c r="Y13" s="20"/>
      <c r="Z13" s="20"/>
    </row>
    <row r="14" ht="60.0" customHeight="1">
      <c r="A14" s="20" t="s">
        <v>116</v>
      </c>
      <c r="B14" s="26" t="s">
        <v>117</v>
      </c>
      <c r="C14" s="27"/>
      <c r="D14" s="23"/>
      <c r="E14" s="23"/>
      <c r="F14" s="23"/>
      <c r="G14" s="20" t="s">
        <v>118</v>
      </c>
      <c r="H14" s="20">
        <v>1980.0</v>
      </c>
      <c r="I14" s="29">
        <v>0.05347222222222222</v>
      </c>
      <c r="J14" s="23"/>
      <c r="K14" s="20" t="s">
        <v>119</v>
      </c>
      <c r="L14" s="23"/>
      <c r="M14" s="20" t="s">
        <v>119</v>
      </c>
      <c r="N14" s="23"/>
      <c r="O14" s="23"/>
      <c r="P14" s="20" t="s">
        <v>119</v>
      </c>
      <c r="Q14" s="23"/>
      <c r="R14" s="20" t="s">
        <v>120</v>
      </c>
      <c r="S14" s="20" t="s">
        <v>121</v>
      </c>
      <c r="T14" s="23"/>
      <c r="U14" s="20" t="s">
        <v>122</v>
      </c>
      <c r="V14" s="23"/>
      <c r="W14" s="20" t="s">
        <v>123</v>
      </c>
      <c r="X14" s="23"/>
      <c r="Y14" s="23"/>
      <c r="Z14" s="23"/>
    </row>
    <row r="15" ht="66.0" customHeight="1">
      <c r="A15" s="20" t="s">
        <v>124</v>
      </c>
      <c r="B15" s="26" t="s">
        <v>125</v>
      </c>
      <c r="C15" s="27"/>
      <c r="D15" s="23"/>
      <c r="E15" s="23"/>
      <c r="F15" s="23"/>
      <c r="G15" s="20" t="s">
        <v>71</v>
      </c>
      <c r="H15" s="20">
        <v>1981.0</v>
      </c>
      <c r="I15" s="29">
        <v>0.029166666666666667</v>
      </c>
      <c r="J15" s="20"/>
      <c r="K15" s="20" t="s">
        <v>126</v>
      </c>
      <c r="L15" s="20"/>
      <c r="M15" s="20" t="s">
        <v>127</v>
      </c>
      <c r="N15" s="20"/>
      <c r="O15" s="20"/>
      <c r="P15" s="20" t="s">
        <v>128</v>
      </c>
      <c r="Q15" s="20"/>
      <c r="R15" s="20" t="s">
        <v>91</v>
      </c>
      <c r="S15" s="20"/>
      <c r="T15" s="20"/>
      <c r="U15" s="20"/>
      <c r="V15" s="20"/>
      <c r="W15" s="20"/>
      <c r="X15" s="20"/>
      <c r="Y15" s="20"/>
      <c r="Z15" s="20" t="s">
        <v>129</v>
      </c>
    </row>
    <row r="16" ht="60.75" customHeight="1">
      <c r="A16" s="20" t="s">
        <v>130</v>
      </c>
      <c r="B16" s="26" t="s">
        <v>131</v>
      </c>
      <c r="C16" s="27"/>
      <c r="D16" s="23"/>
      <c r="E16" s="23"/>
      <c r="F16" s="23"/>
      <c r="G16" s="20" t="s">
        <v>71</v>
      </c>
      <c r="H16" s="20">
        <v>1985.0</v>
      </c>
      <c r="I16" s="29">
        <v>0.015277777777777777</v>
      </c>
      <c r="J16" s="23"/>
      <c r="K16" s="23"/>
      <c r="L16" s="23"/>
      <c r="M16" s="23"/>
      <c r="N16" s="23"/>
      <c r="O16" s="23"/>
      <c r="P16" s="23"/>
      <c r="Q16" s="23"/>
      <c r="R16" s="23"/>
      <c r="S16" s="23"/>
      <c r="T16" s="23"/>
      <c r="U16" s="23"/>
      <c r="V16" s="23"/>
      <c r="W16" s="23"/>
      <c r="X16" s="23"/>
      <c r="Y16" s="23"/>
      <c r="Z16" s="23"/>
    </row>
    <row r="17" ht="67.5" customHeight="1">
      <c r="A17" s="20" t="s">
        <v>132</v>
      </c>
      <c r="B17" s="26" t="s">
        <v>133</v>
      </c>
      <c r="C17" s="27"/>
      <c r="D17" s="23"/>
      <c r="E17" s="23"/>
      <c r="F17" s="23"/>
      <c r="G17" s="20" t="s">
        <v>71</v>
      </c>
      <c r="H17" s="20">
        <v>1988.0</v>
      </c>
      <c r="I17" s="29">
        <v>0.022916666666666665</v>
      </c>
      <c r="J17" s="20"/>
      <c r="K17" s="20" t="s">
        <v>134</v>
      </c>
      <c r="L17" s="20"/>
      <c r="M17" s="20"/>
      <c r="N17" s="20"/>
      <c r="O17" s="20"/>
      <c r="P17" s="20" t="s">
        <v>135</v>
      </c>
      <c r="Q17" s="20"/>
      <c r="R17" s="20" t="s">
        <v>136</v>
      </c>
      <c r="S17" s="20" t="s">
        <v>137</v>
      </c>
      <c r="T17" s="20"/>
      <c r="U17" s="20" t="s">
        <v>138</v>
      </c>
      <c r="V17" s="20"/>
      <c r="W17" s="20" t="s">
        <v>139</v>
      </c>
      <c r="X17" s="20"/>
      <c r="Y17" s="20"/>
      <c r="Z17" s="20" t="s">
        <v>140</v>
      </c>
    </row>
    <row r="18" ht="60.75" customHeight="1">
      <c r="A18" s="20" t="s">
        <v>141</v>
      </c>
      <c r="B18" s="26" t="s">
        <v>142</v>
      </c>
      <c r="C18" s="27"/>
      <c r="D18" s="23"/>
      <c r="E18" s="23"/>
      <c r="F18" s="23"/>
      <c r="G18" s="20" t="s">
        <v>51</v>
      </c>
      <c r="H18" s="20">
        <v>1983.0</v>
      </c>
      <c r="I18" s="29">
        <v>0.09652777777777778</v>
      </c>
      <c r="J18" s="23"/>
      <c r="K18" s="20" t="s">
        <v>84</v>
      </c>
      <c r="L18" s="23"/>
      <c r="M18" s="23"/>
      <c r="N18" s="23"/>
      <c r="O18" s="23"/>
      <c r="P18" s="23"/>
      <c r="Q18" s="23"/>
      <c r="R18" s="20" t="s">
        <v>143</v>
      </c>
      <c r="S18" s="23"/>
      <c r="T18" s="23"/>
      <c r="U18" s="23"/>
      <c r="V18" s="23"/>
      <c r="W18" s="23"/>
      <c r="X18" s="23"/>
      <c r="Y18" s="23"/>
      <c r="Z18" s="23"/>
    </row>
    <row r="19" ht="60.75" customHeight="1">
      <c r="A19" s="20" t="s">
        <v>144</v>
      </c>
      <c r="B19" s="26" t="s">
        <v>145</v>
      </c>
      <c r="C19" s="27" t="s">
        <v>146</v>
      </c>
      <c r="D19" s="23"/>
      <c r="E19" s="23"/>
      <c r="F19" s="23"/>
      <c r="G19" s="30" t="s">
        <v>147</v>
      </c>
      <c r="H19" s="20">
        <v>1986.0</v>
      </c>
      <c r="I19" s="29">
        <v>0.06875</v>
      </c>
      <c r="J19" s="20"/>
      <c r="K19" s="20" t="s">
        <v>148</v>
      </c>
      <c r="L19" s="20"/>
      <c r="M19" s="20"/>
      <c r="N19" s="20"/>
      <c r="O19" s="20"/>
      <c r="P19" s="20"/>
      <c r="Q19" s="20"/>
      <c r="R19" s="31" t="str">
        <f>HYPERLINK("http://64.233.179.104/translate_c?hl=es&amp;u=http://www.imdb.com/name/nm0672060/&amp;prev=/search%3Fq%3DYervant%2BGianikian%26hl%3Des%26rlz%3D1T4ADBF_esMX225MX226","DA Pennebaker")</f>
        <v>DA Pennebaker</v>
      </c>
      <c r="S19" s="20"/>
      <c r="T19" s="20"/>
      <c r="U19" s="20"/>
      <c r="V19" s="20" t="s">
        <v>149</v>
      </c>
      <c r="W19" s="23"/>
      <c r="X19" s="23"/>
      <c r="Y19" s="23"/>
      <c r="Z19" s="23"/>
    </row>
    <row r="20" ht="57.75" customHeight="1">
      <c r="A20" s="20" t="s">
        <v>150</v>
      </c>
      <c r="B20" s="26" t="s">
        <v>151</v>
      </c>
      <c r="C20" s="27"/>
      <c r="D20" s="23"/>
      <c r="E20" s="23"/>
      <c r="F20" s="23"/>
      <c r="G20" s="20" t="s">
        <v>71</v>
      </c>
      <c r="H20" s="20">
        <v>1987.0</v>
      </c>
      <c r="I20" s="29">
        <v>0.019791666666666666</v>
      </c>
      <c r="J20" s="20" t="s">
        <v>152</v>
      </c>
      <c r="K20" s="20" t="s">
        <v>153</v>
      </c>
      <c r="L20" s="20"/>
      <c r="M20" s="20" t="s">
        <v>154</v>
      </c>
      <c r="N20" s="20"/>
      <c r="O20" s="20"/>
      <c r="P20" s="20" t="s">
        <v>155</v>
      </c>
      <c r="Q20" s="20"/>
      <c r="R20" s="20" t="s">
        <v>156</v>
      </c>
      <c r="S20" s="20"/>
      <c r="T20" s="20" t="s">
        <v>157</v>
      </c>
      <c r="U20" s="20"/>
      <c r="V20" s="20"/>
      <c r="W20" s="20" t="s">
        <v>158</v>
      </c>
      <c r="X20" s="20"/>
      <c r="Y20" s="20"/>
      <c r="Z20" s="20" t="s">
        <v>159</v>
      </c>
    </row>
    <row r="21" ht="58.5" customHeight="1">
      <c r="A21" s="20" t="s">
        <v>160</v>
      </c>
      <c r="B21" s="26" t="s">
        <v>161</v>
      </c>
      <c r="C21" s="27" t="s">
        <v>162</v>
      </c>
      <c r="D21" s="23"/>
      <c r="E21" s="23"/>
      <c r="F21" s="23"/>
      <c r="G21" s="20" t="s">
        <v>163</v>
      </c>
      <c r="H21" s="20">
        <v>1983.0</v>
      </c>
      <c r="I21" s="29">
        <v>0.05732638888888889</v>
      </c>
      <c r="J21" s="23"/>
      <c r="K21" s="20" t="s">
        <v>164</v>
      </c>
      <c r="L21" s="23"/>
      <c r="M21" s="23"/>
      <c r="N21" s="23"/>
      <c r="O21" s="23"/>
      <c r="P21" s="20" t="s">
        <v>165</v>
      </c>
      <c r="Q21" s="23"/>
      <c r="R21" s="20" t="s">
        <v>166</v>
      </c>
      <c r="S21" s="20" t="s">
        <v>167</v>
      </c>
      <c r="T21" s="20" t="s">
        <v>168</v>
      </c>
      <c r="U21" s="23"/>
      <c r="V21" s="20" t="s">
        <v>169</v>
      </c>
      <c r="W21" s="23"/>
      <c r="X21" s="23"/>
      <c r="Y21" s="23"/>
      <c r="Z21" s="23"/>
    </row>
    <row r="22" ht="61.5" customHeight="1">
      <c r="A22" s="20" t="s">
        <v>170</v>
      </c>
      <c r="B22" s="26" t="s">
        <v>171</v>
      </c>
      <c r="C22" s="27"/>
      <c r="D22" s="23"/>
      <c r="E22" s="23"/>
      <c r="F22" s="23"/>
      <c r="G22" s="20" t="s">
        <v>71</v>
      </c>
      <c r="H22" s="20">
        <v>1988.0</v>
      </c>
      <c r="I22" s="29">
        <v>0.03662037037037037</v>
      </c>
      <c r="J22" s="23"/>
      <c r="K22" s="23"/>
      <c r="L22" s="23"/>
      <c r="M22" s="23"/>
      <c r="N22" s="23"/>
      <c r="O22" s="23"/>
      <c r="P22" s="23"/>
      <c r="Q22" s="23"/>
      <c r="R22" s="23"/>
      <c r="S22" s="23"/>
      <c r="T22" s="23"/>
      <c r="U22" s="23"/>
      <c r="V22" s="23"/>
      <c r="W22" s="23" t="s">
        <v>172</v>
      </c>
      <c r="X22" s="23"/>
      <c r="Y22" s="23"/>
      <c r="Z22" s="23"/>
    </row>
    <row r="23" ht="63.0" customHeight="1">
      <c r="A23" s="20" t="s">
        <v>173</v>
      </c>
      <c r="B23" s="26" t="s">
        <v>174</v>
      </c>
      <c r="C23" s="27"/>
      <c r="D23" s="23"/>
      <c r="E23" s="23"/>
      <c r="F23" s="23"/>
      <c r="G23" s="20" t="s">
        <v>118</v>
      </c>
      <c r="H23" s="20">
        <v>1981.0</v>
      </c>
      <c r="I23" s="29">
        <v>0.052083333333333336</v>
      </c>
      <c r="J23" s="23"/>
      <c r="K23" s="20" t="s">
        <v>175</v>
      </c>
      <c r="L23" s="23"/>
      <c r="M23" s="20" t="s">
        <v>175</v>
      </c>
      <c r="N23" s="23"/>
      <c r="O23" s="23"/>
      <c r="P23" s="20" t="s">
        <v>175</v>
      </c>
      <c r="Q23" s="23"/>
      <c r="R23" s="20" t="s">
        <v>175</v>
      </c>
      <c r="S23" s="20" t="s">
        <v>175</v>
      </c>
      <c r="T23" s="20" t="s">
        <v>175</v>
      </c>
      <c r="U23" s="23"/>
      <c r="V23" s="20" t="s">
        <v>176</v>
      </c>
      <c r="W23" s="23"/>
      <c r="X23" s="23"/>
      <c r="Y23" s="23"/>
      <c r="Z23" s="23"/>
    </row>
    <row r="24" ht="58.5" customHeight="1">
      <c r="A24" s="20" t="s">
        <v>177</v>
      </c>
      <c r="B24" s="26" t="s">
        <v>178</v>
      </c>
      <c r="C24" s="27"/>
      <c r="D24" s="23"/>
      <c r="E24" s="23"/>
      <c r="F24" s="23"/>
      <c r="G24" s="20" t="s">
        <v>71</v>
      </c>
      <c r="H24" s="20">
        <v>1988.0</v>
      </c>
      <c r="I24" s="29">
        <v>0.07361111111111111</v>
      </c>
      <c r="J24" s="20"/>
      <c r="K24" s="20" t="s">
        <v>179</v>
      </c>
      <c r="L24" s="20"/>
      <c r="M24" s="20"/>
      <c r="N24" s="20"/>
      <c r="O24" s="20"/>
      <c r="P24" s="20" t="s">
        <v>180</v>
      </c>
      <c r="Q24" s="20"/>
      <c r="R24" s="20" t="s">
        <v>181</v>
      </c>
      <c r="S24" s="20"/>
      <c r="T24" s="20"/>
      <c r="U24" s="20"/>
      <c r="V24" s="20"/>
      <c r="W24" s="20"/>
      <c r="X24" s="20"/>
      <c r="Y24" s="20"/>
      <c r="Z24" s="20" t="s">
        <v>182</v>
      </c>
    </row>
    <row r="25" ht="58.5" customHeight="1">
      <c r="A25" s="20" t="s">
        <v>183</v>
      </c>
      <c r="B25" s="26" t="s">
        <v>184</v>
      </c>
      <c r="C25" s="27"/>
      <c r="D25" s="23"/>
      <c r="E25" s="20" t="s">
        <v>185</v>
      </c>
      <c r="F25" s="23"/>
      <c r="G25" s="20" t="s">
        <v>186</v>
      </c>
      <c r="H25" s="20">
        <v>1986.0</v>
      </c>
      <c r="I25" s="29">
        <v>0.09722222222222222</v>
      </c>
      <c r="J25" s="20" t="s">
        <v>187</v>
      </c>
      <c r="K25" s="20" t="s">
        <v>188</v>
      </c>
      <c r="L25" s="23"/>
      <c r="M25" s="20" t="s">
        <v>188</v>
      </c>
      <c r="N25" s="23"/>
      <c r="O25" s="23"/>
      <c r="P25" s="20" t="s">
        <v>189</v>
      </c>
      <c r="Q25" s="20" t="s">
        <v>190</v>
      </c>
      <c r="R25" s="20" t="s">
        <v>191</v>
      </c>
      <c r="S25" s="20" t="s">
        <v>192</v>
      </c>
      <c r="T25" s="23"/>
      <c r="U25" s="23"/>
      <c r="V25" s="20" t="s">
        <v>193</v>
      </c>
      <c r="W25" s="20" t="s">
        <v>194</v>
      </c>
      <c r="X25" s="23"/>
      <c r="Y25" s="20" t="s">
        <v>195</v>
      </c>
      <c r="Z25" s="23"/>
    </row>
    <row r="26" ht="60.75" customHeight="1">
      <c r="A26" s="20" t="s">
        <v>196</v>
      </c>
      <c r="B26" s="26" t="s">
        <v>197</v>
      </c>
      <c r="C26" s="27"/>
      <c r="D26" s="23"/>
      <c r="E26" s="23"/>
      <c r="F26" s="23"/>
      <c r="G26" s="20" t="s">
        <v>71</v>
      </c>
      <c r="H26" s="20">
        <v>1982.0</v>
      </c>
      <c r="I26" s="29">
        <v>0.07361111111111111</v>
      </c>
      <c r="J26" s="20" t="s">
        <v>198</v>
      </c>
      <c r="K26" s="20" t="s">
        <v>199</v>
      </c>
      <c r="L26" s="23"/>
      <c r="M26" s="23"/>
      <c r="N26" s="23"/>
      <c r="O26" s="23"/>
      <c r="P26" s="20" t="s">
        <v>200</v>
      </c>
      <c r="Q26" s="20"/>
      <c r="R26" s="20" t="s">
        <v>201</v>
      </c>
      <c r="S26" s="23"/>
      <c r="T26" s="23"/>
      <c r="U26" s="23"/>
      <c r="V26" s="23"/>
      <c r="W26" s="20" t="s">
        <v>202</v>
      </c>
      <c r="X26" s="23"/>
      <c r="Y26" s="23"/>
      <c r="Z26" s="20" t="s">
        <v>203</v>
      </c>
    </row>
    <row r="27" ht="60.0" customHeight="1">
      <c r="A27" s="20" t="s">
        <v>204</v>
      </c>
      <c r="B27" s="26" t="s">
        <v>205</v>
      </c>
      <c r="C27" s="27"/>
      <c r="D27" s="23"/>
      <c r="E27" s="23"/>
      <c r="F27" s="23"/>
      <c r="G27" s="20" t="s">
        <v>71</v>
      </c>
      <c r="H27" s="20">
        <v>1982.0</v>
      </c>
      <c r="I27" s="29">
        <v>0.013194444444444444</v>
      </c>
      <c r="J27" s="23"/>
      <c r="K27" s="23"/>
      <c r="L27" s="23"/>
      <c r="M27" s="23"/>
      <c r="N27" s="23"/>
      <c r="O27" s="23"/>
      <c r="P27" s="23"/>
      <c r="Q27" s="23"/>
      <c r="R27" s="23"/>
      <c r="S27" s="23"/>
      <c r="T27" s="23"/>
      <c r="U27" s="23"/>
      <c r="V27" s="23"/>
      <c r="W27" s="23"/>
      <c r="X27" s="23"/>
      <c r="Y27" s="23"/>
      <c r="Z27" s="23"/>
    </row>
    <row r="28" ht="61.5" customHeight="1">
      <c r="A28" s="20" t="s">
        <v>206</v>
      </c>
      <c r="B28" s="26" t="s">
        <v>207</v>
      </c>
      <c r="C28" s="27"/>
      <c r="D28" s="23"/>
      <c r="E28" s="23"/>
      <c r="F28" s="23"/>
      <c r="G28" s="20" t="s">
        <v>208</v>
      </c>
      <c r="H28" s="20">
        <v>1988.0</v>
      </c>
      <c r="I28" s="29">
        <v>0.06684027777777778</v>
      </c>
      <c r="J28" s="20" t="s">
        <v>209</v>
      </c>
      <c r="K28" s="20" t="s">
        <v>210</v>
      </c>
      <c r="L28" s="20" t="s">
        <v>211</v>
      </c>
      <c r="M28" s="20" t="s">
        <v>210</v>
      </c>
      <c r="N28" s="20"/>
      <c r="O28" s="20"/>
      <c r="P28" s="20" t="s">
        <v>212</v>
      </c>
      <c r="Q28" s="20"/>
      <c r="R28" s="20" t="s">
        <v>213</v>
      </c>
      <c r="S28" s="20"/>
      <c r="T28" s="20"/>
      <c r="U28" s="20"/>
      <c r="V28" s="20" t="s">
        <v>214</v>
      </c>
      <c r="W28" s="20"/>
      <c r="X28" s="20"/>
      <c r="Y28" s="20" t="s">
        <v>215</v>
      </c>
      <c r="Z28" s="20" t="s">
        <v>216</v>
      </c>
    </row>
    <row r="29" ht="60.75" customHeight="1">
      <c r="A29" s="20" t="s">
        <v>217</v>
      </c>
      <c r="B29" s="26" t="s">
        <v>218</v>
      </c>
      <c r="C29" s="27"/>
      <c r="D29" s="23"/>
      <c r="E29" s="23"/>
      <c r="F29" s="23"/>
      <c r="G29" s="20" t="s">
        <v>71</v>
      </c>
      <c r="H29" s="20">
        <v>1987.0</v>
      </c>
      <c r="I29" s="29">
        <v>0.0375</v>
      </c>
      <c r="J29" s="20"/>
      <c r="K29" s="20" t="s">
        <v>219</v>
      </c>
      <c r="L29" s="20" t="s">
        <v>219</v>
      </c>
      <c r="M29" s="20" t="s">
        <v>220</v>
      </c>
      <c r="N29" s="20"/>
      <c r="O29" s="20"/>
      <c r="P29" s="20" t="s">
        <v>221</v>
      </c>
      <c r="Q29" s="20"/>
      <c r="R29" s="20" t="s">
        <v>222</v>
      </c>
      <c r="S29" s="20"/>
      <c r="T29" s="20"/>
      <c r="U29" s="20" t="s">
        <v>223</v>
      </c>
      <c r="V29" s="20"/>
      <c r="W29" s="23"/>
      <c r="X29" s="23"/>
      <c r="Y29" s="23"/>
      <c r="Z29" s="23"/>
    </row>
    <row r="30" ht="58.5" customHeight="1">
      <c r="A30" s="20" t="s">
        <v>224</v>
      </c>
      <c r="B30" s="26" t="s">
        <v>225</v>
      </c>
      <c r="C30" s="27"/>
      <c r="D30" s="23"/>
      <c r="E30" s="23"/>
      <c r="F30" s="23"/>
      <c r="G30" s="20" t="s">
        <v>71</v>
      </c>
      <c r="H30" s="20">
        <v>1982.0</v>
      </c>
      <c r="I30" s="29">
        <v>0.03263888888888889</v>
      </c>
      <c r="J30" s="20" t="s">
        <v>226</v>
      </c>
      <c r="K30" s="20" t="s">
        <v>227</v>
      </c>
      <c r="L30" s="20"/>
      <c r="M30" s="20" t="s">
        <v>227</v>
      </c>
      <c r="N30" s="20"/>
      <c r="O30" s="20"/>
      <c r="P30" s="20" t="s">
        <v>228</v>
      </c>
      <c r="Q30" s="20"/>
      <c r="R30" s="20" t="s">
        <v>91</v>
      </c>
      <c r="S30" s="20"/>
      <c r="T30" s="20"/>
      <c r="U30" s="20"/>
      <c r="V30" s="20"/>
      <c r="W30" s="20"/>
      <c r="X30" s="20"/>
      <c r="Y30" s="20"/>
      <c r="Z30" s="20" t="s">
        <v>229</v>
      </c>
    </row>
    <row r="31" ht="58.5" customHeight="1">
      <c r="A31" s="20" t="s">
        <v>230</v>
      </c>
      <c r="B31" s="26" t="s">
        <v>231</v>
      </c>
      <c r="C31" s="27"/>
      <c r="D31" s="23"/>
      <c r="E31" s="23"/>
      <c r="F31" s="23"/>
      <c r="G31" s="20" t="s">
        <v>232</v>
      </c>
      <c r="H31" s="20">
        <v>1985.0</v>
      </c>
      <c r="I31" s="29">
        <v>0.04224537037037037</v>
      </c>
      <c r="J31" s="20"/>
      <c r="K31" s="20" t="s">
        <v>233</v>
      </c>
      <c r="L31" s="20"/>
      <c r="M31" s="20"/>
      <c r="N31" s="20"/>
      <c r="O31" s="20"/>
      <c r="P31" s="20"/>
      <c r="Q31" s="20"/>
      <c r="R31" s="20" t="s">
        <v>234</v>
      </c>
      <c r="S31" s="20"/>
      <c r="T31" s="20"/>
      <c r="U31" s="20"/>
      <c r="V31" s="20"/>
      <c r="W31" s="20"/>
      <c r="X31" s="20"/>
      <c r="Y31" s="20"/>
      <c r="Z31" s="20" t="s">
        <v>235</v>
      </c>
    </row>
    <row r="32" ht="58.5" customHeight="1">
      <c r="A32" s="20" t="s">
        <v>236</v>
      </c>
      <c r="B32" s="26" t="s">
        <v>237</v>
      </c>
      <c r="C32" s="27"/>
      <c r="D32" s="23"/>
      <c r="E32" s="20" t="s">
        <v>238</v>
      </c>
      <c r="F32" s="23"/>
      <c r="G32" s="20" t="s">
        <v>239</v>
      </c>
      <c r="H32" s="20">
        <v>1983.0</v>
      </c>
      <c r="I32" s="29">
        <v>0.044953703703703704</v>
      </c>
      <c r="J32" s="23"/>
      <c r="K32" s="20"/>
      <c r="L32" s="20" t="s">
        <v>240</v>
      </c>
      <c r="M32" s="23"/>
      <c r="N32" s="23"/>
      <c r="O32" s="23"/>
      <c r="P32" s="20" t="s">
        <v>241</v>
      </c>
      <c r="Q32" s="23"/>
      <c r="R32" s="20" t="s">
        <v>242</v>
      </c>
      <c r="S32" s="20" t="s">
        <v>243</v>
      </c>
      <c r="T32" s="23"/>
      <c r="U32" s="23"/>
      <c r="V32" s="20" t="s">
        <v>244</v>
      </c>
      <c r="W32" s="23"/>
      <c r="X32" s="23"/>
      <c r="Y32" s="23"/>
      <c r="Z32" s="23"/>
    </row>
    <row r="33" ht="58.5" customHeight="1">
      <c r="A33" s="20" t="s">
        <v>245</v>
      </c>
      <c r="B33" s="26" t="s">
        <v>246</v>
      </c>
      <c r="C33" s="27" t="s">
        <v>247</v>
      </c>
      <c r="D33" s="23"/>
      <c r="E33" s="23"/>
      <c r="F33" s="23"/>
      <c r="G33" s="20" t="s">
        <v>51</v>
      </c>
      <c r="H33" s="20">
        <v>1989.0</v>
      </c>
      <c r="I33" s="29">
        <v>0.050694444444444445</v>
      </c>
      <c r="J33" s="20"/>
      <c r="K33" s="20" t="s">
        <v>248</v>
      </c>
      <c r="L33" s="23"/>
      <c r="M33" s="20" t="s">
        <v>248</v>
      </c>
      <c r="N33" s="23"/>
      <c r="O33" s="23"/>
      <c r="P33" s="20" t="s">
        <v>249</v>
      </c>
      <c r="Q33" s="23"/>
      <c r="R33" s="20" t="s">
        <v>250</v>
      </c>
      <c r="S33" s="20" t="s">
        <v>251</v>
      </c>
      <c r="T33" s="23"/>
      <c r="U33" s="20" t="s">
        <v>252</v>
      </c>
      <c r="V33" s="23"/>
      <c r="W33" s="23"/>
      <c r="X33" s="23"/>
      <c r="Y33" s="23"/>
      <c r="Z33" s="23"/>
    </row>
    <row r="34" ht="58.5" customHeight="1">
      <c r="A34" s="20" t="s">
        <v>253</v>
      </c>
      <c r="B34" s="26" t="s">
        <v>254</v>
      </c>
      <c r="C34" s="27"/>
      <c r="D34" s="23"/>
      <c r="E34" s="23"/>
      <c r="F34" s="23"/>
      <c r="G34" s="20" t="s">
        <v>71</v>
      </c>
      <c r="H34" s="20">
        <v>1987.0</v>
      </c>
      <c r="I34" s="29">
        <v>0.04020833333333333</v>
      </c>
      <c r="J34" s="20" t="s">
        <v>255</v>
      </c>
      <c r="K34" s="20" t="s">
        <v>256</v>
      </c>
      <c r="L34" s="20"/>
      <c r="M34" s="20"/>
      <c r="N34" s="20"/>
      <c r="O34" s="20"/>
      <c r="P34" s="20" t="s">
        <v>257</v>
      </c>
      <c r="Q34" s="20"/>
      <c r="R34" s="20" t="s">
        <v>258</v>
      </c>
      <c r="S34" s="20"/>
      <c r="T34" s="20"/>
      <c r="U34" s="20"/>
      <c r="V34" s="20"/>
      <c r="W34" s="20"/>
      <c r="X34" s="20"/>
      <c r="Y34" s="20"/>
      <c r="Z34" s="20" t="s">
        <v>259</v>
      </c>
    </row>
    <row r="35" ht="60.0" customHeight="1">
      <c r="A35" s="20" t="s">
        <v>260</v>
      </c>
      <c r="B35" s="26" t="s">
        <v>261</v>
      </c>
      <c r="C35" s="27"/>
      <c r="D35" s="23"/>
      <c r="E35" s="23"/>
      <c r="F35" s="23"/>
      <c r="G35" s="20" t="s">
        <v>51</v>
      </c>
      <c r="H35" s="20">
        <v>1986.0</v>
      </c>
      <c r="I35" s="29">
        <v>0.0062268518518518515</v>
      </c>
      <c r="J35" s="23"/>
      <c r="K35" s="20" t="s">
        <v>84</v>
      </c>
      <c r="L35" s="23"/>
      <c r="M35" s="23"/>
      <c r="N35" s="23"/>
      <c r="O35" s="23"/>
      <c r="P35" s="23"/>
      <c r="Q35" s="23"/>
      <c r="R35" s="23"/>
      <c r="S35" s="20"/>
      <c r="T35" s="20"/>
      <c r="U35" s="20"/>
      <c r="V35" s="23"/>
      <c r="W35" s="23"/>
      <c r="X35" s="23"/>
      <c r="Y35" s="23"/>
      <c r="Z35" s="23"/>
    </row>
    <row r="36" ht="60.0" customHeight="1">
      <c r="A36" s="20" t="s">
        <v>262</v>
      </c>
      <c r="B36" s="26" t="s">
        <v>263</v>
      </c>
      <c r="C36" s="27" t="s">
        <v>264</v>
      </c>
      <c r="D36" s="23"/>
      <c r="E36" s="23"/>
      <c r="F36" s="23"/>
      <c r="G36" s="20" t="s">
        <v>51</v>
      </c>
      <c r="H36" s="20">
        <v>1982.0</v>
      </c>
      <c r="I36" s="29">
        <v>0.06944444444444445</v>
      </c>
      <c r="J36" s="20"/>
      <c r="K36" s="20" t="s">
        <v>265</v>
      </c>
      <c r="L36" s="20"/>
      <c r="M36" s="20"/>
      <c r="N36" s="20"/>
      <c r="O36" s="20"/>
      <c r="P36" s="20" t="s">
        <v>266</v>
      </c>
      <c r="Q36" s="20"/>
      <c r="R36" s="20" t="s">
        <v>267</v>
      </c>
      <c r="S36" s="20"/>
      <c r="T36" s="20"/>
      <c r="U36" s="20"/>
      <c r="V36" s="20" t="s">
        <v>268</v>
      </c>
      <c r="W36" s="20"/>
      <c r="X36" s="20"/>
      <c r="Y36" s="20"/>
      <c r="Z36" s="20" t="s">
        <v>269</v>
      </c>
    </row>
    <row r="37" ht="60.0" customHeight="1">
      <c r="A37" s="20" t="s">
        <v>270</v>
      </c>
      <c r="B37" s="26" t="s">
        <v>271</v>
      </c>
      <c r="C37" s="27"/>
      <c r="D37" s="23"/>
      <c r="E37" s="23"/>
      <c r="F37" s="32" t="s">
        <v>272</v>
      </c>
      <c r="G37" s="20" t="s">
        <v>51</v>
      </c>
      <c r="H37" s="20">
        <v>1987.0</v>
      </c>
      <c r="I37" s="29">
        <v>0.10833333333333334</v>
      </c>
      <c r="J37" s="23"/>
      <c r="K37" s="24" t="s">
        <v>273</v>
      </c>
      <c r="L37" s="23"/>
      <c r="M37" s="23"/>
      <c r="N37" s="23"/>
      <c r="O37" s="23"/>
      <c r="P37" s="23"/>
      <c r="Q37" s="23"/>
      <c r="R37" s="23"/>
      <c r="S37" s="23"/>
      <c r="T37" s="23"/>
      <c r="U37" s="23"/>
      <c r="V37" s="23"/>
      <c r="W37" s="23"/>
      <c r="X37" s="23"/>
      <c r="Y37" s="23"/>
      <c r="Z37" s="23"/>
    </row>
    <row r="38" ht="60.75" customHeight="1">
      <c r="A38" s="20" t="s">
        <v>274</v>
      </c>
      <c r="B38" s="26" t="s">
        <v>275</v>
      </c>
      <c r="C38" s="33" t="s">
        <v>276</v>
      </c>
      <c r="D38" s="23"/>
      <c r="E38" s="23"/>
      <c r="F38" s="23"/>
      <c r="G38" s="20" t="s">
        <v>163</v>
      </c>
      <c r="H38" s="20">
        <v>1988.0</v>
      </c>
      <c r="I38" s="29">
        <v>0.06631944444444444</v>
      </c>
      <c r="J38" s="23"/>
      <c r="K38" s="20" t="s">
        <v>164</v>
      </c>
      <c r="L38" s="23"/>
      <c r="M38" s="20" t="s">
        <v>277</v>
      </c>
      <c r="N38" s="23"/>
      <c r="O38" s="23"/>
      <c r="P38" s="20" t="s">
        <v>278</v>
      </c>
      <c r="Q38" s="23"/>
      <c r="R38" s="20" t="s">
        <v>279</v>
      </c>
      <c r="S38" s="20" t="s">
        <v>280</v>
      </c>
      <c r="T38" s="23"/>
      <c r="U38" s="23"/>
      <c r="V38" s="20" t="s">
        <v>169</v>
      </c>
      <c r="W38" s="23"/>
      <c r="X38" s="23"/>
      <c r="Y38" s="23"/>
      <c r="Z38" s="23"/>
    </row>
    <row r="39" ht="63.0" customHeight="1">
      <c r="A39" s="20" t="s">
        <v>281</v>
      </c>
      <c r="B39" s="26" t="s">
        <v>282</v>
      </c>
      <c r="C39" s="27"/>
      <c r="D39" s="23"/>
      <c r="E39" s="23"/>
      <c r="F39" s="23"/>
      <c r="G39" s="20" t="s">
        <v>71</v>
      </c>
      <c r="H39" s="20">
        <v>1982.0</v>
      </c>
      <c r="I39" s="29">
        <v>0.022476851851851852</v>
      </c>
      <c r="J39" s="20"/>
      <c r="K39" s="20" t="s">
        <v>283</v>
      </c>
      <c r="L39" s="20"/>
      <c r="M39" s="20" t="s">
        <v>284</v>
      </c>
      <c r="N39" s="20"/>
      <c r="O39" s="20"/>
      <c r="P39" s="20" t="s">
        <v>285</v>
      </c>
      <c r="Q39" s="20"/>
      <c r="R39" s="20" t="s">
        <v>286</v>
      </c>
      <c r="S39" s="20"/>
      <c r="T39" s="23"/>
      <c r="U39" s="23"/>
      <c r="V39" s="23"/>
      <c r="W39" s="23"/>
      <c r="X39" s="23"/>
      <c r="Y39" s="23"/>
      <c r="Z39" s="20" t="s">
        <v>287</v>
      </c>
    </row>
    <row r="40" ht="60.75" customHeight="1">
      <c r="A40" s="20" t="s">
        <v>288</v>
      </c>
      <c r="B40" s="26" t="s">
        <v>289</v>
      </c>
      <c r="C40" s="27"/>
      <c r="D40" s="23"/>
      <c r="E40" s="23"/>
      <c r="F40" s="23"/>
      <c r="G40" s="20" t="s">
        <v>51</v>
      </c>
      <c r="H40" s="20">
        <v>1981.0</v>
      </c>
      <c r="I40" s="29">
        <v>0.06762731481481482</v>
      </c>
      <c r="J40" s="23"/>
      <c r="K40" s="20" t="s">
        <v>84</v>
      </c>
      <c r="L40" s="23"/>
      <c r="M40" s="23"/>
      <c r="N40" s="23"/>
      <c r="O40" s="23"/>
      <c r="P40" s="20" t="s">
        <v>84</v>
      </c>
      <c r="Q40" s="23"/>
      <c r="R40" s="20" t="s">
        <v>290</v>
      </c>
      <c r="S40" s="23"/>
      <c r="T40" s="23"/>
      <c r="U40" s="23"/>
      <c r="V40" s="23"/>
      <c r="W40" s="23"/>
      <c r="X40" s="23"/>
      <c r="Y40" s="23"/>
      <c r="Z40" s="23"/>
    </row>
    <row r="41" ht="64.5" customHeight="1">
      <c r="A41" s="20" t="s">
        <v>291</v>
      </c>
      <c r="B41" s="26" t="s">
        <v>292</v>
      </c>
      <c r="C41" s="27"/>
      <c r="D41" s="23"/>
      <c r="E41" s="23"/>
      <c r="F41" s="23"/>
      <c r="G41" s="20" t="s">
        <v>71</v>
      </c>
      <c r="H41" s="20">
        <v>1984.0</v>
      </c>
      <c r="I41" s="29">
        <v>0.01597222222222222</v>
      </c>
      <c r="J41" s="23"/>
      <c r="K41" s="23"/>
      <c r="L41" s="23"/>
      <c r="M41" s="23"/>
      <c r="N41" s="23"/>
      <c r="O41" s="23"/>
      <c r="P41" s="23"/>
      <c r="Q41" s="23"/>
      <c r="R41" s="23"/>
      <c r="S41" s="23"/>
      <c r="T41" s="23"/>
      <c r="U41" s="23"/>
      <c r="V41" s="23"/>
      <c r="W41" s="23"/>
      <c r="X41" s="23"/>
      <c r="Y41" s="23"/>
      <c r="Z41" s="23"/>
    </row>
    <row r="42" ht="58.5" customHeight="1">
      <c r="A42" s="20" t="s">
        <v>293</v>
      </c>
      <c r="B42" s="26" t="s">
        <v>294</v>
      </c>
      <c r="C42" s="27"/>
      <c r="D42" s="23"/>
      <c r="E42" s="23"/>
      <c r="F42" s="23"/>
      <c r="G42" s="20" t="s">
        <v>186</v>
      </c>
      <c r="H42" s="20">
        <v>1988.0</v>
      </c>
      <c r="I42" s="29">
        <v>0.01238425925925926</v>
      </c>
      <c r="J42" s="20" t="s">
        <v>295</v>
      </c>
      <c r="K42" s="20" t="s">
        <v>296</v>
      </c>
      <c r="L42" s="23"/>
      <c r="M42" s="23"/>
      <c r="N42" s="23"/>
      <c r="O42" s="23"/>
      <c r="P42" s="23"/>
      <c r="Q42" s="23"/>
      <c r="R42" s="23"/>
      <c r="S42" s="23"/>
      <c r="T42" s="23"/>
      <c r="U42" s="23"/>
      <c r="V42" s="23"/>
      <c r="W42" s="23"/>
      <c r="X42" s="23"/>
      <c r="Y42" s="23"/>
      <c r="Z42" s="20" t="s">
        <v>297</v>
      </c>
    </row>
    <row r="43" ht="57.75" customHeight="1">
      <c r="A43" s="20" t="s">
        <v>298</v>
      </c>
      <c r="B43" s="26" t="s">
        <v>299</v>
      </c>
      <c r="C43" s="27"/>
      <c r="D43" s="23"/>
      <c r="E43" s="23"/>
      <c r="F43" s="23"/>
      <c r="G43" s="20" t="s">
        <v>51</v>
      </c>
      <c r="H43" s="20">
        <v>1988.0</v>
      </c>
      <c r="I43" s="29">
        <v>0.07291666666666667</v>
      </c>
      <c r="J43" s="23"/>
      <c r="K43" s="20" t="s">
        <v>84</v>
      </c>
      <c r="L43" s="23"/>
      <c r="M43" s="23"/>
      <c r="N43" s="23"/>
      <c r="O43" s="23"/>
      <c r="P43" s="20" t="s">
        <v>84</v>
      </c>
      <c r="Q43" s="23"/>
      <c r="R43" s="20" t="s">
        <v>300</v>
      </c>
      <c r="S43" s="23"/>
      <c r="T43" s="23"/>
      <c r="U43" s="23"/>
      <c r="V43" s="23"/>
      <c r="W43" s="23"/>
      <c r="X43" s="23"/>
      <c r="Y43" s="23"/>
      <c r="Z43" s="23"/>
    </row>
    <row r="44" ht="61.5" customHeight="1">
      <c r="A44" s="20" t="s">
        <v>301</v>
      </c>
      <c r="B44" s="26" t="s">
        <v>302</v>
      </c>
      <c r="C44" s="27"/>
      <c r="D44" s="23"/>
      <c r="E44" s="23"/>
      <c r="F44" s="23"/>
      <c r="G44" s="20" t="s">
        <v>303</v>
      </c>
      <c r="H44" s="20">
        <v>1988.0</v>
      </c>
      <c r="I44" s="29">
        <v>0.04652777777777778</v>
      </c>
      <c r="J44" s="23"/>
      <c r="K44" s="20" t="s">
        <v>304</v>
      </c>
      <c r="L44" s="23"/>
      <c r="M44" s="23"/>
      <c r="N44" s="23"/>
      <c r="O44" s="23"/>
      <c r="P44" s="23"/>
      <c r="Q44" s="23"/>
      <c r="R44" s="23"/>
      <c r="S44" s="23"/>
      <c r="T44" s="23"/>
      <c r="U44" s="23"/>
      <c r="V44" s="23"/>
      <c r="W44" s="23"/>
      <c r="X44" s="23"/>
      <c r="Y44" s="23"/>
      <c r="Z44" s="23"/>
    </row>
    <row r="45" ht="64.5" customHeight="1">
      <c r="A45" s="20" t="s">
        <v>305</v>
      </c>
      <c r="B45" s="26" t="s">
        <v>306</v>
      </c>
      <c r="C45" s="27" t="s">
        <v>307</v>
      </c>
      <c r="D45" s="23"/>
      <c r="E45" s="23"/>
      <c r="F45" s="23"/>
      <c r="G45" s="20" t="s">
        <v>308</v>
      </c>
      <c r="H45" s="20">
        <v>1989.0</v>
      </c>
      <c r="I45" s="29">
        <v>0.041666666666666664</v>
      </c>
      <c r="J45" s="20"/>
      <c r="K45" s="20" t="s">
        <v>309</v>
      </c>
      <c r="L45" s="20"/>
      <c r="M45" s="20" t="s">
        <v>310</v>
      </c>
      <c r="N45" s="20" t="s">
        <v>311</v>
      </c>
      <c r="O45" s="20"/>
      <c r="P45" s="20"/>
      <c r="Q45" s="20"/>
      <c r="R45" s="20" t="s">
        <v>312</v>
      </c>
      <c r="S45" s="20"/>
      <c r="T45" s="20"/>
      <c r="U45" s="20"/>
      <c r="V45" s="20"/>
      <c r="W45" s="20"/>
      <c r="X45" s="20"/>
      <c r="Y45" s="20"/>
      <c r="Z45" s="20" t="s">
        <v>313</v>
      </c>
    </row>
    <row r="46" ht="58.5" customHeight="1">
      <c r="A46" s="20" t="s">
        <v>314</v>
      </c>
      <c r="B46" s="26" t="s">
        <v>315</v>
      </c>
      <c r="C46" s="27"/>
      <c r="D46" s="23"/>
      <c r="E46" s="23"/>
      <c r="F46" s="23"/>
      <c r="G46" s="20" t="s">
        <v>71</v>
      </c>
      <c r="H46" s="20">
        <v>1980.0</v>
      </c>
      <c r="I46" s="29">
        <v>0.022222222222222223</v>
      </c>
      <c r="J46" s="20" t="s">
        <v>316</v>
      </c>
      <c r="K46" s="20" t="s">
        <v>317</v>
      </c>
      <c r="L46" s="20" t="s">
        <v>318</v>
      </c>
      <c r="M46" s="20" t="s">
        <v>316</v>
      </c>
      <c r="N46" s="23"/>
      <c r="O46" s="23"/>
      <c r="P46" s="20" t="s">
        <v>319</v>
      </c>
      <c r="Q46" s="20"/>
      <c r="R46" s="20" t="s">
        <v>96</v>
      </c>
      <c r="S46" s="23"/>
      <c r="T46" s="20"/>
      <c r="U46" s="20"/>
      <c r="V46" s="20"/>
      <c r="W46" s="20" t="s">
        <v>320</v>
      </c>
      <c r="X46" s="23"/>
      <c r="Y46" s="23"/>
      <c r="Z46" s="20" t="s">
        <v>321</v>
      </c>
    </row>
    <row r="47" ht="60.0" customHeight="1">
      <c r="A47" s="20" t="s">
        <v>322</v>
      </c>
      <c r="B47" s="26" t="s">
        <v>323</v>
      </c>
      <c r="C47" s="27"/>
      <c r="D47" s="23"/>
      <c r="E47" s="23"/>
      <c r="F47" s="23"/>
      <c r="G47" s="20" t="s">
        <v>71</v>
      </c>
      <c r="H47" s="20">
        <v>1986.0</v>
      </c>
      <c r="I47" s="29">
        <v>0.021087962962962965</v>
      </c>
      <c r="J47" s="20"/>
      <c r="K47" s="20" t="s">
        <v>96</v>
      </c>
      <c r="L47" s="20"/>
      <c r="M47" s="20"/>
      <c r="N47" s="20"/>
      <c r="O47" s="20"/>
      <c r="P47" s="20" t="s">
        <v>96</v>
      </c>
      <c r="Q47" s="20"/>
      <c r="R47" s="20" t="s">
        <v>324</v>
      </c>
      <c r="S47" s="23"/>
      <c r="T47" s="23"/>
      <c r="U47" s="23"/>
      <c r="V47" s="23"/>
      <c r="W47" s="23"/>
      <c r="X47" s="23"/>
      <c r="Y47" s="23"/>
      <c r="Z47" s="23"/>
    </row>
    <row r="48" ht="57.75" customHeight="1">
      <c r="A48" s="20" t="s">
        <v>325</v>
      </c>
      <c r="B48" s="26" t="s">
        <v>326</v>
      </c>
      <c r="C48" s="27"/>
      <c r="D48" s="23"/>
      <c r="E48" s="23"/>
      <c r="F48" s="23"/>
      <c r="G48" s="23"/>
      <c r="H48" s="20">
        <v>1981.0</v>
      </c>
      <c r="I48" s="29">
        <v>0.03611111111111111</v>
      </c>
      <c r="J48" s="23"/>
      <c r="K48" s="20" t="s">
        <v>327</v>
      </c>
      <c r="L48" s="23"/>
      <c r="M48" s="23"/>
      <c r="N48" s="23"/>
      <c r="O48" s="23"/>
      <c r="P48" s="23"/>
      <c r="Q48" s="23"/>
      <c r="R48" s="23"/>
      <c r="S48" s="23"/>
      <c r="T48" s="23"/>
      <c r="U48" s="23"/>
      <c r="V48" s="23"/>
      <c r="W48" s="23"/>
      <c r="X48" s="23"/>
      <c r="Y48" s="23"/>
      <c r="Z48" s="23"/>
    </row>
    <row r="49" ht="49.5" customHeight="1">
      <c r="A49" s="20" t="s">
        <v>328</v>
      </c>
      <c r="B49" s="26" t="s">
        <v>329</v>
      </c>
      <c r="C49" s="27" t="s">
        <v>330</v>
      </c>
      <c r="D49" s="23"/>
      <c r="E49" s="20" t="s">
        <v>331</v>
      </c>
      <c r="F49" s="20" t="s">
        <v>332</v>
      </c>
      <c r="G49" s="20" t="s">
        <v>333</v>
      </c>
      <c r="H49" s="20">
        <v>1984.0</v>
      </c>
      <c r="I49" s="29">
        <v>0.03068287037037037</v>
      </c>
      <c r="J49" s="20"/>
      <c r="K49" s="20" t="s">
        <v>334</v>
      </c>
      <c r="L49" s="23"/>
      <c r="M49" s="20" t="s">
        <v>334</v>
      </c>
      <c r="N49" s="23"/>
      <c r="O49" s="23"/>
      <c r="P49" s="20" t="s">
        <v>335</v>
      </c>
      <c r="Q49" s="23"/>
      <c r="R49" s="20" t="s">
        <v>336</v>
      </c>
      <c r="S49" s="20" t="s">
        <v>337</v>
      </c>
      <c r="T49" s="23"/>
      <c r="U49" s="23"/>
      <c r="V49" s="23"/>
      <c r="W49" s="23"/>
      <c r="X49" s="23"/>
      <c r="Y49" s="23"/>
      <c r="Z49" s="23"/>
    </row>
    <row r="50" ht="57.0" customHeight="1">
      <c r="A50" s="20" t="s">
        <v>338</v>
      </c>
      <c r="B50" s="26" t="s">
        <v>339</v>
      </c>
      <c r="C50" s="27" t="s">
        <v>340</v>
      </c>
      <c r="D50" s="23"/>
      <c r="E50" s="20" t="s">
        <v>341</v>
      </c>
      <c r="F50" s="23"/>
      <c r="G50" s="20" t="s">
        <v>342</v>
      </c>
      <c r="H50" s="20">
        <v>1982.0</v>
      </c>
      <c r="I50" s="29">
        <v>0.034722222222222224</v>
      </c>
      <c r="J50" s="23"/>
      <c r="K50" s="20" t="s">
        <v>343</v>
      </c>
      <c r="L50" s="23"/>
      <c r="M50" s="23"/>
      <c r="N50" s="23"/>
      <c r="O50" s="23"/>
      <c r="P50" s="23"/>
      <c r="Q50" s="23"/>
      <c r="R50" s="23"/>
      <c r="S50" s="23"/>
      <c r="T50" s="23"/>
      <c r="U50" s="23"/>
      <c r="V50" s="23"/>
      <c r="W50" s="23"/>
      <c r="X50" s="23"/>
      <c r="Y50" s="23"/>
      <c r="Z50" s="23"/>
    </row>
    <row r="51" ht="46.5" customHeight="1">
      <c r="A51" s="20" t="s">
        <v>344</v>
      </c>
      <c r="B51" s="34" t="s">
        <v>345</v>
      </c>
      <c r="C51" s="23"/>
      <c r="D51" s="23"/>
      <c r="E51" s="20" t="s">
        <v>346</v>
      </c>
      <c r="F51" s="20" t="s">
        <v>347</v>
      </c>
      <c r="G51" s="20" t="s">
        <v>348</v>
      </c>
      <c r="H51" s="20">
        <v>1988.0</v>
      </c>
      <c r="I51" s="29">
        <v>0.006944444444444444</v>
      </c>
      <c r="J51" s="20"/>
      <c r="K51" s="20"/>
      <c r="L51" s="20" t="s">
        <v>349</v>
      </c>
      <c r="M51" s="20" t="s">
        <v>350</v>
      </c>
      <c r="N51" s="23"/>
      <c r="O51" s="23"/>
      <c r="P51" s="20" t="s">
        <v>351</v>
      </c>
      <c r="Q51" s="23"/>
      <c r="R51" s="20" t="s">
        <v>352</v>
      </c>
      <c r="S51" s="23"/>
      <c r="T51" s="23"/>
      <c r="U51" s="23"/>
      <c r="V51" s="23"/>
      <c r="W51" s="20" t="s">
        <v>353</v>
      </c>
      <c r="X51" s="23"/>
      <c r="Y51" s="23"/>
      <c r="Z51" s="23"/>
    </row>
    <row r="52" ht="49.5" customHeight="1">
      <c r="A52" s="20" t="s">
        <v>354</v>
      </c>
      <c r="B52" s="34" t="s">
        <v>355</v>
      </c>
      <c r="C52" s="23"/>
      <c r="D52" s="23"/>
      <c r="E52" s="20" t="s">
        <v>346</v>
      </c>
      <c r="F52" s="20" t="s">
        <v>347</v>
      </c>
      <c r="G52" s="20" t="s">
        <v>348</v>
      </c>
      <c r="H52" s="20">
        <v>1988.0</v>
      </c>
      <c r="I52" s="29">
        <v>0.006944444444444444</v>
      </c>
      <c r="J52" s="20"/>
      <c r="K52" s="20"/>
      <c r="L52" s="20" t="s">
        <v>349</v>
      </c>
      <c r="M52" s="20" t="s">
        <v>356</v>
      </c>
      <c r="N52" s="23"/>
      <c r="O52" s="23"/>
      <c r="P52" s="20" t="s">
        <v>351</v>
      </c>
      <c r="Q52" s="23"/>
      <c r="R52" s="20" t="s">
        <v>352</v>
      </c>
      <c r="S52" s="23"/>
      <c r="T52" s="23"/>
      <c r="U52" s="23"/>
      <c r="V52" s="23"/>
      <c r="W52" s="20" t="s">
        <v>353</v>
      </c>
      <c r="X52" s="23"/>
      <c r="Y52" s="23"/>
      <c r="Z52" s="23"/>
    </row>
    <row r="53" ht="49.5" customHeight="1">
      <c r="A53" s="20" t="s">
        <v>357</v>
      </c>
      <c r="B53" s="34" t="s">
        <v>358</v>
      </c>
      <c r="C53" s="23"/>
      <c r="D53" s="23"/>
      <c r="E53" s="20" t="s">
        <v>346</v>
      </c>
      <c r="F53" s="20" t="s">
        <v>347</v>
      </c>
      <c r="G53" s="20" t="s">
        <v>348</v>
      </c>
      <c r="H53" s="20">
        <v>1988.0</v>
      </c>
      <c r="I53" s="29">
        <v>0.006944444444444444</v>
      </c>
      <c r="J53" s="23"/>
      <c r="K53" s="20"/>
      <c r="L53" s="20" t="s">
        <v>349</v>
      </c>
      <c r="M53" s="20" t="s">
        <v>350</v>
      </c>
      <c r="N53" s="23"/>
      <c r="O53" s="23"/>
      <c r="P53" s="20" t="s">
        <v>351</v>
      </c>
      <c r="Q53" s="23"/>
      <c r="R53" s="20" t="s">
        <v>352</v>
      </c>
      <c r="S53" s="23"/>
      <c r="T53" s="23"/>
      <c r="U53" s="23"/>
      <c r="V53" s="23"/>
      <c r="W53" s="20" t="s">
        <v>353</v>
      </c>
      <c r="X53" s="23"/>
      <c r="Y53" s="23"/>
      <c r="Z53" s="23"/>
    </row>
    <row r="54" ht="51.75" customHeight="1">
      <c r="A54" s="20" t="s">
        <v>359</v>
      </c>
      <c r="B54" s="34" t="s">
        <v>360</v>
      </c>
      <c r="C54" s="23"/>
      <c r="D54" s="23"/>
      <c r="E54" s="20" t="s">
        <v>346</v>
      </c>
      <c r="F54" s="20" t="s">
        <v>347</v>
      </c>
      <c r="G54" s="20" t="s">
        <v>348</v>
      </c>
      <c r="H54" s="20">
        <v>1988.0</v>
      </c>
      <c r="I54" s="29">
        <v>0.006944444444444444</v>
      </c>
      <c r="J54" s="20"/>
      <c r="K54" s="20"/>
      <c r="L54" s="20" t="s">
        <v>349</v>
      </c>
      <c r="M54" s="20" t="s">
        <v>361</v>
      </c>
      <c r="N54" s="23"/>
      <c r="O54" s="23"/>
      <c r="P54" s="20" t="s">
        <v>351</v>
      </c>
      <c r="Q54" s="23"/>
      <c r="R54" s="20" t="s">
        <v>352</v>
      </c>
      <c r="S54" s="23"/>
      <c r="T54" s="23"/>
      <c r="U54" s="23"/>
      <c r="V54" s="23"/>
      <c r="W54" s="20" t="s">
        <v>353</v>
      </c>
      <c r="X54" s="23"/>
      <c r="Y54" s="23"/>
      <c r="Z54" s="23"/>
    </row>
    <row r="55" ht="49.5" customHeight="1">
      <c r="A55" s="20" t="s">
        <v>362</v>
      </c>
      <c r="B55" s="34" t="s">
        <v>363</v>
      </c>
      <c r="C55" s="23"/>
      <c r="D55" s="23"/>
      <c r="E55" s="20" t="s">
        <v>346</v>
      </c>
      <c r="F55" s="20" t="s">
        <v>347</v>
      </c>
      <c r="G55" s="20" t="s">
        <v>348</v>
      </c>
      <c r="H55" s="20">
        <v>1988.0</v>
      </c>
      <c r="I55" s="29">
        <v>0.006944444444444444</v>
      </c>
      <c r="J55" s="20"/>
      <c r="K55" s="20"/>
      <c r="L55" s="20" t="s">
        <v>349</v>
      </c>
      <c r="M55" s="20" t="s">
        <v>350</v>
      </c>
      <c r="N55" s="23"/>
      <c r="O55" s="23"/>
      <c r="P55" s="20" t="s">
        <v>351</v>
      </c>
      <c r="Q55" s="23"/>
      <c r="R55" s="20" t="s">
        <v>352</v>
      </c>
      <c r="S55" s="23"/>
      <c r="T55" s="23"/>
      <c r="U55" s="23"/>
      <c r="V55" s="23"/>
      <c r="W55" s="20" t="s">
        <v>353</v>
      </c>
      <c r="X55" s="23"/>
      <c r="Y55" s="23"/>
      <c r="Z55" s="23"/>
    </row>
    <row r="56" ht="52.5" customHeight="1">
      <c r="A56" s="20" t="s">
        <v>364</v>
      </c>
      <c r="B56" s="34" t="s">
        <v>365</v>
      </c>
      <c r="C56" s="23"/>
      <c r="D56" s="23"/>
      <c r="E56" s="20" t="s">
        <v>346</v>
      </c>
      <c r="F56" s="20" t="s">
        <v>347</v>
      </c>
      <c r="G56" s="20" t="s">
        <v>348</v>
      </c>
      <c r="H56" s="20">
        <v>1987.0</v>
      </c>
      <c r="I56" s="29">
        <v>0.006944444444444444</v>
      </c>
      <c r="J56" s="20"/>
      <c r="K56" s="20"/>
      <c r="L56" s="20" t="s">
        <v>349</v>
      </c>
      <c r="M56" s="20" t="s">
        <v>366</v>
      </c>
      <c r="N56" s="23"/>
      <c r="O56" s="23"/>
      <c r="P56" s="20" t="s">
        <v>351</v>
      </c>
      <c r="Q56" s="23"/>
      <c r="R56" s="20" t="s">
        <v>367</v>
      </c>
      <c r="S56" s="23"/>
      <c r="T56" s="23"/>
      <c r="U56" s="23"/>
      <c r="V56" s="23"/>
      <c r="W56" s="20" t="s">
        <v>353</v>
      </c>
      <c r="X56" s="23"/>
      <c r="Y56" s="23"/>
      <c r="Z56" s="23"/>
    </row>
    <row r="57" ht="48.0" customHeight="1">
      <c r="A57" s="20" t="s">
        <v>368</v>
      </c>
      <c r="B57" s="34" t="s">
        <v>369</v>
      </c>
      <c r="C57" s="23"/>
      <c r="D57" s="23"/>
      <c r="E57" s="20" t="s">
        <v>346</v>
      </c>
      <c r="F57" s="20" t="s">
        <v>370</v>
      </c>
      <c r="G57" s="20" t="s">
        <v>348</v>
      </c>
      <c r="H57" s="20">
        <v>1987.0</v>
      </c>
      <c r="I57" s="29">
        <v>0.006944444444444444</v>
      </c>
      <c r="J57" s="20"/>
      <c r="K57" s="20"/>
      <c r="L57" s="20" t="s">
        <v>349</v>
      </c>
      <c r="M57" s="20" t="s">
        <v>366</v>
      </c>
      <c r="N57" s="23"/>
      <c r="O57" s="23"/>
      <c r="P57" s="20" t="s">
        <v>351</v>
      </c>
      <c r="Q57" s="23"/>
      <c r="R57" s="20" t="s">
        <v>367</v>
      </c>
      <c r="S57" s="23"/>
      <c r="T57" s="23"/>
      <c r="U57" s="23"/>
      <c r="V57" s="23"/>
      <c r="W57" s="20" t="s">
        <v>353</v>
      </c>
      <c r="X57" s="23"/>
      <c r="Y57" s="23"/>
      <c r="Z57" s="23"/>
    </row>
    <row r="58" ht="51.0" customHeight="1">
      <c r="A58" s="20" t="s">
        <v>371</v>
      </c>
      <c r="B58" s="34" t="s">
        <v>372</v>
      </c>
      <c r="C58" s="23"/>
      <c r="D58" s="23"/>
      <c r="E58" s="20" t="s">
        <v>346</v>
      </c>
      <c r="F58" s="20" t="s">
        <v>370</v>
      </c>
      <c r="G58" s="20" t="s">
        <v>348</v>
      </c>
      <c r="H58" s="20">
        <v>1987.0</v>
      </c>
      <c r="I58" s="29">
        <v>0.006944444444444444</v>
      </c>
      <c r="J58" s="20"/>
      <c r="K58" s="20"/>
      <c r="L58" s="20" t="s">
        <v>349</v>
      </c>
      <c r="M58" s="20" t="s">
        <v>373</v>
      </c>
      <c r="N58" s="23"/>
      <c r="O58" s="23"/>
      <c r="P58" s="20" t="s">
        <v>351</v>
      </c>
      <c r="Q58" s="23"/>
      <c r="R58" s="20" t="s">
        <v>367</v>
      </c>
      <c r="S58" s="23"/>
      <c r="T58" s="23"/>
      <c r="U58" s="23"/>
      <c r="V58" s="23"/>
      <c r="W58" s="20" t="s">
        <v>353</v>
      </c>
      <c r="X58" s="23"/>
      <c r="Y58" s="23"/>
      <c r="Z58" s="23"/>
    </row>
    <row r="59" ht="45.75" customHeight="1">
      <c r="A59" s="20" t="s">
        <v>374</v>
      </c>
      <c r="B59" s="34" t="s">
        <v>375</v>
      </c>
      <c r="C59" s="23"/>
      <c r="D59" s="23"/>
      <c r="E59" s="20" t="s">
        <v>346</v>
      </c>
      <c r="F59" s="20" t="s">
        <v>370</v>
      </c>
      <c r="G59" s="20" t="s">
        <v>348</v>
      </c>
      <c r="H59" s="20">
        <v>1987.0</v>
      </c>
      <c r="I59" s="29">
        <v>0.006944444444444444</v>
      </c>
      <c r="J59" s="20"/>
      <c r="K59" s="20"/>
      <c r="L59" s="20" t="s">
        <v>349</v>
      </c>
      <c r="M59" s="20" t="s">
        <v>366</v>
      </c>
      <c r="N59" s="23"/>
      <c r="O59" s="23"/>
      <c r="P59" s="20" t="s">
        <v>351</v>
      </c>
      <c r="Q59" s="23"/>
      <c r="R59" s="20" t="s">
        <v>367</v>
      </c>
      <c r="S59" s="23"/>
      <c r="T59" s="23"/>
      <c r="U59" s="23"/>
      <c r="V59" s="23"/>
      <c r="W59" s="20" t="s">
        <v>353</v>
      </c>
      <c r="X59" s="23"/>
      <c r="Y59" s="23"/>
      <c r="Z59" s="23"/>
    </row>
    <row r="60" ht="45.0" customHeight="1">
      <c r="A60" s="20" t="s">
        <v>376</v>
      </c>
      <c r="B60" s="34" t="s">
        <v>377</v>
      </c>
      <c r="C60" s="23"/>
      <c r="D60" s="23"/>
      <c r="E60" s="20" t="s">
        <v>346</v>
      </c>
      <c r="F60" s="20" t="s">
        <v>370</v>
      </c>
      <c r="G60" s="20" t="s">
        <v>348</v>
      </c>
      <c r="H60" s="20">
        <v>1987.0</v>
      </c>
      <c r="I60" s="29">
        <v>0.006944444444444444</v>
      </c>
      <c r="J60" s="20"/>
      <c r="K60" s="20"/>
      <c r="L60" s="20" t="s">
        <v>349</v>
      </c>
      <c r="M60" s="20" t="s">
        <v>366</v>
      </c>
      <c r="N60" s="23"/>
      <c r="O60" s="23"/>
      <c r="P60" s="20" t="s">
        <v>351</v>
      </c>
      <c r="Q60" s="23"/>
      <c r="R60" s="20" t="s">
        <v>367</v>
      </c>
      <c r="S60" s="23"/>
      <c r="T60" s="23"/>
      <c r="U60" s="23"/>
      <c r="V60" s="23"/>
      <c r="W60" s="20" t="s">
        <v>353</v>
      </c>
      <c r="X60" s="23"/>
      <c r="Y60" s="23"/>
      <c r="Z60" s="23"/>
    </row>
    <row r="61" ht="51.0" customHeight="1">
      <c r="A61" s="20" t="s">
        <v>378</v>
      </c>
      <c r="B61" s="34" t="s">
        <v>379</v>
      </c>
      <c r="C61" s="23"/>
      <c r="D61" s="23"/>
      <c r="E61" s="20" t="s">
        <v>346</v>
      </c>
      <c r="F61" s="20" t="s">
        <v>370</v>
      </c>
      <c r="G61" s="20" t="s">
        <v>348</v>
      </c>
      <c r="H61" s="20">
        <v>1987.0</v>
      </c>
      <c r="I61" s="29">
        <v>0.006944444444444444</v>
      </c>
      <c r="J61" s="20"/>
      <c r="K61" s="20"/>
      <c r="L61" s="20" t="s">
        <v>349</v>
      </c>
      <c r="M61" s="20" t="s">
        <v>380</v>
      </c>
      <c r="N61" s="23"/>
      <c r="O61" s="23"/>
      <c r="P61" s="20" t="s">
        <v>351</v>
      </c>
      <c r="Q61" s="23"/>
      <c r="R61" s="20" t="s">
        <v>367</v>
      </c>
      <c r="S61" s="23"/>
      <c r="T61" s="23"/>
      <c r="U61" s="23"/>
      <c r="V61" s="23"/>
      <c r="W61" s="20" t="s">
        <v>353</v>
      </c>
      <c r="X61" s="23"/>
      <c r="Y61" s="23"/>
      <c r="Z61" s="23"/>
    </row>
    <row r="62" ht="54.75" customHeight="1">
      <c r="A62" s="20" t="s">
        <v>381</v>
      </c>
      <c r="B62" s="34" t="s">
        <v>382</v>
      </c>
      <c r="C62" s="23"/>
      <c r="D62" s="23"/>
      <c r="E62" s="20" t="s">
        <v>346</v>
      </c>
      <c r="F62" s="20" t="s">
        <v>383</v>
      </c>
      <c r="G62" s="20" t="s">
        <v>348</v>
      </c>
      <c r="H62" s="20">
        <v>1989.0</v>
      </c>
      <c r="I62" s="29">
        <v>0.006944444444444444</v>
      </c>
      <c r="J62" s="20"/>
      <c r="K62" s="20"/>
      <c r="L62" s="20" t="s">
        <v>349</v>
      </c>
      <c r="M62" s="20" t="s">
        <v>384</v>
      </c>
      <c r="N62" s="23"/>
      <c r="O62" s="23"/>
      <c r="P62" s="20" t="s">
        <v>385</v>
      </c>
      <c r="Q62" s="23"/>
      <c r="R62" s="20" t="s">
        <v>352</v>
      </c>
      <c r="S62" s="23"/>
      <c r="T62" s="23"/>
      <c r="U62" s="23"/>
      <c r="V62" s="23"/>
      <c r="W62" s="20" t="s">
        <v>353</v>
      </c>
      <c r="X62" s="23"/>
      <c r="Y62" s="23"/>
      <c r="Z62" s="23"/>
    </row>
    <row r="63" ht="45.0" customHeight="1">
      <c r="A63" s="20" t="s">
        <v>386</v>
      </c>
      <c r="B63" s="34" t="s">
        <v>387</v>
      </c>
      <c r="C63" s="23"/>
      <c r="D63" s="23"/>
      <c r="E63" s="20" t="s">
        <v>346</v>
      </c>
      <c r="F63" s="20" t="s">
        <v>383</v>
      </c>
      <c r="G63" s="20" t="s">
        <v>348</v>
      </c>
      <c r="H63" s="20">
        <v>1989.0</v>
      </c>
      <c r="I63" s="29">
        <v>0.006944444444444444</v>
      </c>
      <c r="J63" s="20"/>
      <c r="K63" s="20"/>
      <c r="L63" s="20" t="s">
        <v>349</v>
      </c>
      <c r="M63" s="20" t="s">
        <v>388</v>
      </c>
      <c r="N63" s="23"/>
      <c r="O63" s="23"/>
      <c r="P63" s="20" t="s">
        <v>385</v>
      </c>
      <c r="Q63" s="23"/>
      <c r="R63" s="20" t="s">
        <v>352</v>
      </c>
      <c r="S63" s="23"/>
      <c r="T63" s="23"/>
      <c r="U63" s="23"/>
      <c r="V63" s="23"/>
      <c r="W63" s="20" t="s">
        <v>353</v>
      </c>
      <c r="X63" s="23"/>
      <c r="Y63" s="23"/>
      <c r="Z63" s="23"/>
    </row>
    <row r="64" ht="48.75" customHeight="1">
      <c r="A64" s="20" t="s">
        <v>389</v>
      </c>
      <c r="B64" s="34" t="s">
        <v>390</v>
      </c>
      <c r="C64" s="23"/>
      <c r="D64" s="23"/>
      <c r="E64" s="20" t="s">
        <v>346</v>
      </c>
      <c r="F64" s="20" t="s">
        <v>383</v>
      </c>
      <c r="G64" s="20" t="s">
        <v>348</v>
      </c>
      <c r="H64" s="20">
        <v>1987.0</v>
      </c>
      <c r="I64" s="29">
        <v>0.006944444444444444</v>
      </c>
      <c r="J64" s="20"/>
      <c r="K64" s="20"/>
      <c r="L64" s="20" t="s">
        <v>349</v>
      </c>
      <c r="M64" s="20" t="s">
        <v>391</v>
      </c>
      <c r="N64" s="23"/>
      <c r="O64" s="23"/>
      <c r="P64" s="20" t="s">
        <v>351</v>
      </c>
      <c r="Q64" s="23"/>
      <c r="R64" s="20" t="s">
        <v>367</v>
      </c>
      <c r="S64" s="23"/>
      <c r="T64" s="23"/>
      <c r="U64" s="23"/>
      <c r="V64" s="23"/>
      <c r="W64" s="20" t="s">
        <v>392</v>
      </c>
      <c r="X64" s="23"/>
      <c r="Y64" s="23"/>
      <c r="Z64" s="23"/>
    </row>
    <row r="65" ht="51.0" customHeight="1">
      <c r="A65" s="20" t="s">
        <v>393</v>
      </c>
      <c r="B65" s="34" t="s">
        <v>394</v>
      </c>
      <c r="C65" s="23"/>
      <c r="D65" s="23"/>
      <c r="E65" s="20" t="s">
        <v>346</v>
      </c>
      <c r="F65" s="20" t="s">
        <v>383</v>
      </c>
      <c r="G65" s="20" t="s">
        <v>348</v>
      </c>
      <c r="H65" s="20">
        <v>1986.0</v>
      </c>
      <c r="I65" s="29">
        <v>0.006944444444444444</v>
      </c>
      <c r="J65" s="23"/>
      <c r="K65" s="20"/>
      <c r="L65" s="20" t="s">
        <v>349</v>
      </c>
      <c r="M65" s="20" t="s">
        <v>395</v>
      </c>
      <c r="N65" s="23"/>
      <c r="O65" s="23"/>
      <c r="P65" s="20" t="s">
        <v>351</v>
      </c>
      <c r="Q65" s="23"/>
      <c r="R65" s="20" t="s">
        <v>367</v>
      </c>
      <c r="S65" s="23"/>
      <c r="T65" s="23"/>
      <c r="U65" s="23"/>
      <c r="V65" s="23"/>
      <c r="W65" s="20" t="s">
        <v>395</v>
      </c>
      <c r="X65" s="23"/>
      <c r="Y65" s="23"/>
      <c r="Z65" s="23"/>
    </row>
    <row r="66" ht="45.75" customHeight="1">
      <c r="A66" s="20" t="s">
        <v>396</v>
      </c>
      <c r="B66" s="34" t="s">
        <v>397</v>
      </c>
      <c r="C66" s="23"/>
      <c r="D66" s="23"/>
      <c r="E66" s="20" t="s">
        <v>346</v>
      </c>
      <c r="F66" s="20" t="s">
        <v>383</v>
      </c>
      <c r="G66" s="20" t="s">
        <v>348</v>
      </c>
      <c r="H66" s="20">
        <v>1989.0</v>
      </c>
      <c r="I66" s="29">
        <v>0.006944444444444444</v>
      </c>
      <c r="J66" s="23"/>
      <c r="K66" s="20"/>
      <c r="L66" s="20" t="s">
        <v>349</v>
      </c>
      <c r="M66" s="20" t="s">
        <v>398</v>
      </c>
      <c r="N66" s="23"/>
      <c r="O66" s="23"/>
      <c r="P66" s="20" t="s">
        <v>385</v>
      </c>
      <c r="Q66" s="23"/>
      <c r="R66" s="20" t="s">
        <v>367</v>
      </c>
      <c r="S66" s="23"/>
      <c r="T66" s="23"/>
      <c r="U66" s="23"/>
      <c r="V66" s="23"/>
      <c r="W66" s="20" t="s">
        <v>353</v>
      </c>
      <c r="X66" s="23"/>
      <c r="Y66" s="23"/>
      <c r="Z66" s="23"/>
    </row>
    <row r="67" ht="43.5" customHeight="1">
      <c r="A67" s="20" t="s">
        <v>399</v>
      </c>
      <c r="B67" s="34" t="s">
        <v>400</v>
      </c>
      <c r="C67" s="23"/>
      <c r="D67" s="23"/>
      <c r="E67" s="20" t="s">
        <v>346</v>
      </c>
      <c r="F67" s="20" t="s">
        <v>401</v>
      </c>
      <c r="G67" s="20" t="s">
        <v>348</v>
      </c>
      <c r="H67" s="20">
        <v>1986.0</v>
      </c>
      <c r="I67" s="29">
        <v>0.006944444444444444</v>
      </c>
      <c r="J67" s="23"/>
      <c r="K67" s="20"/>
      <c r="L67" s="20" t="s">
        <v>349</v>
      </c>
      <c r="M67" s="20" t="s">
        <v>395</v>
      </c>
      <c r="N67" s="23"/>
      <c r="O67" s="23"/>
      <c r="P67" s="20" t="s">
        <v>351</v>
      </c>
      <c r="Q67" s="23"/>
      <c r="R67" s="20" t="s">
        <v>367</v>
      </c>
      <c r="S67" s="23"/>
      <c r="T67" s="23"/>
      <c r="U67" s="23"/>
      <c r="V67" s="23"/>
      <c r="W67" s="20" t="s">
        <v>395</v>
      </c>
      <c r="X67" s="23"/>
      <c r="Y67" s="23"/>
      <c r="Z67" s="23"/>
    </row>
    <row r="68" ht="42.75" customHeight="1">
      <c r="A68" s="20" t="s">
        <v>402</v>
      </c>
      <c r="B68" s="34" t="s">
        <v>403</v>
      </c>
      <c r="C68" s="23"/>
      <c r="D68" s="23"/>
      <c r="E68" s="20" t="s">
        <v>346</v>
      </c>
      <c r="F68" s="20" t="s">
        <v>401</v>
      </c>
      <c r="G68" s="20" t="s">
        <v>348</v>
      </c>
      <c r="H68" s="20">
        <v>1989.0</v>
      </c>
      <c r="I68" s="29">
        <v>0.006944444444444444</v>
      </c>
      <c r="J68" s="23"/>
      <c r="K68" s="20"/>
      <c r="L68" s="20" t="s">
        <v>349</v>
      </c>
      <c r="M68" s="20" t="s">
        <v>404</v>
      </c>
      <c r="N68" s="23"/>
      <c r="O68" s="23"/>
      <c r="P68" s="20" t="s">
        <v>405</v>
      </c>
      <c r="Q68" s="23"/>
      <c r="R68" s="20" t="s">
        <v>367</v>
      </c>
      <c r="S68" s="23"/>
      <c r="T68" s="23"/>
      <c r="U68" s="23"/>
      <c r="V68" s="23"/>
      <c r="W68" s="20" t="s">
        <v>406</v>
      </c>
      <c r="X68" s="23"/>
      <c r="Y68" s="23"/>
      <c r="Z68" s="23"/>
    </row>
    <row r="69" ht="43.5" customHeight="1">
      <c r="A69" s="20" t="s">
        <v>407</v>
      </c>
      <c r="B69" s="20" t="s">
        <v>408</v>
      </c>
      <c r="C69" s="23"/>
      <c r="D69" s="23"/>
      <c r="E69" s="20"/>
      <c r="F69" s="20"/>
      <c r="G69" s="20" t="s">
        <v>163</v>
      </c>
      <c r="H69" s="20">
        <v>1985.0</v>
      </c>
      <c r="I69" s="29">
        <v>0.035138888888888886</v>
      </c>
      <c r="J69" s="23"/>
      <c r="K69" s="20" t="s">
        <v>409</v>
      </c>
      <c r="L69" s="20"/>
      <c r="M69" s="20"/>
      <c r="N69" s="23"/>
      <c r="O69" s="23"/>
      <c r="P69" s="20" t="s">
        <v>409</v>
      </c>
      <c r="Q69" s="23"/>
      <c r="R69" s="20" t="s">
        <v>410</v>
      </c>
      <c r="S69" s="23"/>
      <c r="T69" s="20" t="s">
        <v>411</v>
      </c>
      <c r="U69" s="20" t="s">
        <v>411</v>
      </c>
      <c r="V69" s="23"/>
      <c r="W69" s="20" t="s">
        <v>412</v>
      </c>
      <c r="X69" s="23"/>
      <c r="Y69" s="20" t="s">
        <v>413</v>
      </c>
      <c r="Z69" s="23"/>
    </row>
    <row r="70" ht="45.75" customHeight="1">
      <c r="A70" s="20" t="s">
        <v>414</v>
      </c>
      <c r="B70" s="21" t="s">
        <v>415</v>
      </c>
      <c r="C70" s="23"/>
      <c r="D70" s="23"/>
      <c r="E70" s="20" t="s">
        <v>416</v>
      </c>
      <c r="F70" s="20" t="s">
        <v>417</v>
      </c>
      <c r="G70" s="20" t="s">
        <v>51</v>
      </c>
      <c r="H70" s="20">
        <v>1987.0</v>
      </c>
      <c r="I70" s="29">
        <v>0.008564814814814815</v>
      </c>
      <c r="J70" s="23"/>
      <c r="K70" s="20" t="s">
        <v>273</v>
      </c>
      <c r="L70" s="23"/>
      <c r="M70" s="23"/>
      <c r="N70" s="23"/>
      <c r="O70" s="23"/>
      <c r="P70" s="20" t="s">
        <v>418</v>
      </c>
      <c r="Q70" s="23"/>
      <c r="R70" s="23"/>
      <c r="S70" s="20" t="s">
        <v>419</v>
      </c>
      <c r="T70" s="23"/>
      <c r="U70" s="23"/>
      <c r="V70" s="20" t="s">
        <v>420</v>
      </c>
      <c r="W70" s="20" t="s">
        <v>273</v>
      </c>
      <c r="X70" s="23"/>
      <c r="Y70" s="23"/>
      <c r="Z70" s="20" t="s">
        <v>421</v>
      </c>
    </row>
    <row r="71" ht="45.75" customHeight="1">
      <c r="A71" s="20" t="s">
        <v>422</v>
      </c>
      <c r="B71" s="26" t="s">
        <v>423</v>
      </c>
      <c r="C71" s="23"/>
      <c r="D71" s="23"/>
      <c r="E71" s="20" t="s">
        <v>416</v>
      </c>
      <c r="F71" s="20" t="s">
        <v>417</v>
      </c>
      <c r="G71" s="20" t="s">
        <v>51</v>
      </c>
      <c r="H71" s="20">
        <v>1987.0</v>
      </c>
      <c r="I71" s="29">
        <v>0.009027777777777777</v>
      </c>
      <c r="J71" s="23"/>
      <c r="K71" s="20" t="s">
        <v>273</v>
      </c>
      <c r="L71" s="23"/>
      <c r="M71" s="23"/>
      <c r="N71" s="23"/>
      <c r="O71" s="23"/>
      <c r="P71" s="20" t="s">
        <v>424</v>
      </c>
      <c r="Q71" s="23"/>
      <c r="R71" s="20" t="s">
        <v>425</v>
      </c>
      <c r="S71" s="23"/>
      <c r="T71" s="23"/>
      <c r="U71" s="23"/>
      <c r="V71" s="20" t="s">
        <v>420</v>
      </c>
      <c r="W71" s="20" t="s">
        <v>273</v>
      </c>
      <c r="X71" s="23"/>
      <c r="Y71" s="23"/>
      <c r="Z71" s="20" t="s">
        <v>421</v>
      </c>
    </row>
    <row r="72" ht="45.75" customHeight="1">
      <c r="A72" s="20" t="s">
        <v>426</v>
      </c>
      <c r="B72" s="20" t="s">
        <v>427</v>
      </c>
      <c r="C72" s="23"/>
      <c r="D72" s="23"/>
      <c r="E72" s="20" t="s">
        <v>416</v>
      </c>
      <c r="F72" s="20" t="s">
        <v>417</v>
      </c>
      <c r="G72" s="20" t="s">
        <v>51</v>
      </c>
      <c r="H72" s="20">
        <v>1987.0</v>
      </c>
      <c r="I72" s="29">
        <v>0.00900462962962963</v>
      </c>
      <c r="J72" s="23"/>
      <c r="K72" s="20" t="s">
        <v>273</v>
      </c>
      <c r="L72" s="23"/>
      <c r="M72" s="23"/>
      <c r="N72" s="23"/>
      <c r="O72" s="23"/>
      <c r="P72" s="20" t="s">
        <v>418</v>
      </c>
      <c r="Q72" s="23"/>
      <c r="R72" s="20" t="s">
        <v>425</v>
      </c>
      <c r="S72" s="20" t="s">
        <v>419</v>
      </c>
      <c r="T72" s="23"/>
      <c r="U72" s="23"/>
      <c r="V72" s="20" t="s">
        <v>420</v>
      </c>
      <c r="W72" s="20" t="s">
        <v>273</v>
      </c>
      <c r="X72" s="23"/>
      <c r="Y72" s="23"/>
      <c r="Z72" s="20" t="s">
        <v>421</v>
      </c>
    </row>
    <row r="73" ht="45.75" customHeight="1">
      <c r="A73" s="20" t="s">
        <v>428</v>
      </c>
      <c r="B73" s="20" t="s">
        <v>429</v>
      </c>
      <c r="C73" s="23"/>
      <c r="D73" s="23"/>
      <c r="E73" s="20" t="s">
        <v>416</v>
      </c>
      <c r="F73" s="20" t="s">
        <v>417</v>
      </c>
      <c r="G73" s="20" t="s">
        <v>51</v>
      </c>
      <c r="H73" s="20">
        <v>1987.0</v>
      </c>
      <c r="I73" s="29">
        <v>0.008981481481481481</v>
      </c>
      <c r="J73" s="23"/>
      <c r="K73" s="20" t="s">
        <v>273</v>
      </c>
      <c r="L73" s="23"/>
      <c r="M73" s="23"/>
      <c r="N73" s="23"/>
      <c r="O73" s="23"/>
      <c r="P73" s="20" t="s">
        <v>418</v>
      </c>
      <c r="Q73" s="23"/>
      <c r="R73" s="20" t="s">
        <v>425</v>
      </c>
      <c r="S73" s="20" t="s">
        <v>419</v>
      </c>
      <c r="T73" s="23"/>
      <c r="U73" s="23"/>
      <c r="V73" s="20" t="s">
        <v>420</v>
      </c>
      <c r="W73" s="20" t="s">
        <v>273</v>
      </c>
      <c r="X73" s="23"/>
      <c r="Y73" s="23"/>
      <c r="Z73" s="20" t="s">
        <v>421</v>
      </c>
    </row>
    <row r="74" ht="45.75" customHeight="1">
      <c r="A74" s="20" t="s">
        <v>430</v>
      </c>
      <c r="B74" s="20" t="s">
        <v>431</v>
      </c>
      <c r="C74" s="23"/>
      <c r="D74" s="23"/>
      <c r="E74" s="20" t="s">
        <v>416</v>
      </c>
      <c r="F74" s="20" t="s">
        <v>417</v>
      </c>
      <c r="G74" s="20" t="s">
        <v>51</v>
      </c>
      <c r="H74" s="20">
        <v>1987.0</v>
      </c>
      <c r="I74" s="29">
        <v>0.008981481481481481</v>
      </c>
      <c r="J74" s="23"/>
      <c r="K74" s="20" t="s">
        <v>273</v>
      </c>
      <c r="L74" s="23"/>
      <c r="M74" s="23"/>
      <c r="N74" s="23"/>
      <c r="O74" s="23"/>
      <c r="P74" s="20" t="s">
        <v>424</v>
      </c>
      <c r="Q74" s="23"/>
      <c r="R74" s="20" t="s">
        <v>432</v>
      </c>
      <c r="S74" s="20" t="s">
        <v>419</v>
      </c>
      <c r="T74" s="23"/>
      <c r="U74" s="23"/>
      <c r="V74" s="20" t="s">
        <v>420</v>
      </c>
      <c r="W74" s="20" t="s">
        <v>273</v>
      </c>
      <c r="X74" s="23"/>
      <c r="Y74" s="23"/>
      <c r="Z74" s="20" t="s">
        <v>421</v>
      </c>
    </row>
    <row r="75" ht="45.75" customHeight="1">
      <c r="A75" s="20" t="s">
        <v>433</v>
      </c>
      <c r="B75" s="20" t="s">
        <v>434</v>
      </c>
      <c r="C75" s="23"/>
      <c r="D75" s="23"/>
      <c r="E75" s="20" t="s">
        <v>416</v>
      </c>
      <c r="F75" s="20" t="s">
        <v>417</v>
      </c>
      <c r="G75" s="20" t="s">
        <v>51</v>
      </c>
      <c r="H75" s="20">
        <v>1987.0</v>
      </c>
      <c r="I75" s="29">
        <v>0.009074074074074075</v>
      </c>
      <c r="J75" s="23"/>
      <c r="K75" s="20" t="s">
        <v>273</v>
      </c>
      <c r="L75" s="23"/>
      <c r="M75" s="23"/>
      <c r="N75" s="23"/>
      <c r="O75" s="23"/>
      <c r="P75" s="20" t="s">
        <v>435</v>
      </c>
      <c r="Q75" s="23"/>
      <c r="R75" s="20" t="s">
        <v>436</v>
      </c>
      <c r="S75" s="20" t="s">
        <v>437</v>
      </c>
      <c r="T75" s="23"/>
      <c r="U75" s="23"/>
      <c r="V75" s="20" t="s">
        <v>420</v>
      </c>
      <c r="W75" s="20" t="s">
        <v>273</v>
      </c>
      <c r="X75" s="23"/>
      <c r="Y75" s="23"/>
      <c r="Z75" s="20" t="s">
        <v>421</v>
      </c>
    </row>
    <row r="76" ht="45.75" customHeight="1">
      <c r="A76" s="20" t="s">
        <v>438</v>
      </c>
      <c r="B76" s="20" t="s">
        <v>439</v>
      </c>
      <c r="C76" s="23"/>
      <c r="D76" s="23"/>
      <c r="E76" s="20" t="s">
        <v>416</v>
      </c>
      <c r="F76" s="20" t="s">
        <v>417</v>
      </c>
      <c r="G76" s="20" t="s">
        <v>51</v>
      </c>
      <c r="H76" s="20">
        <v>1987.0</v>
      </c>
      <c r="I76" s="29">
        <v>0.008981481481481481</v>
      </c>
      <c r="J76" s="23"/>
      <c r="K76" s="20" t="s">
        <v>273</v>
      </c>
      <c r="L76" s="23"/>
      <c r="M76" s="23"/>
      <c r="N76" s="23"/>
      <c r="O76" s="23"/>
      <c r="P76" s="20" t="s">
        <v>424</v>
      </c>
      <c r="Q76" s="23"/>
      <c r="R76" s="20" t="s">
        <v>425</v>
      </c>
      <c r="S76" s="20" t="s">
        <v>440</v>
      </c>
      <c r="T76" s="23"/>
      <c r="U76" s="23"/>
      <c r="V76" s="20" t="s">
        <v>420</v>
      </c>
      <c r="W76" s="20" t="s">
        <v>273</v>
      </c>
      <c r="X76" s="23"/>
      <c r="Y76" s="23"/>
      <c r="Z76" s="20" t="s">
        <v>421</v>
      </c>
    </row>
    <row r="77" ht="45.75" customHeight="1">
      <c r="A77" s="20" t="s">
        <v>441</v>
      </c>
      <c r="B77" s="20" t="s">
        <v>442</v>
      </c>
      <c r="C77" s="23"/>
      <c r="D77" s="23"/>
      <c r="E77" s="20" t="s">
        <v>416</v>
      </c>
      <c r="F77" s="20" t="s">
        <v>417</v>
      </c>
      <c r="G77" s="20" t="s">
        <v>51</v>
      </c>
      <c r="H77" s="20">
        <v>1987.0</v>
      </c>
      <c r="I77" s="29">
        <v>0.0090625</v>
      </c>
      <c r="J77" s="23"/>
      <c r="K77" s="20" t="s">
        <v>273</v>
      </c>
      <c r="L77" s="23"/>
      <c r="M77" s="23"/>
      <c r="N77" s="23"/>
      <c r="O77" s="23"/>
      <c r="P77" s="20" t="s">
        <v>435</v>
      </c>
      <c r="Q77" s="23"/>
      <c r="R77" s="20" t="s">
        <v>436</v>
      </c>
      <c r="S77" s="20" t="s">
        <v>437</v>
      </c>
      <c r="T77" s="23"/>
      <c r="U77" s="23"/>
      <c r="V77" s="20" t="s">
        <v>420</v>
      </c>
      <c r="W77" s="20" t="s">
        <v>273</v>
      </c>
      <c r="X77" s="23"/>
      <c r="Y77" s="23"/>
      <c r="Z77" s="20" t="s">
        <v>421</v>
      </c>
    </row>
    <row r="78" ht="45.75" customHeight="1">
      <c r="A78" s="20" t="s">
        <v>443</v>
      </c>
      <c r="B78" s="20" t="s">
        <v>444</v>
      </c>
      <c r="C78" s="23"/>
      <c r="D78" s="23"/>
      <c r="E78" s="20" t="s">
        <v>416</v>
      </c>
      <c r="F78" s="20" t="s">
        <v>417</v>
      </c>
      <c r="G78" s="20" t="s">
        <v>51</v>
      </c>
      <c r="H78" s="20">
        <v>1987.0</v>
      </c>
      <c r="I78" s="29">
        <v>0.009074074074074075</v>
      </c>
      <c r="J78" s="23"/>
      <c r="K78" s="20" t="s">
        <v>273</v>
      </c>
      <c r="L78" s="23"/>
      <c r="M78" s="23"/>
      <c r="N78" s="23"/>
      <c r="O78" s="23"/>
      <c r="P78" s="20" t="s">
        <v>418</v>
      </c>
      <c r="Q78" s="23"/>
      <c r="R78" s="23"/>
      <c r="S78" s="20" t="s">
        <v>419</v>
      </c>
      <c r="T78" s="23"/>
      <c r="U78" s="23"/>
      <c r="V78" s="20" t="s">
        <v>420</v>
      </c>
      <c r="W78" s="20" t="s">
        <v>273</v>
      </c>
      <c r="X78" s="23"/>
      <c r="Y78" s="23"/>
      <c r="Z78" s="23"/>
    </row>
    <row r="79" ht="45.75" customHeight="1">
      <c r="A79" s="20" t="s">
        <v>445</v>
      </c>
      <c r="B79" s="20" t="s">
        <v>446</v>
      </c>
      <c r="C79" s="23"/>
      <c r="D79" s="23"/>
      <c r="E79" s="20" t="s">
        <v>416</v>
      </c>
      <c r="F79" s="20" t="s">
        <v>417</v>
      </c>
      <c r="G79" s="20" t="s">
        <v>51</v>
      </c>
      <c r="H79" s="20">
        <v>1987.0</v>
      </c>
      <c r="I79" s="29">
        <v>0.008969907407407407</v>
      </c>
      <c r="J79" s="23"/>
      <c r="K79" s="20" t="s">
        <v>273</v>
      </c>
      <c r="L79" s="23"/>
      <c r="M79" s="23"/>
      <c r="N79" s="23"/>
      <c r="O79" s="23"/>
      <c r="P79" s="20" t="s">
        <v>435</v>
      </c>
      <c r="Q79" s="23"/>
      <c r="R79" s="20" t="s">
        <v>436</v>
      </c>
      <c r="S79" s="20" t="s">
        <v>437</v>
      </c>
      <c r="T79" s="23"/>
      <c r="U79" s="23"/>
      <c r="V79" s="20" t="s">
        <v>420</v>
      </c>
      <c r="W79" s="20" t="s">
        <v>273</v>
      </c>
      <c r="X79" s="23"/>
      <c r="Y79" s="23"/>
      <c r="Z79" s="23"/>
    </row>
    <row r="80" ht="45.75" customHeight="1">
      <c r="A80" s="20" t="s">
        <v>447</v>
      </c>
      <c r="B80" s="20" t="s">
        <v>448</v>
      </c>
      <c r="C80" s="23"/>
      <c r="D80" s="23"/>
      <c r="E80" s="20" t="s">
        <v>416</v>
      </c>
      <c r="F80" s="20" t="s">
        <v>417</v>
      </c>
      <c r="G80" s="20" t="s">
        <v>51</v>
      </c>
      <c r="H80" s="20">
        <v>1987.0</v>
      </c>
      <c r="I80" s="29">
        <v>0.009027777777777777</v>
      </c>
      <c r="J80" s="23"/>
      <c r="K80" s="20" t="s">
        <v>273</v>
      </c>
      <c r="L80" s="23"/>
      <c r="M80" s="23"/>
      <c r="N80" s="23"/>
      <c r="O80" s="23"/>
      <c r="P80" s="20" t="s">
        <v>449</v>
      </c>
      <c r="Q80" s="23"/>
      <c r="R80" s="20" t="s">
        <v>436</v>
      </c>
      <c r="S80" s="20" t="s">
        <v>419</v>
      </c>
      <c r="T80" s="23"/>
      <c r="U80" s="23"/>
      <c r="V80" s="20" t="s">
        <v>420</v>
      </c>
      <c r="W80" s="20" t="s">
        <v>273</v>
      </c>
      <c r="X80" s="23"/>
      <c r="Y80" s="23"/>
      <c r="Z80" s="23"/>
    </row>
    <row r="81" ht="45.75" customHeight="1">
      <c r="A81" s="20" t="s">
        <v>450</v>
      </c>
      <c r="B81" s="20" t="s">
        <v>451</v>
      </c>
      <c r="C81" s="23"/>
      <c r="D81" s="23"/>
      <c r="E81" s="20" t="s">
        <v>416</v>
      </c>
      <c r="F81" s="20" t="s">
        <v>417</v>
      </c>
      <c r="G81" s="20" t="s">
        <v>51</v>
      </c>
      <c r="H81" s="20">
        <v>1987.0</v>
      </c>
      <c r="I81" s="29">
        <v>0.009027777777777777</v>
      </c>
      <c r="J81" s="23"/>
      <c r="K81" s="20" t="s">
        <v>273</v>
      </c>
      <c r="L81" s="23"/>
      <c r="M81" s="23"/>
      <c r="N81" s="23"/>
      <c r="O81" s="23"/>
      <c r="P81" s="20" t="s">
        <v>424</v>
      </c>
      <c r="Q81" s="23"/>
      <c r="R81" s="20" t="s">
        <v>432</v>
      </c>
      <c r="S81" s="20" t="s">
        <v>452</v>
      </c>
      <c r="T81" s="23"/>
      <c r="U81" s="23"/>
      <c r="V81" s="20" t="s">
        <v>420</v>
      </c>
      <c r="W81" s="20" t="s">
        <v>273</v>
      </c>
      <c r="X81" s="23"/>
      <c r="Y81" s="23"/>
      <c r="Z81" s="20" t="s">
        <v>421</v>
      </c>
    </row>
    <row r="82" ht="39.75" customHeight="1">
      <c r="A82" s="20" t="s">
        <v>453</v>
      </c>
      <c r="B82" s="20" t="s">
        <v>454</v>
      </c>
      <c r="C82" s="35" t="s">
        <v>455</v>
      </c>
      <c r="D82" s="23"/>
      <c r="E82" s="23"/>
      <c r="F82" s="23"/>
      <c r="G82" s="20" t="s">
        <v>63</v>
      </c>
      <c r="H82" s="20">
        <v>1983.0</v>
      </c>
      <c r="I82" s="29">
        <v>0.0375</v>
      </c>
      <c r="J82" s="23"/>
      <c r="K82" s="20" t="s">
        <v>456</v>
      </c>
      <c r="L82" s="20" t="s">
        <v>457</v>
      </c>
      <c r="M82" s="20" t="s">
        <v>458</v>
      </c>
      <c r="N82" s="23"/>
      <c r="O82" s="23"/>
      <c r="P82" s="20" t="s">
        <v>459</v>
      </c>
      <c r="Q82" s="23"/>
      <c r="R82" s="23"/>
      <c r="S82" s="23"/>
      <c r="T82" s="23"/>
      <c r="U82" s="23"/>
      <c r="V82" s="20" t="s">
        <v>460</v>
      </c>
      <c r="W82" s="23"/>
      <c r="X82" s="23"/>
      <c r="Y82" s="23"/>
      <c r="Z82" s="23"/>
    </row>
    <row r="83" ht="39.75" customHeight="1">
      <c r="A83" s="20" t="s">
        <v>461</v>
      </c>
      <c r="B83" s="20" t="s">
        <v>462</v>
      </c>
      <c r="C83" s="20"/>
      <c r="D83" s="20"/>
      <c r="E83" s="20"/>
      <c r="F83" s="20"/>
      <c r="G83" s="20"/>
      <c r="H83" s="20" t="s">
        <v>463</v>
      </c>
      <c r="I83" s="29">
        <v>0.0375</v>
      </c>
      <c r="J83" s="20"/>
      <c r="K83" s="20" t="s">
        <v>464</v>
      </c>
      <c r="L83" s="20"/>
      <c r="M83" s="20"/>
      <c r="N83" s="20"/>
      <c r="O83" s="20"/>
      <c r="P83" s="20"/>
      <c r="Q83" s="20"/>
      <c r="R83" s="20"/>
      <c r="S83" s="20"/>
      <c r="T83" s="20"/>
      <c r="U83" s="20"/>
      <c r="V83" s="20"/>
      <c r="W83" s="20"/>
      <c r="X83" s="20"/>
      <c r="Y83" s="20"/>
      <c r="Z83" s="20"/>
    </row>
    <row r="84" ht="39.75" customHeight="1">
      <c r="A84" s="20" t="s">
        <v>465</v>
      </c>
      <c r="B84" s="20" t="s">
        <v>466</v>
      </c>
      <c r="C84" s="20"/>
      <c r="D84" s="20"/>
      <c r="E84" s="20" t="s">
        <v>462</v>
      </c>
      <c r="F84" s="20" t="s">
        <v>467</v>
      </c>
      <c r="G84" s="20" t="s">
        <v>208</v>
      </c>
      <c r="H84" s="20" t="s">
        <v>463</v>
      </c>
      <c r="I84" s="29">
        <v>0.0625</v>
      </c>
      <c r="J84" s="20"/>
      <c r="K84" s="20" t="s">
        <v>464</v>
      </c>
      <c r="L84" s="20"/>
      <c r="M84" s="20"/>
      <c r="N84" s="20"/>
      <c r="O84" s="20"/>
      <c r="P84" s="36" t="s">
        <v>468</v>
      </c>
      <c r="Q84" s="20"/>
      <c r="R84" s="20"/>
      <c r="S84" s="20"/>
      <c r="T84" s="20"/>
      <c r="U84" s="20"/>
      <c r="V84" s="36" t="s">
        <v>469</v>
      </c>
      <c r="W84" s="20"/>
      <c r="X84" s="20"/>
      <c r="Y84" s="20"/>
      <c r="Z84" s="20"/>
    </row>
    <row r="85" ht="39.75" customHeight="1">
      <c r="A85" s="20" t="s">
        <v>470</v>
      </c>
      <c r="B85" s="20" t="s">
        <v>471</v>
      </c>
      <c r="C85" s="20"/>
      <c r="D85" s="20"/>
      <c r="E85" s="20" t="s">
        <v>462</v>
      </c>
      <c r="F85" s="20" t="s">
        <v>472</v>
      </c>
      <c r="G85" s="20" t="s">
        <v>208</v>
      </c>
      <c r="H85" s="20" t="s">
        <v>463</v>
      </c>
      <c r="I85" s="29">
        <v>0.06875</v>
      </c>
      <c r="J85" s="20"/>
      <c r="K85" s="20" t="s">
        <v>464</v>
      </c>
      <c r="L85" s="20"/>
      <c r="M85" s="20"/>
      <c r="N85" s="20"/>
      <c r="O85" s="20"/>
      <c r="P85" s="36" t="s">
        <v>468</v>
      </c>
      <c r="Q85" s="20"/>
      <c r="R85" s="20"/>
      <c r="S85" s="20"/>
      <c r="T85" s="20"/>
      <c r="U85" s="20"/>
      <c r="V85" s="36" t="s">
        <v>469</v>
      </c>
      <c r="W85" s="20"/>
      <c r="X85" s="20"/>
      <c r="Y85" s="20"/>
      <c r="Z85" s="20"/>
    </row>
    <row r="86" ht="39.75" customHeight="1">
      <c r="A86" s="20" t="s">
        <v>473</v>
      </c>
      <c r="B86" s="20" t="s">
        <v>474</v>
      </c>
      <c r="C86" s="20"/>
      <c r="D86" s="20"/>
      <c r="E86" s="20"/>
      <c r="F86" s="20"/>
      <c r="G86" s="20" t="s">
        <v>475</v>
      </c>
      <c r="H86" s="20">
        <v>1989.0</v>
      </c>
      <c r="I86" s="29">
        <v>0.00869212962962963</v>
      </c>
      <c r="J86" s="20"/>
      <c r="K86" s="20" t="s">
        <v>476</v>
      </c>
      <c r="L86" s="31" t="str">
        <f>HYPERLINK("http://www.filmaffinity.com/es/search.php?stype=director&amp;stext=Jorge+Furtado","Jorge Furtado")</f>
        <v>Jorge Furtado</v>
      </c>
      <c r="M86" s="20"/>
      <c r="N86" s="20"/>
      <c r="O86" s="20"/>
      <c r="P86" s="20" t="s">
        <v>477</v>
      </c>
      <c r="Q86" s="20"/>
      <c r="R86" s="20"/>
      <c r="S86" s="20"/>
      <c r="T86" s="20"/>
      <c r="U86" s="20"/>
      <c r="V86" s="20" t="s">
        <v>478</v>
      </c>
      <c r="W86" s="20"/>
      <c r="X86" s="20"/>
      <c r="Y86" s="20"/>
      <c r="Z86" s="20"/>
    </row>
    <row r="87" ht="39.75" customHeight="1">
      <c r="A87" s="20" t="s">
        <v>479</v>
      </c>
      <c r="B87" s="20" t="s">
        <v>480</v>
      </c>
      <c r="C87" s="20"/>
      <c r="D87" s="20"/>
      <c r="E87" s="20"/>
      <c r="F87" s="20" t="s">
        <v>481</v>
      </c>
      <c r="G87" s="20" t="s">
        <v>482</v>
      </c>
      <c r="H87" s="20" t="s">
        <v>483</v>
      </c>
      <c r="I87" s="29">
        <v>0.03819444444444445</v>
      </c>
      <c r="J87" s="20" t="s">
        <v>484</v>
      </c>
      <c r="K87" s="20" t="s">
        <v>484</v>
      </c>
      <c r="L87" s="20" t="s">
        <v>484</v>
      </c>
      <c r="M87" s="20" t="s">
        <v>484</v>
      </c>
      <c r="N87" s="20"/>
      <c r="O87" s="20"/>
      <c r="P87" s="20" t="s">
        <v>485</v>
      </c>
      <c r="Q87" s="20"/>
      <c r="R87" s="20" t="s">
        <v>486</v>
      </c>
      <c r="S87" s="20"/>
      <c r="T87" s="20" t="s">
        <v>487</v>
      </c>
      <c r="U87" s="20"/>
      <c r="V87" s="20" t="s">
        <v>488</v>
      </c>
      <c r="W87" s="20"/>
      <c r="X87" s="20"/>
      <c r="Y87" s="20" t="s">
        <v>489</v>
      </c>
      <c r="Z87" s="20"/>
    </row>
    <row r="88" ht="39.75" customHeight="1">
      <c r="A88" s="20" t="s">
        <v>490</v>
      </c>
      <c r="B88" s="20" t="s">
        <v>491</v>
      </c>
      <c r="C88" s="20"/>
      <c r="D88" s="20"/>
      <c r="E88" s="20"/>
      <c r="F88" s="20" t="s">
        <v>492</v>
      </c>
      <c r="G88" s="20" t="s">
        <v>482</v>
      </c>
      <c r="H88" s="20" t="s">
        <v>483</v>
      </c>
      <c r="I88" s="29">
        <v>0.03819444444444445</v>
      </c>
      <c r="J88" s="20" t="s">
        <v>484</v>
      </c>
      <c r="K88" s="20" t="s">
        <v>484</v>
      </c>
      <c r="L88" s="20" t="s">
        <v>484</v>
      </c>
      <c r="M88" s="20" t="s">
        <v>484</v>
      </c>
      <c r="N88" s="20"/>
      <c r="O88" s="20"/>
      <c r="P88" s="20" t="s">
        <v>485</v>
      </c>
      <c r="Q88" s="20"/>
      <c r="R88" s="20" t="s">
        <v>486</v>
      </c>
      <c r="S88" s="20"/>
      <c r="T88" s="20" t="s">
        <v>487</v>
      </c>
      <c r="U88" s="20"/>
      <c r="V88" s="20" t="s">
        <v>488</v>
      </c>
      <c r="W88" s="20"/>
      <c r="X88" s="20"/>
      <c r="Y88" s="20" t="s">
        <v>489</v>
      </c>
      <c r="Z88" s="20"/>
    </row>
    <row r="89" ht="39.75" customHeight="1">
      <c r="A89" s="20" t="s">
        <v>493</v>
      </c>
      <c r="B89" s="20" t="s">
        <v>494</v>
      </c>
      <c r="C89" s="20"/>
      <c r="D89" s="20"/>
      <c r="E89" s="20"/>
      <c r="F89" s="20"/>
      <c r="G89" s="37" t="s">
        <v>163</v>
      </c>
      <c r="H89" s="20">
        <v>1988.0</v>
      </c>
      <c r="I89" s="29">
        <v>0.04041666666666666</v>
      </c>
      <c r="J89" s="20"/>
      <c r="K89" s="20"/>
      <c r="L89" s="20"/>
      <c r="M89" s="20"/>
      <c r="N89" s="20"/>
      <c r="O89" s="20"/>
      <c r="P89" s="20"/>
      <c r="Q89" s="20"/>
      <c r="R89" s="20"/>
      <c r="S89" s="20"/>
      <c r="T89" s="20"/>
      <c r="U89" s="20"/>
      <c r="V89" s="20"/>
      <c r="W89" s="20"/>
      <c r="X89" s="20"/>
      <c r="Y89" s="20"/>
      <c r="Z89" s="20"/>
    </row>
    <row r="90" ht="39.75" customHeight="1">
      <c r="A90" s="20" t="s">
        <v>495</v>
      </c>
      <c r="B90" s="20" t="s">
        <v>496</v>
      </c>
      <c r="C90" s="20"/>
      <c r="D90" s="20"/>
      <c r="E90" s="20"/>
      <c r="F90" s="20"/>
      <c r="G90" s="20" t="s">
        <v>51</v>
      </c>
      <c r="H90" s="20">
        <v>1982.0</v>
      </c>
      <c r="I90" s="29">
        <v>0.0625</v>
      </c>
      <c r="J90" s="20"/>
      <c r="K90" s="20"/>
      <c r="L90" s="20" t="s">
        <v>497</v>
      </c>
      <c r="M90" s="20"/>
      <c r="N90" s="20"/>
      <c r="O90" s="20"/>
      <c r="P90" s="20"/>
      <c r="Q90" s="20"/>
      <c r="R90" s="20"/>
      <c r="S90" s="20"/>
      <c r="T90" s="20"/>
      <c r="U90" s="20"/>
      <c r="V90" s="20"/>
      <c r="W90" s="20"/>
      <c r="X90" s="20"/>
      <c r="Y90" s="20"/>
      <c r="Z90" s="20"/>
    </row>
    <row r="91" ht="12.75" customHeight="1">
      <c r="A91" s="38"/>
      <c r="B91" s="38"/>
      <c r="C91" s="38"/>
      <c r="D91" s="38"/>
      <c r="E91" s="38"/>
      <c r="F91" s="38"/>
      <c r="G91" s="38"/>
      <c r="H91" s="38"/>
      <c r="I91" s="38"/>
      <c r="J91" s="38"/>
      <c r="K91" s="38"/>
      <c r="L91" s="38"/>
      <c r="M91" s="38"/>
      <c r="N91" s="38"/>
      <c r="O91" s="38"/>
      <c r="P91" s="38"/>
      <c r="Q91" s="38"/>
      <c r="R91" s="38"/>
      <c r="S91" s="38"/>
      <c r="T91" s="38"/>
      <c r="U91" s="38"/>
      <c r="V91" s="38"/>
      <c r="W91" s="38"/>
      <c r="X91" s="38"/>
      <c r="Y91" s="38"/>
      <c r="Z91" s="38"/>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4">
    <mergeCell ref="B2:D2"/>
    <mergeCell ref="J2:R2"/>
    <mergeCell ref="S2:T2"/>
    <mergeCell ref="U2:V2"/>
  </mergeCells>
  <conditionalFormatting sqref="I4:I90">
    <cfRule type="notContainsBlanks" dxfId="0" priority="1">
      <formula>LEN(TRIM(I4))&gt;0</formula>
    </cfRule>
  </conditionalFormatting>
  <hyperlinks>
    <hyperlink r:id="rId1" ref="R19"/>
    <hyperlink r:id="rId2" ref="L86"/>
  </hyperlinks>
  <drawing r:id="rId3"/>
</worksheet>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19.71"/>
    <col customWidth="1" min="2" max="2" width="29.43"/>
    <col customWidth="1" min="3" max="3" width="36.71"/>
    <col customWidth="1" min="4" max="5" width="24.29"/>
    <col customWidth="1" min="6" max="6" width="95.0"/>
    <col customWidth="1" min="7" max="7" width="99.71"/>
    <col customWidth="1" min="8" max="8" width="21.71"/>
    <col customWidth="1" min="9" max="9" width="21.0"/>
    <col customWidth="1" min="10" max="19" width="10.71"/>
  </cols>
  <sheetData>
    <row r="1" ht="40.5" customHeight="1">
      <c r="A1" s="40" t="s">
        <v>498</v>
      </c>
      <c r="B1" s="11"/>
      <c r="C1" s="11"/>
      <c r="D1" s="11"/>
      <c r="E1" s="41"/>
      <c r="F1" s="42"/>
      <c r="G1" s="42"/>
      <c r="H1" s="42"/>
      <c r="I1" s="43"/>
      <c r="J1" s="39"/>
      <c r="K1" s="39"/>
      <c r="L1" s="39"/>
      <c r="M1" s="39"/>
      <c r="N1" s="39"/>
      <c r="O1" s="39"/>
      <c r="P1" s="39"/>
      <c r="Q1" s="39"/>
      <c r="R1" s="39"/>
      <c r="S1" s="39"/>
      <c r="T1" s="39"/>
      <c r="U1" s="39"/>
      <c r="V1" s="39"/>
      <c r="W1" s="39"/>
      <c r="X1" s="39"/>
      <c r="Y1" s="39"/>
      <c r="Z1" s="39"/>
    </row>
    <row r="2" ht="25.5" customHeight="1">
      <c r="A2" s="44"/>
      <c r="B2" s="45"/>
      <c r="C2" s="10" t="s">
        <v>499</v>
      </c>
      <c r="D2" s="11"/>
      <c r="E2" s="12"/>
      <c r="F2" s="44"/>
      <c r="G2" s="46"/>
      <c r="H2" s="47"/>
      <c r="I2" s="48"/>
      <c r="J2" s="39"/>
      <c r="K2" s="39"/>
      <c r="L2" s="39"/>
      <c r="M2" s="39"/>
      <c r="N2" s="39"/>
      <c r="O2" s="39"/>
      <c r="P2" s="39"/>
      <c r="Q2" s="39"/>
      <c r="R2" s="39"/>
      <c r="S2" s="39"/>
      <c r="T2" s="39"/>
      <c r="U2" s="39"/>
      <c r="V2" s="39"/>
      <c r="W2" s="39"/>
      <c r="X2" s="39"/>
      <c r="Y2" s="39"/>
      <c r="Z2" s="39"/>
    </row>
    <row r="3" ht="33.0" customHeight="1">
      <c r="A3" s="19" t="s">
        <v>4</v>
      </c>
      <c r="B3" s="19" t="s">
        <v>500</v>
      </c>
      <c r="C3" s="19" t="s">
        <v>501</v>
      </c>
      <c r="D3" s="19" t="s">
        <v>502</v>
      </c>
      <c r="E3" s="19" t="s">
        <v>503</v>
      </c>
      <c r="F3" s="19" t="s">
        <v>504</v>
      </c>
      <c r="G3" s="19" t="s">
        <v>505</v>
      </c>
      <c r="H3" s="19" t="s">
        <v>506</v>
      </c>
      <c r="I3" s="19" t="s">
        <v>507</v>
      </c>
      <c r="J3" s="39"/>
      <c r="K3" s="39"/>
      <c r="L3" s="39"/>
      <c r="M3" s="39"/>
      <c r="N3" s="39"/>
      <c r="O3" s="39"/>
      <c r="P3" s="39"/>
      <c r="Q3" s="39"/>
      <c r="R3" s="39"/>
      <c r="S3" s="39"/>
      <c r="T3" s="39"/>
      <c r="U3" s="39"/>
      <c r="V3" s="39"/>
      <c r="W3" s="39"/>
      <c r="X3" s="39"/>
      <c r="Y3" s="39"/>
      <c r="Z3" s="39"/>
    </row>
    <row r="4" ht="78.0" customHeight="1">
      <c r="A4" s="20" t="s">
        <v>29</v>
      </c>
      <c r="B4" s="20" t="s">
        <v>30</v>
      </c>
      <c r="C4" s="24" t="s">
        <v>508</v>
      </c>
      <c r="D4" s="24" t="s">
        <v>509</v>
      </c>
      <c r="E4" s="23"/>
      <c r="F4" s="23"/>
      <c r="G4" s="23"/>
      <c r="H4" s="23"/>
      <c r="I4" s="23"/>
      <c r="J4" s="39"/>
      <c r="K4" s="39"/>
      <c r="L4" s="39"/>
      <c r="M4" s="39"/>
      <c r="N4" s="39"/>
      <c r="O4" s="39"/>
      <c r="P4" s="39"/>
      <c r="Q4" s="39"/>
      <c r="R4" s="39"/>
      <c r="S4" s="39"/>
      <c r="T4" s="39"/>
      <c r="U4" s="39"/>
      <c r="V4" s="39"/>
      <c r="W4" s="39"/>
      <c r="X4" s="39"/>
      <c r="Y4" s="39"/>
      <c r="Z4" s="39"/>
    </row>
    <row r="5" ht="75.0" customHeight="1">
      <c r="A5" s="20" t="s">
        <v>37</v>
      </c>
      <c r="B5" s="49" t="s">
        <v>38</v>
      </c>
      <c r="C5" s="24" t="s">
        <v>510</v>
      </c>
      <c r="D5" s="24" t="s">
        <v>510</v>
      </c>
      <c r="E5" s="24" t="s">
        <v>41</v>
      </c>
      <c r="F5" s="23"/>
      <c r="G5" s="23"/>
      <c r="H5" s="23"/>
      <c r="I5" s="23"/>
      <c r="J5" s="39"/>
      <c r="K5" s="39"/>
      <c r="L5" s="39"/>
      <c r="M5" s="39"/>
      <c r="N5" s="39"/>
      <c r="O5" s="39"/>
      <c r="P5" s="39"/>
      <c r="Q5" s="39"/>
      <c r="R5" s="39"/>
      <c r="S5" s="39"/>
      <c r="T5" s="39"/>
      <c r="U5" s="39"/>
      <c r="V5" s="39"/>
      <c r="W5" s="39"/>
      <c r="X5" s="39"/>
      <c r="Y5" s="39"/>
      <c r="Z5" s="39"/>
    </row>
    <row r="6" ht="96.75" customHeight="1">
      <c r="A6" s="20" t="s">
        <v>49</v>
      </c>
      <c r="B6" s="49" t="s">
        <v>50</v>
      </c>
      <c r="C6" s="24" t="s">
        <v>511</v>
      </c>
      <c r="D6" s="23"/>
      <c r="E6" s="23"/>
      <c r="F6" s="20" t="s">
        <v>512</v>
      </c>
      <c r="G6" s="23"/>
      <c r="H6" s="23"/>
      <c r="I6" s="23"/>
      <c r="J6" s="39"/>
      <c r="K6" s="39"/>
      <c r="L6" s="39"/>
      <c r="M6" s="39"/>
      <c r="N6" s="39"/>
      <c r="O6" s="39"/>
      <c r="P6" s="39"/>
      <c r="Q6" s="39"/>
      <c r="R6" s="39"/>
      <c r="S6" s="39"/>
      <c r="T6" s="39"/>
      <c r="U6" s="39"/>
      <c r="V6" s="39"/>
      <c r="W6" s="39"/>
      <c r="X6" s="39"/>
      <c r="Y6" s="39"/>
      <c r="Z6" s="39"/>
    </row>
    <row r="7" ht="117.0" customHeight="1">
      <c r="A7" s="20" t="s">
        <v>60</v>
      </c>
      <c r="B7" s="49" t="s">
        <v>61</v>
      </c>
      <c r="C7" s="20" t="s">
        <v>513</v>
      </c>
      <c r="D7" s="23" t="s">
        <v>39</v>
      </c>
      <c r="E7" s="20" t="s">
        <v>514</v>
      </c>
      <c r="F7" s="50" t="s">
        <v>515</v>
      </c>
      <c r="G7" s="20"/>
      <c r="H7" s="20" t="s">
        <v>516</v>
      </c>
      <c r="I7" s="20">
        <v>2001.0</v>
      </c>
      <c r="J7" s="39"/>
      <c r="K7" s="39"/>
      <c r="L7" s="39"/>
      <c r="M7" s="39"/>
      <c r="N7" s="39"/>
      <c r="O7" s="39"/>
      <c r="P7" s="39"/>
      <c r="Q7" s="39"/>
      <c r="R7" s="39"/>
      <c r="S7" s="39"/>
      <c r="T7" s="39"/>
      <c r="U7" s="39"/>
      <c r="V7" s="39"/>
      <c r="W7" s="39"/>
      <c r="X7" s="39"/>
      <c r="Y7" s="39"/>
      <c r="Z7" s="39"/>
    </row>
    <row r="8" ht="321.0" customHeight="1">
      <c r="A8" s="20" t="s">
        <v>69</v>
      </c>
      <c r="B8" s="49" t="s">
        <v>70</v>
      </c>
      <c r="C8" s="20" t="s">
        <v>517</v>
      </c>
      <c r="D8" s="23"/>
      <c r="E8" s="23"/>
      <c r="F8" s="51" t="s">
        <v>518</v>
      </c>
      <c r="G8" s="23"/>
      <c r="H8" s="23"/>
      <c r="I8" s="23"/>
      <c r="J8" s="39"/>
      <c r="K8" s="39"/>
      <c r="L8" s="39"/>
      <c r="M8" s="39"/>
      <c r="N8" s="39"/>
      <c r="O8" s="39"/>
      <c r="P8" s="39"/>
      <c r="Q8" s="39"/>
      <c r="R8" s="39"/>
      <c r="S8" s="39"/>
      <c r="T8" s="39"/>
      <c r="U8" s="39"/>
      <c r="V8" s="39"/>
      <c r="W8" s="39"/>
      <c r="X8" s="39"/>
      <c r="Y8" s="39"/>
      <c r="Z8" s="39"/>
    </row>
    <row r="9" ht="138.75" customHeight="1">
      <c r="A9" s="20" t="s">
        <v>82</v>
      </c>
      <c r="B9" s="49" t="s">
        <v>83</v>
      </c>
      <c r="C9" s="23"/>
      <c r="D9" s="23"/>
      <c r="E9" s="20" t="s">
        <v>519</v>
      </c>
      <c r="F9" s="23"/>
      <c r="G9" s="23"/>
      <c r="H9" s="23"/>
      <c r="I9" s="23"/>
      <c r="J9" s="39"/>
      <c r="K9" s="39"/>
      <c r="L9" s="39"/>
      <c r="M9" s="39"/>
      <c r="N9" s="39"/>
      <c r="O9" s="39"/>
      <c r="P9" s="39"/>
      <c r="Q9" s="39"/>
      <c r="R9" s="39"/>
      <c r="S9" s="39"/>
      <c r="T9" s="39"/>
      <c r="U9" s="39"/>
      <c r="V9" s="39"/>
      <c r="W9" s="39"/>
      <c r="X9" s="39"/>
      <c r="Y9" s="39"/>
      <c r="Z9" s="39"/>
    </row>
    <row r="10" ht="271.5" customHeight="1">
      <c r="A10" s="20" t="s">
        <v>85</v>
      </c>
      <c r="B10" s="49" t="s">
        <v>86</v>
      </c>
      <c r="C10" s="20" t="s">
        <v>520</v>
      </c>
      <c r="D10" s="23"/>
      <c r="E10" s="20" t="s">
        <v>521</v>
      </c>
      <c r="F10" s="52" t="s">
        <v>522</v>
      </c>
      <c r="G10" s="23"/>
      <c r="H10" s="23"/>
      <c r="I10" s="23"/>
      <c r="J10" s="39"/>
      <c r="K10" s="39"/>
      <c r="L10" s="39"/>
      <c r="M10" s="39"/>
      <c r="N10" s="39"/>
      <c r="O10" s="39"/>
      <c r="P10" s="39"/>
      <c r="Q10" s="39"/>
      <c r="R10" s="39"/>
      <c r="S10" s="39"/>
      <c r="T10" s="39"/>
      <c r="U10" s="39"/>
      <c r="V10" s="39"/>
      <c r="W10" s="39"/>
      <c r="X10" s="39"/>
      <c r="Y10" s="39"/>
      <c r="Z10" s="39"/>
    </row>
    <row r="11" ht="289.5" customHeight="1">
      <c r="A11" s="20" t="s">
        <v>94</v>
      </c>
      <c r="B11" s="49" t="s">
        <v>95</v>
      </c>
      <c r="C11" s="20" t="s">
        <v>523</v>
      </c>
      <c r="D11" s="23"/>
      <c r="E11" s="20" t="s">
        <v>96</v>
      </c>
      <c r="F11" s="52" t="s">
        <v>524</v>
      </c>
      <c r="G11" s="23"/>
      <c r="H11" s="23"/>
      <c r="I11" s="23"/>
      <c r="J11" s="39"/>
      <c r="K11" s="39"/>
      <c r="L11" s="39"/>
      <c r="M11" s="39"/>
      <c r="N11" s="39"/>
      <c r="O11" s="39"/>
      <c r="P11" s="39"/>
      <c r="Q11" s="39"/>
      <c r="R11" s="39"/>
      <c r="S11" s="39"/>
      <c r="T11" s="39"/>
      <c r="U11" s="39"/>
      <c r="V11" s="39"/>
      <c r="W11" s="39"/>
      <c r="X11" s="39"/>
      <c r="Y11" s="39"/>
      <c r="Z11" s="39"/>
    </row>
    <row r="12" ht="348.0" customHeight="1">
      <c r="A12" s="20" t="s">
        <v>100</v>
      </c>
      <c r="B12" s="49" t="s">
        <v>101</v>
      </c>
      <c r="C12" s="20" t="s">
        <v>525</v>
      </c>
      <c r="D12" s="23"/>
      <c r="E12" s="20" t="s">
        <v>526</v>
      </c>
      <c r="F12" s="52" t="s">
        <v>527</v>
      </c>
      <c r="G12" s="23"/>
      <c r="H12" s="23"/>
      <c r="I12" s="23"/>
      <c r="J12" s="39"/>
      <c r="K12" s="39"/>
      <c r="L12" s="39"/>
      <c r="M12" s="39"/>
      <c r="N12" s="39"/>
      <c r="O12" s="39"/>
      <c r="P12" s="39"/>
      <c r="Q12" s="39"/>
      <c r="R12" s="39"/>
      <c r="S12" s="39"/>
      <c r="T12" s="39"/>
      <c r="U12" s="39"/>
      <c r="V12" s="39"/>
      <c r="W12" s="39"/>
      <c r="X12" s="39"/>
      <c r="Y12" s="39"/>
      <c r="Z12" s="39"/>
    </row>
    <row r="13" ht="354.0" customHeight="1">
      <c r="A13" s="20" t="s">
        <v>108</v>
      </c>
      <c r="B13" s="49" t="s">
        <v>109</v>
      </c>
      <c r="C13" s="20" t="s">
        <v>528</v>
      </c>
      <c r="D13" s="23"/>
      <c r="E13" s="20" t="s">
        <v>529</v>
      </c>
      <c r="F13" s="52" t="s">
        <v>527</v>
      </c>
      <c r="G13" s="23"/>
      <c r="H13" s="23"/>
      <c r="I13" s="23"/>
      <c r="J13" s="39"/>
      <c r="K13" s="39"/>
      <c r="L13" s="39"/>
      <c r="M13" s="39"/>
      <c r="N13" s="39"/>
      <c r="O13" s="39"/>
      <c r="P13" s="39"/>
      <c r="Q13" s="39"/>
      <c r="R13" s="39"/>
      <c r="S13" s="39"/>
      <c r="T13" s="39"/>
      <c r="U13" s="39"/>
      <c r="V13" s="39"/>
      <c r="W13" s="39"/>
      <c r="X13" s="39"/>
      <c r="Y13" s="39"/>
      <c r="Z13" s="39"/>
    </row>
    <row r="14" ht="60.75" customHeight="1">
      <c r="A14" s="20" t="s">
        <v>116</v>
      </c>
      <c r="B14" s="49" t="s">
        <v>117</v>
      </c>
      <c r="C14" s="20" t="s">
        <v>530</v>
      </c>
      <c r="D14" s="23"/>
      <c r="E14" s="20" t="s">
        <v>531</v>
      </c>
      <c r="F14" s="23"/>
      <c r="G14" s="23"/>
      <c r="H14" s="23"/>
      <c r="I14" s="23"/>
      <c r="J14" s="39"/>
      <c r="K14" s="39"/>
      <c r="L14" s="39"/>
      <c r="M14" s="39"/>
      <c r="N14" s="39"/>
      <c r="O14" s="39"/>
      <c r="P14" s="39"/>
      <c r="Q14" s="39"/>
      <c r="R14" s="39"/>
      <c r="S14" s="39"/>
      <c r="T14" s="39"/>
      <c r="U14" s="39"/>
      <c r="V14" s="39"/>
      <c r="W14" s="39"/>
      <c r="X14" s="39"/>
      <c r="Y14" s="39"/>
      <c r="Z14" s="39"/>
    </row>
    <row r="15" ht="57.0" customHeight="1">
      <c r="A15" s="20" t="s">
        <v>124</v>
      </c>
      <c r="B15" s="49" t="s">
        <v>125</v>
      </c>
      <c r="C15" s="20" t="s">
        <v>532</v>
      </c>
      <c r="D15" s="20" t="s">
        <v>39</v>
      </c>
      <c r="E15" s="20" t="s">
        <v>533</v>
      </c>
      <c r="F15" s="20"/>
      <c r="G15" s="23"/>
      <c r="H15" s="23"/>
      <c r="I15" s="23"/>
      <c r="J15" s="39"/>
      <c r="K15" s="39"/>
      <c r="L15" s="39"/>
      <c r="M15" s="39"/>
      <c r="N15" s="39"/>
      <c r="O15" s="39"/>
      <c r="P15" s="39"/>
      <c r="Q15" s="39"/>
      <c r="R15" s="39"/>
      <c r="S15" s="39"/>
      <c r="T15" s="39"/>
      <c r="U15" s="39"/>
      <c r="V15" s="39"/>
      <c r="W15" s="39"/>
      <c r="X15" s="39"/>
      <c r="Y15" s="39"/>
      <c r="Z15" s="39"/>
    </row>
    <row r="16" ht="63.75" customHeight="1">
      <c r="A16" s="20" t="s">
        <v>130</v>
      </c>
      <c r="B16" s="49" t="s">
        <v>131</v>
      </c>
      <c r="C16" s="20" t="s">
        <v>534</v>
      </c>
      <c r="D16" s="23"/>
      <c r="E16" s="23"/>
      <c r="F16" s="23"/>
      <c r="G16" s="23"/>
      <c r="H16" s="23"/>
      <c r="I16" s="23"/>
      <c r="J16" s="39"/>
      <c r="K16" s="39"/>
      <c r="L16" s="39"/>
      <c r="M16" s="39"/>
      <c r="N16" s="39"/>
      <c r="O16" s="39"/>
      <c r="P16" s="39"/>
      <c r="Q16" s="39"/>
      <c r="R16" s="39"/>
      <c r="S16" s="39"/>
      <c r="T16" s="39"/>
      <c r="U16" s="39"/>
      <c r="V16" s="39"/>
      <c r="W16" s="39"/>
      <c r="X16" s="39"/>
      <c r="Y16" s="39"/>
      <c r="Z16" s="39"/>
    </row>
    <row r="17" ht="336.75" customHeight="1">
      <c r="A17" s="20" t="s">
        <v>132</v>
      </c>
      <c r="B17" s="49" t="s">
        <v>133</v>
      </c>
      <c r="C17" s="20" t="s">
        <v>523</v>
      </c>
      <c r="D17" s="20"/>
      <c r="E17" s="20" t="s">
        <v>535</v>
      </c>
      <c r="F17" s="52" t="s">
        <v>536</v>
      </c>
      <c r="G17" s="23"/>
      <c r="H17" s="23"/>
      <c r="I17" s="23"/>
      <c r="J17" s="39"/>
      <c r="K17" s="39"/>
      <c r="L17" s="39"/>
      <c r="M17" s="39"/>
      <c r="N17" s="39"/>
      <c r="O17" s="39"/>
      <c r="P17" s="39"/>
      <c r="Q17" s="39"/>
      <c r="R17" s="39"/>
      <c r="S17" s="39"/>
      <c r="T17" s="39"/>
      <c r="U17" s="39"/>
      <c r="V17" s="39"/>
      <c r="W17" s="39"/>
      <c r="X17" s="39"/>
      <c r="Y17" s="39"/>
      <c r="Z17" s="39"/>
    </row>
    <row r="18" ht="54.0" customHeight="1">
      <c r="A18" s="20" t="s">
        <v>141</v>
      </c>
      <c r="B18" s="49" t="s">
        <v>142</v>
      </c>
      <c r="C18" s="20" t="s">
        <v>537</v>
      </c>
      <c r="D18" s="23"/>
      <c r="E18" s="20" t="s">
        <v>290</v>
      </c>
      <c r="F18" s="23"/>
      <c r="G18" s="23"/>
      <c r="H18" s="23"/>
      <c r="I18" s="23"/>
      <c r="J18" s="39"/>
      <c r="K18" s="39"/>
      <c r="L18" s="39"/>
      <c r="M18" s="39"/>
      <c r="N18" s="39"/>
      <c r="O18" s="39"/>
      <c r="P18" s="39"/>
      <c r="Q18" s="39"/>
      <c r="R18" s="39"/>
      <c r="S18" s="39"/>
      <c r="T18" s="39"/>
      <c r="U18" s="39"/>
      <c r="V18" s="39"/>
      <c r="W18" s="39"/>
      <c r="X18" s="39"/>
      <c r="Y18" s="39"/>
      <c r="Z18" s="39"/>
    </row>
    <row r="19" ht="76.5" customHeight="1">
      <c r="A19" s="20" t="s">
        <v>144</v>
      </c>
      <c r="B19" s="49" t="s">
        <v>145</v>
      </c>
      <c r="C19" s="20" t="s">
        <v>538</v>
      </c>
      <c r="D19" s="20" t="s">
        <v>39</v>
      </c>
      <c r="E19" s="20" t="s">
        <v>148</v>
      </c>
      <c r="F19" s="20"/>
      <c r="G19" s="20"/>
      <c r="H19" s="20" t="s">
        <v>516</v>
      </c>
      <c r="I19" s="20">
        <v>2004.0</v>
      </c>
      <c r="J19" s="39"/>
      <c r="K19" s="39"/>
      <c r="L19" s="39"/>
      <c r="M19" s="39"/>
      <c r="N19" s="39"/>
      <c r="O19" s="39"/>
      <c r="P19" s="39"/>
      <c r="Q19" s="39"/>
      <c r="R19" s="39"/>
      <c r="S19" s="39"/>
      <c r="T19" s="39"/>
      <c r="U19" s="39"/>
      <c r="V19" s="39"/>
      <c r="W19" s="39"/>
      <c r="X19" s="39"/>
      <c r="Y19" s="39"/>
      <c r="Z19" s="39"/>
    </row>
    <row r="20" ht="306.75" customHeight="1">
      <c r="A20" s="20" t="s">
        <v>150</v>
      </c>
      <c r="B20" s="49" t="s">
        <v>151</v>
      </c>
      <c r="C20" s="20" t="s">
        <v>539</v>
      </c>
      <c r="D20" s="20"/>
      <c r="E20" s="20"/>
      <c r="F20" s="52" t="s">
        <v>540</v>
      </c>
      <c r="G20" s="23"/>
      <c r="H20" s="23"/>
      <c r="I20" s="23"/>
      <c r="J20" s="39"/>
      <c r="K20" s="39"/>
      <c r="L20" s="39"/>
      <c r="M20" s="39"/>
      <c r="N20" s="39"/>
      <c r="O20" s="39"/>
      <c r="P20" s="39"/>
      <c r="Q20" s="39"/>
      <c r="R20" s="39"/>
      <c r="S20" s="39"/>
      <c r="T20" s="39"/>
      <c r="U20" s="39"/>
      <c r="V20" s="39"/>
      <c r="W20" s="39"/>
      <c r="X20" s="39"/>
      <c r="Y20" s="39"/>
      <c r="Z20" s="39"/>
    </row>
    <row r="21" ht="81.75" customHeight="1">
      <c r="A21" s="20" t="s">
        <v>160</v>
      </c>
      <c r="B21" s="49" t="s">
        <v>161</v>
      </c>
      <c r="C21" s="23"/>
      <c r="D21" s="23"/>
      <c r="E21" s="20" t="s">
        <v>541</v>
      </c>
      <c r="F21" s="23"/>
      <c r="G21" s="23"/>
      <c r="H21" s="23"/>
      <c r="I21" s="23"/>
      <c r="J21" s="39"/>
      <c r="K21" s="39"/>
      <c r="L21" s="39"/>
      <c r="M21" s="39"/>
      <c r="N21" s="39"/>
      <c r="O21" s="39"/>
      <c r="P21" s="39"/>
      <c r="Q21" s="39"/>
      <c r="R21" s="39"/>
      <c r="S21" s="39"/>
      <c r="T21" s="39"/>
      <c r="U21" s="39"/>
      <c r="V21" s="39"/>
      <c r="W21" s="39"/>
      <c r="X21" s="39"/>
      <c r="Y21" s="39"/>
      <c r="Z21" s="39"/>
    </row>
    <row r="22" ht="84.0" customHeight="1">
      <c r="A22" s="20" t="s">
        <v>170</v>
      </c>
      <c r="B22" s="49" t="s">
        <v>171</v>
      </c>
      <c r="C22" s="20" t="s">
        <v>542</v>
      </c>
      <c r="D22" s="23"/>
      <c r="E22" s="23"/>
      <c r="F22" s="23"/>
      <c r="G22" s="23"/>
      <c r="H22" s="23"/>
      <c r="I22" s="23"/>
      <c r="J22" s="39"/>
      <c r="K22" s="39"/>
      <c r="L22" s="39"/>
      <c r="M22" s="39"/>
      <c r="N22" s="39"/>
      <c r="O22" s="39"/>
      <c r="P22" s="39"/>
      <c r="Q22" s="39"/>
      <c r="R22" s="39"/>
      <c r="S22" s="39"/>
      <c r="T22" s="39"/>
      <c r="U22" s="39"/>
      <c r="V22" s="39"/>
      <c r="W22" s="39"/>
      <c r="X22" s="39"/>
      <c r="Y22" s="39"/>
      <c r="Z22" s="39"/>
    </row>
    <row r="23" ht="87.0" customHeight="1">
      <c r="A23" s="20" t="s">
        <v>173</v>
      </c>
      <c r="B23" s="49" t="s">
        <v>174</v>
      </c>
      <c r="C23" s="20" t="s">
        <v>175</v>
      </c>
      <c r="D23" s="20" t="s">
        <v>543</v>
      </c>
      <c r="E23" s="20" t="s">
        <v>175</v>
      </c>
      <c r="F23" s="23"/>
      <c r="G23" s="23"/>
      <c r="H23" s="23"/>
      <c r="I23" s="23"/>
      <c r="J23" s="39"/>
      <c r="K23" s="39"/>
      <c r="L23" s="39"/>
      <c r="M23" s="39"/>
      <c r="N23" s="39"/>
      <c r="O23" s="39"/>
      <c r="P23" s="39"/>
      <c r="Q23" s="39"/>
      <c r="R23" s="39"/>
      <c r="S23" s="39"/>
      <c r="T23" s="39"/>
      <c r="U23" s="39"/>
      <c r="V23" s="39"/>
      <c r="W23" s="39"/>
      <c r="X23" s="39"/>
      <c r="Y23" s="39"/>
      <c r="Z23" s="39"/>
    </row>
    <row r="24" ht="375.0" customHeight="1">
      <c r="A24" s="20" t="s">
        <v>177</v>
      </c>
      <c r="B24" s="49" t="s">
        <v>178</v>
      </c>
      <c r="C24" s="20" t="s">
        <v>544</v>
      </c>
      <c r="D24" s="23"/>
      <c r="E24" s="20"/>
      <c r="F24" s="51" t="s">
        <v>545</v>
      </c>
      <c r="G24" s="23"/>
      <c r="H24" s="23"/>
      <c r="I24" s="23"/>
      <c r="J24" s="39"/>
      <c r="K24" s="39"/>
      <c r="L24" s="39"/>
      <c r="M24" s="39"/>
      <c r="N24" s="39"/>
      <c r="O24" s="39"/>
      <c r="P24" s="39"/>
      <c r="Q24" s="39"/>
      <c r="R24" s="39"/>
      <c r="S24" s="39"/>
      <c r="T24" s="39"/>
      <c r="U24" s="39"/>
      <c r="V24" s="39"/>
      <c r="W24" s="39"/>
      <c r="X24" s="39"/>
      <c r="Y24" s="39"/>
      <c r="Z24" s="39"/>
    </row>
    <row r="25" ht="102.0" customHeight="1">
      <c r="A25" s="20" t="s">
        <v>183</v>
      </c>
      <c r="B25" s="49" t="s">
        <v>184</v>
      </c>
      <c r="C25" s="20"/>
      <c r="D25" s="20" t="s">
        <v>546</v>
      </c>
      <c r="E25" s="20" t="s">
        <v>547</v>
      </c>
      <c r="F25" s="23"/>
      <c r="G25" s="23"/>
      <c r="H25" s="23"/>
      <c r="I25" s="23"/>
      <c r="J25" s="39"/>
      <c r="K25" s="39"/>
      <c r="L25" s="39"/>
      <c r="M25" s="39"/>
      <c r="N25" s="39"/>
      <c r="O25" s="39"/>
      <c r="P25" s="39"/>
      <c r="Q25" s="39"/>
      <c r="R25" s="39"/>
      <c r="S25" s="39"/>
      <c r="T25" s="39"/>
      <c r="U25" s="39"/>
      <c r="V25" s="39"/>
      <c r="W25" s="39"/>
      <c r="X25" s="39"/>
      <c r="Y25" s="39"/>
      <c r="Z25" s="39"/>
    </row>
    <row r="26" ht="294.75" customHeight="1">
      <c r="A26" s="20" t="s">
        <v>196</v>
      </c>
      <c r="B26" s="49" t="s">
        <v>197</v>
      </c>
      <c r="C26" s="20" t="s">
        <v>548</v>
      </c>
      <c r="D26" s="23"/>
      <c r="E26" s="20" t="s">
        <v>549</v>
      </c>
      <c r="F26" s="51" t="s">
        <v>540</v>
      </c>
      <c r="G26" s="23"/>
      <c r="H26" s="23"/>
      <c r="I26" s="23"/>
      <c r="J26" s="39"/>
      <c r="K26" s="39"/>
      <c r="L26" s="39"/>
      <c r="M26" s="39"/>
      <c r="N26" s="39"/>
      <c r="O26" s="39"/>
      <c r="P26" s="39"/>
      <c r="Q26" s="39"/>
      <c r="R26" s="39"/>
      <c r="S26" s="39"/>
      <c r="T26" s="39"/>
      <c r="U26" s="39"/>
      <c r="V26" s="39"/>
      <c r="W26" s="39"/>
      <c r="X26" s="39"/>
      <c r="Y26" s="39"/>
      <c r="Z26" s="39"/>
    </row>
    <row r="27" ht="213.75" customHeight="1">
      <c r="A27" s="20" t="s">
        <v>204</v>
      </c>
      <c r="B27" s="49" t="s">
        <v>550</v>
      </c>
      <c r="C27" s="20" t="s">
        <v>551</v>
      </c>
      <c r="D27" s="23"/>
      <c r="E27" s="23"/>
      <c r="F27" s="52" t="s">
        <v>552</v>
      </c>
      <c r="G27" s="23"/>
      <c r="H27" s="23"/>
      <c r="I27" s="23"/>
      <c r="J27" s="39"/>
      <c r="K27" s="39"/>
      <c r="L27" s="39"/>
      <c r="M27" s="39"/>
      <c r="N27" s="39"/>
      <c r="O27" s="39"/>
      <c r="P27" s="39"/>
      <c r="Q27" s="39"/>
      <c r="R27" s="39"/>
      <c r="S27" s="39"/>
      <c r="T27" s="39"/>
      <c r="U27" s="39"/>
      <c r="V27" s="39"/>
      <c r="W27" s="39"/>
      <c r="X27" s="39"/>
      <c r="Y27" s="39"/>
      <c r="Z27" s="39"/>
    </row>
    <row r="28" ht="69.75" customHeight="1">
      <c r="A28" s="20" t="s">
        <v>206</v>
      </c>
      <c r="B28" s="49" t="s">
        <v>207</v>
      </c>
      <c r="C28" s="20" t="s">
        <v>553</v>
      </c>
      <c r="D28" s="20" t="s">
        <v>39</v>
      </c>
      <c r="E28" s="20" t="s">
        <v>554</v>
      </c>
      <c r="F28" s="20"/>
      <c r="G28" s="20"/>
      <c r="H28" s="20" t="s">
        <v>516</v>
      </c>
      <c r="I28" s="20">
        <v>1994.0</v>
      </c>
      <c r="J28" s="39"/>
      <c r="K28" s="39"/>
      <c r="L28" s="39"/>
      <c r="M28" s="39"/>
      <c r="N28" s="39"/>
      <c r="O28" s="39"/>
      <c r="P28" s="39"/>
      <c r="Q28" s="39"/>
      <c r="R28" s="39"/>
      <c r="S28" s="39"/>
      <c r="T28" s="39"/>
      <c r="U28" s="39"/>
      <c r="V28" s="39"/>
      <c r="W28" s="39"/>
      <c r="X28" s="39"/>
      <c r="Y28" s="39"/>
      <c r="Z28" s="39"/>
    </row>
    <row r="29" ht="109.5" customHeight="1">
      <c r="A29" s="20" t="s">
        <v>217</v>
      </c>
      <c r="B29" s="49" t="s">
        <v>218</v>
      </c>
      <c r="C29" s="20" t="s">
        <v>555</v>
      </c>
      <c r="D29" s="20" t="s">
        <v>556</v>
      </c>
      <c r="E29" s="20" t="s">
        <v>557</v>
      </c>
      <c r="F29" s="53" t="s">
        <v>558</v>
      </c>
      <c r="G29" s="51" t="s">
        <v>559</v>
      </c>
      <c r="H29" s="20" t="s">
        <v>560</v>
      </c>
      <c r="I29" s="51">
        <v>2008.0</v>
      </c>
      <c r="J29" s="39"/>
      <c r="K29" s="39"/>
      <c r="L29" s="39"/>
      <c r="M29" s="39"/>
      <c r="N29" s="39"/>
      <c r="O29" s="39"/>
      <c r="P29" s="39"/>
      <c r="Q29" s="39"/>
      <c r="R29" s="39"/>
      <c r="S29" s="39"/>
      <c r="T29" s="39"/>
      <c r="U29" s="39"/>
      <c r="V29" s="39"/>
      <c r="W29" s="39"/>
      <c r="X29" s="39"/>
      <c r="Y29" s="39"/>
      <c r="Z29" s="39"/>
    </row>
    <row r="30" ht="231.75" customHeight="1">
      <c r="A30" s="20" t="s">
        <v>224</v>
      </c>
      <c r="B30" s="49" t="s">
        <v>225</v>
      </c>
      <c r="C30" s="20" t="s">
        <v>561</v>
      </c>
      <c r="D30" s="20"/>
      <c r="E30" s="20" t="s">
        <v>562</v>
      </c>
      <c r="F30" s="51" t="s">
        <v>540</v>
      </c>
      <c r="G30" s="23"/>
      <c r="H30" s="23"/>
      <c r="I30" s="23"/>
      <c r="J30" s="39"/>
      <c r="K30" s="39"/>
      <c r="L30" s="39"/>
      <c r="M30" s="39"/>
      <c r="N30" s="39"/>
      <c r="O30" s="39"/>
      <c r="P30" s="39"/>
      <c r="Q30" s="39"/>
      <c r="R30" s="39"/>
      <c r="S30" s="39"/>
      <c r="T30" s="39"/>
      <c r="U30" s="39"/>
      <c r="V30" s="39"/>
      <c r="W30" s="39"/>
      <c r="X30" s="39"/>
      <c r="Y30" s="39"/>
      <c r="Z30" s="39"/>
    </row>
    <row r="31" ht="114.0" customHeight="1">
      <c r="A31" s="20" t="s">
        <v>230</v>
      </c>
      <c r="B31" s="49" t="s">
        <v>231</v>
      </c>
      <c r="C31" s="20" t="s">
        <v>563</v>
      </c>
      <c r="D31" s="20"/>
      <c r="E31" s="20" t="s">
        <v>564</v>
      </c>
      <c r="F31" s="20"/>
      <c r="G31" s="23"/>
      <c r="H31" s="23"/>
      <c r="I31" s="23"/>
      <c r="J31" s="39"/>
      <c r="K31" s="39"/>
      <c r="L31" s="39"/>
      <c r="M31" s="39"/>
      <c r="N31" s="39"/>
      <c r="O31" s="39"/>
      <c r="P31" s="39"/>
      <c r="Q31" s="39"/>
      <c r="R31" s="39"/>
      <c r="S31" s="39"/>
      <c r="T31" s="39"/>
      <c r="U31" s="39"/>
      <c r="V31" s="39"/>
      <c r="W31" s="39"/>
      <c r="X31" s="39"/>
      <c r="Y31" s="39"/>
      <c r="Z31" s="39"/>
    </row>
    <row r="32" ht="57.75" customHeight="1">
      <c r="A32" s="20" t="s">
        <v>236</v>
      </c>
      <c r="B32" s="49" t="s">
        <v>237</v>
      </c>
      <c r="C32" s="20" t="s">
        <v>565</v>
      </c>
      <c r="D32" s="20" t="s">
        <v>566</v>
      </c>
      <c r="E32" s="20" t="s">
        <v>567</v>
      </c>
      <c r="F32" s="23"/>
      <c r="G32" s="23"/>
      <c r="H32" s="23"/>
      <c r="I32" s="23"/>
      <c r="J32" s="39"/>
      <c r="K32" s="39"/>
      <c r="L32" s="39"/>
      <c r="M32" s="39"/>
      <c r="N32" s="39"/>
      <c r="O32" s="39"/>
      <c r="P32" s="39"/>
      <c r="Q32" s="39"/>
      <c r="R32" s="39"/>
      <c r="S32" s="39"/>
      <c r="T32" s="39"/>
      <c r="U32" s="39"/>
      <c r="V32" s="39"/>
      <c r="W32" s="39"/>
      <c r="X32" s="39"/>
      <c r="Y32" s="39"/>
      <c r="Z32" s="39"/>
    </row>
    <row r="33" ht="126.75" customHeight="1">
      <c r="A33" s="20" t="s">
        <v>245</v>
      </c>
      <c r="B33" s="49" t="s">
        <v>246</v>
      </c>
      <c r="C33" s="20" t="s">
        <v>568</v>
      </c>
      <c r="D33" s="20" t="s">
        <v>569</v>
      </c>
      <c r="E33" s="20" t="s">
        <v>570</v>
      </c>
      <c r="F33" s="23"/>
      <c r="G33" s="23"/>
      <c r="H33" s="23"/>
      <c r="I33" s="23"/>
      <c r="J33" s="39"/>
      <c r="K33" s="39"/>
      <c r="L33" s="39"/>
      <c r="M33" s="39"/>
      <c r="N33" s="39"/>
      <c r="O33" s="39"/>
      <c r="P33" s="39"/>
      <c r="Q33" s="39"/>
      <c r="R33" s="39"/>
      <c r="S33" s="39"/>
      <c r="T33" s="39"/>
      <c r="U33" s="39"/>
      <c r="V33" s="39"/>
      <c r="W33" s="39"/>
      <c r="X33" s="39"/>
      <c r="Y33" s="39"/>
      <c r="Z33" s="39"/>
    </row>
    <row r="34" ht="78.0" customHeight="1">
      <c r="A34" s="20" t="s">
        <v>253</v>
      </c>
      <c r="B34" s="49" t="s">
        <v>254</v>
      </c>
      <c r="C34" s="23"/>
      <c r="D34" s="23"/>
      <c r="E34" s="20" t="s">
        <v>256</v>
      </c>
      <c r="F34" s="23"/>
      <c r="G34" s="23"/>
      <c r="H34" s="23"/>
      <c r="I34" s="23"/>
      <c r="J34" s="39"/>
      <c r="K34" s="39"/>
      <c r="L34" s="39"/>
      <c r="M34" s="39"/>
      <c r="N34" s="39"/>
      <c r="O34" s="39"/>
      <c r="P34" s="39"/>
      <c r="Q34" s="39"/>
      <c r="R34" s="39"/>
      <c r="S34" s="39"/>
      <c r="T34" s="39"/>
      <c r="U34" s="39"/>
      <c r="V34" s="39"/>
      <c r="W34" s="39"/>
      <c r="X34" s="39"/>
      <c r="Y34" s="39"/>
      <c r="Z34" s="39"/>
    </row>
    <row r="35" ht="84.0" customHeight="1">
      <c r="A35" s="20" t="s">
        <v>260</v>
      </c>
      <c r="B35" s="49" t="s">
        <v>261</v>
      </c>
      <c r="C35" s="23"/>
      <c r="D35" s="23"/>
      <c r="E35" s="23"/>
      <c r="F35" s="23"/>
      <c r="G35" s="23"/>
      <c r="H35" s="23"/>
      <c r="I35" s="23"/>
      <c r="J35" s="39"/>
      <c r="K35" s="39"/>
      <c r="L35" s="39"/>
      <c r="M35" s="39"/>
      <c r="N35" s="39"/>
      <c r="O35" s="39"/>
      <c r="P35" s="39"/>
      <c r="Q35" s="39"/>
      <c r="R35" s="39"/>
      <c r="S35" s="39"/>
      <c r="T35" s="39"/>
      <c r="U35" s="39"/>
      <c r="V35" s="39"/>
      <c r="W35" s="39"/>
      <c r="X35" s="39"/>
      <c r="Y35" s="39"/>
      <c r="Z35" s="39"/>
    </row>
    <row r="36" ht="111.75" customHeight="1">
      <c r="A36" s="20" t="s">
        <v>262</v>
      </c>
      <c r="B36" s="49" t="s">
        <v>263</v>
      </c>
      <c r="C36" s="20" t="s">
        <v>571</v>
      </c>
      <c r="D36" s="20"/>
      <c r="E36" s="20" t="s">
        <v>572</v>
      </c>
      <c r="F36" s="20"/>
      <c r="G36" s="52" t="s">
        <v>573</v>
      </c>
      <c r="H36" s="52" t="s">
        <v>516</v>
      </c>
      <c r="I36" s="52">
        <v>1999.0</v>
      </c>
      <c r="J36" s="39"/>
      <c r="K36" s="39"/>
      <c r="L36" s="39"/>
      <c r="M36" s="39"/>
      <c r="N36" s="39"/>
      <c r="O36" s="39"/>
      <c r="P36" s="39"/>
      <c r="Q36" s="39"/>
      <c r="R36" s="39"/>
      <c r="S36" s="39"/>
      <c r="T36" s="39"/>
      <c r="U36" s="39"/>
      <c r="V36" s="39"/>
      <c r="W36" s="39"/>
      <c r="X36" s="39"/>
      <c r="Y36" s="39"/>
      <c r="Z36" s="39"/>
    </row>
    <row r="37" ht="111.75" customHeight="1">
      <c r="A37" s="20" t="s">
        <v>270</v>
      </c>
      <c r="B37" s="49" t="s">
        <v>271</v>
      </c>
      <c r="C37" s="23"/>
      <c r="D37" s="23"/>
      <c r="E37" s="23"/>
      <c r="F37" s="23"/>
      <c r="G37" s="23"/>
      <c r="H37" s="23"/>
      <c r="I37" s="23"/>
      <c r="J37" s="39"/>
      <c r="K37" s="39"/>
      <c r="L37" s="39"/>
      <c r="M37" s="39"/>
      <c r="N37" s="39"/>
      <c r="O37" s="39"/>
      <c r="P37" s="39"/>
      <c r="Q37" s="39"/>
      <c r="R37" s="39"/>
      <c r="S37" s="39"/>
      <c r="T37" s="39"/>
      <c r="U37" s="39"/>
      <c r="V37" s="39"/>
      <c r="W37" s="39"/>
      <c r="X37" s="39"/>
      <c r="Y37" s="39"/>
      <c r="Z37" s="39"/>
    </row>
    <row r="38" ht="88.5" customHeight="1">
      <c r="A38" s="20" t="s">
        <v>274</v>
      </c>
      <c r="B38" s="49" t="s">
        <v>275</v>
      </c>
      <c r="C38" s="23"/>
      <c r="D38" s="20" t="s">
        <v>574</v>
      </c>
      <c r="E38" s="20" t="s">
        <v>575</v>
      </c>
      <c r="F38" s="23"/>
      <c r="G38" s="23"/>
      <c r="H38" s="23"/>
      <c r="I38" s="23"/>
      <c r="J38" s="39"/>
      <c r="K38" s="39"/>
      <c r="L38" s="39"/>
      <c r="M38" s="39"/>
      <c r="N38" s="39"/>
      <c r="O38" s="39"/>
      <c r="P38" s="39"/>
      <c r="Q38" s="39"/>
      <c r="R38" s="39"/>
      <c r="S38" s="39"/>
      <c r="T38" s="39"/>
      <c r="U38" s="39"/>
      <c r="V38" s="39"/>
      <c r="W38" s="39"/>
      <c r="X38" s="39"/>
      <c r="Y38" s="39"/>
      <c r="Z38" s="39"/>
    </row>
    <row r="39" ht="88.5" customHeight="1">
      <c r="A39" s="20" t="s">
        <v>281</v>
      </c>
      <c r="B39" s="49" t="s">
        <v>282</v>
      </c>
      <c r="C39" s="20" t="s">
        <v>576</v>
      </c>
      <c r="D39" s="23"/>
      <c r="E39" s="20" t="s">
        <v>577</v>
      </c>
      <c r="F39" s="51" t="s">
        <v>527</v>
      </c>
      <c r="G39" s="23"/>
      <c r="H39" s="23"/>
      <c r="I39" s="23"/>
      <c r="J39" s="39"/>
      <c r="K39" s="39"/>
      <c r="L39" s="39"/>
      <c r="M39" s="39"/>
      <c r="N39" s="39"/>
      <c r="O39" s="39"/>
      <c r="P39" s="39"/>
      <c r="Q39" s="39"/>
      <c r="R39" s="39"/>
      <c r="S39" s="39"/>
      <c r="T39" s="39"/>
      <c r="U39" s="39"/>
      <c r="V39" s="39"/>
      <c r="W39" s="39"/>
      <c r="X39" s="39"/>
      <c r="Y39" s="39"/>
      <c r="Z39" s="39"/>
    </row>
    <row r="40" ht="88.5" customHeight="1">
      <c r="A40" s="20" t="s">
        <v>288</v>
      </c>
      <c r="B40" s="49" t="s">
        <v>289</v>
      </c>
      <c r="C40" s="20" t="s">
        <v>578</v>
      </c>
      <c r="D40" s="23"/>
      <c r="E40" s="23"/>
      <c r="F40" s="23"/>
      <c r="G40" s="23"/>
      <c r="H40" s="23"/>
      <c r="I40" s="23"/>
      <c r="J40" s="39"/>
      <c r="K40" s="39"/>
      <c r="L40" s="39"/>
      <c r="M40" s="39"/>
      <c r="N40" s="39"/>
      <c r="O40" s="39"/>
      <c r="P40" s="39"/>
      <c r="Q40" s="39"/>
      <c r="R40" s="39"/>
      <c r="S40" s="39"/>
      <c r="T40" s="39"/>
      <c r="U40" s="39"/>
      <c r="V40" s="39"/>
      <c r="W40" s="39"/>
      <c r="X40" s="39"/>
      <c r="Y40" s="39"/>
      <c r="Z40" s="39"/>
    </row>
    <row r="41" ht="88.5" customHeight="1">
      <c r="A41" s="20" t="s">
        <v>291</v>
      </c>
      <c r="B41" s="49" t="s">
        <v>292</v>
      </c>
      <c r="C41" s="20" t="s">
        <v>579</v>
      </c>
      <c r="D41" s="23"/>
      <c r="E41" s="23"/>
      <c r="F41" s="23"/>
      <c r="G41" s="23"/>
      <c r="H41" s="23"/>
      <c r="I41" s="23"/>
      <c r="J41" s="39"/>
      <c r="K41" s="39"/>
      <c r="L41" s="39"/>
      <c r="M41" s="39"/>
      <c r="N41" s="39"/>
      <c r="O41" s="39"/>
      <c r="P41" s="39"/>
      <c r="Q41" s="39"/>
      <c r="R41" s="39"/>
      <c r="S41" s="39"/>
      <c r="T41" s="39"/>
      <c r="U41" s="39"/>
      <c r="V41" s="39"/>
      <c r="W41" s="39"/>
      <c r="X41" s="39"/>
      <c r="Y41" s="39"/>
      <c r="Z41" s="39"/>
    </row>
    <row r="42" ht="88.5" customHeight="1">
      <c r="A42" s="20" t="s">
        <v>293</v>
      </c>
      <c r="B42" s="49" t="s">
        <v>294</v>
      </c>
      <c r="C42" s="20" t="s">
        <v>580</v>
      </c>
      <c r="D42" s="23"/>
      <c r="E42" s="20" t="s">
        <v>581</v>
      </c>
      <c r="F42" s="23"/>
      <c r="G42" s="23"/>
      <c r="H42" s="23"/>
      <c r="I42" s="23"/>
      <c r="J42" s="39"/>
      <c r="K42" s="39"/>
      <c r="L42" s="39"/>
      <c r="M42" s="39"/>
      <c r="N42" s="39"/>
      <c r="O42" s="39"/>
      <c r="P42" s="39"/>
      <c r="Q42" s="39"/>
      <c r="R42" s="39"/>
      <c r="S42" s="39"/>
      <c r="T42" s="39"/>
      <c r="U42" s="39"/>
      <c r="V42" s="39"/>
      <c r="W42" s="39"/>
      <c r="X42" s="39"/>
      <c r="Y42" s="39"/>
      <c r="Z42" s="39"/>
    </row>
    <row r="43" ht="88.5" customHeight="1">
      <c r="A43" s="20" t="s">
        <v>298</v>
      </c>
      <c r="B43" s="49" t="s">
        <v>582</v>
      </c>
      <c r="C43" s="20" t="s">
        <v>583</v>
      </c>
      <c r="D43" s="23"/>
      <c r="E43" s="20" t="s">
        <v>584</v>
      </c>
      <c r="F43" s="23"/>
      <c r="G43" s="23"/>
      <c r="H43" s="23"/>
      <c r="I43" s="23"/>
      <c r="J43" s="39"/>
      <c r="K43" s="39"/>
      <c r="L43" s="39"/>
      <c r="M43" s="39"/>
      <c r="N43" s="39"/>
      <c r="O43" s="39"/>
      <c r="P43" s="39"/>
      <c r="Q43" s="39"/>
      <c r="R43" s="39"/>
      <c r="S43" s="39"/>
      <c r="T43" s="39"/>
      <c r="U43" s="39"/>
      <c r="V43" s="39"/>
      <c r="W43" s="39"/>
      <c r="X43" s="39"/>
      <c r="Y43" s="39"/>
      <c r="Z43" s="39"/>
    </row>
    <row r="44" ht="88.5" customHeight="1">
      <c r="A44" s="20" t="s">
        <v>301</v>
      </c>
      <c r="B44" s="49" t="s">
        <v>302</v>
      </c>
      <c r="C44" s="20" t="s">
        <v>304</v>
      </c>
      <c r="D44" s="23"/>
      <c r="E44" s="23"/>
      <c r="F44" s="23"/>
      <c r="G44" s="23"/>
      <c r="H44" s="23"/>
      <c r="I44" s="23"/>
      <c r="J44" s="39"/>
      <c r="K44" s="39"/>
      <c r="L44" s="39"/>
      <c r="M44" s="39"/>
      <c r="N44" s="39"/>
      <c r="O44" s="39"/>
      <c r="P44" s="39"/>
      <c r="Q44" s="39"/>
      <c r="R44" s="39"/>
      <c r="S44" s="39"/>
      <c r="T44" s="39"/>
      <c r="U44" s="39"/>
      <c r="V44" s="39"/>
      <c r="W44" s="39"/>
      <c r="X44" s="39"/>
      <c r="Y44" s="39"/>
      <c r="Z44" s="39"/>
    </row>
    <row r="45" ht="88.5" customHeight="1">
      <c r="A45" s="20" t="s">
        <v>305</v>
      </c>
      <c r="B45" s="49" t="s">
        <v>306</v>
      </c>
      <c r="C45" s="20" t="s">
        <v>585</v>
      </c>
      <c r="D45" s="20"/>
      <c r="E45" s="20" t="s">
        <v>586</v>
      </c>
      <c r="F45" s="20"/>
      <c r="G45" s="20"/>
      <c r="H45" s="20" t="s">
        <v>516</v>
      </c>
      <c r="I45" s="20">
        <v>2006.0</v>
      </c>
      <c r="J45" s="39"/>
      <c r="K45" s="39"/>
      <c r="L45" s="39"/>
      <c r="M45" s="39"/>
      <c r="N45" s="39"/>
      <c r="O45" s="39"/>
      <c r="P45" s="39"/>
      <c r="Q45" s="39"/>
      <c r="R45" s="39"/>
      <c r="S45" s="39"/>
      <c r="T45" s="39"/>
      <c r="U45" s="39"/>
      <c r="V45" s="39"/>
      <c r="W45" s="39"/>
      <c r="X45" s="39"/>
      <c r="Y45" s="39"/>
      <c r="Z45" s="39"/>
    </row>
    <row r="46" ht="88.5" customHeight="1">
      <c r="A46" s="20" t="s">
        <v>314</v>
      </c>
      <c r="B46" s="49" t="s">
        <v>315</v>
      </c>
      <c r="C46" s="20" t="s">
        <v>528</v>
      </c>
      <c r="D46" s="23"/>
      <c r="E46" s="20" t="s">
        <v>587</v>
      </c>
      <c r="F46" s="51" t="s">
        <v>588</v>
      </c>
      <c r="G46" s="23"/>
      <c r="H46" s="23"/>
      <c r="I46" s="23"/>
      <c r="J46" s="39"/>
      <c r="K46" s="39"/>
      <c r="L46" s="39"/>
      <c r="M46" s="39"/>
      <c r="N46" s="39"/>
      <c r="O46" s="39"/>
      <c r="P46" s="39"/>
      <c r="Q46" s="39"/>
      <c r="R46" s="39"/>
      <c r="S46" s="39"/>
      <c r="T46" s="39"/>
      <c r="U46" s="39"/>
      <c r="V46" s="39"/>
      <c r="W46" s="39"/>
      <c r="X46" s="39"/>
      <c r="Y46" s="39"/>
      <c r="Z46" s="39"/>
    </row>
    <row r="47" ht="88.5" customHeight="1">
      <c r="A47" s="20" t="s">
        <v>322</v>
      </c>
      <c r="B47" s="49" t="s">
        <v>323</v>
      </c>
      <c r="C47" s="20" t="s">
        <v>589</v>
      </c>
      <c r="D47" s="23"/>
      <c r="E47" s="23"/>
      <c r="F47" s="52" t="s">
        <v>590</v>
      </c>
      <c r="G47" s="23"/>
      <c r="H47" s="23"/>
      <c r="I47" s="23"/>
      <c r="J47" s="39"/>
      <c r="K47" s="39"/>
      <c r="L47" s="39"/>
      <c r="M47" s="39"/>
      <c r="N47" s="39"/>
      <c r="O47" s="39"/>
      <c r="P47" s="39"/>
      <c r="Q47" s="39"/>
      <c r="R47" s="39"/>
      <c r="S47" s="39"/>
      <c r="T47" s="39"/>
      <c r="U47" s="39"/>
      <c r="V47" s="39"/>
      <c r="W47" s="39"/>
      <c r="X47" s="39"/>
      <c r="Y47" s="39"/>
      <c r="Z47" s="39"/>
    </row>
    <row r="48" ht="88.5" customHeight="1">
      <c r="A48" s="20" t="s">
        <v>325</v>
      </c>
      <c r="B48" s="49" t="s">
        <v>326</v>
      </c>
      <c r="C48" s="23"/>
      <c r="D48" s="23"/>
      <c r="E48" s="23"/>
      <c r="F48" s="23"/>
      <c r="G48" s="23"/>
      <c r="H48" s="23"/>
      <c r="I48" s="23"/>
      <c r="J48" s="39"/>
      <c r="K48" s="39"/>
      <c r="L48" s="39"/>
      <c r="M48" s="39"/>
      <c r="N48" s="39"/>
      <c r="O48" s="39"/>
      <c r="P48" s="39"/>
      <c r="Q48" s="39"/>
      <c r="R48" s="39"/>
      <c r="S48" s="39"/>
      <c r="T48" s="39"/>
      <c r="U48" s="39"/>
      <c r="V48" s="39"/>
      <c r="W48" s="39"/>
      <c r="X48" s="39"/>
      <c r="Y48" s="39"/>
      <c r="Z48" s="39"/>
    </row>
    <row r="49" ht="88.5" customHeight="1">
      <c r="A49" s="20" t="s">
        <v>328</v>
      </c>
      <c r="B49" s="49" t="s">
        <v>330</v>
      </c>
      <c r="C49" s="23"/>
      <c r="D49" s="23"/>
      <c r="E49" s="23"/>
      <c r="F49" s="23"/>
      <c r="G49" s="20" t="s">
        <v>591</v>
      </c>
      <c r="H49" s="20" t="s">
        <v>516</v>
      </c>
      <c r="I49" s="54">
        <v>41339.0</v>
      </c>
      <c r="J49" s="39"/>
      <c r="K49" s="39"/>
      <c r="L49" s="39"/>
      <c r="M49" s="39"/>
      <c r="N49" s="39"/>
      <c r="O49" s="39"/>
      <c r="P49" s="39"/>
      <c r="Q49" s="39"/>
      <c r="R49" s="39"/>
      <c r="S49" s="39"/>
      <c r="T49" s="39"/>
      <c r="U49" s="39"/>
      <c r="V49" s="39"/>
      <c r="W49" s="39"/>
      <c r="X49" s="39"/>
      <c r="Y49" s="39"/>
      <c r="Z49" s="39"/>
    </row>
    <row r="50" ht="93.75" customHeight="1">
      <c r="A50" s="20" t="s">
        <v>338</v>
      </c>
      <c r="B50" s="49" t="s">
        <v>339</v>
      </c>
      <c r="C50" s="23"/>
      <c r="D50" s="23"/>
      <c r="E50" s="23"/>
      <c r="F50" s="23"/>
      <c r="G50" s="23"/>
      <c r="H50" s="23"/>
      <c r="I50" s="23"/>
      <c r="J50" s="39"/>
      <c r="K50" s="39"/>
      <c r="L50" s="39"/>
      <c r="M50" s="39"/>
      <c r="N50" s="39"/>
      <c r="O50" s="39"/>
      <c r="P50" s="39"/>
      <c r="Q50" s="39"/>
      <c r="R50" s="39"/>
      <c r="S50" s="39"/>
      <c r="T50" s="39"/>
      <c r="U50" s="39"/>
      <c r="V50" s="39"/>
      <c r="W50" s="39"/>
      <c r="X50" s="39"/>
      <c r="Y50" s="39"/>
      <c r="Z50" s="39"/>
    </row>
    <row r="51" ht="58.5" customHeight="1">
      <c r="A51" s="20" t="s">
        <v>344</v>
      </c>
      <c r="B51" s="20" t="s">
        <v>345</v>
      </c>
      <c r="C51" s="20" t="s">
        <v>592</v>
      </c>
      <c r="D51" s="20" t="s">
        <v>593</v>
      </c>
      <c r="E51" s="23"/>
      <c r="F51" s="23"/>
      <c r="G51" s="23"/>
      <c r="H51" s="23"/>
      <c r="I51" s="23"/>
      <c r="J51" s="39"/>
      <c r="K51" s="39"/>
      <c r="L51" s="39"/>
      <c r="M51" s="39"/>
      <c r="N51" s="39"/>
      <c r="O51" s="39"/>
      <c r="P51" s="39"/>
      <c r="Q51" s="39"/>
      <c r="R51" s="39"/>
      <c r="S51" s="39"/>
      <c r="T51" s="39"/>
      <c r="U51" s="39"/>
      <c r="V51" s="39"/>
      <c r="W51" s="39"/>
      <c r="X51" s="39"/>
      <c r="Y51" s="39"/>
      <c r="Z51" s="39"/>
    </row>
    <row r="52" ht="66.0" customHeight="1">
      <c r="A52" s="20" t="s">
        <v>354</v>
      </c>
      <c r="B52" s="20" t="s">
        <v>594</v>
      </c>
      <c r="C52" s="20" t="s">
        <v>592</v>
      </c>
      <c r="D52" s="20" t="s">
        <v>593</v>
      </c>
      <c r="E52" s="23"/>
      <c r="F52" s="23"/>
      <c r="G52" s="23"/>
      <c r="H52" s="23"/>
      <c r="I52" s="23"/>
      <c r="J52" s="39"/>
      <c r="K52" s="39"/>
      <c r="L52" s="39"/>
      <c r="M52" s="39"/>
      <c r="N52" s="39"/>
      <c r="O52" s="39"/>
      <c r="P52" s="39"/>
      <c r="Q52" s="39"/>
      <c r="R52" s="39"/>
      <c r="S52" s="39"/>
      <c r="T52" s="39"/>
      <c r="U52" s="39"/>
      <c r="V52" s="39"/>
      <c r="W52" s="39"/>
      <c r="X52" s="39"/>
      <c r="Y52" s="39"/>
      <c r="Z52" s="39"/>
    </row>
    <row r="53" ht="73.5" customHeight="1">
      <c r="A53" s="20" t="s">
        <v>357</v>
      </c>
      <c r="B53" s="20" t="s">
        <v>358</v>
      </c>
      <c r="C53" s="20" t="s">
        <v>592</v>
      </c>
      <c r="D53" s="20" t="s">
        <v>593</v>
      </c>
      <c r="E53" s="23"/>
      <c r="F53" s="23"/>
      <c r="G53" s="23"/>
      <c r="H53" s="23"/>
      <c r="I53" s="23"/>
      <c r="J53" s="39"/>
      <c r="K53" s="39"/>
      <c r="L53" s="39"/>
      <c r="M53" s="39"/>
      <c r="N53" s="39"/>
      <c r="O53" s="39"/>
      <c r="P53" s="39"/>
      <c r="Q53" s="39"/>
      <c r="R53" s="39"/>
      <c r="S53" s="39"/>
      <c r="T53" s="39"/>
      <c r="U53" s="39"/>
      <c r="V53" s="39"/>
      <c r="W53" s="39"/>
      <c r="X53" s="39"/>
      <c r="Y53" s="39"/>
      <c r="Z53" s="39"/>
    </row>
    <row r="54" ht="75.75" customHeight="1">
      <c r="A54" s="20" t="s">
        <v>359</v>
      </c>
      <c r="B54" s="20" t="s">
        <v>595</v>
      </c>
      <c r="C54" s="20" t="s">
        <v>592</v>
      </c>
      <c r="D54" s="20" t="s">
        <v>593</v>
      </c>
      <c r="E54" s="23"/>
      <c r="F54" s="23"/>
      <c r="G54" s="23"/>
      <c r="H54" s="23"/>
      <c r="I54" s="23"/>
      <c r="J54" s="39"/>
      <c r="K54" s="39"/>
      <c r="L54" s="39"/>
      <c r="M54" s="39"/>
      <c r="N54" s="39"/>
      <c r="O54" s="39"/>
      <c r="P54" s="39"/>
      <c r="Q54" s="39"/>
      <c r="R54" s="39"/>
      <c r="S54" s="39"/>
      <c r="T54" s="39"/>
      <c r="U54" s="39"/>
      <c r="V54" s="39"/>
      <c r="W54" s="39"/>
      <c r="X54" s="39"/>
      <c r="Y54" s="39"/>
      <c r="Z54" s="39"/>
    </row>
    <row r="55" ht="69.0" customHeight="1">
      <c r="A55" s="20" t="s">
        <v>362</v>
      </c>
      <c r="B55" s="20" t="s">
        <v>363</v>
      </c>
      <c r="C55" s="20" t="s">
        <v>592</v>
      </c>
      <c r="D55" s="20" t="s">
        <v>593</v>
      </c>
      <c r="E55" s="23"/>
      <c r="F55" s="23"/>
      <c r="G55" s="23"/>
      <c r="H55" s="23"/>
      <c r="I55" s="23"/>
      <c r="J55" s="39"/>
      <c r="K55" s="39"/>
      <c r="L55" s="39"/>
      <c r="M55" s="39"/>
      <c r="N55" s="39"/>
      <c r="O55" s="39"/>
      <c r="P55" s="39"/>
      <c r="Q55" s="39"/>
      <c r="R55" s="39"/>
      <c r="S55" s="39"/>
      <c r="T55" s="39"/>
      <c r="U55" s="39"/>
      <c r="V55" s="39"/>
      <c r="W55" s="39"/>
      <c r="X55" s="39"/>
      <c r="Y55" s="39"/>
      <c r="Z55" s="39"/>
    </row>
    <row r="56" ht="70.5" customHeight="1">
      <c r="A56" s="20" t="s">
        <v>364</v>
      </c>
      <c r="B56" s="20" t="s">
        <v>596</v>
      </c>
      <c r="C56" s="20" t="s">
        <v>592</v>
      </c>
      <c r="D56" s="20" t="s">
        <v>593</v>
      </c>
      <c r="E56" s="23"/>
      <c r="F56" s="23"/>
      <c r="G56" s="23"/>
      <c r="H56" s="23"/>
      <c r="I56" s="23"/>
      <c r="J56" s="39"/>
      <c r="K56" s="39"/>
      <c r="L56" s="39"/>
      <c r="M56" s="39"/>
      <c r="N56" s="39"/>
      <c r="O56" s="39"/>
      <c r="P56" s="39"/>
      <c r="Q56" s="39"/>
      <c r="R56" s="39"/>
      <c r="S56" s="39"/>
      <c r="T56" s="39"/>
      <c r="U56" s="39"/>
      <c r="V56" s="39"/>
      <c r="W56" s="39"/>
      <c r="X56" s="39"/>
      <c r="Y56" s="39"/>
      <c r="Z56" s="39"/>
    </row>
    <row r="57" ht="58.5" customHeight="1">
      <c r="A57" s="20" t="s">
        <v>368</v>
      </c>
      <c r="B57" s="20" t="s">
        <v>369</v>
      </c>
      <c r="C57" s="20" t="s">
        <v>592</v>
      </c>
      <c r="D57" s="20" t="s">
        <v>593</v>
      </c>
      <c r="E57" s="23"/>
      <c r="F57" s="23"/>
      <c r="G57" s="23"/>
      <c r="H57" s="23"/>
      <c r="I57" s="23"/>
      <c r="J57" s="39"/>
      <c r="K57" s="39"/>
      <c r="L57" s="39"/>
      <c r="M57" s="39"/>
      <c r="N57" s="39"/>
      <c r="O57" s="39"/>
      <c r="P57" s="39"/>
      <c r="Q57" s="39"/>
      <c r="R57" s="39"/>
      <c r="S57" s="39"/>
      <c r="T57" s="39"/>
      <c r="U57" s="39"/>
      <c r="V57" s="39"/>
      <c r="W57" s="39"/>
      <c r="X57" s="39"/>
      <c r="Y57" s="39"/>
      <c r="Z57" s="39"/>
    </row>
    <row r="58" ht="58.5" customHeight="1">
      <c r="A58" s="20" t="s">
        <v>371</v>
      </c>
      <c r="B58" s="55" t="s">
        <v>372</v>
      </c>
      <c r="C58" s="20" t="s">
        <v>592</v>
      </c>
      <c r="D58" s="20" t="s">
        <v>593</v>
      </c>
      <c r="E58" s="23"/>
      <c r="F58" s="23"/>
      <c r="G58" s="23"/>
      <c r="H58" s="23"/>
      <c r="I58" s="23"/>
      <c r="J58" s="39"/>
      <c r="K58" s="39"/>
      <c r="L58" s="39"/>
      <c r="M58" s="39"/>
      <c r="N58" s="39"/>
      <c r="O58" s="39"/>
      <c r="P58" s="39"/>
      <c r="Q58" s="39"/>
      <c r="R58" s="39"/>
      <c r="S58" s="39"/>
      <c r="T58" s="39"/>
      <c r="U58" s="39"/>
      <c r="V58" s="39"/>
      <c r="W58" s="39"/>
      <c r="X58" s="39"/>
      <c r="Y58" s="39"/>
      <c r="Z58" s="39"/>
    </row>
    <row r="59" ht="60.0" customHeight="1">
      <c r="A59" s="20" t="s">
        <v>374</v>
      </c>
      <c r="B59" s="55" t="s">
        <v>375</v>
      </c>
      <c r="C59" s="20" t="s">
        <v>592</v>
      </c>
      <c r="D59" s="20" t="s">
        <v>593</v>
      </c>
      <c r="E59" s="23"/>
      <c r="F59" s="23"/>
      <c r="G59" s="23"/>
      <c r="H59" s="23"/>
      <c r="I59" s="23"/>
      <c r="J59" s="39"/>
      <c r="K59" s="39"/>
      <c r="L59" s="39"/>
      <c r="M59" s="39"/>
      <c r="N59" s="39"/>
      <c r="O59" s="39"/>
      <c r="P59" s="39"/>
      <c r="Q59" s="39"/>
      <c r="R59" s="39"/>
      <c r="S59" s="39"/>
      <c r="T59" s="39"/>
      <c r="U59" s="39"/>
      <c r="V59" s="39"/>
      <c r="W59" s="39"/>
      <c r="X59" s="39"/>
      <c r="Y59" s="39"/>
      <c r="Z59" s="39"/>
    </row>
    <row r="60" ht="63.0" customHeight="1">
      <c r="A60" s="20" t="s">
        <v>376</v>
      </c>
      <c r="B60" s="55" t="s">
        <v>377</v>
      </c>
      <c r="C60" s="20" t="s">
        <v>592</v>
      </c>
      <c r="D60" s="20" t="s">
        <v>593</v>
      </c>
      <c r="E60" s="23"/>
      <c r="F60" s="23"/>
      <c r="G60" s="23"/>
      <c r="H60" s="23"/>
      <c r="I60" s="23"/>
      <c r="J60" s="39"/>
      <c r="K60" s="39"/>
      <c r="L60" s="39"/>
      <c r="M60" s="39"/>
      <c r="N60" s="39"/>
      <c r="O60" s="39"/>
      <c r="P60" s="39"/>
      <c r="Q60" s="39"/>
      <c r="R60" s="39"/>
      <c r="S60" s="39"/>
      <c r="T60" s="39"/>
      <c r="U60" s="39"/>
      <c r="V60" s="39"/>
      <c r="W60" s="39"/>
      <c r="X60" s="39"/>
      <c r="Y60" s="39"/>
      <c r="Z60" s="39"/>
    </row>
    <row r="61" ht="64.5" customHeight="1">
      <c r="A61" s="20" t="s">
        <v>378</v>
      </c>
      <c r="B61" s="55" t="s">
        <v>379</v>
      </c>
      <c r="C61" s="20" t="s">
        <v>592</v>
      </c>
      <c r="D61" s="20" t="s">
        <v>593</v>
      </c>
      <c r="E61" s="23"/>
      <c r="F61" s="23"/>
      <c r="G61" s="23"/>
      <c r="H61" s="23"/>
      <c r="I61" s="23"/>
      <c r="J61" s="39"/>
      <c r="K61" s="39"/>
      <c r="L61" s="39"/>
      <c r="M61" s="39"/>
      <c r="N61" s="39"/>
      <c r="O61" s="39"/>
      <c r="P61" s="39"/>
      <c r="Q61" s="39"/>
      <c r="R61" s="39"/>
      <c r="S61" s="39"/>
      <c r="T61" s="39"/>
      <c r="U61" s="39"/>
      <c r="V61" s="39"/>
      <c r="W61" s="39"/>
      <c r="X61" s="39"/>
      <c r="Y61" s="39"/>
      <c r="Z61" s="39"/>
    </row>
    <row r="62" ht="60.75" customHeight="1">
      <c r="A62" s="20" t="s">
        <v>381</v>
      </c>
      <c r="B62" s="20" t="s">
        <v>382</v>
      </c>
      <c r="C62" s="20" t="s">
        <v>592</v>
      </c>
      <c r="D62" s="20" t="s">
        <v>593</v>
      </c>
      <c r="E62" s="23"/>
      <c r="F62" s="23"/>
      <c r="G62" s="23"/>
      <c r="H62" s="23"/>
      <c r="I62" s="23"/>
      <c r="J62" s="39"/>
      <c r="K62" s="39"/>
      <c r="L62" s="39"/>
      <c r="M62" s="39"/>
      <c r="N62" s="39"/>
      <c r="O62" s="39"/>
      <c r="P62" s="39"/>
      <c r="Q62" s="39"/>
      <c r="R62" s="39"/>
      <c r="S62" s="39"/>
      <c r="T62" s="39"/>
      <c r="U62" s="39"/>
      <c r="V62" s="39"/>
      <c r="W62" s="39"/>
      <c r="X62" s="39"/>
      <c r="Y62" s="39"/>
      <c r="Z62" s="39"/>
    </row>
    <row r="63" ht="60.75" customHeight="1">
      <c r="A63" s="20" t="s">
        <v>386</v>
      </c>
      <c r="B63" s="20" t="s">
        <v>387</v>
      </c>
      <c r="C63" s="20" t="s">
        <v>592</v>
      </c>
      <c r="D63" s="20" t="s">
        <v>593</v>
      </c>
      <c r="E63" s="23"/>
      <c r="F63" s="23"/>
      <c r="G63" s="23"/>
      <c r="H63" s="23"/>
      <c r="I63" s="23"/>
      <c r="J63" s="39"/>
      <c r="K63" s="39"/>
      <c r="L63" s="39"/>
      <c r="M63" s="39"/>
      <c r="N63" s="39"/>
      <c r="O63" s="39"/>
      <c r="P63" s="39"/>
      <c r="Q63" s="39"/>
      <c r="R63" s="39"/>
      <c r="S63" s="39"/>
      <c r="T63" s="39"/>
      <c r="U63" s="39"/>
      <c r="V63" s="39"/>
      <c r="W63" s="39"/>
      <c r="X63" s="39"/>
      <c r="Y63" s="39"/>
      <c r="Z63" s="39"/>
    </row>
    <row r="64" ht="60.75" customHeight="1">
      <c r="A64" s="20" t="s">
        <v>389</v>
      </c>
      <c r="B64" s="20" t="s">
        <v>390</v>
      </c>
      <c r="C64" s="20" t="s">
        <v>592</v>
      </c>
      <c r="D64" s="20" t="s">
        <v>593</v>
      </c>
      <c r="E64" s="23"/>
      <c r="F64" s="23"/>
      <c r="G64" s="23"/>
      <c r="H64" s="23"/>
      <c r="I64" s="23"/>
      <c r="J64" s="39"/>
      <c r="K64" s="39"/>
      <c r="L64" s="39"/>
      <c r="M64" s="39"/>
      <c r="N64" s="39"/>
      <c r="O64" s="39"/>
      <c r="P64" s="39"/>
      <c r="Q64" s="39"/>
      <c r="R64" s="39"/>
      <c r="S64" s="39"/>
      <c r="T64" s="39"/>
      <c r="U64" s="39"/>
      <c r="V64" s="39"/>
      <c r="W64" s="39"/>
      <c r="X64" s="39"/>
      <c r="Y64" s="39"/>
      <c r="Z64" s="39"/>
    </row>
    <row r="65" ht="60.75" customHeight="1">
      <c r="A65" s="20" t="s">
        <v>393</v>
      </c>
      <c r="B65" s="20" t="s">
        <v>394</v>
      </c>
      <c r="C65" s="20" t="s">
        <v>592</v>
      </c>
      <c r="D65" s="20" t="s">
        <v>593</v>
      </c>
      <c r="E65" s="23"/>
      <c r="F65" s="23"/>
      <c r="G65" s="23"/>
      <c r="H65" s="23"/>
      <c r="I65" s="23"/>
      <c r="J65" s="39"/>
      <c r="K65" s="39"/>
      <c r="L65" s="39"/>
      <c r="M65" s="39"/>
      <c r="N65" s="39"/>
      <c r="O65" s="39"/>
      <c r="P65" s="39"/>
      <c r="Q65" s="39"/>
      <c r="R65" s="39"/>
      <c r="S65" s="39"/>
      <c r="T65" s="39"/>
      <c r="U65" s="39"/>
      <c r="V65" s="39"/>
      <c r="W65" s="39"/>
      <c r="X65" s="39"/>
      <c r="Y65" s="39"/>
      <c r="Z65" s="39"/>
    </row>
    <row r="66" ht="60.75" customHeight="1">
      <c r="A66" s="20" t="s">
        <v>396</v>
      </c>
      <c r="B66" s="20" t="s">
        <v>397</v>
      </c>
      <c r="C66" s="20" t="s">
        <v>592</v>
      </c>
      <c r="D66" s="20" t="s">
        <v>593</v>
      </c>
      <c r="E66" s="23"/>
      <c r="F66" s="23"/>
      <c r="G66" s="23"/>
      <c r="H66" s="23"/>
      <c r="I66" s="23"/>
      <c r="J66" s="39"/>
      <c r="K66" s="39"/>
      <c r="L66" s="39"/>
      <c r="M66" s="39"/>
      <c r="N66" s="39"/>
      <c r="O66" s="39"/>
      <c r="P66" s="39"/>
      <c r="Q66" s="39"/>
      <c r="R66" s="39"/>
      <c r="S66" s="39"/>
      <c r="T66" s="39"/>
      <c r="U66" s="39"/>
      <c r="V66" s="39"/>
      <c r="W66" s="39"/>
      <c r="X66" s="39"/>
      <c r="Y66" s="39"/>
      <c r="Z66" s="39"/>
    </row>
    <row r="67" ht="60.75" customHeight="1">
      <c r="A67" s="20" t="s">
        <v>399</v>
      </c>
      <c r="B67" s="55" t="s">
        <v>597</v>
      </c>
      <c r="C67" s="20" t="s">
        <v>592</v>
      </c>
      <c r="D67" s="20" t="s">
        <v>593</v>
      </c>
      <c r="E67" s="23"/>
      <c r="F67" s="23"/>
      <c r="G67" s="23"/>
      <c r="H67" s="23"/>
      <c r="I67" s="23"/>
      <c r="J67" s="39"/>
      <c r="K67" s="39"/>
      <c r="L67" s="39"/>
      <c r="M67" s="39"/>
      <c r="N67" s="39"/>
      <c r="O67" s="39"/>
      <c r="P67" s="39"/>
      <c r="Q67" s="39"/>
      <c r="R67" s="39"/>
      <c r="S67" s="39"/>
      <c r="T67" s="39"/>
      <c r="U67" s="39"/>
      <c r="V67" s="39"/>
      <c r="W67" s="39"/>
      <c r="X67" s="39"/>
      <c r="Y67" s="39"/>
      <c r="Z67" s="39"/>
    </row>
    <row r="68" ht="60.75" customHeight="1">
      <c r="A68" s="20" t="s">
        <v>402</v>
      </c>
      <c r="B68" s="55" t="s">
        <v>403</v>
      </c>
      <c r="C68" s="20" t="s">
        <v>592</v>
      </c>
      <c r="D68" s="20" t="s">
        <v>593</v>
      </c>
      <c r="E68" s="23"/>
      <c r="F68" s="23"/>
      <c r="G68" s="23"/>
      <c r="H68" s="23"/>
      <c r="I68" s="23"/>
      <c r="J68" s="39"/>
      <c r="K68" s="39"/>
      <c r="L68" s="39"/>
      <c r="M68" s="39"/>
      <c r="N68" s="39"/>
      <c r="O68" s="39"/>
      <c r="P68" s="39"/>
      <c r="Q68" s="39"/>
      <c r="R68" s="39"/>
      <c r="S68" s="39"/>
      <c r="T68" s="39"/>
      <c r="U68" s="39"/>
      <c r="V68" s="39"/>
      <c r="W68" s="39"/>
      <c r="X68" s="39"/>
      <c r="Y68" s="39"/>
      <c r="Z68" s="39"/>
    </row>
    <row r="69" ht="282.75" customHeight="1">
      <c r="A69" s="20" t="s">
        <v>407</v>
      </c>
      <c r="B69" s="20" t="s">
        <v>408</v>
      </c>
      <c r="C69" s="20"/>
      <c r="D69" s="20" t="s">
        <v>598</v>
      </c>
      <c r="E69" s="23"/>
      <c r="F69" s="23"/>
      <c r="G69" s="56" t="s">
        <v>599</v>
      </c>
      <c r="H69" s="23"/>
      <c r="I69" s="23"/>
      <c r="J69" s="39"/>
      <c r="K69" s="39"/>
      <c r="L69" s="39"/>
      <c r="M69" s="39"/>
      <c r="N69" s="39"/>
      <c r="O69" s="39"/>
      <c r="P69" s="39"/>
      <c r="Q69" s="39"/>
      <c r="R69" s="39"/>
      <c r="S69" s="39"/>
      <c r="T69" s="39"/>
      <c r="U69" s="39"/>
      <c r="V69" s="39"/>
      <c r="W69" s="39"/>
      <c r="X69" s="39"/>
      <c r="Y69" s="39"/>
      <c r="Z69" s="39"/>
    </row>
    <row r="70" ht="60.75" customHeight="1">
      <c r="A70" s="20" t="s">
        <v>414</v>
      </c>
      <c r="B70" s="20" t="s">
        <v>415</v>
      </c>
      <c r="C70" s="20" t="s">
        <v>600</v>
      </c>
      <c r="D70" s="23"/>
      <c r="E70" s="20" t="s">
        <v>601</v>
      </c>
      <c r="F70" s="23"/>
      <c r="G70" s="23"/>
      <c r="H70" s="23"/>
      <c r="I70" s="23"/>
      <c r="J70" s="39"/>
      <c r="K70" s="39"/>
      <c r="L70" s="39"/>
      <c r="M70" s="39"/>
      <c r="N70" s="39"/>
      <c r="O70" s="39"/>
      <c r="P70" s="39"/>
      <c r="Q70" s="39"/>
      <c r="R70" s="39"/>
      <c r="S70" s="39"/>
      <c r="T70" s="39"/>
      <c r="U70" s="39"/>
      <c r="V70" s="39"/>
      <c r="W70" s="39"/>
      <c r="X70" s="39"/>
      <c r="Y70" s="39"/>
      <c r="Z70" s="39"/>
    </row>
    <row r="71" ht="60.75" customHeight="1">
      <c r="A71" s="20" t="s">
        <v>422</v>
      </c>
      <c r="B71" s="49" t="s">
        <v>423</v>
      </c>
      <c r="C71" s="20" t="s">
        <v>600</v>
      </c>
      <c r="D71" s="23"/>
      <c r="E71" s="20" t="s">
        <v>601</v>
      </c>
      <c r="F71" s="23"/>
      <c r="G71" s="23"/>
      <c r="H71" s="23"/>
      <c r="I71" s="23"/>
      <c r="J71" s="39"/>
      <c r="K71" s="39"/>
      <c r="L71" s="39"/>
      <c r="M71" s="39"/>
      <c r="N71" s="39"/>
      <c r="O71" s="39"/>
      <c r="P71" s="39"/>
      <c r="Q71" s="39"/>
      <c r="R71" s="39"/>
      <c r="S71" s="39"/>
      <c r="T71" s="39"/>
      <c r="U71" s="39"/>
      <c r="V71" s="39"/>
      <c r="W71" s="39"/>
      <c r="X71" s="39"/>
      <c r="Y71" s="39"/>
      <c r="Z71" s="39"/>
    </row>
    <row r="72" ht="60.75" customHeight="1">
      <c r="A72" s="20" t="s">
        <v>426</v>
      </c>
      <c r="B72" s="20" t="s">
        <v>427</v>
      </c>
      <c r="C72" s="20" t="s">
        <v>600</v>
      </c>
      <c r="D72" s="23"/>
      <c r="E72" s="20" t="s">
        <v>601</v>
      </c>
      <c r="F72" s="23"/>
      <c r="G72" s="23"/>
      <c r="H72" s="23"/>
      <c r="I72" s="23"/>
      <c r="J72" s="39"/>
      <c r="K72" s="39"/>
      <c r="L72" s="39"/>
      <c r="M72" s="39"/>
      <c r="N72" s="39"/>
      <c r="O72" s="39"/>
      <c r="P72" s="39"/>
      <c r="Q72" s="39"/>
      <c r="R72" s="39"/>
      <c r="S72" s="39"/>
      <c r="T72" s="39"/>
      <c r="U72" s="39"/>
      <c r="V72" s="39"/>
      <c r="W72" s="39"/>
      <c r="X72" s="39"/>
      <c r="Y72" s="39"/>
      <c r="Z72" s="39"/>
    </row>
    <row r="73" ht="60.75" customHeight="1">
      <c r="A73" s="20" t="s">
        <v>428</v>
      </c>
      <c r="B73" s="20" t="s">
        <v>429</v>
      </c>
      <c r="C73" s="20" t="s">
        <v>600</v>
      </c>
      <c r="D73" s="23"/>
      <c r="E73" s="20" t="s">
        <v>601</v>
      </c>
      <c r="F73" s="23"/>
      <c r="G73" s="23"/>
      <c r="H73" s="23"/>
      <c r="I73" s="23"/>
      <c r="J73" s="39"/>
      <c r="K73" s="39"/>
      <c r="L73" s="39"/>
      <c r="M73" s="39"/>
      <c r="N73" s="39"/>
      <c r="O73" s="39"/>
      <c r="P73" s="39"/>
      <c r="Q73" s="39"/>
      <c r="R73" s="39"/>
      <c r="S73" s="39"/>
      <c r="T73" s="39"/>
      <c r="U73" s="39"/>
      <c r="V73" s="39"/>
      <c r="W73" s="39"/>
      <c r="X73" s="39"/>
      <c r="Y73" s="39"/>
      <c r="Z73" s="39"/>
    </row>
    <row r="74" ht="60.75" customHeight="1">
      <c r="A74" s="20" t="s">
        <v>430</v>
      </c>
      <c r="B74" s="20" t="s">
        <v>431</v>
      </c>
      <c r="C74" s="20" t="s">
        <v>600</v>
      </c>
      <c r="D74" s="23"/>
      <c r="E74" s="20" t="s">
        <v>601</v>
      </c>
      <c r="F74" s="23"/>
      <c r="G74" s="23"/>
      <c r="H74" s="23"/>
      <c r="I74" s="23"/>
      <c r="J74" s="39"/>
      <c r="K74" s="39"/>
      <c r="L74" s="39"/>
      <c r="M74" s="39"/>
      <c r="N74" s="39"/>
      <c r="O74" s="39"/>
      <c r="P74" s="39"/>
      <c r="Q74" s="39"/>
      <c r="R74" s="39"/>
      <c r="S74" s="39"/>
      <c r="T74" s="39"/>
      <c r="U74" s="39"/>
      <c r="V74" s="39"/>
      <c r="W74" s="39"/>
      <c r="X74" s="39"/>
      <c r="Y74" s="39"/>
      <c r="Z74" s="39"/>
    </row>
    <row r="75" ht="60.75" customHeight="1">
      <c r="A75" s="20" t="s">
        <v>433</v>
      </c>
      <c r="B75" s="20" t="s">
        <v>434</v>
      </c>
      <c r="C75" s="20" t="s">
        <v>600</v>
      </c>
      <c r="D75" s="23"/>
      <c r="E75" s="20" t="s">
        <v>601</v>
      </c>
      <c r="F75" s="23"/>
      <c r="G75" s="23"/>
      <c r="H75" s="23"/>
      <c r="I75" s="23"/>
      <c r="J75" s="39"/>
      <c r="K75" s="39"/>
      <c r="L75" s="39"/>
      <c r="M75" s="39"/>
      <c r="N75" s="39"/>
      <c r="O75" s="39"/>
      <c r="P75" s="39"/>
      <c r="Q75" s="39"/>
      <c r="R75" s="39"/>
      <c r="S75" s="39"/>
      <c r="T75" s="39"/>
      <c r="U75" s="39"/>
      <c r="V75" s="39"/>
      <c r="W75" s="39"/>
      <c r="X75" s="39"/>
      <c r="Y75" s="39"/>
      <c r="Z75" s="39"/>
    </row>
    <row r="76" ht="60.75" customHeight="1">
      <c r="A76" s="20" t="s">
        <v>438</v>
      </c>
      <c r="B76" s="20" t="s">
        <v>439</v>
      </c>
      <c r="C76" s="20" t="s">
        <v>600</v>
      </c>
      <c r="D76" s="23"/>
      <c r="E76" s="20" t="s">
        <v>601</v>
      </c>
      <c r="F76" s="23"/>
      <c r="G76" s="23"/>
      <c r="H76" s="23"/>
      <c r="I76" s="23"/>
      <c r="J76" s="39"/>
      <c r="K76" s="39"/>
      <c r="L76" s="39"/>
      <c r="M76" s="39"/>
      <c r="N76" s="39"/>
      <c r="O76" s="39"/>
      <c r="P76" s="39"/>
      <c r="Q76" s="39"/>
      <c r="R76" s="39"/>
      <c r="S76" s="39"/>
      <c r="T76" s="39"/>
      <c r="U76" s="39"/>
      <c r="V76" s="39"/>
      <c r="W76" s="39"/>
      <c r="X76" s="39"/>
      <c r="Y76" s="39"/>
      <c r="Z76" s="39"/>
    </row>
    <row r="77" ht="60.75" customHeight="1">
      <c r="A77" s="20" t="s">
        <v>441</v>
      </c>
      <c r="B77" s="20" t="s">
        <v>442</v>
      </c>
      <c r="C77" s="20" t="s">
        <v>600</v>
      </c>
      <c r="D77" s="23"/>
      <c r="E77" s="20" t="s">
        <v>601</v>
      </c>
      <c r="F77" s="23"/>
      <c r="G77" s="23"/>
      <c r="H77" s="23"/>
      <c r="I77" s="23"/>
      <c r="J77" s="39"/>
      <c r="K77" s="39"/>
      <c r="L77" s="39"/>
      <c r="M77" s="39"/>
      <c r="N77" s="39"/>
      <c r="O77" s="39"/>
      <c r="P77" s="39"/>
      <c r="Q77" s="39"/>
      <c r="R77" s="39"/>
      <c r="S77" s="39"/>
      <c r="T77" s="39"/>
      <c r="U77" s="39"/>
      <c r="V77" s="39"/>
      <c r="W77" s="39"/>
      <c r="X77" s="39"/>
      <c r="Y77" s="39"/>
      <c r="Z77" s="39"/>
    </row>
    <row r="78" ht="60.75" customHeight="1">
      <c r="A78" s="20" t="s">
        <v>443</v>
      </c>
      <c r="B78" s="20" t="s">
        <v>444</v>
      </c>
      <c r="C78" s="20" t="s">
        <v>600</v>
      </c>
      <c r="D78" s="23"/>
      <c r="E78" s="20" t="s">
        <v>601</v>
      </c>
      <c r="F78" s="23"/>
      <c r="G78" s="23"/>
      <c r="H78" s="23"/>
      <c r="I78" s="23"/>
      <c r="J78" s="39"/>
      <c r="K78" s="39"/>
      <c r="L78" s="39"/>
      <c r="M78" s="39"/>
      <c r="N78" s="39"/>
      <c r="O78" s="39"/>
      <c r="P78" s="39"/>
      <c r="Q78" s="39"/>
      <c r="R78" s="39"/>
      <c r="S78" s="39"/>
      <c r="T78" s="39"/>
      <c r="U78" s="39"/>
      <c r="V78" s="39"/>
      <c r="W78" s="39"/>
      <c r="X78" s="39"/>
      <c r="Y78" s="39"/>
      <c r="Z78" s="39"/>
    </row>
    <row r="79" ht="60.75" customHeight="1">
      <c r="A79" s="20" t="s">
        <v>445</v>
      </c>
      <c r="B79" s="20" t="s">
        <v>446</v>
      </c>
      <c r="C79" s="20" t="s">
        <v>600</v>
      </c>
      <c r="D79" s="23"/>
      <c r="E79" s="20" t="s">
        <v>601</v>
      </c>
      <c r="F79" s="23"/>
      <c r="G79" s="23"/>
      <c r="H79" s="23"/>
      <c r="I79" s="23"/>
      <c r="J79" s="39"/>
      <c r="K79" s="39"/>
      <c r="L79" s="39"/>
      <c r="M79" s="39"/>
      <c r="N79" s="39"/>
      <c r="O79" s="39"/>
      <c r="P79" s="39"/>
      <c r="Q79" s="39"/>
      <c r="R79" s="39"/>
      <c r="S79" s="39"/>
      <c r="T79" s="39"/>
      <c r="U79" s="39"/>
      <c r="V79" s="39"/>
      <c r="W79" s="39"/>
      <c r="X79" s="39"/>
      <c r="Y79" s="39"/>
      <c r="Z79" s="39"/>
    </row>
    <row r="80" ht="60.75" customHeight="1">
      <c r="A80" s="20" t="s">
        <v>447</v>
      </c>
      <c r="B80" s="20" t="s">
        <v>448</v>
      </c>
      <c r="C80" s="20" t="s">
        <v>600</v>
      </c>
      <c r="D80" s="23"/>
      <c r="E80" s="20" t="s">
        <v>601</v>
      </c>
      <c r="F80" s="23"/>
      <c r="G80" s="23"/>
      <c r="H80" s="23"/>
      <c r="I80" s="23"/>
      <c r="J80" s="39"/>
      <c r="K80" s="39"/>
      <c r="L80" s="39"/>
      <c r="M80" s="39"/>
      <c r="N80" s="39"/>
      <c r="O80" s="39"/>
      <c r="P80" s="39"/>
      <c r="Q80" s="39"/>
      <c r="R80" s="39"/>
      <c r="S80" s="39"/>
      <c r="T80" s="39"/>
      <c r="U80" s="39"/>
      <c r="V80" s="39"/>
      <c r="W80" s="39"/>
      <c r="X80" s="39"/>
      <c r="Y80" s="39"/>
      <c r="Z80" s="39"/>
    </row>
    <row r="81" ht="60.75" customHeight="1">
      <c r="A81" s="20" t="s">
        <v>450</v>
      </c>
      <c r="B81" s="20" t="s">
        <v>451</v>
      </c>
      <c r="C81" s="20" t="s">
        <v>600</v>
      </c>
      <c r="D81" s="23"/>
      <c r="E81" s="20" t="s">
        <v>601</v>
      </c>
      <c r="F81" s="23"/>
      <c r="G81" s="23"/>
      <c r="H81" s="23"/>
      <c r="I81" s="23"/>
      <c r="J81" s="39"/>
      <c r="K81" s="39"/>
      <c r="L81" s="39"/>
      <c r="M81" s="39"/>
      <c r="N81" s="39"/>
      <c r="O81" s="39"/>
      <c r="P81" s="39"/>
      <c r="Q81" s="39"/>
      <c r="R81" s="39"/>
      <c r="S81" s="39"/>
      <c r="T81" s="39"/>
      <c r="U81" s="39"/>
      <c r="V81" s="39"/>
      <c r="W81" s="39"/>
      <c r="X81" s="39"/>
      <c r="Y81" s="39"/>
      <c r="Z81" s="39"/>
    </row>
    <row r="82" ht="60.75" customHeight="1">
      <c r="A82" s="20" t="s">
        <v>453</v>
      </c>
      <c r="B82" s="20" t="s">
        <v>454</v>
      </c>
      <c r="C82" s="20" t="s">
        <v>602</v>
      </c>
      <c r="D82" s="23"/>
      <c r="E82" s="20"/>
      <c r="F82" s="23"/>
      <c r="G82" s="23"/>
      <c r="H82" s="23"/>
      <c r="I82" s="23"/>
      <c r="J82" s="39"/>
      <c r="K82" s="39"/>
      <c r="L82" s="39"/>
      <c r="M82" s="39"/>
      <c r="N82" s="39"/>
      <c r="O82" s="39"/>
      <c r="P82" s="39"/>
      <c r="Q82" s="39"/>
      <c r="R82" s="39"/>
      <c r="S82" s="39"/>
      <c r="T82" s="39"/>
      <c r="U82" s="39"/>
      <c r="V82" s="39"/>
      <c r="W82" s="39"/>
      <c r="X82" s="39"/>
      <c r="Y82" s="39"/>
      <c r="Z82" s="39"/>
    </row>
    <row r="83" ht="60.75" customHeight="1">
      <c r="A83" s="20" t="s">
        <v>461</v>
      </c>
      <c r="B83" s="20" t="s">
        <v>462</v>
      </c>
      <c r="C83" s="20"/>
      <c r="D83" s="23"/>
      <c r="E83" s="20"/>
      <c r="F83" s="23"/>
      <c r="G83" s="23"/>
      <c r="H83" s="23" t="s">
        <v>603</v>
      </c>
      <c r="I83" s="57"/>
      <c r="J83" s="39"/>
      <c r="K83" s="39"/>
      <c r="L83" s="39"/>
      <c r="M83" s="39"/>
      <c r="N83" s="39"/>
      <c r="O83" s="39"/>
      <c r="P83" s="39"/>
      <c r="Q83" s="39"/>
      <c r="R83" s="39"/>
      <c r="S83" s="39"/>
      <c r="T83" s="39"/>
      <c r="U83" s="39"/>
      <c r="V83" s="39"/>
      <c r="W83" s="39"/>
      <c r="X83" s="39"/>
      <c r="Y83" s="39"/>
      <c r="Z83" s="39"/>
    </row>
    <row r="84" ht="60.75" customHeight="1">
      <c r="A84" s="20" t="s">
        <v>465</v>
      </c>
      <c r="B84" s="20" t="s">
        <v>466</v>
      </c>
      <c r="C84" s="20"/>
      <c r="D84" s="23"/>
      <c r="E84" s="20"/>
      <c r="F84" s="23"/>
      <c r="G84" s="23"/>
      <c r="H84" s="23" t="s">
        <v>603</v>
      </c>
      <c r="I84" s="57"/>
      <c r="J84" s="39"/>
      <c r="K84" s="39"/>
      <c r="L84" s="39"/>
      <c r="M84" s="39"/>
      <c r="N84" s="39"/>
      <c r="O84" s="39"/>
      <c r="P84" s="39"/>
      <c r="Q84" s="39"/>
      <c r="R84" s="39"/>
      <c r="S84" s="39"/>
      <c r="T84" s="39"/>
      <c r="U84" s="39"/>
      <c r="V84" s="39"/>
      <c r="W84" s="39"/>
      <c r="X84" s="39"/>
      <c r="Y84" s="39"/>
      <c r="Z84" s="39"/>
    </row>
    <row r="85" ht="60.75" customHeight="1">
      <c r="A85" s="20" t="s">
        <v>470</v>
      </c>
      <c r="B85" s="20" t="s">
        <v>471</v>
      </c>
      <c r="C85" s="20"/>
      <c r="D85" s="23"/>
      <c r="E85" s="20"/>
      <c r="F85" s="23"/>
      <c r="G85" s="23"/>
      <c r="H85" s="23" t="s">
        <v>603</v>
      </c>
      <c r="I85" s="57"/>
      <c r="J85" s="39"/>
      <c r="K85" s="39"/>
      <c r="L85" s="39"/>
      <c r="M85" s="39"/>
      <c r="N85" s="39"/>
      <c r="O85" s="39"/>
      <c r="P85" s="39"/>
      <c r="Q85" s="39"/>
      <c r="R85" s="39"/>
      <c r="S85" s="39"/>
      <c r="T85" s="39"/>
      <c r="U85" s="39"/>
      <c r="V85" s="39"/>
      <c r="W85" s="39"/>
      <c r="X85" s="39"/>
      <c r="Y85" s="39"/>
      <c r="Z85" s="39"/>
    </row>
    <row r="86" ht="86.25" customHeight="1">
      <c r="A86" s="20" t="s">
        <v>473</v>
      </c>
      <c r="B86" s="20" t="s">
        <v>474</v>
      </c>
      <c r="C86" s="20"/>
      <c r="D86" s="23"/>
      <c r="E86" s="20"/>
      <c r="F86" s="23"/>
      <c r="G86" s="58" t="s">
        <v>604</v>
      </c>
      <c r="H86" s="23"/>
      <c r="I86" s="23"/>
      <c r="J86" s="39"/>
      <c r="K86" s="39"/>
      <c r="L86" s="39"/>
      <c r="M86" s="39"/>
      <c r="N86" s="39"/>
      <c r="O86" s="39"/>
      <c r="P86" s="39"/>
      <c r="Q86" s="39"/>
      <c r="R86" s="39"/>
      <c r="S86" s="39"/>
      <c r="T86" s="39"/>
      <c r="U86" s="39"/>
      <c r="V86" s="39"/>
      <c r="W86" s="39"/>
      <c r="X86" s="39"/>
      <c r="Y86" s="39"/>
      <c r="Z86" s="39"/>
    </row>
    <row r="87" ht="86.25" customHeight="1">
      <c r="A87" s="20" t="s">
        <v>479</v>
      </c>
      <c r="B87" s="20" t="s">
        <v>480</v>
      </c>
      <c r="C87" s="20" t="s">
        <v>605</v>
      </c>
      <c r="D87" s="23"/>
      <c r="E87" s="20" t="s">
        <v>606</v>
      </c>
      <c r="F87" s="20" t="s">
        <v>607</v>
      </c>
      <c r="G87" s="58" t="s">
        <v>608</v>
      </c>
      <c r="H87" s="23" t="s">
        <v>603</v>
      </c>
      <c r="I87" s="23"/>
      <c r="J87" s="39"/>
      <c r="K87" s="39"/>
      <c r="L87" s="39"/>
      <c r="M87" s="39"/>
      <c r="N87" s="39"/>
      <c r="O87" s="39"/>
      <c r="P87" s="39"/>
      <c r="Q87" s="39"/>
      <c r="R87" s="39"/>
      <c r="S87" s="39"/>
      <c r="T87" s="39"/>
      <c r="U87" s="39"/>
      <c r="V87" s="39"/>
      <c r="W87" s="39"/>
      <c r="X87" s="39"/>
      <c r="Y87" s="39"/>
      <c r="Z87" s="39"/>
    </row>
    <row r="88" ht="86.25" customHeight="1">
      <c r="A88" s="20" t="s">
        <v>609</v>
      </c>
      <c r="B88" s="20" t="s">
        <v>491</v>
      </c>
      <c r="C88" s="20" t="s">
        <v>605</v>
      </c>
      <c r="D88" s="23"/>
      <c r="E88" s="20" t="s">
        <v>606</v>
      </c>
      <c r="F88" s="20" t="s">
        <v>607</v>
      </c>
      <c r="G88" s="58" t="s">
        <v>608</v>
      </c>
      <c r="H88" s="23" t="s">
        <v>603</v>
      </c>
      <c r="I88" s="23"/>
      <c r="J88" s="39"/>
      <c r="K88" s="39"/>
      <c r="L88" s="39"/>
      <c r="M88" s="39"/>
      <c r="N88" s="39"/>
      <c r="O88" s="39"/>
      <c r="P88" s="39"/>
      <c r="Q88" s="39"/>
      <c r="R88" s="39"/>
      <c r="S88" s="39"/>
      <c r="T88" s="39"/>
      <c r="U88" s="39"/>
      <c r="V88" s="39"/>
      <c r="W88" s="39"/>
      <c r="X88" s="39"/>
      <c r="Y88" s="39"/>
      <c r="Z88" s="39"/>
    </row>
    <row r="89" ht="86.25" customHeight="1">
      <c r="A89" s="20" t="s">
        <v>493</v>
      </c>
      <c r="B89" s="20" t="s">
        <v>494</v>
      </c>
      <c r="C89" s="20" t="s">
        <v>610</v>
      </c>
      <c r="D89" s="23"/>
      <c r="E89" s="20"/>
      <c r="F89" s="59" t="s">
        <v>611</v>
      </c>
      <c r="G89" s="58" t="s">
        <v>612</v>
      </c>
      <c r="H89" s="23"/>
      <c r="I89" s="23"/>
      <c r="J89" s="39"/>
      <c r="K89" s="39"/>
      <c r="L89" s="39"/>
      <c r="M89" s="39"/>
      <c r="N89" s="39"/>
      <c r="O89" s="39"/>
      <c r="P89" s="39"/>
      <c r="Q89" s="39"/>
      <c r="R89" s="39"/>
      <c r="S89" s="39"/>
      <c r="T89" s="39"/>
      <c r="U89" s="39"/>
      <c r="V89" s="39"/>
      <c r="W89" s="39"/>
      <c r="X89" s="39"/>
      <c r="Y89" s="39"/>
      <c r="Z89" s="39"/>
    </row>
    <row r="90" ht="86.25" customHeight="1">
      <c r="A90" s="20" t="s">
        <v>495</v>
      </c>
      <c r="B90" s="20" t="s">
        <v>496</v>
      </c>
      <c r="C90" s="20" t="s">
        <v>613</v>
      </c>
      <c r="D90" s="23"/>
      <c r="E90" s="20"/>
      <c r="F90" s="60" t="s">
        <v>614</v>
      </c>
      <c r="G90" s="61" t="s">
        <v>615</v>
      </c>
      <c r="H90" s="23"/>
      <c r="I90" s="23"/>
      <c r="J90" s="39"/>
      <c r="K90" s="39"/>
      <c r="L90" s="39"/>
      <c r="M90" s="39"/>
      <c r="N90" s="39"/>
      <c r="O90" s="39"/>
      <c r="P90" s="39"/>
      <c r="Q90" s="39"/>
      <c r="R90" s="39"/>
      <c r="S90" s="39"/>
      <c r="T90" s="39"/>
      <c r="U90" s="39"/>
      <c r="V90" s="39"/>
      <c r="W90" s="39"/>
      <c r="X90" s="39"/>
      <c r="Y90" s="39"/>
      <c r="Z90" s="39"/>
    </row>
    <row r="91" ht="12.75" customHeight="1">
      <c r="A91" s="38"/>
      <c r="B91" s="38"/>
      <c r="C91" s="38"/>
      <c r="D91" s="38"/>
      <c r="E91" s="38"/>
      <c r="F91" s="38"/>
      <c r="G91" s="38"/>
      <c r="H91" s="38"/>
      <c r="I91" s="38"/>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2">
    <mergeCell ref="A1:E1"/>
    <mergeCell ref="C2:E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pane ySplit="3.0" topLeftCell="A4" activePane="bottomLeft" state="frozen"/>
      <selection activeCell="B5" sqref="B5" pane="bottomLeft"/>
    </sheetView>
  </sheetViews>
  <sheetFormatPr customHeight="1" defaultColWidth="17.29" defaultRowHeight="15.0"/>
  <cols>
    <col customWidth="1" min="1" max="1" width="20.86"/>
    <col customWidth="1" min="2" max="2" width="32.29"/>
    <col customWidth="1" min="3" max="3" width="90.14"/>
    <col customWidth="1" min="4" max="4" width="99.43"/>
    <col customWidth="1" min="5" max="5" width="38.86"/>
    <col customWidth="1" min="6" max="6" width="39.29"/>
    <col customWidth="1" min="7" max="7" width="21.43"/>
    <col customWidth="1" min="8" max="8" width="21.57"/>
    <col customWidth="1" min="9" max="9" width="38.57"/>
    <col customWidth="1" min="10" max="10" width="40.71"/>
    <col customWidth="1" min="11" max="11" width="31.43"/>
    <col customWidth="1" min="12" max="12" width="21.43"/>
    <col customWidth="1" min="13" max="13" width="32.43"/>
    <col customWidth="1" min="14" max="23" width="10.71"/>
  </cols>
  <sheetData>
    <row r="1" ht="31.5" customHeight="1">
      <c r="A1" s="40" t="s">
        <v>498</v>
      </c>
      <c r="B1" s="11"/>
      <c r="C1" s="11"/>
      <c r="D1" s="11"/>
      <c r="E1" s="12"/>
      <c r="F1" s="62"/>
      <c r="G1" s="63"/>
      <c r="H1" s="63"/>
      <c r="I1" s="63"/>
      <c r="J1" s="63"/>
      <c r="K1" s="63"/>
      <c r="L1" s="64"/>
      <c r="M1" s="65"/>
      <c r="N1" s="39"/>
      <c r="O1" s="39"/>
      <c r="P1" s="39"/>
      <c r="Q1" s="39"/>
      <c r="R1" s="39"/>
      <c r="S1" s="39"/>
      <c r="T1" s="39"/>
      <c r="U1" s="39"/>
      <c r="V1" s="39"/>
      <c r="W1" s="39"/>
      <c r="X1" s="39"/>
      <c r="Y1" s="39"/>
      <c r="Z1" s="39"/>
    </row>
    <row r="2" ht="36.75" customHeight="1">
      <c r="A2" s="66"/>
      <c r="B2" s="13"/>
      <c r="C2" s="67"/>
      <c r="D2" s="10" t="s">
        <v>616</v>
      </c>
      <c r="E2" s="11"/>
      <c r="F2" s="12"/>
      <c r="G2" s="10" t="s">
        <v>617</v>
      </c>
      <c r="H2" s="11"/>
      <c r="I2" s="11"/>
      <c r="J2" s="11"/>
      <c r="K2" s="11"/>
      <c r="L2" s="12"/>
      <c r="M2" s="68"/>
      <c r="N2" s="39"/>
      <c r="O2" s="39"/>
      <c r="P2" s="39"/>
      <c r="Q2" s="39"/>
      <c r="R2" s="39"/>
      <c r="S2" s="39"/>
      <c r="T2" s="39"/>
      <c r="U2" s="39"/>
      <c r="V2" s="39"/>
      <c r="W2" s="39"/>
      <c r="X2" s="39"/>
      <c r="Y2" s="39"/>
      <c r="Z2" s="39"/>
    </row>
    <row r="3" ht="33.75" customHeight="1">
      <c r="A3" s="19" t="s">
        <v>4</v>
      </c>
      <c r="B3" s="19" t="s">
        <v>500</v>
      </c>
      <c r="C3" s="19" t="s">
        <v>618</v>
      </c>
      <c r="D3" s="19" t="s">
        <v>619</v>
      </c>
      <c r="E3" s="19" t="s">
        <v>620</v>
      </c>
      <c r="F3" s="19" t="s">
        <v>621</v>
      </c>
      <c r="G3" s="19" t="s">
        <v>622</v>
      </c>
      <c r="H3" s="19" t="s">
        <v>623</v>
      </c>
      <c r="I3" s="19" t="s">
        <v>624</v>
      </c>
      <c r="J3" s="19" t="s">
        <v>625</v>
      </c>
      <c r="K3" s="19" t="s">
        <v>626</v>
      </c>
      <c r="L3" s="19" t="s">
        <v>627</v>
      </c>
      <c r="M3" s="19" t="s">
        <v>628</v>
      </c>
      <c r="N3" s="39"/>
      <c r="O3" s="39"/>
      <c r="P3" s="39"/>
      <c r="Q3" s="39"/>
      <c r="R3" s="39"/>
      <c r="S3" s="39"/>
      <c r="T3" s="39"/>
      <c r="U3" s="39"/>
      <c r="V3" s="39"/>
      <c r="W3" s="39"/>
      <c r="X3" s="39"/>
      <c r="Y3" s="39"/>
      <c r="Z3" s="39"/>
    </row>
    <row r="4" ht="111.75" customHeight="1">
      <c r="A4" s="20" t="s">
        <v>29</v>
      </c>
      <c r="B4" s="20" t="s">
        <v>629</v>
      </c>
      <c r="C4" s="20" t="s">
        <v>630</v>
      </c>
      <c r="D4" s="20" t="s">
        <v>631</v>
      </c>
      <c r="E4" s="20" t="s">
        <v>31</v>
      </c>
      <c r="F4" s="20" t="s">
        <v>632</v>
      </c>
      <c r="G4" s="24" t="s">
        <v>633</v>
      </c>
      <c r="H4" s="23"/>
      <c r="I4" s="20" t="s">
        <v>634</v>
      </c>
      <c r="J4" s="20" t="s">
        <v>635</v>
      </c>
      <c r="K4" s="23"/>
      <c r="L4" s="20" t="s">
        <v>636</v>
      </c>
      <c r="M4" s="23"/>
      <c r="N4" s="39"/>
      <c r="O4" s="39"/>
      <c r="P4" s="39"/>
      <c r="Q4" s="39"/>
      <c r="R4" s="39"/>
      <c r="S4" s="39"/>
      <c r="T4" s="39"/>
      <c r="U4" s="39"/>
      <c r="V4" s="39"/>
      <c r="W4" s="39"/>
      <c r="X4" s="39"/>
      <c r="Y4" s="39"/>
      <c r="Z4" s="39"/>
    </row>
    <row r="5" ht="125.25" customHeight="1">
      <c r="A5" s="20" t="s">
        <v>37</v>
      </c>
      <c r="B5" s="20" t="s">
        <v>38</v>
      </c>
      <c r="C5" s="20" t="s">
        <v>637</v>
      </c>
      <c r="D5" s="69" t="s">
        <v>38</v>
      </c>
      <c r="E5" s="30" t="s">
        <v>638</v>
      </c>
      <c r="F5" s="24"/>
      <c r="G5" s="24" t="s">
        <v>633</v>
      </c>
      <c r="H5" s="24"/>
      <c r="I5" s="20" t="s">
        <v>634</v>
      </c>
      <c r="J5" s="20" t="s">
        <v>635</v>
      </c>
      <c r="K5" s="69"/>
      <c r="L5" s="24" t="s">
        <v>639</v>
      </c>
      <c r="M5" s="20" t="s">
        <v>640</v>
      </c>
      <c r="N5" s="39"/>
      <c r="O5" s="39"/>
      <c r="P5" s="39"/>
      <c r="Q5" s="39"/>
      <c r="R5" s="39"/>
      <c r="S5" s="39"/>
      <c r="T5" s="39"/>
      <c r="U5" s="39"/>
      <c r="V5" s="39"/>
      <c r="W5" s="39"/>
      <c r="X5" s="39"/>
      <c r="Y5" s="39"/>
      <c r="Z5" s="39"/>
    </row>
    <row r="6" ht="111.75" customHeight="1">
      <c r="A6" s="20" t="s">
        <v>49</v>
      </c>
      <c r="B6" s="20" t="s">
        <v>50</v>
      </c>
      <c r="C6" s="20" t="s">
        <v>641</v>
      </c>
      <c r="D6" s="23"/>
      <c r="E6" s="30" t="s">
        <v>642</v>
      </c>
      <c r="F6" s="20" t="s">
        <v>643</v>
      </c>
      <c r="G6" s="24" t="s">
        <v>633</v>
      </c>
      <c r="H6" s="24" t="s">
        <v>644</v>
      </c>
      <c r="I6" s="20" t="s">
        <v>634</v>
      </c>
      <c r="J6" s="24" t="s">
        <v>645</v>
      </c>
      <c r="K6" s="23"/>
      <c r="L6" s="24" t="s">
        <v>639</v>
      </c>
      <c r="M6" s="23"/>
      <c r="N6" s="39"/>
      <c r="O6" s="39"/>
      <c r="P6" s="39"/>
      <c r="Q6" s="39"/>
      <c r="R6" s="39"/>
      <c r="S6" s="39"/>
      <c r="T6" s="39"/>
      <c r="U6" s="39"/>
      <c r="V6" s="39"/>
      <c r="W6" s="39"/>
      <c r="X6" s="39"/>
      <c r="Y6" s="39"/>
      <c r="Z6" s="39"/>
    </row>
    <row r="7" ht="177.75" customHeight="1">
      <c r="A7" s="20" t="s">
        <v>60</v>
      </c>
      <c r="B7" s="20" t="s">
        <v>646</v>
      </c>
      <c r="C7" s="20" t="s">
        <v>647</v>
      </c>
      <c r="D7" s="20" t="s">
        <v>648</v>
      </c>
      <c r="E7" s="30" t="s">
        <v>649</v>
      </c>
      <c r="F7" s="20" t="s">
        <v>39</v>
      </c>
      <c r="G7" s="20" t="s">
        <v>633</v>
      </c>
      <c r="H7" s="23"/>
      <c r="I7" s="20" t="s">
        <v>650</v>
      </c>
      <c r="J7" s="24" t="s">
        <v>645</v>
      </c>
      <c r="K7" s="23"/>
      <c r="L7" s="20" t="s">
        <v>639</v>
      </c>
      <c r="M7" s="23"/>
      <c r="N7" s="39"/>
      <c r="O7" s="39"/>
      <c r="P7" s="39"/>
      <c r="Q7" s="39"/>
      <c r="R7" s="39"/>
      <c r="S7" s="39"/>
      <c r="T7" s="39"/>
      <c r="U7" s="39"/>
      <c r="V7" s="39"/>
      <c r="W7" s="39"/>
      <c r="X7" s="39"/>
      <c r="Y7" s="39"/>
      <c r="Z7" s="39"/>
    </row>
    <row r="8" ht="129.75" customHeight="1">
      <c r="A8" s="20" t="s">
        <v>69</v>
      </c>
      <c r="B8" s="20" t="s">
        <v>70</v>
      </c>
      <c r="C8" s="20" t="s">
        <v>651</v>
      </c>
      <c r="D8" s="30" t="s">
        <v>652</v>
      </c>
      <c r="E8" s="30" t="s">
        <v>653</v>
      </c>
      <c r="F8" s="20" t="s">
        <v>654</v>
      </c>
      <c r="G8" s="20" t="s">
        <v>633</v>
      </c>
      <c r="H8" s="23"/>
      <c r="I8" s="20" t="s">
        <v>655</v>
      </c>
      <c r="J8" s="20" t="s">
        <v>656</v>
      </c>
      <c r="K8" s="23"/>
      <c r="L8" s="20" t="s">
        <v>639</v>
      </c>
      <c r="M8" s="23"/>
      <c r="N8" s="39"/>
      <c r="O8" s="39"/>
      <c r="P8" s="39"/>
      <c r="Q8" s="39"/>
      <c r="R8" s="39"/>
      <c r="S8" s="39"/>
      <c r="T8" s="39"/>
      <c r="U8" s="39"/>
      <c r="V8" s="39"/>
      <c r="W8" s="39"/>
      <c r="X8" s="39"/>
      <c r="Y8" s="39"/>
      <c r="Z8" s="39"/>
    </row>
    <row r="9" ht="112.5" customHeight="1">
      <c r="A9" s="20" t="s">
        <v>82</v>
      </c>
      <c r="B9" s="20" t="s">
        <v>657</v>
      </c>
      <c r="C9" s="20" t="s">
        <v>658</v>
      </c>
      <c r="D9" s="23"/>
      <c r="E9" s="20" t="s">
        <v>659</v>
      </c>
      <c r="F9" s="20">
        <v>1980.0</v>
      </c>
      <c r="G9" s="20" t="s">
        <v>660</v>
      </c>
      <c r="H9" s="23"/>
      <c r="I9" s="20" t="s">
        <v>661</v>
      </c>
      <c r="J9" s="20" t="s">
        <v>662</v>
      </c>
      <c r="K9" s="23"/>
      <c r="L9" s="20" t="s">
        <v>636</v>
      </c>
      <c r="M9" s="23"/>
      <c r="N9" s="39"/>
      <c r="O9" s="39"/>
      <c r="P9" s="39"/>
      <c r="Q9" s="39"/>
      <c r="R9" s="39"/>
      <c r="S9" s="39"/>
      <c r="T9" s="39"/>
      <c r="U9" s="39"/>
      <c r="V9" s="39"/>
      <c r="W9" s="39"/>
      <c r="X9" s="39"/>
      <c r="Y9" s="39"/>
      <c r="Z9" s="39"/>
    </row>
    <row r="10" ht="111.75" customHeight="1">
      <c r="A10" s="20" t="s">
        <v>85</v>
      </c>
      <c r="B10" s="20" t="s">
        <v>86</v>
      </c>
      <c r="C10" s="20" t="s">
        <v>663</v>
      </c>
      <c r="D10" s="30" t="s">
        <v>664</v>
      </c>
      <c r="E10" s="30" t="s">
        <v>665</v>
      </c>
      <c r="F10" s="20" t="s">
        <v>666</v>
      </c>
      <c r="G10" s="20" t="s">
        <v>633</v>
      </c>
      <c r="H10" s="23"/>
      <c r="I10" s="70" t="s">
        <v>667</v>
      </c>
      <c r="J10" s="20" t="s">
        <v>662</v>
      </c>
      <c r="K10" s="23"/>
      <c r="L10" s="20" t="s">
        <v>639</v>
      </c>
      <c r="M10" s="23"/>
      <c r="N10" s="39"/>
      <c r="O10" s="39"/>
      <c r="P10" s="39"/>
      <c r="Q10" s="39"/>
      <c r="R10" s="39"/>
      <c r="S10" s="39"/>
      <c r="T10" s="39"/>
      <c r="U10" s="39"/>
      <c r="V10" s="39"/>
      <c r="W10" s="39"/>
      <c r="X10" s="39"/>
      <c r="Y10" s="39"/>
      <c r="Z10" s="39"/>
    </row>
    <row r="11" ht="114.0" customHeight="1">
      <c r="A11" s="20" t="s">
        <v>94</v>
      </c>
      <c r="B11" s="20" t="s">
        <v>95</v>
      </c>
      <c r="C11" s="20" t="s">
        <v>668</v>
      </c>
      <c r="D11" s="38"/>
      <c r="E11" s="71" t="s">
        <v>669</v>
      </c>
      <c r="F11" s="71" t="s">
        <v>670</v>
      </c>
      <c r="G11" s="20" t="s">
        <v>633</v>
      </c>
      <c r="H11" s="23"/>
      <c r="I11" s="20" t="s">
        <v>671</v>
      </c>
      <c r="J11" s="20" t="s">
        <v>662</v>
      </c>
      <c r="K11" s="23"/>
      <c r="L11" s="20" t="s">
        <v>639</v>
      </c>
      <c r="M11" s="23"/>
      <c r="N11" s="39"/>
      <c r="O11" s="39"/>
      <c r="P11" s="39"/>
      <c r="Q11" s="39"/>
      <c r="R11" s="39"/>
      <c r="S11" s="39"/>
      <c r="T11" s="39"/>
      <c r="U11" s="39"/>
      <c r="V11" s="39"/>
      <c r="W11" s="39"/>
      <c r="X11" s="39"/>
      <c r="Y11" s="39"/>
      <c r="Z11" s="39"/>
    </row>
    <row r="12" ht="108.0" customHeight="1">
      <c r="A12" s="20" t="s">
        <v>100</v>
      </c>
      <c r="B12" s="20" t="s">
        <v>101</v>
      </c>
      <c r="C12" s="20" t="s">
        <v>672</v>
      </c>
      <c r="D12" s="30" t="s">
        <v>673</v>
      </c>
      <c r="E12" s="30" t="s">
        <v>674</v>
      </c>
      <c r="F12" s="20" t="s">
        <v>675</v>
      </c>
      <c r="G12" s="20" t="s">
        <v>633</v>
      </c>
      <c r="H12" s="23"/>
      <c r="I12" s="20" t="s">
        <v>676</v>
      </c>
      <c r="J12" s="20" t="s">
        <v>662</v>
      </c>
      <c r="K12" s="23"/>
      <c r="L12" s="20" t="s">
        <v>639</v>
      </c>
      <c r="M12" s="23"/>
      <c r="N12" s="39"/>
      <c r="O12" s="39"/>
      <c r="P12" s="39"/>
      <c r="Q12" s="39"/>
      <c r="R12" s="39"/>
      <c r="S12" s="39"/>
      <c r="T12" s="39"/>
      <c r="U12" s="39"/>
      <c r="V12" s="39"/>
      <c r="W12" s="39"/>
      <c r="X12" s="39"/>
      <c r="Y12" s="39"/>
      <c r="Z12" s="39"/>
    </row>
    <row r="13" ht="111.0" customHeight="1">
      <c r="A13" s="20" t="s">
        <v>108</v>
      </c>
      <c r="B13" s="20" t="s">
        <v>109</v>
      </c>
      <c r="C13" s="20" t="s">
        <v>677</v>
      </c>
      <c r="D13" s="30" t="s">
        <v>678</v>
      </c>
      <c r="E13" s="30" t="s">
        <v>679</v>
      </c>
      <c r="F13" s="20">
        <v>1980.0</v>
      </c>
      <c r="G13" s="20" t="s">
        <v>633</v>
      </c>
      <c r="H13" s="23"/>
      <c r="I13" s="72" t="s">
        <v>671</v>
      </c>
      <c r="J13" s="20" t="s">
        <v>680</v>
      </c>
      <c r="K13" s="23"/>
      <c r="L13" s="20" t="s">
        <v>639</v>
      </c>
      <c r="M13" s="23"/>
      <c r="N13" s="39"/>
      <c r="O13" s="39"/>
      <c r="P13" s="39"/>
      <c r="Q13" s="39"/>
      <c r="R13" s="39"/>
      <c r="S13" s="39"/>
      <c r="T13" s="39"/>
      <c r="U13" s="39"/>
      <c r="V13" s="39"/>
      <c r="W13" s="39"/>
      <c r="X13" s="39"/>
      <c r="Y13" s="39"/>
      <c r="Z13" s="39"/>
    </row>
    <row r="14" ht="300.75" customHeight="1">
      <c r="A14" s="20" t="s">
        <v>116</v>
      </c>
      <c r="B14" s="20" t="s">
        <v>117</v>
      </c>
      <c r="C14" s="73" t="s">
        <v>681</v>
      </c>
      <c r="D14" s="20" t="s">
        <v>682</v>
      </c>
      <c r="E14" s="20" t="s">
        <v>683</v>
      </c>
      <c r="F14" s="20" t="s">
        <v>684</v>
      </c>
      <c r="G14" s="20" t="s">
        <v>633</v>
      </c>
      <c r="H14" s="23"/>
      <c r="I14" s="20" t="s">
        <v>685</v>
      </c>
      <c r="J14" s="20" t="s">
        <v>686</v>
      </c>
      <c r="K14" s="23"/>
      <c r="L14" s="23"/>
      <c r="M14" s="23"/>
      <c r="N14" s="39"/>
      <c r="O14" s="39"/>
      <c r="P14" s="39"/>
      <c r="Q14" s="39"/>
      <c r="R14" s="39"/>
      <c r="S14" s="39"/>
      <c r="T14" s="39"/>
      <c r="U14" s="39"/>
      <c r="V14" s="39"/>
      <c r="W14" s="39"/>
      <c r="X14" s="39"/>
      <c r="Y14" s="39"/>
      <c r="Z14" s="39"/>
    </row>
    <row r="15" ht="99.75" customHeight="1">
      <c r="A15" s="20" t="s">
        <v>124</v>
      </c>
      <c r="B15" s="20" t="s">
        <v>125</v>
      </c>
      <c r="C15" s="74" t="s">
        <v>687</v>
      </c>
      <c r="D15" s="23"/>
      <c r="E15" s="75" t="s">
        <v>688</v>
      </c>
      <c r="F15" s="23"/>
      <c r="G15" s="20" t="s">
        <v>633</v>
      </c>
      <c r="H15" s="23"/>
      <c r="I15" s="20" t="s">
        <v>661</v>
      </c>
      <c r="J15" s="20" t="s">
        <v>662</v>
      </c>
      <c r="K15" s="23"/>
      <c r="L15" s="20" t="s">
        <v>639</v>
      </c>
      <c r="M15" s="23"/>
      <c r="N15" s="39"/>
      <c r="O15" s="39"/>
      <c r="P15" s="39"/>
      <c r="Q15" s="39"/>
      <c r="R15" s="39"/>
      <c r="S15" s="39"/>
      <c r="T15" s="39"/>
      <c r="U15" s="39"/>
      <c r="V15" s="39"/>
      <c r="W15" s="39"/>
      <c r="X15" s="39"/>
      <c r="Y15" s="39"/>
      <c r="Z15" s="39"/>
    </row>
    <row r="16" ht="102.0" customHeight="1">
      <c r="A16" s="20" t="s">
        <v>130</v>
      </c>
      <c r="B16" s="20" t="s">
        <v>131</v>
      </c>
      <c r="C16" s="20" t="s">
        <v>689</v>
      </c>
      <c r="D16" s="23"/>
      <c r="E16" s="20" t="s">
        <v>690</v>
      </c>
      <c r="F16" s="20" t="s">
        <v>691</v>
      </c>
      <c r="G16" s="20" t="s">
        <v>633</v>
      </c>
      <c r="H16" s="23"/>
      <c r="I16" s="20" t="s">
        <v>692</v>
      </c>
      <c r="J16" s="20" t="s">
        <v>662</v>
      </c>
      <c r="K16" s="23"/>
      <c r="L16" s="20" t="s">
        <v>639</v>
      </c>
      <c r="M16" s="23"/>
      <c r="N16" s="39"/>
      <c r="O16" s="39"/>
      <c r="P16" s="39"/>
      <c r="Q16" s="39"/>
      <c r="R16" s="39"/>
      <c r="S16" s="39"/>
      <c r="T16" s="39"/>
      <c r="U16" s="39"/>
      <c r="V16" s="39"/>
      <c r="W16" s="39"/>
      <c r="X16" s="39"/>
      <c r="Y16" s="39"/>
      <c r="Z16" s="39"/>
    </row>
    <row r="17" ht="100.5" customHeight="1">
      <c r="A17" s="20" t="s">
        <v>132</v>
      </c>
      <c r="B17" s="20" t="s">
        <v>133</v>
      </c>
      <c r="C17" s="20" t="s">
        <v>693</v>
      </c>
      <c r="D17" s="23"/>
      <c r="E17" s="20" t="s">
        <v>694</v>
      </c>
      <c r="F17" s="23"/>
      <c r="G17" s="20" t="s">
        <v>633</v>
      </c>
      <c r="H17" s="23"/>
      <c r="I17" s="20" t="s">
        <v>661</v>
      </c>
      <c r="J17" s="20" t="s">
        <v>662</v>
      </c>
      <c r="K17" s="23"/>
      <c r="L17" s="20" t="s">
        <v>639</v>
      </c>
      <c r="M17" s="23"/>
      <c r="N17" s="39"/>
      <c r="O17" s="39"/>
      <c r="P17" s="39"/>
      <c r="Q17" s="39"/>
      <c r="R17" s="39"/>
      <c r="S17" s="39"/>
      <c r="T17" s="39"/>
      <c r="U17" s="39"/>
      <c r="V17" s="39"/>
      <c r="W17" s="39"/>
      <c r="X17" s="39"/>
      <c r="Y17" s="39"/>
      <c r="Z17" s="39"/>
    </row>
    <row r="18" ht="115.5" customHeight="1">
      <c r="A18" s="20" t="s">
        <v>141</v>
      </c>
      <c r="B18" s="20" t="s">
        <v>695</v>
      </c>
      <c r="C18" s="20" t="s">
        <v>696</v>
      </c>
      <c r="D18" s="20"/>
      <c r="E18" s="30" t="s">
        <v>697</v>
      </c>
      <c r="F18" s="20" t="s">
        <v>670</v>
      </c>
      <c r="G18" s="20" t="s">
        <v>633</v>
      </c>
      <c r="H18" s="23"/>
      <c r="I18" s="20" t="s">
        <v>698</v>
      </c>
      <c r="J18" s="20" t="s">
        <v>662</v>
      </c>
      <c r="K18" s="23"/>
      <c r="L18" s="23"/>
      <c r="M18" s="23"/>
      <c r="N18" s="39"/>
      <c r="O18" s="39"/>
      <c r="P18" s="39"/>
      <c r="Q18" s="39"/>
      <c r="R18" s="39"/>
      <c r="S18" s="39"/>
      <c r="T18" s="39"/>
      <c r="U18" s="39"/>
      <c r="V18" s="39"/>
      <c r="W18" s="39"/>
      <c r="X18" s="39"/>
      <c r="Y18" s="39"/>
      <c r="Z18" s="39"/>
    </row>
    <row r="19" ht="141.0" customHeight="1">
      <c r="A19" s="20" t="s">
        <v>144</v>
      </c>
      <c r="B19" s="20" t="s">
        <v>699</v>
      </c>
      <c r="C19" s="20" t="s">
        <v>700</v>
      </c>
      <c r="D19" s="23"/>
      <c r="E19" s="23"/>
      <c r="F19" s="23"/>
      <c r="G19" s="20" t="s">
        <v>633</v>
      </c>
      <c r="H19" s="23"/>
      <c r="I19" s="20" t="s">
        <v>701</v>
      </c>
      <c r="J19" s="20" t="s">
        <v>662</v>
      </c>
      <c r="K19" s="23"/>
      <c r="L19" s="20" t="s">
        <v>639</v>
      </c>
      <c r="M19" s="23"/>
      <c r="N19" s="39"/>
      <c r="O19" s="39"/>
      <c r="P19" s="39"/>
      <c r="Q19" s="39"/>
      <c r="R19" s="39"/>
      <c r="S19" s="39"/>
      <c r="T19" s="39"/>
      <c r="U19" s="39"/>
      <c r="V19" s="39"/>
      <c r="W19" s="39"/>
      <c r="X19" s="39"/>
      <c r="Y19" s="39"/>
      <c r="Z19" s="39"/>
    </row>
    <row r="20" ht="130.5" customHeight="1">
      <c r="A20" s="20" t="s">
        <v>150</v>
      </c>
      <c r="B20" s="20" t="s">
        <v>151</v>
      </c>
      <c r="C20" s="20" t="s">
        <v>702</v>
      </c>
      <c r="D20" s="20" t="s">
        <v>703</v>
      </c>
      <c r="E20" s="20" t="s">
        <v>704</v>
      </c>
      <c r="F20" s="20" t="s">
        <v>705</v>
      </c>
      <c r="G20" s="20" t="s">
        <v>633</v>
      </c>
      <c r="H20" s="20"/>
      <c r="I20" s="20" t="s">
        <v>706</v>
      </c>
      <c r="J20" s="20" t="s">
        <v>662</v>
      </c>
      <c r="K20" s="23"/>
      <c r="L20" s="20" t="s">
        <v>639</v>
      </c>
      <c r="M20" s="23"/>
      <c r="N20" s="39"/>
      <c r="O20" s="39"/>
      <c r="P20" s="39"/>
      <c r="Q20" s="39"/>
      <c r="R20" s="39"/>
      <c r="S20" s="39"/>
      <c r="T20" s="39"/>
      <c r="U20" s="39"/>
      <c r="V20" s="39"/>
      <c r="W20" s="39"/>
      <c r="X20" s="39"/>
      <c r="Y20" s="39"/>
      <c r="Z20" s="39"/>
    </row>
    <row r="21" ht="297.75" customHeight="1">
      <c r="A21" s="20" t="s">
        <v>160</v>
      </c>
      <c r="B21" s="20" t="s">
        <v>707</v>
      </c>
      <c r="C21" s="20" t="s">
        <v>708</v>
      </c>
      <c r="D21" s="23"/>
      <c r="E21" s="23"/>
      <c r="F21" s="23"/>
      <c r="G21" s="20" t="s">
        <v>633</v>
      </c>
      <c r="H21" s="23"/>
      <c r="I21" s="20" t="s">
        <v>698</v>
      </c>
      <c r="J21" s="20" t="s">
        <v>662</v>
      </c>
      <c r="K21" s="23"/>
      <c r="L21" s="23"/>
      <c r="M21" s="23"/>
      <c r="N21" s="39"/>
      <c r="O21" s="39"/>
      <c r="P21" s="39"/>
      <c r="Q21" s="39"/>
      <c r="R21" s="39"/>
      <c r="S21" s="39"/>
      <c r="T21" s="39"/>
      <c r="U21" s="39"/>
      <c r="V21" s="39"/>
      <c r="W21" s="39"/>
      <c r="X21" s="39"/>
      <c r="Y21" s="39"/>
      <c r="Z21" s="39"/>
    </row>
    <row r="22" ht="157.5" customHeight="1">
      <c r="A22" s="20" t="s">
        <v>170</v>
      </c>
      <c r="B22" s="20" t="s">
        <v>171</v>
      </c>
      <c r="C22" s="20" t="s">
        <v>709</v>
      </c>
      <c r="D22" s="23"/>
      <c r="E22" s="23"/>
      <c r="F22" s="23"/>
      <c r="G22" s="20" t="s">
        <v>710</v>
      </c>
      <c r="H22" s="23"/>
      <c r="I22" s="20" t="s">
        <v>671</v>
      </c>
      <c r="J22" s="20" t="s">
        <v>662</v>
      </c>
      <c r="K22" s="23"/>
      <c r="L22" s="20" t="s">
        <v>639</v>
      </c>
      <c r="M22" s="23"/>
      <c r="N22" s="39"/>
      <c r="O22" s="39"/>
      <c r="P22" s="39"/>
      <c r="Q22" s="39"/>
      <c r="R22" s="39"/>
      <c r="S22" s="39"/>
      <c r="T22" s="39"/>
      <c r="U22" s="39"/>
      <c r="V22" s="39"/>
      <c r="W22" s="39"/>
      <c r="X22" s="39"/>
      <c r="Y22" s="39"/>
      <c r="Z22" s="39"/>
    </row>
    <row r="23" ht="142.5" customHeight="1">
      <c r="A23" s="20" t="s">
        <v>173</v>
      </c>
      <c r="B23" s="20" t="s">
        <v>711</v>
      </c>
      <c r="C23" s="20" t="s">
        <v>712</v>
      </c>
      <c r="D23" s="20"/>
      <c r="E23" s="20" t="s">
        <v>713</v>
      </c>
      <c r="F23" s="20" t="s">
        <v>714</v>
      </c>
      <c r="G23" s="20" t="s">
        <v>633</v>
      </c>
      <c r="H23" s="23"/>
      <c r="I23" s="20" t="s">
        <v>715</v>
      </c>
      <c r="J23" s="20" t="s">
        <v>662</v>
      </c>
      <c r="K23" s="23"/>
      <c r="L23" s="20" t="s">
        <v>716</v>
      </c>
      <c r="M23" s="23"/>
      <c r="N23" s="39"/>
      <c r="O23" s="39"/>
      <c r="P23" s="39"/>
      <c r="Q23" s="39"/>
      <c r="R23" s="39"/>
      <c r="S23" s="39"/>
      <c r="T23" s="39"/>
      <c r="U23" s="39"/>
      <c r="V23" s="39"/>
      <c r="W23" s="39"/>
      <c r="X23" s="39"/>
      <c r="Y23" s="39"/>
      <c r="Z23" s="39"/>
    </row>
    <row r="24" ht="144.0" customHeight="1">
      <c r="A24" s="20" t="s">
        <v>177</v>
      </c>
      <c r="B24" s="20" t="s">
        <v>178</v>
      </c>
      <c r="C24" s="20" t="s">
        <v>717</v>
      </c>
      <c r="D24" s="23"/>
      <c r="E24" s="23"/>
      <c r="F24" s="23"/>
      <c r="G24" s="20" t="s">
        <v>633</v>
      </c>
      <c r="H24" s="23"/>
      <c r="I24" s="20" t="s">
        <v>718</v>
      </c>
      <c r="J24" s="20" t="s">
        <v>662</v>
      </c>
      <c r="K24" s="23"/>
      <c r="L24" s="20" t="s">
        <v>639</v>
      </c>
      <c r="M24" s="23"/>
      <c r="N24" s="39"/>
      <c r="O24" s="39"/>
      <c r="P24" s="39"/>
      <c r="Q24" s="39"/>
      <c r="R24" s="39"/>
      <c r="S24" s="39"/>
      <c r="T24" s="39"/>
      <c r="U24" s="39"/>
      <c r="V24" s="39"/>
      <c r="W24" s="39"/>
      <c r="X24" s="39"/>
      <c r="Y24" s="39"/>
      <c r="Z24" s="39"/>
    </row>
    <row r="25" ht="384.0" customHeight="1">
      <c r="A25" s="20" t="s">
        <v>183</v>
      </c>
      <c r="B25" s="20" t="s">
        <v>184</v>
      </c>
      <c r="C25" s="20" t="s">
        <v>719</v>
      </c>
      <c r="D25" s="20" t="s">
        <v>720</v>
      </c>
      <c r="E25" s="20" t="s">
        <v>721</v>
      </c>
      <c r="F25" s="20" t="s">
        <v>722</v>
      </c>
      <c r="G25" s="20" t="s">
        <v>633</v>
      </c>
      <c r="H25" s="20"/>
      <c r="I25" s="20" t="s">
        <v>723</v>
      </c>
      <c r="J25" s="20" t="s">
        <v>724</v>
      </c>
      <c r="K25" s="20"/>
      <c r="L25" s="23"/>
      <c r="M25" s="23"/>
      <c r="N25" s="39"/>
      <c r="O25" s="39"/>
      <c r="P25" s="39"/>
      <c r="Q25" s="39"/>
      <c r="R25" s="39"/>
      <c r="S25" s="39"/>
      <c r="T25" s="39"/>
      <c r="U25" s="39"/>
      <c r="V25" s="39"/>
      <c r="W25" s="39"/>
      <c r="X25" s="39"/>
      <c r="Y25" s="39"/>
      <c r="Z25" s="39"/>
    </row>
    <row r="26" ht="153.75" customHeight="1">
      <c r="A26" s="20" t="s">
        <v>196</v>
      </c>
      <c r="B26" s="20" t="s">
        <v>197</v>
      </c>
      <c r="C26" s="20" t="s">
        <v>725</v>
      </c>
      <c r="D26" s="23"/>
      <c r="E26" s="23"/>
      <c r="F26" s="23"/>
      <c r="G26" s="20" t="s">
        <v>633</v>
      </c>
      <c r="H26" s="20"/>
      <c r="I26" s="20" t="s">
        <v>726</v>
      </c>
      <c r="J26" s="20" t="s">
        <v>724</v>
      </c>
      <c r="K26" s="23"/>
      <c r="L26" s="20" t="s">
        <v>639</v>
      </c>
      <c r="M26" s="23"/>
      <c r="N26" s="39"/>
      <c r="O26" s="39"/>
      <c r="P26" s="39"/>
      <c r="Q26" s="39"/>
      <c r="R26" s="39"/>
      <c r="S26" s="39"/>
      <c r="T26" s="39"/>
      <c r="U26" s="39"/>
      <c r="V26" s="39"/>
      <c r="W26" s="39"/>
      <c r="X26" s="39"/>
      <c r="Y26" s="39"/>
      <c r="Z26" s="39"/>
    </row>
    <row r="27" ht="150.0" customHeight="1">
      <c r="A27" s="20" t="s">
        <v>204</v>
      </c>
      <c r="B27" s="20" t="s">
        <v>727</v>
      </c>
      <c r="C27" s="20" t="s">
        <v>728</v>
      </c>
      <c r="D27" s="23"/>
      <c r="E27" s="75" t="s">
        <v>729</v>
      </c>
      <c r="F27" s="23"/>
      <c r="G27" s="20" t="s">
        <v>633</v>
      </c>
      <c r="H27" s="23"/>
      <c r="I27" s="20" t="s">
        <v>730</v>
      </c>
      <c r="J27" s="20" t="s">
        <v>724</v>
      </c>
      <c r="K27" s="23"/>
      <c r="L27" s="20" t="s">
        <v>639</v>
      </c>
      <c r="M27" s="23"/>
      <c r="N27" s="39"/>
      <c r="O27" s="39"/>
      <c r="P27" s="39"/>
      <c r="Q27" s="39"/>
      <c r="R27" s="39"/>
      <c r="S27" s="39"/>
      <c r="T27" s="39"/>
      <c r="U27" s="39"/>
      <c r="V27" s="39"/>
      <c r="W27" s="39"/>
      <c r="X27" s="39"/>
      <c r="Y27" s="39"/>
      <c r="Z27" s="39"/>
    </row>
    <row r="28" ht="154.5" customHeight="1">
      <c r="A28" s="20" t="s">
        <v>206</v>
      </c>
      <c r="B28" s="20" t="s">
        <v>207</v>
      </c>
      <c r="C28" s="76" t="s">
        <v>731</v>
      </c>
      <c r="D28" s="23"/>
      <c r="E28" s="23"/>
      <c r="F28" s="23"/>
      <c r="G28" s="23"/>
      <c r="H28" s="23"/>
      <c r="I28" s="20" t="s">
        <v>732</v>
      </c>
      <c r="J28" s="20" t="s">
        <v>724</v>
      </c>
      <c r="K28" s="23"/>
      <c r="L28" s="20" t="s">
        <v>639</v>
      </c>
      <c r="M28" s="23"/>
      <c r="N28" s="39"/>
      <c r="O28" s="39"/>
      <c r="P28" s="39"/>
      <c r="Q28" s="39"/>
      <c r="R28" s="39"/>
      <c r="S28" s="39"/>
      <c r="T28" s="39"/>
      <c r="U28" s="39"/>
      <c r="V28" s="39"/>
      <c r="W28" s="39"/>
      <c r="X28" s="39"/>
      <c r="Y28" s="39"/>
      <c r="Z28" s="39"/>
    </row>
    <row r="29" ht="217.5" customHeight="1">
      <c r="A29" s="20" t="s">
        <v>217</v>
      </c>
      <c r="B29" s="20" t="s">
        <v>218</v>
      </c>
      <c r="C29" s="20" t="s">
        <v>733</v>
      </c>
      <c r="D29" s="20" t="s">
        <v>734</v>
      </c>
      <c r="E29" s="20" t="s">
        <v>735</v>
      </c>
      <c r="F29" s="20" t="s">
        <v>736</v>
      </c>
      <c r="G29" s="20" t="s">
        <v>633</v>
      </c>
      <c r="H29" s="23"/>
      <c r="I29" s="20" t="s">
        <v>737</v>
      </c>
      <c r="J29" s="20" t="s">
        <v>645</v>
      </c>
      <c r="K29" s="77"/>
      <c r="L29" s="20" t="s">
        <v>738</v>
      </c>
      <c r="M29" s="23"/>
      <c r="N29" s="39"/>
      <c r="O29" s="39"/>
      <c r="P29" s="39"/>
      <c r="Q29" s="39"/>
      <c r="R29" s="39"/>
      <c r="S29" s="39"/>
      <c r="T29" s="39"/>
      <c r="U29" s="39"/>
      <c r="V29" s="39"/>
      <c r="W29" s="39"/>
      <c r="X29" s="39"/>
      <c r="Y29" s="39"/>
      <c r="Z29" s="39"/>
    </row>
    <row r="30" ht="103.5" customHeight="1">
      <c r="A30" s="20" t="s">
        <v>224</v>
      </c>
      <c r="B30" s="20" t="s">
        <v>225</v>
      </c>
      <c r="C30" s="20" t="s">
        <v>739</v>
      </c>
      <c r="D30" s="23"/>
      <c r="E30" s="23"/>
      <c r="F30" s="23"/>
      <c r="G30" s="20" t="s">
        <v>633</v>
      </c>
      <c r="H30" s="23"/>
      <c r="I30" s="20" t="s">
        <v>671</v>
      </c>
      <c r="J30" s="20" t="s">
        <v>645</v>
      </c>
      <c r="K30" s="23"/>
      <c r="L30" s="20" t="s">
        <v>639</v>
      </c>
      <c r="M30" s="23"/>
      <c r="N30" s="39"/>
      <c r="O30" s="39"/>
      <c r="P30" s="39"/>
      <c r="Q30" s="39"/>
      <c r="R30" s="39"/>
      <c r="S30" s="39"/>
      <c r="T30" s="39"/>
      <c r="U30" s="39"/>
      <c r="V30" s="39"/>
      <c r="W30" s="39"/>
      <c r="X30" s="39"/>
      <c r="Y30" s="39"/>
      <c r="Z30" s="39"/>
    </row>
    <row r="31" ht="121.5" customHeight="1">
      <c r="A31" s="20" t="s">
        <v>230</v>
      </c>
      <c r="B31" s="20" t="s">
        <v>231</v>
      </c>
      <c r="C31" s="20" t="s">
        <v>740</v>
      </c>
      <c r="D31" s="23"/>
      <c r="E31" s="23"/>
      <c r="F31" s="23"/>
      <c r="G31" s="20" t="s">
        <v>633</v>
      </c>
      <c r="H31" s="23"/>
      <c r="I31" s="20" t="s">
        <v>741</v>
      </c>
      <c r="J31" s="20" t="s">
        <v>645</v>
      </c>
      <c r="K31" s="23"/>
      <c r="L31" s="20" t="s">
        <v>639</v>
      </c>
      <c r="M31" s="23"/>
      <c r="N31" s="39"/>
      <c r="O31" s="39"/>
      <c r="P31" s="39"/>
      <c r="Q31" s="39"/>
      <c r="R31" s="39"/>
      <c r="S31" s="39"/>
      <c r="T31" s="39"/>
      <c r="U31" s="39"/>
      <c r="V31" s="39"/>
      <c r="W31" s="39"/>
      <c r="X31" s="39"/>
      <c r="Y31" s="39"/>
      <c r="Z31" s="39"/>
    </row>
    <row r="32" ht="96.0" customHeight="1">
      <c r="A32" s="20" t="s">
        <v>236</v>
      </c>
      <c r="B32" s="20" t="s">
        <v>237</v>
      </c>
      <c r="C32" s="20" t="s">
        <v>742</v>
      </c>
      <c r="D32" s="23"/>
      <c r="E32" s="20" t="s">
        <v>743</v>
      </c>
      <c r="F32" s="20">
        <v>1983.0</v>
      </c>
      <c r="G32" s="20" t="s">
        <v>633</v>
      </c>
      <c r="H32" s="23"/>
      <c r="I32" s="20" t="s">
        <v>671</v>
      </c>
      <c r="J32" s="20" t="s">
        <v>645</v>
      </c>
      <c r="K32" s="23"/>
      <c r="L32" s="23"/>
      <c r="M32" s="23"/>
      <c r="N32" s="39"/>
      <c r="O32" s="39"/>
      <c r="P32" s="39"/>
      <c r="Q32" s="39"/>
      <c r="R32" s="39"/>
      <c r="S32" s="39"/>
      <c r="T32" s="39"/>
      <c r="U32" s="39"/>
      <c r="V32" s="39"/>
      <c r="W32" s="39"/>
      <c r="X32" s="39"/>
      <c r="Y32" s="39"/>
      <c r="Z32" s="39"/>
    </row>
    <row r="33" ht="120.75" customHeight="1">
      <c r="A33" s="20" t="s">
        <v>245</v>
      </c>
      <c r="B33" s="20" t="s">
        <v>744</v>
      </c>
      <c r="C33" s="20" t="s">
        <v>745</v>
      </c>
      <c r="D33" s="20" t="s">
        <v>746</v>
      </c>
      <c r="E33" s="20" t="s">
        <v>747</v>
      </c>
      <c r="F33" s="23"/>
      <c r="G33" s="20" t="s">
        <v>633</v>
      </c>
      <c r="H33" s="23"/>
      <c r="I33" s="20" t="s">
        <v>748</v>
      </c>
      <c r="J33" s="20" t="s">
        <v>749</v>
      </c>
      <c r="K33" s="23"/>
      <c r="L33" s="23"/>
      <c r="M33" s="23"/>
      <c r="N33" s="39"/>
      <c r="O33" s="39"/>
      <c r="P33" s="39"/>
      <c r="Q33" s="39"/>
      <c r="R33" s="39"/>
      <c r="S33" s="39"/>
      <c r="T33" s="39"/>
      <c r="U33" s="39"/>
      <c r="V33" s="39"/>
      <c r="W33" s="39"/>
      <c r="X33" s="39"/>
      <c r="Y33" s="39"/>
      <c r="Z33" s="39"/>
    </row>
    <row r="34" ht="136.5" customHeight="1">
      <c r="A34" s="20" t="s">
        <v>253</v>
      </c>
      <c r="B34" s="20" t="s">
        <v>254</v>
      </c>
      <c r="C34" s="20" t="s">
        <v>750</v>
      </c>
      <c r="D34" s="23"/>
      <c r="E34" s="23"/>
      <c r="F34" s="23"/>
      <c r="G34" s="20" t="s">
        <v>633</v>
      </c>
      <c r="H34" s="23"/>
      <c r="I34" s="20" t="s">
        <v>751</v>
      </c>
      <c r="J34" s="20" t="s">
        <v>680</v>
      </c>
      <c r="K34" s="23"/>
      <c r="L34" s="20" t="s">
        <v>639</v>
      </c>
      <c r="M34" s="23"/>
      <c r="N34" s="39"/>
      <c r="O34" s="39"/>
      <c r="P34" s="39"/>
      <c r="Q34" s="39"/>
      <c r="R34" s="39"/>
      <c r="S34" s="39"/>
      <c r="T34" s="39"/>
      <c r="U34" s="39"/>
      <c r="V34" s="39"/>
      <c r="W34" s="39"/>
      <c r="X34" s="39"/>
      <c r="Y34" s="39"/>
      <c r="Z34" s="39"/>
    </row>
    <row r="35" ht="108.0" customHeight="1">
      <c r="A35" s="20" t="s">
        <v>260</v>
      </c>
      <c r="B35" s="20" t="s">
        <v>261</v>
      </c>
      <c r="C35" s="78" t="s">
        <v>752</v>
      </c>
      <c r="D35" s="23"/>
      <c r="E35" s="30" t="s">
        <v>753</v>
      </c>
      <c r="F35" s="23"/>
      <c r="G35" s="20" t="s">
        <v>633</v>
      </c>
      <c r="H35" s="23"/>
      <c r="I35" s="20" t="s">
        <v>671</v>
      </c>
      <c r="J35" s="20" t="s">
        <v>754</v>
      </c>
      <c r="K35" s="23"/>
      <c r="L35" s="23"/>
      <c r="M35" s="23"/>
      <c r="N35" s="39"/>
      <c r="O35" s="39"/>
      <c r="P35" s="39"/>
      <c r="Q35" s="39"/>
      <c r="R35" s="39"/>
      <c r="S35" s="39"/>
      <c r="T35" s="39"/>
      <c r="U35" s="39"/>
      <c r="V35" s="39"/>
      <c r="W35" s="39"/>
      <c r="X35" s="39"/>
      <c r="Y35" s="39"/>
      <c r="Z35" s="39"/>
    </row>
    <row r="36" ht="172.5" customHeight="1">
      <c r="A36" s="20" t="s">
        <v>262</v>
      </c>
      <c r="B36" s="20" t="s">
        <v>263</v>
      </c>
      <c r="C36" s="20" t="s">
        <v>755</v>
      </c>
      <c r="D36" s="23"/>
      <c r="E36" s="23"/>
      <c r="F36" s="23"/>
      <c r="G36" s="23"/>
      <c r="H36" s="23"/>
      <c r="I36" s="20" t="s">
        <v>756</v>
      </c>
      <c r="J36" s="20" t="s">
        <v>749</v>
      </c>
      <c r="K36" s="23"/>
      <c r="L36" s="23"/>
      <c r="M36" s="23"/>
      <c r="N36" s="39"/>
      <c r="O36" s="39"/>
      <c r="P36" s="39"/>
      <c r="Q36" s="39"/>
      <c r="R36" s="39"/>
      <c r="S36" s="39"/>
      <c r="T36" s="39"/>
      <c r="U36" s="39"/>
      <c r="V36" s="39"/>
      <c r="W36" s="39"/>
      <c r="X36" s="39"/>
      <c r="Y36" s="39"/>
      <c r="Z36" s="39"/>
    </row>
    <row r="37" ht="132.75" customHeight="1">
      <c r="A37" s="20" t="s">
        <v>270</v>
      </c>
      <c r="B37" s="20" t="s">
        <v>757</v>
      </c>
      <c r="C37" s="20" t="s">
        <v>758</v>
      </c>
      <c r="D37" s="23"/>
      <c r="E37" s="23"/>
      <c r="F37" s="23"/>
      <c r="G37" s="20" t="s">
        <v>633</v>
      </c>
      <c r="H37" s="23"/>
      <c r="I37" s="20" t="s">
        <v>671</v>
      </c>
      <c r="J37" s="20" t="s">
        <v>749</v>
      </c>
      <c r="K37" s="23"/>
      <c r="L37" s="23"/>
      <c r="M37" s="20" t="s">
        <v>759</v>
      </c>
      <c r="N37" s="39"/>
      <c r="O37" s="39"/>
      <c r="P37" s="39"/>
      <c r="Q37" s="39"/>
      <c r="R37" s="39"/>
      <c r="S37" s="39"/>
      <c r="T37" s="39"/>
      <c r="U37" s="39"/>
      <c r="V37" s="39"/>
      <c r="W37" s="39"/>
      <c r="X37" s="39"/>
      <c r="Y37" s="39"/>
      <c r="Z37" s="39"/>
    </row>
    <row r="38" ht="330.0" customHeight="1">
      <c r="A38" s="20" t="s">
        <v>274</v>
      </c>
      <c r="B38" s="20" t="s">
        <v>275</v>
      </c>
      <c r="C38" s="20" t="s">
        <v>760</v>
      </c>
      <c r="D38" s="23"/>
      <c r="E38" s="20" t="s">
        <v>761</v>
      </c>
      <c r="F38" s="23"/>
      <c r="G38" s="20" t="s">
        <v>633</v>
      </c>
      <c r="H38" s="23"/>
      <c r="I38" s="20" t="s">
        <v>762</v>
      </c>
      <c r="J38" s="20" t="s">
        <v>763</v>
      </c>
      <c r="K38" s="23"/>
      <c r="L38" s="23"/>
      <c r="M38" s="23"/>
      <c r="N38" s="39"/>
      <c r="O38" s="39"/>
      <c r="P38" s="39"/>
      <c r="Q38" s="39"/>
      <c r="R38" s="39"/>
      <c r="S38" s="39"/>
      <c r="T38" s="39"/>
      <c r="U38" s="39"/>
      <c r="V38" s="39"/>
      <c r="W38" s="39"/>
      <c r="X38" s="39"/>
      <c r="Y38" s="39"/>
      <c r="Z38" s="39"/>
    </row>
    <row r="39" ht="141.0" customHeight="1">
      <c r="A39" s="20" t="s">
        <v>281</v>
      </c>
      <c r="B39" s="20" t="s">
        <v>282</v>
      </c>
      <c r="C39" s="20" t="s">
        <v>764</v>
      </c>
      <c r="D39" s="23"/>
      <c r="E39" s="23"/>
      <c r="F39" s="23"/>
      <c r="G39" s="20" t="s">
        <v>633</v>
      </c>
      <c r="H39" s="23"/>
      <c r="I39" s="20" t="s">
        <v>765</v>
      </c>
      <c r="J39" s="20" t="s">
        <v>27</v>
      </c>
      <c r="K39" s="23"/>
      <c r="L39" s="20" t="s">
        <v>639</v>
      </c>
      <c r="M39" s="23"/>
      <c r="N39" s="39"/>
      <c r="O39" s="39"/>
      <c r="P39" s="39"/>
      <c r="Q39" s="39"/>
      <c r="R39" s="39"/>
      <c r="S39" s="39"/>
      <c r="T39" s="39"/>
      <c r="U39" s="39"/>
      <c r="V39" s="39"/>
      <c r="W39" s="39"/>
      <c r="X39" s="39"/>
      <c r="Y39" s="39"/>
      <c r="Z39" s="39"/>
    </row>
    <row r="40" ht="177.75" customHeight="1">
      <c r="A40" s="20" t="s">
        <v>288</v>
      </c>
      <c r="B40" s="20" t="s">
        <v>766</v>
      </c>
      <c r="C40" s="79" t="s">
        <v>767</v>
      </c>
      <c r="D40" s="20" t="s">
        <v>768</v>
      </c>
      <c r="E40" s="20" t="s">
        <v>769</v>
      </c>
      <c r="F40" s="80" t="s">
        <v>770</v>
      </c>
      <c r="G40" s="23"/>
      <c r="H40" s="23"/>
      <c r="I40" s="20" t="s">
        <v>771</v>
      </c>
      <c r="J40" s="20" t="s">
        <v>27</v>
      </c>
      <c r="K40" s="23"/>
      <c r="L40" s="23"/>
      <c r="M40" s="20" t="s">
        <v>772</v>
      </c>
      <c r="N40" s="39"/>
      <c r="O40" s="39"/>
      <c r="P40" s="39"/>
      <c r="Q40" s="39"/>
      <c r="R40" s="39"/>
      <c r="S40" s="39"/>
      <c r="T40" s="39"/>
      <c r="U40" s="39"/>
      <c r="V40" s="39"/>
      <c r="W40" s="39"/>
      <c r="X40" s="39"/>
      <c r="Y40" s="39"/>
      <c r="Z40" s="39"/>
    </row>
    <row r="41" ht="111.75" customHeight="1">
      <c r="A41" s="20" t="s">
        <v>291</v>
      </c>
      <c r="B41" s="20" t="s">
        <v>292</v>
      </c>
      <c r="C41" s="20" t="s">
        <v>773</v>
      </c>
      <c r="D41" s="23"/>
      <c r="E41" s="23"/>
      <c r="F41" s="23"/>
      <c r="G41" s="23"/>
      <c r="H41" s="23"/>
      <c r="I41" s="20" t="s">
        <v>774</v>
      </c>
      <c r="J41" s="20" t="s">
        <v>27</v>
      </c>
      <c r="K41" s="23"/>
      <c r="L41" s="20" t="s">
        <v>639</v>
      </c>
      <c r="M41" s="23"/>
      <c r="N41" s="39"/>
      <c r="O41" s="39"/>
      <c r="P41" s="39"/>
      <c r="Q41" s="39"/>
      <c r="R41" s="39"/>
      <c r="S41" s="39"/>
      <c r="T41" s="39"/>
      <c r="U41" s="39"/>
      <c r="V41" s="39"/>
      <c r="W41" s="39"/>
      <c r="X41" s="39"/>
      <c r="Y41" s="39"/>
      <c r="Z41" s="39"/>
    </row>
    <row r="42" ht="97.5" customHeight="1">
      <c r="A42" s="20" t="s">
        <v>293</v>
      </c>
      <c r="B42" s="20" t="s">
        <v>775</v>
      </c>
      <c r="C42" s="81" t="s">
        <v>776</v>
      </c>
      <c r="D42" s="20" t="s">
        <v>777</v>
      </c>
      <c r="E42" s="23"/>
      <c r="F42" s="23"/>
      <c r="G42" s="23"/>
      <c r="H42" s="23"/>
      <c r="I42" s="20" t="s">
        <v>778</v>
      </c>
      <c r="J42" s="20" t="s">
        <v>779</v>
      </c>
      <c r="K42" s="23"/>
      <c r="L42" s="23"/>
      <c r="M42" s="23"/>
      <c r="N42" s="39"/>
      <c r="O42" s="39"/>
      <c r="P42" s="39"/>
      <c r="Q42" s="39"/>
      <c r="R42" s="39"/>
      <c r="S42" s="39"/>
      <c r="T42" s="39"/>
      <c r="U42" s="39"/>
      <c r="V42" s="39"/>
      <c r="W42" s="39"/>
      <c r="X42" s="39"/>
      <c r="Y42" s="39"/>
      <c r="Z42" s="39"/>
    </row>
    <row r="43" ht="108.75" customHeight="1">
      <c r="A43" s="20" t="s">
        <v>298</v>
      </c>
      <c r="B43" s="20" t="s">
        <v>582</v>
      </c>
      <c r="C43" s="20" t="s">
        <v>780</v>
      </c>
      <c r="D43" s="23"/>
      <c r="E43" s="20" t="s">
        <v>781</v>
      </c>
      <c r="F43" s="23"/>
      <c r="G43" s="20" t="s">
        <v>633</v>
      </c>
      <c r="H43" s="23"/>
      <c r="I43" s="20" t="s">
        <v>661</v>
      </c>
      <c r="J43" s="20" t="s">
        <v>782</v>
      </c>
      <c r="K43" s="23"/>
      <c r="L43" s="23"/>
      <c r="M43" s="20"/>
      <c r="N43" s="39"/>
      <c r="O43" s="39"/>
      <c r="P43" s="39"/>
      <c r="Q43" s="39"/>
      <c r="R43" s="39"/>
      <c r="S43" s="39"/>
      <c r="T43" s="39"/>
      <c r="U43" s="39"/>
      <c r="V43" s="39"/>
      <c r="W43" s="39"/>
      <c r="X43" s="39"/>
      <c r="Y43" s="39"/>
      <c r="Z43" s="39"/>
    </row>
    <row r="44" ht="223.5" customHeight="1">
      <c r="A44" s="20" t="s">
        <v>301</v>
      </c>
      <c r="B44" s="20" t="s">
        <v>302</v>
      </c>
      <c r="C44" s="20" t="s">
        <v>783</v>
      </c>
      <c r="D44" s="30" t="s">
        <v>784</v>
      </c>
      <c r="E44" s="30" t="s">
        <v>785</v>
      </c>
      <c r="F44" s="20" t="s">
        <v>786</v>
      </c>
      <c r="G44" s="20" t="s">
        <v>633</v>
      </c>
      <c r="H44" s="23"/>
      <c r="I44" s="30" t="s">
        <v>787</v>
      </c>
      <c r="J44" s="20" t="s">
        <v>782</v>
      </c>
      <c r="K44" s="23"/>
      <c r="L44" s="23"/>
      <c r="M44" s="23"/>
      <c r="N44" s="39"/>
      <c r="O44" s="39"/>
      <c r="P44" s="39"/>
      <c r="Q44" s="39"/>
      <c r="R44" s="39"/>
      <c r="S44" s="39"/>
      <c r="T44" s="39"/>
      <c r="U44" s="39"/>
      <c r="V44" s="39"/>
      <c r="W44" s="39"/>
      <c r="X44" s="39"/>
      <c r="Y44" s="39"/>
      <c r="Z44" s="39"/>
    </row>
    <row r="45" ht="127.5" customHeight="1">
      <c r="A45" s="20" t="s">
        <v>305</v>
      </c>
      <c r="B45" s="20" t="s">
        <v>306</v>
      </c>
      <c r="C45" s="20" t="s">
        <v>788</v>
      </c>
      <c r="D45" s="23"/>
      <c r="E45" s="23"/>
      <c r="F45" s="23"/>
      <c r="G45" s="20" t="s">
        <v>633</v>
      </c>
      <c r="H45" s="23"/>
      <c r="I45" s="20" t="s">
        <v>789</v>
      </c>
      <c r="J45" s="20" t="s">
        <v>782</v>
      </c>
      <c r="K45" s="23"/>
      <c r="L45" s="20" t="s">
        <v>639</v>
      </c>
      <c r="M45" s="23"/>
      <c r="N45" s="39"/>
      <c r="O45" s="39"/>
      <c r="P45" s="39"/>
      <c r="Q45" s="39"/>
      <c r="R45" s="39"/>
      <c r="S45" s="39"/>
      <c r="T45" s="39"/>
      <c r="U45" s="39"/>
      <c r="V45" s="39"/>
      <c r="W45" s="39"/>
      <c r="X45" s="39"/>
      <c r="Y45" s="39"/>
      <c r="Z45" s="39"/>
    </row>
    <row r="46" ht="127.5" customHeight="1">
      <c r="A46" s="20" t="s">
        <v>314</v>
      </c>
      <c r="B46" s="20" t="s">
        <v>315</v>
      </c>
      <c r="C46" s="20" t="s">
        <v>790</v>
      </c>
      <c r="D46" s="23"/>
      <c r="E46" s="23"/>
      <c r="F46" s="23"/>
      <c r="G46" s="20" t="s">
        <v>633</v>
      </c>
      <c r="H46" s="23"/>
      <c r="I46" s="20" t="s">
        <v>789</v>
      </c>
      <c r="J46" s="20" t="s">
        <v>782</v>
      </c>
      <c r="K46" s="23"/>
      <c r="L46" s="20" t="s">
        <v>639</v>
      </c>
      <c r="M46" s="23"/>
      <c r="N46" s="39"/>
      <c r="O46" s="39"/>
      <c r="P46" s="39"/>
      <c r="Q46" s="39"/>
      <c r="R46" s="39"/>
      <c r="S46" s="39"/>
      <c r="T46" s="39"/>
      <c r="U46" s="39"/>
      <c r="V46" s="39"/>
      <c r="W46" s="39"/>
      <c r="X46" s="39"/>
      <c r="Y46" s="39"/>
      <c r="Z46" s="39"/>
    </row>
    <row r="47" ht="141.75" customHeight="1">
      <c r="A47" s="20" t="s">
        <v>322</v>
      </c>
      <c r="B47" s="20" t="s">
        <v>323</v>
      </c>
      <c r="C47" s="20" t="s">
        <v>791</v>
      </c>
      <c r="D47" s="23"/>
      <c r="E47" s="23"/>
      <c r="F47" s="23"/>
      <c r="G47" s="20" t="s">
        <v>633</v>
      </c>
      <c r="H47" s="23"/>
      <c r="I47" s="20" t="s">
        <v>792</v>
      </c>
      <c r="J47" s="20" t="s">
        <v>680</v>
      </c>
      <c r="K47" s="23"/>
      <c r="L47" s="20" t="s">
        <v>639</v>
      </c>
      <c r="M47" s="23"/>
      <c r="N47" s="39"/>
      <c r="O47" s="39"/>
      <c r="P47" s="39"/>
      <c r="Q47" s="39"/>
      <c r="R47" s="39"/>
      <c r="S47" s="39"/>
      <c r="T47" s="39"/>
      <c r="U47" s="39"/>
      <c r="V47" s="39"/>
      <c r="W47" s="39"/>
      <c r="X47" s="39"/>
      <c r="Y47" s="39"/>
      <c r="Z47" s="39"/>
    </row>
    <row r="48" ht="108.75" customHeight="1">
      <c r="A48" s="20" t="s">
        <v>325</v>
      </c>
      <c r="B48" s="20" t="s">
        <v>326</v>
      </c>
      <c r="C48" s="82"/>
      <c r="D48" s="23"/>
      <c r="E48" s="20" t="s">
        <v>793</v>
      </c>
      <c r="F48" s="20"/>
      <c r="G48" s="20" t="s">
        <v>794</v>
      </c>
      <c r="H48" s="55" t="s">
        <v>795</v>
      </c>
      <c r="I48" s="20" t="s">
        <v>661</v>
      </c>
      <c r="J48" s="20" t="s">
        <v>782</v>
      </c>
      <c r="K48" s="23"/>
      <c r="L48" s="23"/>
      <c r="M48" s="23"/>
      <c r="N48" s="39"/>
      <c r="O48" s="39"/>
      <c r="P48" s="39"/>
      <c r="Q48" s="39"/>
      <c r="R48" s="39"/>
      <c r="S48" s="39"/>
      <c r="T48" s="39"/>
      <c r="U48" s="39"/>
      <c r="V48" s="39"/>
      <c r="W48" s="39"/>
      <c r="X48" s="39"/>
      <c r="Y48" s="39"/>
      <c r="Z48" s="39"/>
    </row>
    <row r="49" ht="147.75" customHeight="1">
      <c r="A49" s="20" t="s">
        <v>328</v>
      </c>
      <c r="B49" s="20" t="s">
        <v>330</v>
      </c>
      <c r="C49" s="20" t="s">
        <v>796</v>
      </c>
      <c r="D49" s="30" t="s">
        <v>797</v>
      </c>
      <c r="E49" s="20" t="s">
        <v>798</v>
      </c>
      <c r="F49" s="20" t="s">
        <v>799</v>
      </c>
      <c r="G49" s="20" t="s">
        <v>633</v>
      </c>
      <c r="H49" s="23"/>
      <c r="I49" s="20" t="s">
        <v>800</v>
      </c>
      <c r="J49" s="20" t="s">
        <v>645</v>
      </c>
      <c r="K49" s="23"/>
      <c r="L49" s="20" t="s">
        <v>716</v>
      </c>
      <c r="M49" s="23"/>
      <c r="N49" s="39"/>
      <c r="O49" s="39"/>
      <c r="P49" s="39"/>
      <c r="Q49" s="39"/>
      <c r="R49" s="39"/>
      <c r="S49" s="39"/>
      <c r="T49" s="39"/>
      <c r="U49" s="39"/>
      <c r="V49" s="39"/>
      <c r="W49" s="39"/>
      <c r="X49" s="39"/>
      <c r="Y49" s="39"/>
      <c r="Z49" s="39"/>
    </row>
    <row r="50" ht="135.75" customHeight="1">
      <c r="A50" s="20" t="s">
        <v>338</v>
      </c>
      <c r="B50" s="20" t="s">
        <v>339</v>
      </c>
      <c r="C50" s="20" t="s">
        <v>801</v>
      </c>
      <c r="D50" s="20" t="s">
        <v>802</v>
      </c>
      <c r="E50" s="23"/>
      <c r="F50" s="23"/>
      <c r="G50" s="20" t="s">
        <v>633</v>
      </c>
      <c r="H50" s="20" t="s">
        <v>803</v>
      </c>
      <c r="I50" s="20" t="s">
        <v>804</v>
      </c>
      <c r="J50" s="20" t="s">
        <v>662</v>
      </c>
      <c r="K50" s="23"/>
      <c r="L50" s="23"/>
      <c r="M50" s="23"/>
      <c r="N50" s="39"/>
      <c r="O50" s="39"/>
      <c r="P50" s="39"/>
      <c r="Q50" s="39"/>
      <c r="R50" s="39"/>
      <c r="S50" s="39"/>
      <c r="T50" s="39"/>
      <c r="U50" s="39"/>
      <c r="V50" s="39"/>
      <c r="W50" s="39"/>
      <c r="X50" s="39"/>
      <c r="Y50" s="39"/>
      <c r="Z50" s="39"/>
    </row>
    <row r="51" ht="78.75" customHeight="1">
      <c r="A51" s="20" t="s">
        <v>344</v>
      </c>
      <c r="B51" s="20" t="s">
        <v>345</v>
      </c>
      <c r="C51" s="83" t="s">
        <v>805</v>
      </c>
      <c r="D51" s="20" t="s">
        <v>806</v>
      </c>
      <c r="E51" s="20" t="s">
        <v>807</v>
      </c>
      <c r="F51" s="20" t="s">
        <v>808</v>
      </c>
      <c r="G51" s="20" t="s">
        <v>794</v>
      </c>
      <c r="H51" s="23"/>
      <c r="I51" s="20" t="s">
        <v>809</v>
      </c>
      <c r="J51" s="20" t="s">
        <v>645</v>
      </c>
      <c r="K51" s="23"/>
      <c r="L51" s="23"/>
      <c r="M51" s="23"/>
      <c r="N51" s="39"/>
      <c r="O51" s="39"/>
      <c r="P51" s="39"/>
      <c r="Q51" s="39"/>
      <c r="R51" s="39"/>
      <c r="S51" s="39"/>
      <c r="T51" s="39"/>
      <c r="U51" s="39"/>
      <c r="V51" s="39"/>
      <c r="W51" s="39"/>
      <c r="X51" s="39"/>
      <c r="Y51" s="39"/>
      <c r="Z51" s="39"/>
    </row>
    <row r="52" ht="76.5" customHeight="1">
      <c r="A52" s="20" t="s">
        <v>354</v>
      </c>
      <c r="B52" s="20" t="s">
        <v>594</v>
      </c>
      <c r="C52" s="58" t="s">
        <v>810</v>
      </c>
      <c r="D52" s="20" t="s">
        <v>811</v>
      </c>
      <c r="E52" s="20" t="s">
        <v>807</v>
      </c>
      <c r="F52" s="20" t="s">
        <v>812</v>
      </c>
      <c r="G52" s="20" t="s">
        <v>794</v>
      </c>
      <c r="H52" s="23"/>
      <c r="I52" s="20" t="s">
        <v>809</v>
      </c>
      <c r="J52" s="20" t="s">
        <v>645</v>
      </c>
      <c r="K52" s="23"/>
      <c r="L52" s="23"/>
      <c r="M52" s="23"/>
      <c r="N52" s="39"/>
      <c r="O52" s="39"/>
      <c r="P52" s="39"/>
      <c r="Q52" s="39"/>
      <c r="R52" s="39"/>
      <c r="S52" s="39"/>
      <c r="T52" s="39"/>
      <c r="U52" s="39"/>
      <c r="V52" s="39"/>
      <c r="W52" s="39"/>
      <c r="X52" s="39"/>
      <c r="Y52" s="39"/>
      <c r="Z52" s="39"/>
    </row>
    <row r="53" ht="75.0" customHeight="1">
      <c r="A53" s="20" t="s">
        <v>357</v>
      </c>
      <c r="B53" s="20" t="s">
        <v>358</v>
      </c>
      <c r="C53" s="58" t="s">
        <v>813</v>
      </c>
      <c r="D53" s="20" t="s">
        <v>814</v>
      </c>
      <c r="E53" s="20" t="s">
        <v>815</v>
      </c>
      <c r="F53" s="20" t="s">
        <v>816</v>
      </c>
      <c r="G53" s="20" t="s">
        <v>794</v>
      </c>
      <c r="H53" s="23"/>
      <c r="I53" s="20" t="s">
        <v>809</v>
      </c>
      <c r="J53" s="20" t="s">
        <v>645</v>
      </c>
      <c r="K53" s="23"/>
      <c r="L53" s="23"/>
      <c r="M53" s="23"/>
      <c r="N53" s="39"/>
      <c r="O53" s="39"/>
      <c r="P53" s="39"/>
      <c r="Q53" s="39"/>
      <c r="R53" s="39"/>
      <c r="S53" s="39"/>
      <c r="T53" s="39"/>
      <c r="U53" s="39"/>
      <c r="V53" s="39"/>
      <c r="W53" s="39"/>
      <c r="X53" s="39"/>
      <c r="Y53" s="39"/>
      <c r="Z53" s="39"/>
    </row>
    <row r="54" ht="79.5" customHeight="1">
      <c r="A54" s="20" t="s">
        <v>359</v>
      </c>
      <c r="B54" s="20" t="s">
        <v>360</v>
      </c>
      <c r="C54" s="84" t="s">
        <v>817</v>
      </c>
      <c r="D54" s="20" t="s">
        <v>818</v>
      </c>
      <c r="E54" s="20" t="s">
        <v>819</v>
      </c>
      <c r="F54" s="20" t="s">
        <v>820</v>
      </c>
      <c r="G54" s="20" t="s">
        <v>794</v>
      </c>
      <c r="H54" s="23"/>
      <c r="I54" s="20" t="s">
        <v>809</v>
      </c>
      <c r="J54" s="20" t="s">
        <v>645</v>
      </c>
      <c r="K54" s="23"/>
      <c r="L54" s="23"/>
      <c r="M54" s="23"/>
      <c r="N54" s="39"/>
      <c r="O54" s="39"/>
      <c r="P54" s="39"/>
      <c r="Q54" s="39"/>
      <c r="R54" s="39"/>
      <c r="S54" s="39"/>
      <c r="T54" s="39"/>
      <c r="U54" s="39"/>
      <c r="V54" s="39"/>
      <c r="W54" s="39"/>
      <c r="X54" s="39"/>
      <c r="Y54" s="39"/>
      <c r="Z54" s="39"/>
    </row>
    <row r="55" ht="79.5" customHeight="1">
      <c r="A55" s="20" t="s">
        <v>362</v>
      </c>
      <c r="B55" s="20" t="s">
        <v>363</v>
      </c>
      <c r="C55" s="84" t="s">
        <v>821</v>
      </c>
      <c r="D55" s="20" t="s">
        <v>822</v>
      </c>
      <c r="E55" s="20" t="s">
        <v>807</v>
      </c>
      <c r="F55" s="20"/>
      <c r="G55" s="20" t="s">
        <v>794</v>
      </c>
      <c r="H55" s="23"/>
      <c r="I55" s="20" t="s">
        <v>809</v>
      </c>
      <c r="J55" s="20" t="s">
        <v>645</v>
      </c>
      <c r="K55" s="23"/>
      <c r="L55" s="23"/>
      <c r="M55" s="23"/>
      <c r="N55" s="39"/>
      <c r="O55" s="39"/>
      <c r="P55" s="39"/>
      <c r="Q55" s="39"/>
      <c r="R55" s="39"/>
      <c r="S55" s="39"/>
      <c r="T55" s="39"/>
      <c r="U55" s="39"/>
      <c r="V55" s="39"/>
      <c r="W55" s="39"/>
      <c r="X55" s="39"/>
      <c r="Y55" s="39"/>
      <c r="Z55" s="39"/>
    </row>
    <row r="56" ht="75.75" customHeight="1">
      <c r="A56" s="20" t="s">
        <v>364</v>
      </c>
      <c r="B56" s="20" t="s">
        <v>596</v>
      </c>
      <c r="C56" s="84" t="s">
        <v>823</v>
      </c>
      <c r="D56" s="20" t="s">
        <v>824</v>
      </c>
      <c r="E56" s="20" t="s">
        <v>825</v>
      </c>
      <c r="F56" s="20" t="s">
        <v>826</v>
      </c>
      <c r="G56" s="20" t="s">
        <v>794</v>
      </c>
      <c r="H56" s="23"/>
      <c r="I56" s="20" t="s">
        <v>827</v>
      </c>
      <c r="J56" s="20" t="s">
        <v>645</v>
      </c>
      <c r="K56" s="23"/>
      <c r="L56" s="23"/>
      <c r="M56" s="23"/>
      <c r="N56" s="39"/>
      <c r="O56" s="39"/>
      <c r="P56" s="39"/>
      <c r="Q56" s="39"/>
      <c r="R56" s="39"/>
      <c r="S56" s="39"/>
      <c r="T56" s="39"/>
      <c r="U56" s="39"/>
      <c r="V56" s="39"/>
      <c r="W56" s="39"/>
      <c r="X56" s="39"/>
      <c r="Y56" s="39"/>
      <c r="Z56" s="39"/>
    </row>
    <row r="57" ht="64.5" customHeight="1">
      <c r="A57" s="20" t="s">
        <v>368</v>
      </c>
      <c r="B57" s="20" t="s">
        <v>369</v>
      </c>
      <c r="C57" s="84" t="s">
        <v>828</v>
      </c>
      <c r="D57" s="20" t="s">
        <v>829</v>
      </c>
      <c r="E57" s="20" t="s">
        <v>830</v>
      </c>
      <c r="F57" s="20" t="s">
        <v>831</v>
      </c>
      <c r="G57" s="20" t="s">
        <v>794</v>
      </c>
      <c r="H57" s="23"/>
      <c r="I57" s="20" t="s">
        <v>832</v>
      </c>
      <c r="J57" s="20" t="s">
        <v>645</v>
      </c>
      <c r="K57" s="23"/>
      <c r="L57" s="23"/>
      <c r="M57" s="23"/>
      <c r="N57" s="39"/>
      <c r="O57" s="39"/>
      <c r="P57" s="39"/>
      <c r="Q57" s="39"/>
      <c r="R57" s="39"/>
      <c r="S57" s="39"/>
      <c r="T57" s="39"/>
      <c r="U57" s="39"/>
      <c r="V57" s="39"/>
      <c r="W57" s="39"/>
      <c r="X57" s="39"/>
      <c r="Y57" s="39"/>
      <c r="Z57" s="39"/>
    </row>
    <row r="58" ht="64.5" customHeight="1">
      <c r="A58" s="20" t="s">
        <v>371</v>
      </c>
      <c r="B58" s="55" t="s">
        <v>372</v>
      </c>
      <c r="C58" s="84" t="s">
        <v>833</v>
      </c>
      <c r="D58" s="20" t="s">
        <v>834</v>
      </c>
      <c r="E58" s="20" t="s">
        <v>835</v>
      </c>
      <c r="F58" s="20" t="s">
        <v>836</v>
      </c>
      <c r="G58" s="20" t="s">
        <v>794</v>
      </c>
      <c r="H58" s="23"/>
      <c r="I58" s="20" t="s">
        <v>809</v>
      </c>
      <c r="J58" s="20" t="s">
        <v>645</v>
      </c>
      <c r="K58" s="23"/>
      <c r="L58" s="23"/>
      <c r="M58" s="23"/>
      <c r="N58" s="39"/>
      <c r="O58" s="39"/>
      <c r="P58" s="39"/>
      <c r="Q58" s="39"/>
      <c r="R58" s="39"/>
      <c r="S58" s="39"/>
      <c r="T58" s="39"/>
      <c r="U58" s="39"/>
      <c r="V58" s="39"/>
      <c r="W58" s="39"/>
      <c r="X58" s="39"/>
      <c r="Y58" s="39"/>
      <c r="Z58" s="39"/>
    </row>
    <row r="59" ht="66.0" customHeight="1">
      <c r="A59" s="20" t="s">
        <v>374</v>
      </c>
      <c r="B59" s="55" t="s">
        <v>375</v>
      </c>
      <c r="C59" s="84" t="s">
        <v>837</v>
      </c>
      <c r="D59" s="20" t="s">
        <v>838</v>
      </c>
      <c r="E59" s="20" t="s">
        <v>830</v>
      </c>
      <c r="F59" s="20" t="s">
        <v>839</v>
      </c>
      <c r="G59" s="20" t="s">
        <v>794</v>
      </c>
      <c r="H59" s="23"/>
      <c r="I59" s="20" t="s">
        <v>840</v>
      </c>
      <c r="J59" s="20" t="s">
        <v>645</v>
      </c>
      <c r="K59" s="23"/>
      <c r="L59" s="23"/>
      <c r="M59" s="23"/>
      <c r="N59" s="39"/>
      <c r="O59" s="39"/>
      <c r="P59" s="39"/>
      <c r="Q59" s="39"/>
      <c r="R59" s="39"/>
      <c r="S59" s="39"/>
      <c r="T59" s="39"/>
      <c r="U59" s="39"/>
      <c r="V59" s="39"/>
      <c r="W59" s="39"/>
      <c r="X59" s="39"/>
      <c r="Y59" s="39"/>
      <c r="Z59" s="39"/>
    </row>
    <row r="60" ht="75.75" customHeight="1">
      <c r="A60" s="20" t="s">
        <v>376</v>
      </c>
      <c r="B60" s="55" t="s">
        <v>377</v>
      </c>
      <c r="C60" s="84" t="s">
        <v>841</v>
      </c>
      <c r="D60" s="20" t="s">
        <v>842</v>
      </c>
      <c r="E60" s="20" t="s">
        <v>843</v>
      </c>
      <c r="F60" s="30" t="s">
        <v>844</v>
      </c>
      <c r="G60" s="20" t="s">
        <v>794</v>
      </c>
      <c r="H60" s="23"/>
      <c r="I60" s="20" t="s">
        <v>840</v>
      </c>
      <c r="J60" s="20" t="s">
        <v>645</v>
      </c>
      <c r="K60" s="23"/>
      <c r="L60" s="23"/>
      <c r="M60" s="23"/>
      <c r="N60" s="39"/>
      <c r="O60" s="39"/>
      <c r="P60" s="39"/>
      <c r="Q60" s="39"/>
      <c r="R60" s="39"/>
      <c r="S60" s="39"/>
      <c r="T60" s="39"/>
      <c r="U60" s="39"/>
      <c r="V60" s="39"/>
      <c r="W60" s="39"/>
      <c r="X60" s="39"/>
      <c r="Y60" s="39"/>
      <c r="Z60" s="39"/>
    </row>
    <row r="61" ht="63.0" customHeight="1">
      <c r="A61" s="20" t="s">
        <v>378</v>
      </c>
      <c r="B61" s="55" t="s">
        <v>379</v>
      </c>
      <c r="C61" s="84" t="s">
        <v>845</v>
      </c>
      <c r="D61" s="20" t="s">
        <v>846</v>
      </c>
      <c r="E61" s="20" t="s">
        <v>847</v>
      </c>
      <c r="F61" s="20" t="s">
        <v>848</v>
      </c>
      <c r="G61" s="20" t="s">
        <v>794</v>
      </c>
      <c r="H61" s="23"/>
      <c r="I61" s="20" t="s">
        <v>809</v>
      </c>
      <c r="J61" s="20" t="s">
        <v>645</v>
      </c>
      <c r="K61" s="23"/>
      <c r="L61" s="23"/>
      <c r="M61" s="23"/>
      <c r="N61" s="39"/>
      <c r="O61" s="39"/>
      <c r="P61" s="39"/>
      <c r="Q61" s="39"/>
      <c r="R61" s="39"/>
      <c r="S61" s="39"/>
      <c r="T61" s="39"/>
      <c r="U61" s="39"/>
      <c r="V61" s="39"/>
      <c r="W61" s="39"/>
      <c r="X61" s="39"/>
      <c r="Y61" s="39"/>
      <c r="Z61" s="39"/>
    </row>
    <row r="62" ht="58.5" customHeight="1">
      <c r="A62" s="20" t="s">
        <v>381</v>
      </c>
      <c r="B62" s="20" t="s">
        <v>382</v>
      </c>
      <c r="C62" s="20" t="s">
        <v>849</v>
      </c>
      <c r="D62" s="20" t="s">
        <v>850</v>
      </c>
      <c r="E62" s="20" t="s">
        <v>851</v>
      </c>
      <c r="F62" s="20" t="s">
        <v>852</v>
      </c>
      <c r="G62" s="20" t="s">
        <v>794</v>
      </c>
      <c r="H62" s="23"/>
      <c r="I62" s="20" t="s">
        <v>840</v>
      </c>
      <c r="J62" s="20" t="s">
        <v>645</v>
      </c>
      <c r="K62" s="23"/>
      <c r="L62" s="23"/>
      <c r="M62" s="23"/>
      <c r="N62" s="39"/>
      <c r="O62" s="39"/>
      <c r="P62" s="39"/>
      <c r="Q62" s="39"/>
      <c r="R62" s="39"/>
      <c r="S62" s="39"/>
      <c r="T62" s="39"/>
      <c r="U62" s="39"/>
      <c r="V62" s="39"/>
      <c r="W62" s="39"/>
      <c r="X62" s="39"/>
      <c r="Y62" s="39"/>
      <c r="Z62" s="39"/>
    </row>
    <row r="63" ht="57.0" customHeight="1">
      <c r="A63" s="20" t="s">
        <v>386</v>
      </c>
      <c r="B63" s="20" t="s">
        <v>387</v>
      </c>
      <c r="C63" s="20" t="s">
        <v>849</v>
      </c>
      <c r="D63" s="20" t="s">
        <v>853</v>
      </c>
      <c r="E63" s="20" t="s">
        <v>854</v>
      </c>
      <c r="F63" s="20" t="s">
        <v>855</v>
      </c>
      <c r="G63" s="20" t="s">
        <v>794</v>
      </c>
      <c r="H63" s="23"/>
      <c r="I63" s="20" t="s">
        <v>840</v>
      </c>
      <c r="J63" s="20" t="s">
        <v>645</v>
      </c>
      <c r="K63" s="23"/>
      <c r="L63" s="23"/>
      <c r="M63" s="23"/>
      <c r="N63" s="39"/>
      <c r="O63" s="39"/>
      <c r="P63" s="39"/>
      <c r="Q63" s="39"/>
      <c r="R63" s="39"/>
      <c r="S63" s="39"/>
      <c r="T63" s="39"/>
      <c r="U63" s="39"/>
      <c r="V63" s="39"/>
      <c r="W63" s="39"/>
      <c r="X63" s="39"/>
      <c r="Y63" s="39"/>
      <c r="Z63" s="39"/>
    </row>
    <row r="64" ht="61.5" customHeight="1">
      <c r="A64" s="20" t="s">
        <v>389</v>
      </c>
      <c r="B64" s="20" t="s">
        <v>390</v>
      </c>
      <c r="C64" s="20" t="s">
        <v>849</v>
      </c>
      <c r="D64" s="20" t="s">
        <v>856</v>
      </c>
      <c r="E64" s="20" t="s">
        <v>857</v>
      </c>
      <c r="F64" s="20" t="s">
        <v>858</v>
      </c>
      <c r="G64" s="20" t="s">
        <v>794</v>
      </c>
      <c r="H64" s="23"/>
      <c r="I64" s="20" t="s">
        <v>809</v>
      </c>
      <c r="J64" s="20" t="s">
        <v>645</v>
      </c>
      <c r="K64" s="23"/>
      <c r="L64" s="23"/>
      <c r="M64" s="23"/>
      <c r="N64" s="39"/>
      <c r="O64" s="39"/>
      <c r="P64" s="39"/>
      <c r="Q64" s="39"/>
      <c r="R64" s="39"/>
      <c r="S64" s="39"/>
      <c r="T64" s="39"/>
      <c r="U64" s="39"/>
      <c r="V64" s="39"/>
      <c r="W64" s="39"/>
      <c r="X64" s="39"/>
      <c r="Y64" s="39"/>
      <c r="Z64" s="39"/>
    </row>
    <row r="65" ht="58.5" customHeight="1">
      <c r="A65" s="20" t="s">
        <v>393</v>
      </c>
      <c r="B65" s="20" t="s">
        <v>394</v>
      </c>
      <c r="C65" s="20" t="s">
        <v>849</v>
      </c>
      <c r="D65" s="20" t="s">
        <v>859</v>
      </c>
      <c r="E65" s="20" t="s">
        <v>860</v>
      </c>
      <c r="F65" s="20" t="s">
        <v>861</v>
      </c>
      <c r="G65" s="20" t="s">
        <v>794</v>
      </c>
      <c r="H65" s="23"/>
      <c r="I65" s="20" t="s">
        <v>809</v>
      </c>
      <c r="J65" s="20" t="s">
        <v>645</v>
      </c>
      <c r="K65" s="23"/>
      <c r="L65" s="23"/>
      <c r="M65" s="23"/>
      <c r="N65" s="39"/>
      <c r="O65" s="39"/>
      <c r="P65" s="39"/>
      <c r="Q65" s="39"/>
      <c r="R65" s="39"/>
      <c r="S65" s="39"/>
      <c r="T65" s="39"/>
      <c r="U65" s="39"/>
      <c r="V65" s="39"/>
      <c r="W65" s="39"/>
      <c r="X65" s="39"/>
      <c r="Y65" s="39"/>
      <c r="Z65" s="39"/>
    </row>
    <row r="66" ht="63.0" customHeight="1">
      <c r="A66" s="20" t="s">
        <v>396</v>
      </c>
      <c r="B66" s="20" t="s">
        <v>397</v>
      </c>
      <c r="C66" s="20" t="s">
        <v>849</v>
      </c>
      <c r="D66" s="20" t="s">
        <v>862</v>
      </c>
      <c r="E66" s="20" t="s">
        <v>863</v>
      </c>
      <c r="F66" s="20"/>
      <c r="G66" s="20" t="s">
        <v>794</v>
      </c>
      <c r="H66" s="23"/>
      <c r="I66" s="20" t="s">
        <v>809</v>
      </c>
      <c r="J66" s="20" t="s">
        <v>645</v>
      </c>
      <c r="K66" s="23"/>
      <c r="L66" s="23"/>
      <c r="M66" s="23"/>
      <c r="N66" s="39"/>
      <c r="O66" s="39"/>
      <c r="P66" s="39"/>
      <c r="Q66" s="39"/>
      <c r="R66" s="39"/>
      <c r="S66" s="39"/>
      <c r="T66" s="39"/>
      <c r="U66" s="39"/>
      <c r="V66" s="39"/>
      <c r="W66" s="39"/>
      <c r="X66" s="39"/>
      <c r="Y66" s="39"/>
      <c r="Z66" s="39"/>
    </row>
    <row r="67" ht="52.5" customHeight="1">
      <c r="A67" s="20" t="s">
        <v>399</v>
      </c>
      <c r="B67" s="55" t="s">
        <v>597</v>
      </c>
      <c r="C67" s="20" t="s">
        <v>849</v>
      </c>
      <c r="D67" s="20" t="s">
        <v>864</v>
      </c>
      <c r="E67" s="20" t="s">
        <v>865</v>
      </c>
      <c r="F67" s="20" t="s">
        <v>866</v>
      </c>
      <c r="G67" s="20" t="s">
        <v>794</v>
      </c>
      <c r="H67" s="23"/>
      <c r="I67" s="20" t="s">
        <v>867</v>
      </c>
      <c r="J67" s="20" t="s">
        <v>645</v>
      </c>
      <c r="K67" s="23"/>
      <c r="L67" s="23"/>
      <c r="M67" s="23"/>
      <c r="N67" s="39"/>
      <c r="O67" s="39"/>
      <c r="P67" s="39"/>
      <c r="Q67" s="39"/>
      <c r="R67" s="39"/>
      <c r="S67" s="39"/>
      <c r="T67" s="39"/>
      <c r="U67" s="39"/>
      <c r="V67" s="39"/>
      <c r="W67" s="39"/>
      <c r="X67" s="39"/>
      <c r="Y67" s="39"/>
      <c r="Z67" s="39"/>
    </row>
    <row r="68" ht="52.5" customHeight="1">
      <c r="A68" s="20" t="s">
        <v>402</v>
      </c>
      <c r="B68" s="55" t="s">
        <v>403</v>
      </c>
      <c r="C68" s="20" t="s">
        <v>849</v>
      </c>
      <c r="D68" s="20" t="s">
        <v>868</v>
      </c>
      <c r="E68" s="20" t="s">
        <v>869</v>
      </c>
      <c r="F68" s="20" t="s">
        <v>870</v>
      </c>
      <c r="G68" s="20" t="s">
        <v>794</v>
      </c>
      <c r="H68" s="23"/>
      <c r="I68" s="20" t="s">
        <v>809</v>
      </c>
      <c r="J68" s="20" t="s">
        <v>645</v>
      </c>
      <c r="K68" s="23"/>
      <c r="L68" s="23"/>
      <c r="M68" s="23"/>
      <c r="N68" s="39"/>
      <c r="O68" s="39"/>
      <c r="P68" s="39"/>
      <c r="Q68" s="39"/>
      <c r="R68" s="39"/>
      <c r="S68" s="39"/>
      <c r="T68" s="39"/>
      <c r="U68" s="39"/>
      <c r="V68" s="39"/>
      <c r="W68" s="39"/>
      <c r="X68" s="39"/>
      <c r="Y68" s="39"/>
      <c r="Z68" s="39"/>
    </row>
    <row r="69" ht="72.75" customHeight="1">
      <c r="A69" s="20" t="s">
        <v>407</v>
      </c>
      <c r="B69" s="55" t="s">
        <v>871</v>
      </c>
      <c r="C69" s="55" t="s">
        <v>872</v>
      </c>
      <c r="D69" s="20"/>
      <c r="E69" s="20" t="s">
        <v>873</v>
      </c>
      <c r="F69" s="20" t="s">
        <v>874</v>
      </c>
      <c r="G69" s="20" t="s">
        <v>794</v>
      </c>
      <c r="H69" s="20" t="s">
        <v>795</v>
      </c>
      <c r="I69" s="20" t="s">
        <v>875</v>
      </c>
      <c r="J69" s="20" t="s">
        <v>876</v>
      </c>
      <c r="K69" s="23"/>
      <c r="L69" s="20" t="s">
        <v>716</v>
      </c>
      <c r="M69" s="23"/>
      <c r="N69" s="39"/>
      <c r="O69" s="39"/>
      <c r="P69" s="39"/>
      <c r="Q69" s="39"/>
      <c r="R69" s="39"/>
      <c r="S69" s="39"/>
      <c r="T69" s="39"/>
      <c r="U69" s="39"/>
      <c r="V69" s="39"/>
      <c r="W69" s="39"/>
      <c r="X69" s="39"/>
      <c r="Y69" s="39"/>
      <c r="Z69" s="39"/>
    </row>
    <row r="70" ht="57.75" customHeight="1">
      <c r="A70" s="20" t="s">
        <v>414</v>
      </c>
      <c r="B70" s="20" t="s">
        <v>877</v>
      </c>
      <c r="C70" s="85" t="s">
        <v>878</v>
      </c>
      <c r="D70" s="23"/>
      <c r="E70" s="20" t="s">
        <v>51</v>
      </c>
      <c r="F70" s="23"/>
      <c r="G70" s="20" t="s">
        <v>633</v>
      </c>
      <c r="H70" s="23"/>
      <c r="I70" s="20" t="s">
        <v>879</v>
      </c>
      <c r="J70" s="20" t="s">
        <v>876</v>
      </c>
      <c r="K70" s="23"/>
      <c r="L70" s="23"/>
      <c r="M70" s="23"/>
      <c r="N70" s="39"/>
      <c r="O70" s="39"/>
      <c r="P70" s="39"/>
      <c r="Q70" s="39"/>
      <c r="R70" s="39"/>
      <c r="S70" s="39"/>
      <c r="T70" s="39"/>
      <c r="U70" s="39"/>
      <c r="V70" s="39"/>
      <c r="W70" s="39"/>
      <c r="X70" s="39"/>
      <c r="Y70" s="39"/>
      <c r="Z70" s="39"/>
    </row>
    <row r="71" ht="57.75" customHeight="1">
      <c r="A71" s="20" t="s">
        <v>422</v>
      </c>
      <c r="B71" s="20" t="s">
        <v>880</v>
      </c>
      <c r="C71" s="85" t="s">
        <v>878</v>
      </c>
      <c r="D71" s="23"/>
      <c r="E71" s="20" t="s">
        <v>51</v>
      </c>
      <c r="F71" s="23"/>
      <c r="G71" s="20" t="s">
        <v>633</v>
      </c>
      <c r="H71" s="23"/>
      <c r="I71" s="20" t="s">
        <v>881</v>
      </c>
      <c r="J71" s="20" t="s">
        <v>882</v>
      </c>
      <c r="K71" s="23"/>
      <c r="L71" s="23"/>
      <c r="M71" s="23"/>
      <c r="N71" s="39"/>
      <c r="O71" s="39"/>
      <c r="P71" s="39"/>
      <c r="Q71" s="39"/>
      <c r="R71" s="39"/>
      <c r="S71" s="39"/>
      <c r="T71" s="39"/>
      <c r="U71" s="39"/>
      <c r="V71" s="39"/>
      <c r="W71" s="39"/>
      <c r="X71" s="39"/>
      <c r="Y71" s="39"/>
      <c r="Z71" s="39"/>
    </row>
    <row r="72" ht="57.75" customHeight="1">
      <c r="A72" s="20" t="s">
        <v>426</v>
      </c>
      <c r="B72" s="20" t="s">
        <v>883</v>
      </c>
      <c r="C72" s="85" t="s">
        <v>878</v>
      </c>
      <c r="D72" s="23"/>
      <c r="E72" s="20" t="s">
        <v>51</v>
      </c>
      <c r="F72" s="23"/>
      <c r="G72" s="20" t="s">
        <v>633</v>
      </c>
      <c r="H72" s="23"/>
      <c r="I72" s="20" t="s">
        <v>884</v>
      </c>
      <c r="J72" s="20" t="s">
        <v>645</v>
      </c>
      <c r="K72" s="23"/>
      <c r="L72" s="23"/>
      <c r="M72" s="23"/>
      <c r="N72" s="39"/>
      <c r="O72" s="39"/>
      <c r="P72" s="39"/>
      <c r="Q72" s="39"/>
      <c r="R72" s="39"/>
      <c r="S72" s="39"/>
      <c r="T72" s="39"/>
      <c r="U72" s="39"/>
      <c r="V72" s="39"/>
      <c r="W72" s="39"/>
      <c r="X72" s="39"/>
      <c r="Y72" s="39"/>
      <c r="Z72" s="39"/>
    </row>
    <row r="73" ht="57.75" customHeight="1">
      <c r="A73" s="20" t="s">
        <v>428</v>
      </c>
      <c r="B73" s="20" t="s">
        <v>885</v>
      </c>
      <c r="C73" s="85" t="s">
        <v>878</v>
      </c>
      <c r="D73" s="23"/>
      <c r="E73" s="20" t="s">
        <v>51</v>
      </c>
      <c r="F73" s="23"/>
      <c r="G73" s="20" t="s">
        <v>633</v>
      </c>
      <c r="H73" s="23"/>
      <c r="I73" s="20" t="s">
        <v>884</v>
      </c>
      <c r="J73" s="20" t="s">
        <v>645</v>
      </c>
      <c r="K73" s="23"/>
      <c r="L73" s="23"/>
      <c r="M73" s="23"/>
      <c r="N73" s="39"/>
      <c r="O73" s="39"/>
      <c r="P73" s="39"/>
      <c r="Q73" s="39"/>
      <c r="R73" s="39"/>
      <c r="S73" s="39"/>
      <c r="T73" s="39"/>
      <c r="U73" s="39"/>
      <c r="V73" s="39"/>
      <c r="W73" s="39"/>
      <c r="X73" s="39"/>
      <c r="Y73" s="39"/>
      <c r="Z73" s="39"/>
    </row>
    <row r="74" ht="57.75" customHeight="1">
      <c r="A74" s="20" t="s">
        <v>430</v>
      </c>
      <c r="B74" s="20" t="s">
        <v>431</v>
      </c>
      <c r="C74" s="85" t="s">
        <v>878</v>
      </c>
      <c r="D74" s="23"/>
      <c r="E74" s="20" t="s">
        <v>51</v>
      </c>
      <c r="F74" s="23"/>
      <c r="G74" s="20" t="s">
        <v>633</v>
      </c>
      <c r="H74" s="23"/>
      <c r="I74" s="20" t="s">
        <v>884</v>
      </c>
      <c r="J74" s="20" t="s">
        <v>645</v>
      </c>
      <c r="K74" s="23"/>
      <c r="L74" s="23"/>
      <c r="M74" s="23"/>
      <c r="N74" s="39"/>
      <c r="O74" s="39"/>
      <c r="P74" s="39"/>
      <c r="Q74" s="39"/>
      <c r="R74" s="39"/>
      <c r="S74" s="39"/>
      <c r="T74" s="39"/>
      <c r="U74" s="39"/>
      <c r="V74" s="39"/>
      <c r="W74" s="39"/>
      <c r="X74" s="39"/>
      <c r="Y74" s="39"/>
      <c r="Z74" s="39"/>
    </row>
    <row r="75" ht="57.75" customHeight="1">
      <c r="A75" s="20" t="s">
        <v>433</v>
      </c>
      <c r="B75" s="20" t="s">
        <v>434</v>
      </c>
      <c r="C75" s="85" t="s">
        <v>878</v>
      </c>
      <c r="D75" s="23"/>
      <c r="E75" s="20" t="s">
        <v>51</v>
      </c>
      <c r="F75" s="23"/>
      <c r="G75" s="20" t="s">
        <v>633</v>
      </c>
      <c r="H75" s="23"/>
      <c r="I75" s="20" t="s">
        <v>884</v>
      </c>
      <c r="J75" s="20" t="s">
        <v>645</v>
      </c>
      <c r="K75" s="23"/>
      <c r="L75" s="23"/>
      <c r="M75" s="23"/>
      <c r="N75" s="39"/>
      <c r="O75" s="39"/>
      <c r="P75" s="39"/>
      <c r="Q75" s="39"/>
      <c r="R75" s="39"/>
      <c r="S75" s="39"/>
      <c r="T75" s="39"/>
      <c r="U75" s="39"/>
      <c r="V75" s="39"/>
      <c r="W75" s="39"/>
      <c r="X75" s="39"/>
      <c r="Y75" s="39"/>
      <c r="Z75" s="39"/>
    </row>
    <row r="76" ht="57.75" customHeight="1">
      <c r="A76" s="20" t="s">
        <v>438</v>
      </c>
      <c r="B76" s="20" t="s">
        <v>439</v>
      </c>
      <c r="C76" s="85" t="s">
        <v>878</v>
      </c>
      <c r="D76" s="23"/>
      <c r="E76" s="20" t="s">
        <v>51</v>
      </c>
      <c r="F76" s="23"/>
      <c r="G76" s="20" t="s">
        <v>633</v>
      </c>
      <c r="H76" s="23"/>
      <c r="I76" s="20" t="s">
        <v>884</v>
      </c>
      <c r="J76" s="20" t="s">
        <v>645</v>
      </c>
      <c r="K76" s="23"/>
      <c r="L76" s="23"/>
      <c r="M76" s="23"/>
      <c r="N76" s="39"/>
      <c r="O76" s="39"/>
      <c r="P76" s="39"/>
      <c r="Q76" s="39"/>
      <c r="R76" s="39"/>
      <c r="S76" s="39"/>
      <c r="T76" s="39"/>
      <c r="U76" s="39"/>
      <c r="V76" s="39"/>
      <c r="W76" s="39"/>
      <c r="X76" s="39"/>
      <c r="Y76" s="39"/>
      <c r="Z76" s="39"/>
    </row>
    <row r="77" ht="57.75" customHeight="1">
      <c r="A77" s="20" t="s">
        <v>441</v>
      </c>
      <c r="B77" s="20" t="s">
        <v>442</v>
      </c>
      <c r="C77" s="85" t="s">
        <v>878</v>
      </c>
      <c r="D77" s="23"/>
      <c r="E77" s="20" t="s">
        <v>51</v>
      </c>
      <c r="F77" s="23"/>
      <c r="G77" s="20" t="s">
        <v>633</v>
      </c>
      <c r="H77" s="23"/>
      <c r="I77" s="20" t="s">
        <v>881</v>
      </c>
      <c r="J77" s="20" t="s">
        <v>645</v>
      </c>
      <c r="K77" s="23"/>
      <c r="L77" s="23"/>
      <c r="M77" s="23"/>
      <c r="N77" s="39"/>
      <c r="O77" s="39"/>
      <c r="P77" s="39"/>
      <c r="Q77" s="39"/>
      <c r="R77" s="39"/>
      <c r="S77" s="39"/>
      <c r="T77" s="39"/>
      <c r="U77" s="39"/>
      <c r="V77" s="39"/>
      <c r="W77" s="39"/>
      <c r="X77" s="39"/>
      <c r="Y77" s="39"/>
      <c r="Z77" s="39"/>
    </row>
    <row r="78" ht="57.75" customHeight="1">
      <c r="A78" s="20" t="s">
        <v>443</v>
      </c>
      <c r="B78" s="20" t="s">
        <v>444</v>
      </c>
      <c r="C78" s="85" t="s">
        <v>878</v>
      </c>
      <c r="D78" s="23"/>
      <c r="E78" s="20" t="s">
        <v>51</v>
      </c>
      <c r="F78" s="23"/>
      <c r="G78" s="20" t="s">
        <v>633</v>
      </c>
      <c r="H78" s="23"/>
      <c r="I78" s="20" t="s">
        <v>881</v>
      </c>
      <c r="J78" s="20" t="s">
        <v>645</v>
      </c>
      <c r="K78" s="23"/>
      <c r="L78" s="23"/>
      <c r="M78" s="23"/>
      <c r="N78" s="39"/>
      <c r="O78" s="39"/>
      <c r="P78" s="39"/>
      <c r="Q78" s="39"/>
      <c r="R78" s="39"/>
      <c r="S78" s="39"/>
      <c r="T78" s="39"/>
      <c r="U78" s="39"/>
      <c r="V78" s="39"/>
      <c r="W78" s="39"/>
      <c r="X78" s="39"/>
      <c r="Y78" s="39"/>
      <c r="Z78" s="39"/>
    </row>
    <row r="79" ht="57.75" customHeight="1">
      <c r="A79" s="20" t="s">
        <v>445</v>
      </c>
      <c r="B79" s="20" t="s">
        <v>446</v>
      </c>
      <c r="C79" s="85" t="s">
        <v>878</v>
      </c>
      <c r="D79" s="23"/>
      <c r="E79" s="20" t="s">
        <v>51</v>
      </c>
      <c r="F79" s="23"/>
      <c r="G79" s="20" t="s">
        <v>633</v>
      </c>
      <c r="H79" s="23"/>
      <c r="I79" s="20" t="s">
        <v>881</v>
      </c>
      <c r="J79" s="20" t="s">
        <v>645</v>
      </c>
      <c r="K79" s="23"/>
      <c r="L79" s="23"/>
      <c r="M79" s="23"/>
      <c r="N79" s="39"/>
      <c r="O79" s="39"/>
      <c r="P79" s="39"/>
      <c r="Q79" s="39"/>
      <c r="R79" s="39"/>
      <c r="S79" s="39"/>
      <c r="T79" s="39"/>
      <c r="U79" s="39"/>
      <c r="V79" s="39"/>
      <c r="W79" s="39"/>
      <c r="X79" s="39"/>
      <c r="Y79" s="39"/>
      <c r="Z79" s="39"/>
    </row>
    <row r="80" ht="57.75" customHeight="1">
      <c r="A80" s="20" t="s">
        <v>447</v>
      </c>
      <c r="B80" s="20" t="s">
        <v>448</v>
      </c>
      <c r="C80" s="85" t="s">
        <v>878</v>
      </c>
      <c r="D80" s="23"/>
      <c r="E80" s="20" t="s">
        <v>51</v>
      </c>
      <c r="F80" s="23"/>
      <c r="G80" s="20" t="s">
        <v>633</v>
      </c>
      <c r="H80" s="23"/>
      <c r="I80" s="20" t="s">
        <v>881</v>
      </c>
      <c r="J80" s="20" t="s">
        <v>645</v>
      </c>
      <c r="K80" s="23"/>
      <c r="L80" s="23"/>
      <c r="M80" s="23"/>
      <c r="N80" s="39"/>
      <c r="O80" s="39"/>
      <c r="P80" s="39"/>
      <c r="Q80" s="39"/>
      <c r="R80" s="39"/>
      <c r="S80" s="39"/>
      <c r="T80" s="39"/>
      <c r="U80" s="39"/>
      <c r="V80" s="39"/>
      <c r="W80" s="39"/>
      <c r="X80" s="39"/>
      <c r="Y80" s="39"/>
      <c r="Z80" s="39"/>
    </row>
    <row r="81" ht="57.75" customHeight="1">
      <c r="A81" s="20" t="s">
        <v>450</v>
      </c>
      <c r="B81" s="20" t="s">
        <v>451</v>
      </c>
      <c r="C81" s="85" t="s">
        <v>878</v>
      </c>
      <c r="D81" s="23"/>
      <c r="E81" s="20" t="s">
        <v>51</v>
      </c>
      <c r="F81" s="23"/>
      <c r="G81" s="20" t="s">
        <v>633</v>
      </c>
      <c r="H81" s="23"/>
      <c r="I81" s="20" t="s">
        <v>881</v>
      </c>
      <c r="J81" s="20" t="s">
        <v>645</v>
      </c>
      <c r="K81" s="23"/>
      <c r="L81" s="23"/>
      <c r="M81" s="23"/>
      <c r="N81" s="39"/>
      <c r="O81" s="39"/>
      <c r="P81" s="39"/>
      <c r="Q81" s="39"/>
      <c r="R81" s="39"/>
      <c r="S81" s="39"/>
      <c r="T81" s="39"/>
      <c r="U81" s="39"/>
      <c r="V81" s="39"/>
      <c r="W81" s="39"/>
      <c r="X81" s="39"/>
      <c r="Y81" s="39"/>
      <c r="Z81" s="39"/>
    </row>
    <row r="82" ht="54.75" customHeight="1">
      <c r="A82" s="20" t="s">
        <v>453</v>
      </c>
      <c r="B82" s="20" t="s">
        <v>886</v>
      </c>
      <c r="C82" s="58" t="s">
        <v>887</v>
      </c>
      <c r="D82" s="86" t="s">
        <v>888</v>
      </c>
      <c r="E82" s="20" t="s">
        <v>889</v>
      </c>
      <c r="F82" s="23"/>
      <c r="G82" s="20" t="s">
        <v>633</v>
      </c>
      <c r="H82" s="20" t="s">
        <v>795</v>
      </c>
      <c r="I82" s="20" t="s">
        <v>890</v>
      </c>
      <c r="J82" s="20" t="s">
        <v>645</v>
      </c>
      <c r="K82" s="23"/>
      <c r="L82" s="23"/>
      <c r="M82" s="23"/>
      <c r="N82" s="39"/>
      <c r="O82" s="39"/>
      <c r="P82" s="39"/>
      <c r="Q82" s="39"/>
      <c r="R82" s="39"/>
      <c r="S82" s="39"/>
      <c r="T82" s="39"/>
      <c r="U82" s="39"/>
      <c r="V82" s="39"/>
      <c r="W82" s="39"/>
      <c r="X82" s="39"/>
      <c r="Y82" s="39"/>
      <c r="Z82" s="39"/>
    </row>
    <row r="83" ht="48.0" customHeight="1">
      <c r="A83" s="20" t="s">
        <v>461</v>
      </c>
      <c r="B83" s="20" t="s">
        <v>462</v>
      </c>
      <c r="C83" s="87" t="s">
        <v>891</v>
      </c>
      <c r="D83" s="88" t="s">
        <v>892</v>
      </c>
      <c r="E83" s="20" t="s">
        <v>208</v>
      </c>
      <c r="F83" s="89" t="s">
        <v>893</v>
      </c>
      <c r="G83" s="20"/>
      <c r="H83" s="23"/>
      <c r="I83" s="20" t="s">
        <v>881</v>
      </c>
      <c r="J83" s="20" t="s">
        <v>645</v>
      </c>
      <c r="K83" s="23"/>
      <c r="L83" s="23"/>
      <c r="M83" s="20" t="s">
        <v>894</v>
      </c>
      <c r="N83" s="39"/>
      <c r="O83" s="39"/>
      <c r="P83" s="39"/>
      <c r="Q83" s="39"/>
      <c r="R83" s="39"/>
      <c r="S83" s="39"/>
      <c r="T83" s="39"/>
      <c r="U83" s="39"/>
      <c r="V83" s="39"/>
      <c r="W83" s="39"/>
      <c r="X83" s="39"/>
      <c r="Y83" s="39"/>
      <c r="Z83" s="39"/>
    </row>
    <row r="84" ht="48.0" customHeight="1">
      <c r="A84" s="20" t="s">
        <v>465</v>
      </c>
      <c r="B84" s="20" t="s">
        <v>895</v>
      </c>
      <c r="C84" s="87" t="s">
        <v>891</v>
      </c>
      <c r="D84" s="88" t="s">
        <v>892</v>
      </c>
      <c r="E84" s="20" t="s">
        <v>208</v>
      </c>
      <c r="F84" s="89" t="s">
        <v>893</v>
      </c>
      <c r="G84" s="20"/>
      <c r="H84" s="23"/>
      <c r="I84" s="20" t="s">
        <v>881</v>
      </c>
      <c r="J84" s="20" t="s">
        <v>645</v>
      </c>
      <c r="K84" s="23"/>
      <c r="L84" s="23"/>
      <c r="M84" s="20" t="s">
        <v>894</v>
      </c>
      <c r="N84" s="39"/>
      <c r="O84" s="39"/>
      <c r="P84" s="39"/>
      <c r="Q84" s="39"/>
      <c r="R84" s="39"/>
      <c r="S84" s="39"/>
      <c r="T84" s="39"/>
      <c r="U84" s="39"/>
      <c r="V84" s="39"/>
      <c r="W84" s="39"/>
      <c r="X84" s="39"/>
      <c r="Y84" s="39"/>
      <c r="Z84" s="39"/>
    </row>
    <row r="85" ht="48.0" customHeight="1">
      <c r="A85" s="20" t="s">
        <v>470</v>
      </c>
      <c r="B85" s="20" t="s">
        <v>896</v>
      </c>
      <c r="C85" s="90" t="s">
        <v>897</v>
      </c>
      <c r="D85" s="88" t="s">
        <v>892</v>
      </c>
      <c r="E85" s="20" t="s">
        <v>208</v>
      </c>
      <c r="F85" s="89" t="s">
        <v>893</v>
      </c>
      <c r="G85" s="23"/>
      <c r="H85" s="23"/>
      <c r="I85" s="20" t="s">
        <v>881</v>
      </c>
      <c r="J85" s="20" t="s">
        <v>645</v>
      </c>
      <c r="K85" s="23"/>
      <c r="L85" s="23"/>
      <c r="M85" s="20" t="s">
        <v>894</v>
      </c>
      <c r="N85" s="39"/>
      <c r="O85" s="39"/>
      <c r="P85" s="39"/>
      <c r="Q85" s="39"/>
      <c r="R85" s="39"/>
      <c r="S85" s="39"/>
      <c r="T85" s="39"/>
      <c r="U85" s="39"/>
      <c r="V85" s="39"/>
      <c r="W85" s="39"/>
      <c r="X85" s="39"/>
      <c r="Y85" s="39"/>
      <c r="Z85" s="39"/>
    </row>
    <row r="86" ht="90.0" customHeight="1">
      <c r="A86" s="20" t="s">
        <v>473</v>
      </c>
      <c r="B86" s="20" t="s">
        <v>474</v>
      </c>
      <c r="C86" s="20" t="s">
        <v>898</v>
      </c>
      <c r="D86" s="20"/>
      <c r="E86" s="20" t="s">
        <v>899</v>
      </c>
      <c r="F86" s="20">
        <v>1989.0</v>
      </c>
      <c r="G86" s="20" t="s">
        <v>633</v>
      </c>
      <c r="H86" s="20"/>
      <c r="I86" s="20" t="s">
        <v>881</v>
      </c>
      <c r="J86" s="20" t="s">
        <v>900</v>
      </c>
      <c r="K86" s="20"/>
      <c r="L86" s="20"/>
      <c r="M86" s="20"/>
      <c r="N86" s="39"/>
      <c r="O86" s="39"/>
      <c r="P86" s="39"/>
      <c r="Q86" s="39"/>
      <c r="R86" s="39"/>
      <c r="S86" s="39"/>
      <c r="T86" s="39"/>
      <c r="U86" s="39"/>
      <c r="V86" s="39"/>
      <c r="W86" s="39"/>
      <c r="X86" s="39"/>
      <c r="Y86" s="39"/>
      <c r="Z86" s="39"/>
    </row>
    <row r="87" ht="189.0" customHeight="1">
      <c r="A87" s="20" t="s">
        <v>479</v>
      </c>
      <c r="B87" s="20" t="s">
        <v>480</v>
      </c>
      <c r="C87" s="20" t="s">
        <v>901</v>
      </c>
      <c r="D87" s="20" t="s">
        <v>902</v>
      </c>
      <c r="E87" s="20" t="s">
        <v>903</v>
      </c>
      <c r="F87" s="20" t="s">
        <v>904</v>
      </c>
      <c r="G87" s="20" t="s">
        <v>905</v>
      </c>
      <c r="H87" s="20"/>
      <c r="I87" s="20" t="s">
        <v>906</v>
      </c>
      <c r="J87" s="20" t="s">
        <v>754</v>
      </c>
      <c r="K87" s="20"/>
      <c r="L87" s="20"/>
      <c r="M87" s="20" t="s">
        <v>907</v>
      </c>
      <c r="N87" s="39"/>
      <c r="O87" s="39"/>
      <c r="P87" s="39"/>
      <c r="Q87" s="39"/>
      <c r="R87" s="39"/>
      <c r="S87" s="39"/>
      <c r="T87" s="39"/>
      <c r="U87" s="39"/>
      <c r="V87" s="39"/>
      <c r="W87" s="39"/>
      <c r="X87" s="39"/>
      <c r="Y87" s="39"/>
      <c r="Z87" s="39"/>
    </row>
    <row r="88" ht="90.0" customHeight="1">
      <c r="A88" s="20" t="s">
        <v>490</v>
      </c>
      <c r="B88" s="20" t="s">
        <v>491</v>
      </c>
      <c r="C88" s="91" t="s">
        <v>908</v>
      </c>
      <c r="D88" s="20"/>
      <c r="E88" s="20"/>
      <c r="F88" s="20"/>
      <c r="G88" s="20" t="s">
        <v>633</v>
      </c>
      <c r="H88" s="20"/>
      <c r="I88" s="20" t="s">
        <v>906</v>
      </c>
      <c r="J88" s="20" t="s">
        <v>900</v>
      </c>
      <c r="K88" s="20"/>
      <c r="L88" s="20"/>
      <c r="M88" s="20"/>
      <c r="N88" s="39"/>
      <c r="O88" s="39"/>
      <c r="P88" s="39"/>
      <c r="Q88" s="39"/>
      <c r="R88" s="39"/>
      <c r="S88" s="39"/>
      <c r="T88" s="39"/>
      <c r="U88" s="39"/>
      <c r="V88" s="39"/>
      <c r="W88" s="39"/>
      <c r="X88" s="39"/>
      <c r="Y88" s="39"/>
      <c r="Z88" s="39"/>
    </row>
    <row r="89" ht="90.0" customHeight="1">
      <c r="A89" s="20" t="s">
        <v>493</v>
      </c>
      <c r="B89" s="20" t="s">
        <v>494</v>
      </c>
      <c r="C89" s="87" t="s">
        <v>909</v>
      </c>
      <c r="D89" s="20"/>
      <c r="E89" s="20" t="s">
        <v>910</v>
      </c>
      <c r="F89" s="20"/>
      <c r="G89" s="20" t="s">
        <v>633</v>
      </c>
      <c r="H89" s="20"/>
      <c r="I89" s="20" t="s">
        <v>906</v>
      </c>
      <c r="J89" s="20" t="s">
        <v>900</v>
      </c>
      <c r="K89" s="20"/>
      <c r="L89" s="20"/>
      <c r="M89" s="20"/>
      <c r="N89" s="39"/>
      <c r="O89" s="39"/>
      <c r="P89" s="39"/>
      <c r="Q89" s="39"/>
      <c r="R89" s="39"/>
      <c r="S89" s="39"/>
      <c r="T89" s="39"/>
      <c r="U89" s="39"/>
      <c r="V89" s="39"/>
      <c r="W89" s="39"/>
      <c r="X89" s="39"/>
      <c r="Y89" s="39"/>
      <c r="Z89" s="39"/>
    </row>
    <row r="90" ht="90.0" customHeight="1">
      <c r="A90" s="20" t="s">
        <v>495</v>
      </c>
      <c r="B90" s="20" t="s">
        <v>496</v>
      </c>
      <c r="C90" s="92" t="s">
        <v>911</v>
      </c>
      <c r="D90" s="20"/>
      <c r="E90" s="20"/>
      <c r="F90" s="20"/>
      <c r="G90" s="20"/>
      <c r="H90" s="20"/>
      <c r="I90" s="20" t="s">
        <v>906</v>
      </c>
      <c r="J90" s="20" t="s">
        <v>900</v>
      </c>
      <c r="K90" s="20"/>
      <c r="L90" s="20"/>
      <c r="M90" s="20"/>
      <c r="N90" s="39"/>
      <c r="O90" s="39"/>
      <c r="P90" s="39"/>
      <c r="Q90" s="39"/>
      <c r="R90" s="39"/>
      <c r="S90" s="39"/>
      <c r="T90" s="39"/>
      <c r="U90" s="39"/>
      <c r="V90" s="39"/>
      <c r="W90" s="39"/>
      <c r="X90" s="39"/>
      <c r="Y90" s="39"/>
      <c r="Z90" s="39"/>
    </row>
    <row r="91" ht="12.75" customHeight="1">
      <c r="A91" s="38"/>
      <c r="B91" s="38"/>
      <c r="C91" s="93"/>
      <c r="D91" s="38"/>
      <c r="E91" s="38"/>
      <c r="F91" s="38"/>
      <c r="G91" s="38"/>
      <c r="H91" s="38"/>
      <c r="I91" s="38"/>
      <c r="J91" s="38"/>
      <c r="K91" s="38"/>
      <c r="L91" s="38"/>
      <c r="M91" s="38"/>
      <c r="N91" s="39"/>
      <c r="O91" s="39"/>
      <c r="P91" s="39"/>
      <c r="Q91" s="39"/>
      <c r="R91" s="39"/>
      <c r="S91" s="39"/>
      <c r="T91" s="39"/>
      <c r="U91" s="39"/>
      <c r="V91" s="39"/>
      <c r="W91" s="39"/>
      <c r="X91" s="39"/>
      <c r="Y91" s="39"/>
      <c r="Z91" s="39"/>
    </row>
    <row r="92" ht="12.75" customHeight="1">
      <c r="A92" s="38"/>
      <c r="B92" s="38"/>
      <c r="C92" s="38"/>
      <c r="D92" s="38"/>
      <c r="E92" s="38"/>
      <c r="F92" s="38"/>
      <c r="G92" s="38"/>
      <c r="H92" s="38"/>
      <c r="I92" s="38"/>
      <c r="J92" s="38"/>
      <c r="K92" s="38"/>
      <c r="L92" s="38"/>
      <c r="M92" s="38"/>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3">
    <mergeCell ref="A1:E1"/>
    <mergeCell ref="D2:F2"/>
    <mergeCell ref="G2:L2"/>
  </mergeCell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43"/>
    <col customWidth="1" min="2" max="2" width="32.0"/>
    <col customWidth="1" min="3" max="3" width="30.86"/>
    <col customWidth="1" min="4" max="4" width="39.14"/>
    <col customWidth="1" min="5" max="5" width="23.29"/>
    <col customWidth="1" min="6" max="6" width="20.0"/>
    <col customWidth="1" min="7" max="7" width="18.0"/>
    <col customWidth="1" min="8" max="8" width="14.86"/>
    <col customWidth="1" min="9" max="9" width="16.86"/>
    <col customWidth="1" min="10" max="10" width="18.0"/>
    <col customWidth="1" min="11" max="11" width="21.29"/>
    <col customWidth="1" min="12" max="12" width="20.71"/>
    <col customWidth="1" min="13" max="13" width="21.14"/>
    <col customWidth="1" min="14" max="14" width="10.71"/>
    <col customWidth="1" min="15" max="15" width="14.43"/>
    <col customWidth="1" min="16" max="25" width="10.71"/>
  </cols>
  <sheetData>
    <row r="1" ht="48.75" customHeight="1">
      <c r="A1" s="94" t="s">
        <v>912</v>
      </c>
      <c r="B1" s="11"/>
      <c r="C1" s="11"/>
      <c r="D1" s="11"/>
      <c r="E1" s="41"/>
      <c r="F1" s="1"/>
      <c r="G1" s="2"/>
      <c r="H1" s="2"/>
      <c r="I1" s="2"/>
      <c r="J1" s="2"/>
      <c r="K1" s="2"/>
      <c r="L1" s="2"/>
      <c r="M1" s="2"/>
      <c r="N1" s="2"/>
      <c r="O1" s="95"/>
      <c r="P1" s="39"/>
      <c r="Q1" s="39"/>
      <c r="R1" s="39"/>
      <c r="S1" s="39"/>
      <c r="T1" s="39"/>
      <c r="U1" s="39"/>
      <c r="V1" s="39"/>
      <c r="W1" s="39"/>
      <c r="X1" s="39"/>
      <c r="Y1" s="39"/>
      <c r="Z1" s="39"/>
    </row>
    <row r="2" ht="42.75" customHeight="1">
      <c r="A2" s="96"/>
      <c r="B2" s="97"/>
      <c r="C2" s="98"/>
      <c r="D2" s="98"/>
      <c r="E2" s="10" t="s">
        <v>913</v>
      </c>
      <c r="F2" s="11"/>
      <c r="G2" s="12"/>
      <c r="H2" s="10" t="s">
        <v>914</v>
      </c>
      <c r="I2" s="11"/>
      <c r="J2" s="11"/>
      <c r="K2" s="11"/>
      <c r="L2" s="11"/>
      <c r="M2" s="41"/>
      <c r="N2" s="99"/>
      <c r="O2" s="48"/>
      <c r="P2" s="39"/>
      <c r="Q2" s="39"/>
      <c r="R2" s="39"/>
      <c r="S2" s="39"/>
      <c r="T2" s="39"/>
      <c r="U2" s="39"/>
      <c r="V2" s="39"/>
      <c r="W2" s="39"/>
      <c r="X2" s="39"/>
      <c r="Y2" s="39"/>
      <c r="Z2" s="39"/>
    </row>
    <row r="3" ht="36.0" customHeight="1">
      <c r="A3" s="19" t="s">
        <v>4</v>
      </c>
      <c r="B3" s="19" t="s">
        <v>500</v>
      </c>
      <c r="C3" s="19" t="s">
        <v>915</v>
      </c>
      <c r="D3" s="19" t="s">
        <v>916</v>
      </c>
      <c r="E3" s="19" t="s">
        <v>917</v>
      </c>
      <c r="F3" s="19" t="s">
        <v>918</v>
      </c>
      <c r="G3" s="19" t="s">
        <v>919</v>
      </c>
      <c r="H3" s="19" t="s">
        <v>920</v>
      </c>
      <c r="I3" s="19" t="s">
        <v>921</v>
      </c>
      <c r="J3" s="19" t="s">
        <v>922</v>
      </c>
      <c r="K3" s="19" t="s">
        <v>923</v>
      </c>
      <c r="L3" s="19" t="s">
        <v>924</v>
      </c>
      <c r="M3" s="19" t="s">
        <v>925</v>
      </c>
      <c r="N3" s="19" t="s">
        <v>926</v>
      </c>
      <c r="O3" s="19" t="s">
        <v>927</v>
      </c>
      <c r="P3" s="39"/>
      <c r="Q3" s="39"/>
      <c r="R3" s="39"/>
      <c r="S3" s="39"/>
      <c r="T3" s="39"/>
      <c r="U3" s="39"/>
      <c r="V3" s="39"/>
      <c r="W3" s="39"/>
      <c r="X3" s="39"/>
      <c r="Y3" s="39"/>
      <c r="Z3" s="39"/>
    </row>
    <row r="4" ht="63.75" customHeight="1">
      <c r="A4" s="20" t="s">
        <v>29</v>
      </c>
      <c r="B4" s="21" t="s">
        <v>30</v>
      </c>
      <c r="C4" s="20" t="s">
        <v>928</v>
      </c>
      <c r="D4" s="23"/>
      <c r="E4" s="24" t="s">
        <v>929</v>
      </c>
      <c r="F4" s="23"/>
      <c r="G4" s="23"/>
      <c r="H4" s="20" t="s">
        <v>639</v>
      </c>
      <c r="I4" s="20" t="s">
        <v>930</v>
      </c>
      <c r="J4" s="20" t="s">
        <v>931</v>
      </c>
      <c r="K4" s="20" t="s">
        <v>932</v>
      </c>
      <c r="L4" s="23"/>
      <c r="M4" s="23"/>
      <c r="N4" s="23"/>
      <c r="O4" s="20" t="s">
        <v>933</v>
      </c>
      <c r="P4" s="39"/>
      <c r="Q4" s="39"/>
      <c r="R4" s="39"/>
      <c r="S4" s="39"/>
      <c r="T4" s="39"/>
      <c r="U4" s="39"/>
      <c r="V4" s="39"/>
      <c r="W4" s="39"/>
      <c r="X4" s="39"/>
      <c r="Y4" s="39"/>
      <c r="Z4" s="39"/>
    </row>
    <row r="5" ht="66.0" customHeight="1">
      <c r="A5" s="20" t="s">
        <v>37</v>
      </c>
      <c r="B5" s="26" t="s">
        <v>38</v>
      </c>
      <c r="C5" s="20" t="s">
        <v>928</v>
      </c>
      <c r="D5" s="24"/>
      <c r="E5" s="24" t="s">
        <v>934</v>
      </c>
      <c r="F5" s="24"/>
      <c r="G5" s="24" t="s">
        <v>929</v>
      </c>
      <c r="H5" s="24" t="s">
        <v>738</v>
      </c>
      <c r="I5" s="24" t="s">
        <v>935</v>
      </c>
      <c r="J5" s="20" t="s">
        <v>931</v>
      </c>
      <c r="K5" s="24" t="s">
        <v>923</v>
      </c>
      <c r="L5" s="24" t="s">
        <v>936</v>
      </c>
      <c r="M5" s="20"/>
      <c r="N5" s="24"/>
      <c r="O5" s="20" t="s">
        <v>937</v>
      </c>
      <c r="P5" s="39"/>
      <c r="Q5" s="39"/>
      <c r="R5" s="39"/>
      <c r="S5" s="39"/>
      <c r="T5" s="39"/>
      <c r="U5" s="39"/>
      <c r="V5" s="39"/>
      <c r="W5" s="39"/>
      <c r="X5" s="39"/>
      <c r="Y5" s="39"/>
      <c r="Z5" s="39"/>
    </row>
    <row r="6" ht="64.5" customHeight="1">
      <c r="A6" s="20" t="s">
        <v>49</v>
      </c>
      <c r="B6" s="26" t="s">
        <v>50</v>
      </c>
      <c r="C6" s="20" t="s">
        <v>928</v>
      </c>
      <c r="D6" s="24"/>
      <c r="E6" s="24" t="s">
        <v>938</v>
      </c>
      <c r="F6" s="24"/>
      <c r="G6" s="75" t="s">
        <v>939</v>
      </c>
      <c r="H6" s="24" t="s">
        <v>738</v>
      </c>
      <c r="I6" s="24" t="s">
        <v>935</v>
      </c>
      <c r="J6" s="20" t="s">
        <v>931</v>
      </c>
      <c r="K6" s="24" t="s">
        <v>923</v>
      </c>
      <c r="L6" s="24" t="s">
        <v>940</v>
      </c>
      <c r="M6" s="24" t="s">
        <v>941</v>
      </c>
      <c r="N6" s="24"/>
      <c r="O6" s="20" t="s">
        <v>937</v>
      </c>
      <c r="P6" s="39"/>
      <c r="Q6" s="39"/>
      <c r="R6" s="39"/>
      <c r="S6" s="39"/>
      <c r="T6" s="39"/>
      <c r="U6" s="39"/>
      <c r="V6" s="39"/>
      <c r="W6" s="39"/>
      <c r="X6" s="39"/>
      <c r="Y6" s="39"/>
      <c r="Z6" s="39"/>
    </row>
    <row r="7" ht="69.0" customHeight="1">
      <c r="A7" s="20" t="s">
        <v>60</v>
      </c>
      <c r="B7" s="26" t="s">
        <v>61</v>
      </c>
      <c r="C7" s="20" t="s">
        <v>928</v>
      </c>
      <c r="D7" s="23"/>
      <c r="E7" s="20" t="s">
        <v>942</v>
      </c>
      <c r="F7" s="23"/>
      <c r="G7" s="20" t="s">
        <v>943</v>
      </c>
      <c r="H7" s="20" t="s">
        <v>639</v>
      </c>
      <c r="I7" s="20" t="s">
        <v>944</v>
      </c>
      <c r="J7" s="20" t="s">
        <v>945</v>
      </c>
      <c r="K7" s="20" t="s">
        <v>923</v>
      </c>
      <c r="L7" s="20" t="s">
        <v>940</v>
      </c>
      <c r="M7" s="20" t="s">
        <v>941</v>
      </c>
      <c r="N7" s="23"/>
      <c r="O7" s="20" t="s">
        <v>933</v>
      </c>
      <c r="P7" s="39"/>
      <c r="Q7" s="39"/>
      <c r="R7" s="39"/>
      <c r="S7" s="39"/>
      <c r="T7" s="39"/>
      <c r="U7" s="39"/>
      <c r="V7" s="39"/>
      <c r="W7" s="39"/>
      <c r="X7" s="39"/>
      <c r="Y7" s="39"/>
      <c r="Z7" s="39"/>
    </row>
    <row r="8" ht="75.75" customHeight="1">
      <c r="A8" s="20" t="s">
        <v>69</v>
      </c>
      <c r="B8" s="26" t="s">
        <v>70</v>
      </c>
      <c r="C8" s="20" t="s">
        <v>928</v>
      </c>
      <c r="D8" s="23"/>
      <c r="E8" s="20" t="s">
        <v>929</v>
      </c>
      <c r="F8" s="23"/>
      <c r="G8" s="23"/>
      <c r="H8" s="20" t="s">
        <v>639</v>
      </c>
      <c r="I8" s="20" t="s">
        <v>946</v>
      </c>
      <c r="J8" s="20" t="s">
        <v>945</v>
      </c>
      <c r="K8" s="20" t="s">
        <v>923</v>
      </c>
      <c r="L8" s="23"/>
      <c r="M8" s="20" t="s">
        <v>941</v>
      </c>
      <c r="N8" s="23"/>
      <c r="O8" s="20" t="s">
        <v>933</v>
      </c>
      <c r="P8" s="39"/>
      <c r="Q8" s="39"/>
      <c r="R8" s="39"/>
      <c r="S8" s="39"/>
      <c r="T8" s="39"/>
      <c r="U8" s="39"/>
      <c r="V8" s="39"/>
      <c r="W8" s="39"/>
      <c r="X8" s="39"/>
      <c r="Y8" s="39"/>
      <c r="Z8" s="39"/>
    </row>
    <row r="9" ht="60.75" customHeight="1">
      <c r="A9" s="20" t="s">
        <v>82</v>
      </c>
      <c r="B9" s="26" t="s">
        <v>83</v>
      </c>
      <c r="C9" s="20" t="s">
        <v>928</v>
      </c>
      <c r="D9" s="23"/>
      <c r="E9" s="20"/>
      <c r="F9" s="23"/>
      <c r="G9" s="23"/>
      <c r="H9" s="24" t="s">
        <v>738</v>
      </c>
      <c r="I9" s="24" t="s">
        <v>947</v>
      </c>
      <c r="J9" s="24" t="s">
        <v>931</v>
      </c>
      <c r="K9" s="24" t="s">
        <v>923</v>
      </c>
      <c r="L9" s="23"/>
      <c r="M9" s="23"/>
      <c r="N9" s="23"/>
      <c r="O9" s="20" t="s">
        <v>937</v>
      </c>
      <c r="P9" s="39"/>
      <c r="Q9" s="39"/>
      <c r="R9" s="39"/>
      <c r="S9" s="39"/>
      <c r="T9" s="39"/>
      <c r="U9" s="39"/>
      <c r="V9" s="39"/>
      <c r="W9" s="39"/>
      <c r="X9" s="39"/>
      <c r="Y9" s="39"/>
      <c r="Z9" s="39"/>
    </row>
    <row r="10" ht="66.75" customHeight="1">
      <c r="A10" s="20" t="s">
        <v>85</v>
      </c>
      <c r="B10" s="26" t="s">
        <v>86</v>
      </c>
      <c r="C10" s="20" t="s">
        <v>928</v>
      </c>
      <c r="D10" s="23"/>
      <c r="E10" s="20" t="s">
        <v>929</v>
      </c>
      <c r="F10" s="23"/>
      <c r="G10" s="23"/>
      <c r="H10" s="20" t="s">
        <v>639</v>
      </c>
      <c r="I10" s="20" t="s">
        <v>946</v>
      </c>
      <c r="J10" s="20" t="s">
        <v>948</v>
      </c>
      <c r="K10" s="20" t="s">
        <v>923</v>
      </c>
      <c r="L10" s="23"/>
      <c r="M10" s="20" t="s">
        <v>941</v>
      </c>
      <c r="N10" s="23"/>
      <c r="O10" s="20" t="s">
        <v>933</v>
      </c>
      <c r="P10" s="39"/>
      <c r="Q10" s="39"/>
      <c r="R10" s="39"/>
      <c r="S10" s="39"/>
      <c r="T10" s="39"/>
      <c r="U10" s="39"/>
      <c r="V10" s="39"/>
      <c r="W10" s="39"/>
      <c r="X10" s="39"/>
      <c r="Y10" s="39"/>
      <c r="Z10" s="39"/>
    </row>
    <row r="11" ht="60.0" customHeight="1">
      <c r="A11" s="20" t="s">
        <v>94</v>
      </c>
      <c r="B11" s="26" t="s">
        <v>95</v>
      </c>
      <c r="C11" s="20" t="s">
        <v>928</v>
      </c>
      <c r="D11" s="23"/>
      <c r="E11" s="20" t="s">
        <v>929</v>
      </c>
      <c r="F11" s="23"/>
      <c r="G11" s="23"/>
      <c r="H11" s="20" t="s">
        <v>639</v>
      </c>
      <c r="I11" s="24" t="s">
        <v>935</v>
      </c>
      <c r="J11" s="24" t="s">
        <v>931</v>
      </c>
      <c r="K11" s="20" t="s">
        <v>923</v>
      </c>
      <c r="L11" s="23"/>
      <c r="M11" s="20" t="s">
        <v>941</v>
      </c>
      <c r="N11" s="23"/>
      <c r="O11" s="20" t="s">
        <v>933</v>
      </c>
      <c r="P11" s="39"/>
      <c r="Q11" s="39"/>
      <c r="R11" s="39"/>
      <c r="S11" s="39"/>
      <c r="T11" s="39"/>
      <c r="U11" s="39"/>
      <c r="V11" s="39"/>
      <c r="W11" s="39"/>
      <c r="X11" s="39"/>
      <c r="Y11" s="39"/>
      <c r="Z11" s="39"/>
    </row>
    <row r="12" ht="63.0" customHeight="1">
      <c r="A12" s="20" t="s">
        <v>100</v>
      </c>
      <c r="B12" s="26" t="s">
        <v>101</v>
      </c>
      <c r="C12" s="20" t="s">
        <v>928</v>
      </c>
      <c r="D12" s="23"/>
      <c r="E12" s="20" t="s">
        <v>949</v>
      </c>
      <c r="F12" s="23"/>
      <c r="G12" s="20" t="s">
        <v>929</v>
      </c>
      <c r="H12" s="20" t="s">
        <v>639</v>
      </c>
      <c r="I12" s="20" t="s">
        <v>950</v>
      </c>
      <c r="J12" s="20" t="s">
        <v>931</v>
      </c>
      <c r="K12" s="20" t="s">
        <v>923</v>
      </c>
      <c r="L12" s="23"/>
      <c r="M12" s="20" t="s">
        <v>941</v>
      </c>
      <c r="N12" s="23"/>
      <c r="O12" s="20" t="s">
        <v>933</v>
      </c>
      <c r="P12" s="39"/>
      <c r="Q12" s="39"/>
      <c r="R12" s="39"/>
      <c r="S12" s="39"/>
      <c r="T12" s="39"/>
      <c r="U12" s="39"/>
      <c r="V12" s="39"/>
      <c r="W12" s="39"/>
      <c r="X12" s="39"/>
      <c r="Y12" s="39"/>
      <c r="Z12" s="39"/>
    </row>
    <row r="13" ht="60.0" customHeight="1">
      <c r="A13" s="20" t="s">
        <v>108</v>
      </c>
      <c r="B13" s="26" t="s">
        <v>109</v>
      </c>
      <c r="C13" s="20" t="s">
        <v>928</v>
      </c>
      <c r="D13" s="23"/>
      <c r="E13" s="20" t="s">
        <v>951</v>
      </c>
      <c r="F13" s="23"/>
      <c r="G13" s="23"/>
      <c r="H13" s="20" t="s">
        <v>639</v>
      </c>
      <c r="I13" s="20" t="s">
        <v>950</v>
      </c>
      <c r="J13" s="20" t="s">
        <v>931</v>
      </c>
      <c r="K13" s="20" t="s">
        <v>923</v>
      </c>
      <c r="L13" s="23"/>
      <c r="M13" s="20" t="s">
        <v>941</v>
      </c>
      <c r="N13" s="23"/>
      <c r="O13" s="20" t="s">
        <v>933</v>
      </c>
      <c r="P13" s="39"/>
      <c r="Q13" s="39"/>
      <c r="R13" s="39"/>
      <c r="S13" s="39"/>
      <c r="T13" s="39"/>
      <c r="U13" s="39"/>
      <c r="V13" s="39"/>
      <c r="W13" s="39"/>
      <c r="X13" s="39"/>
      <c r="Y13" s="39"/>
      <c r="Z13" s="39"/>
    </row>
    <row r="14" ht="69.0" customHeight="1">
      <c r="A14" s="20" t="s">
        <v>116</v>
      </c>
      <c r="B14" s="26" t="s">
        <v>117</v>
      </c>
      <c r="C14" s="20" t="s">
        <v>928</v>
      </c>
      <c r="D14" s="23"/>
      <c r="E14" s="20" t="s">
        <v>929</v>
      </c>
      <c r="F14" s="23"/>
      <c r="G14" s="23"/>
      <c r="H14" s="20" t="s">
        <v>639</v>
      </c>
      <c r="I14" s="20" t="s">
        <v>930</v>
      </c>
      <c r="J14" s="20" t="s">
        <v>931</v>
      </c>
      <c r="K14" s="30" t="s">
        <v>932</v>
      </c>
      <c r="L14" s="23"/>
      <c r="M14" s="20"/>
      <c r="N14" s="23"/>
      <c r="O14" s="20" t="s">
        <v>933</v>
      </c>
      <c r="P14" s="39"/>
      <c r="Q14" s="39"/>
      <c r="R14" s="39"/>
      <c r="S14" s="39"/>
      <c r="T14" s="39"/>
      <c r="U14" s="39"/>
      <c r="V14" s="39"/>
      <c r="W14" s="39"/>
      <c r="X14" s="39"/>
      <c r="Y14" s="39"/>
      <c r="Z14" s="39"/>
    </row>
    <row r="15" ht="61.5" customHeight="1">
      <c r="A15" s="20" t="s">
        <v>124</v>
      </c>
      <c r="B15" s="26" t="s">
        <v>125</v>
      </c>
      <c r="C15" s="20" t="s">
        <v>928</v>
      </c>
      <c r="D15" s="23"/>
      <c r="E15" s="20" t="s">
        <v>929</v>
      </c>
      <c r="F15" s="23"/>
      <c r="G15" s="23"/>
      <c r="H15" s="23"/>
      <c r="I15" s="20" t="s">
        <v>930</v>
      </c>
      <c r="J15" s="20" t="s">
        <v>931</v>
      </c>
      <c r="K15" s="23"/>
      <c r="L15" s="23"/>
      <c r="M15" s="23"/>
      <c r="N15" s="23"/>
      <c r="O15" s="23"/>
      <c r="P15" s="39"/>
      <c r="Q15" s="39"/>
      <c r="R15" s="39"/>
      <c r="S15" s="39"/>
      <c r="T15" s="39"/>
      <c r="U15" s="39"/>
      <c r="V15" s="39"/>
      <c r="W15" s="39"/>
      <c r="X15" s="39"/>
      <c r="Y15" s="39"/>
      <c r="Z15" s="39"/>
    </row>
    <row r="16" ht="69.75" customHeight="1">
      <c r="A16" s="20" t="s">
        <v>130</v>
      </c>
      <c r="B16" s="26" t="s">
        <v>131</v>
      </c>
      <c r="C16" s="20" t="s">
        <v>928</v>
      </c>
      <c r="D16" s="23"/>
      <c r="E16" s="20" t="s">
        <v>952</v>
      </c>
      <c r="F16" s="23"/>
      <c r="G16" s="20" t="s">
        <v>929</v>
      </c>
      <c r="H16" s="20" t="s">
        <v>639</v>
      </c>
      <c r="I16" s="20" t="s">
        <v>953</v>
      </c>
      <c r="J16" s="20" t="s">
        <v>931</v>
      </c>
      <c r="K16" s="20" t="s">
        <v>923</v>
      </c>
      <c r="L16" s="23"/>
      <c r="M16" s="20" t="s">
        <v>941</v>
      </c>
      <c r="N16" s="23"/>
      <c r="O16" s="20" t="s">
        <v>933</v>
      </c>
      <c r="P16" s="39"/>
      <c r="Q16" s="39"/>
      <c r="R16" s="39"/>
      <c r="S16" s="39"/>
      <c r="T16" s="39"/>
      <c r="U16" s="39"/>
      <c r="V16" s="39"/>
      <c r="W16" s="39"/>
      <c r="X16" s="39"/>
      <c r="Y16" s="39"/>
      <c r="Z16" s="39"/>
    </row>
    <row r="17" ht="66.0" customHeight="1">
      <c r="A17" s="20" t="s">
        <v>132</v>
      </c>
      <c r="B17" s="26" t="s">
        <v>133</v>
      </c>
      <c r="C17" s="20" t="s">
        <v>928</v>
      </c>
      <c r="D17" s="23"/>
      <c r="E17" s="20" t="s">
        <v>929</v>
      </c>
      <c r="F17" s="23"/>
      <c r="G17" s="23"/>
      <c r="H17" s="20" t="s">
        <v>639</v>
      </c>
      <c r="I17" s="24" t="s">
        <v>935</v>
      </c>
      <c r="J17" s="20" t="s">
        <v>931</v>
      </c>
      <c r="K17" s="20" t="s">
        <v>923</v>
      </c>
      <c r="L17" s="23"/>
      <c r="M17" s="20" t="s">
        <v>941</v>
      </c>
      <c r="N17" s="23"/>
      <c r="O17" s="20" t="s">
        <v>933</v>
      </c>
      <c r="P17" s="39"/>
      <c r="Q17" s="39"/>
      <c r="R17" s="39"/>
      <c r="S17" s="39"/>
      <c r="T17" s="39"/>
      <c r="U17" s="39"/>
      <c r="V17" s="39"/>
      <c r="W17" s="39"/>
      <c r="X17" s="39"/>
      <c r="Y17" s="39"/>
      <c r="Z17" s="39"/>
    </row>
    <row r="18" ht="60.75" customHeight="1">
      <c r="A18" s="20" t="s">
        <v>141</v>
      </c>
      <c r="B18" s="26" t="s">
        <v>142</v>
      </c>
      <c r="C18" s="20" t="s">
        <v>928</v>
      </c>
      <c r="D18" s="23"/>
      <c r="E18" s="20" t="s">
        <v>938</v>
      </c>
      <c r="F18" s="23"/>
      <c r="G18" s="20" t="s">
        <v>943</v>
      </c>
      <c r="H18" s="20" t="s">
        <v>738</v>
      </c>
      <c r="I18" s="24" t="s">
        <v>935</v>
      </c>
      <c r="J18" s="20" t="s">
        <v>931</v>
      </c>
      <c r="K18" s="20" t="s">
        <v>923</v>
      </c>
      <c r="L18" s="23"/>
      <c r="M18" s="23"/>
      <c r="N18" s="23"/>
      <c r="O18" s="20" t="s">
        <v>937</v>
      </c>
      <c r="P18" s="39"/>
      <c r="Q18" s="39"/>
      <c r="R18" s="39"/>
      <c r="S18" s="39"/>
      <c r="T18" s="39"/>
      <c r="U18" s="39"/>
      <c r="V18" s="39"/>
      <c r="W18" s="39"/>
      <c r="X18" s="39"/>
      <c r="Y18" s="39"/>
      <c r="Z18" s="39"/>
    </row>
    <row r="19" ht="60.75" customHeight="1">
      <c r="A19" s="20" t="s">
        <v>144</v>
      </c>
      <c r="B19" s="26" t="s">
        <v>145</v>
      </c>
      <c r="C19" s="20" t="s">
        <v>928</v>
      </c>
      <c r="D19" s="23"/>
      <c r="E19" s="20" t="s">
        <v>954</v>
      </c>
      <c r="F19" s="23"/>
      <c r="G19" s="20" t="s">
        <v>943</v>
      </c>
      <c r="H19" s="20" t="s">
        <v>639</v>
      </c>
      <c r="I19" s="20" t="s">
        <v>930</v>
      </c>
      <c r="J19" s="20" t="s">
        <v>931</v>
      </c>
      <c r="K19" s="20" t="s">
        <v>955</v>
      </c>
      <c r="L19" s="20" t="s">
        <v>956</v>
      </c>
      <c r="M19" s="20" t="s">
        <v>941</v>
      </c>
      <c r="N19" s="23"/>
      <c r="O19" s="23"/>
      <c r="P19" s="39"/>
      <c r="Q19" s="39"/>
      <c r="R19" s="39"/>
      <c r="S19" s="39"/>
      <c r="T19" s="39"/>
      <c r="U19" s="39"/>
      <c r="V19" s="39"/>
      <c r="W19" s="39"/>
      <c r="X19" s="39"/>
      <c r="Y19" s="39"/>
      <c r="Z19" s="39"/>
    </row>
    <row r="20" ht="60.0" customHeight="1">
      <c r="A20" s="20" t="s">
        <v>150</v>
      </c>
      <c r="B20" s="26" t="s">
        <v>151</v>
      </c>
      <c r="C20" s="20" t="s">
        <v>928</v>
      </c>
      <c r="D20" s="23"/>
      <c r="E20" s="20" t="s">
        <v>929</v>
      </c>
      <c r="F20" s="23"/>
      <c r="G20" s="23"/>
      <c r="H20" s="20" t="s">
        <v>639</v>
      </c>
      <c r="I20" s="20" t="s">
        <v>953</v>
      </c>
      <c r="J20" s="20" t="s">
        <v>931</v>
      </c>
      <c r="K20" s="20" t="s">
        <v>923</v>
      </c>
      <c r="L20" s="23"/>
      <c r="M20" s="20" t="s">
        <v>941</v>
      </c>
      <c r="N20" s="23"/>
      <c r="O20" s="20" t="s">
        <v>933</v>
      </c>
      <c r="P20" s="39"/>
      <c r="Q20" s="39"/>
      <c r="R20" s="39"/>
      <c r="S20" s="39"/>
      <c r="T20" s="39"/>
      <c r="U20" s="39"/>
      <c r="V20" s="39"/>
      <c r="W20" s="39"/>
      <c r="X20" s="39"/>
      <c r="Y20" s="39"/>
      <c r="Z20" s="39"/>
    </row>
    <row r="21" ht="61.5" customHeight="1">
      <c r="A21" s="20" t="s">
        <v>160</v>
      </c>
      <c r="B21" s="26" t="s">
        <v>161</v>
      </c>
      <c r="C21" s="20" t="s">
        <v>928</v>
      </c>
      <c r="D21" s="23"/>
      <c r="E21" s="20" t="s">
        <v>957</v>
      </c>
      <c r="F21" s="23"/>
      <c r="G21" s="20" t="s">
        <v>958</v>
      </c>
      <c r="H21" s="20" t="s">
        <v>738</v>
      </c>
      <c r="I21" s="24" t="s">
        <v>935</v>
      </c>
      <c r="J21" s="20" t="s">
        <v>931</v>
      </c>
      <c r="K21" s="20" t="s">
        <v>923</v>
      </c>
      <c r="L21" s="20" t="s">
        <v>959</v>
      </c>
      <c r="M21" s="23"/>
      <c r="N21" s="23"/>
      <c r="O21" s="20" t="s">
        <v>937</v>
      </c>
      <c r="P21" s="39"/>
      <c r="Q21" s="39"/>
      <c r="R21" s="39"/>
      <c r="S21" s="39"/>
      <c r="T21" s="39"/>
      <c r="U21" s="39"/>
      <c r="V21" s="39"/>
      <c r="W21" s="39"/>
      <c r="X21" s="39"/>
      <c r="Y21" s="39"/>
      <c r="Z21" s="39"/>
    </row>
    <row r="22" ht="60.0" customHeight="1">
      <c r="A22" s="20" t="s">
        <v>170</v>
      </c>
      <c r="B22" s="26" t="s">
        <v>171</v>
      </c>
      <c r="C22" s="20" t="s">
        <v>928</v>
      </c>
      <c r="D22" s="23"/>
      <c r="E22" s="30" t="s">
        <v>960</v>
      </c>
      <c r="F22" s="23"/>
      <c r="G22" s="20" t="s">
        <v>929</v>
      </c>
      <c r="H22" s="20" t="s">
        <v>639</v>
      </c>
      <c r="I22" s="20" t="s">
        <v>953</v>
      </c>
      <c r="J22" s="20" t="s">
        <v>931</v>
      </c>
      <c r="K22" s="20" t="s">
        <v>923</v>
      </c>
      <c r="L22" s="23"/>
      <c r="M22" s="20" t="s">
        <v>941</v>
      </c>
      <c r="N22" s="23"/>
      <c r="O22" s="20" t="s">
        <v>933</v>
      </c>
      <c r="P22" s="39"/>
      <c r="Q22" s="39"/>
      <c r="R22" s="39"/>
      <c r="S22" s="39"/>
      <c r="T22" s="39"/>
      <c r="U22" s="39"/>
      <c r="V22" s="39"/>
      <c r="W22" s="39"/>
      <c r="X22" s="39"/>
      <c r="Y22" s="39"/>
      <c r="Z22" s="39"/>
    </row>
    <row r="23" ht="61.5" customHeight="1">
      <c r="A23" s="20" t="s">
        <v>173</v>
      </c>
      <c r="B23" s="26" t="s">
        <v>174</v>
      </c>
      <c r="C23" s="20" t="s">
        <v>928</v>
      </c>
      <c r="D23" s="23"/>
      <c r="E23" s="20" t="s">
        <v>929</v>
      </c>
      <c r="F23" s="23"/>
      <c r="G23" s="23"/>
      <c r="H23" s="20" t="s">
        <v>639</v>
      </c>
      <c r="I23" s="20"/>
      <c r="J23" s="23"/>
      <c r="K23" s="20" t="s">
        <v>923</v>
      </c>
      <c r="L23" s="23"/>
      <c r="M23" s="23"/>
      <c r="N23" s="23"/>
      <c r="O23" s="20" t="s">
        <v>933</v>
      </c>
      <c r="P23" s="39"/>
      <c r="Q23" s="39"/>
      <c r="R23" s="39"/>
      <c r="S23" s="39"/>
      <c r="T23" s="39"/>
      <c r="U23" s="39"/>
      <c r="V23" s="39"/>
      <c r="W23" s="39"/>
      <c r="X23" s="39"/>
      <c r="Y23" s="39"/>
      <c r="Z23" s="39"/>
    </row>
    <row r="24" ht="60.75" customHeight="1">
      <c r="A24" s="20" t="s">
        <v>177</v>
      </c>
      <c r="B24" s="26" t="s">
        <v>178</v>
      </c>
      <c r="C24" s="20" t="s">
        <v>928</v>
      </c>
      <c r="D24" s="23"/>
      <c r="E24" s="20" t="s">
        <v>929</v>
      </c>
      <c r="F24" s="23"/>
      <c r="G24" s="23"/>
      <c r="H24" s="20" t="s">
        <v>639</v>
      </c>
      <c r="I24" s="24" t="s">
        <v>935</v>
      </c>
      <c r="J24" s="20" t="s">
        <v>931</v>
      </c>
      <c r="K24" s="20" t="s">
        <v>923</v>
      </c>
      <c r="L24" s="23"/>
      <c r="M24" s="20" t="s">
        <v>941</v>
      </c>
      <c r="N24" s="23"/>
      <c r="O24" s="20" t="s">
        <v>933</v>
      </c>
      <c r="P24" s="39"/>
      <c r="Q24" s="39"/>
      <c r="R24" s="39"/>
      <c r="S24" s="39"/>
      <c r="T24" s="39"/>
      <c r="U24" s="39"/>
      <c r="V24" s="39"/>
      <c r="W24" s="39"/>
      <c r="X24" s="39"/>
      <c r="Y24" s="39"/>
      <c r="Z24" s="39"/>
    </row>
    <row r="25" ht="60.75" customHeight="1">
      <c r="A25" s="20" t="s">
        <v>183</v>
      </c>
      <c r="B25" s="26" t="s">
        <v>184</v>
      </c>
      <c r="C25" s="20" t="s">
        <v>928</v>
      </c>
      <c r="D25" s="23"/>
      <c r="E25" s="20" t="s">
        <v>929</v>
      </c>
      <c r="F25" s="23"/>
      <c r="G25" s="23"/>
      <c r="H25" s="20" t="s">
        <v>639</v>
      </c>
      <c r="I25" s="20" t="s">
        <v>961</v>
      </c>
      <c r="J25" s="20" t="s">
        <v>962</v>
      </c>
      <c r="K25" s="20" t="s">
        <v>963</v>
      </c>
      <c r="L25" s="23"/>
      <c r="M25" s="20" t="s">
        <v>964</v>
      </c>
      <c r="N25" s="23"/>
      <c r="O25" s="20" t="s">
        <v>933</v>
      </c>
      <c r="P25" s="39"/>
      <c r="Q25" s="39"/>
      <c r="R25" s="39"/>
      <c r="S25" s="39"/>
      <c r="T25" s="39"/>
      <c r="U25" s="39"/>
      <c r="V25" s="39"/>
      <c r="W25" s="39"/>
      <c r="X25" s="39"/>
      <c r="Y25" s="39"/>
      <c r="Z25" s="39"/>
    </row>
    <row r="26" ht="58.5" customHeight="1">
      <c r="A26" s="20" t="s">
        <v>196</v>
      </c>
      <c r="B26" s="26" t="s">
        <v>197</v>
      </c>
      <c r="C26" s="20" t="s">
        <v>928</v>
      </c>
      <c r="D26" s="23"/>
      <c r="E26" s="20" t="s">
        <v>929</v>
      </c>
      <c r="F26" s="23"/>
      <c r="G26" s="23"/>
      <c r="H26" s="20" t="s">
        <v>639</v>
      </c>
      <c r="I26" s="20" t="s">
        <v>965</v>
      </c>
      <c r="J26" s="20" t="s">
        <v>966</v>
      </c>
      <c r="K26" s="20" t="s">
        <v>923</v>
      </c>
      <c r="L26" s="23"/>
      <c r="M26" s="20" t="s">
        <v>941</v>
      </c>
      <c r="N26" s="23"/>
      <c r="O26" s="20" t="s">
        <v>933</v>
      </c>
      <c r="P26" s="39"/>
      <c r="Q26" s="39"/>
      <c r="R26" s="39"/>
      <c r="S26" s="39"/>
      <c r="T26" s="39"/>
      <c r="U26" s="39"/>
      <c r="V26" s="39"/>
      <c r="W26" s="39"/>
      <c r="X26" s="39"/>
      <c r="Y26" s="39"/>
      <c r="Z26" s="39"/>
    </row>
    <row r="27" ht="60.75" customHeight="1">
      <c r="A27" s="20" t="s">
        <v>204</v>
      </c>
      <c r="B27" s="26" t="s">
        <v>550</v>
      </c>
      <c r="C27" s="20" t="s">
        <v>928</v>
      </c>
      <c r="D27" s="23"/>
      <c r="E27" s="20" t="s">
        <v>929</v>
      </c>
      <c r="F27" s="23"/>
      <c r="G27" s="23"/>
      <c r="H27" s="20" t="s">
        <v>639</v>
      </c>
      <c r="I27" s="20" t="s">
        <v>953</v>
      </c>
      <c r="J27" s="20" t="s">
        <v>931</v>
      </c>
      <c r="K27" s="20" t="s">
        <v>923</v>
      </c>
      <c r="L27" s="23"/>
      <c r="M27" s="20" t="s">
        <v>941</v>
      </c>
      <c r="N27" s="23"/>
      <c r="O27" s="20" t="s">
        <v>933</v>
      </c>
      <c r="P27" s="39"/>
      <c r="Q27" s="39"/>
      <c r="R27" s="39"/>
      <c r="S27" s="39"/>
      <c r="T27" s="39"/>
      <c r="U27" s="39"/>
      <c r="V27" s="39"/>
      <c r="W27" s="39"/>
      <c r="X27" s="39"/>
      <c r="Y27" s="39"/>
      <c r="Z27" s="39"/>
    </row>
    <row r="28" ht="60.75" customHeight="1">
      <c r="A28" s="20" t="s">
        <v>206</v>
      </c>
      <c r="B28" s="26" t="s">
        <v>207</v>
      </c>
      <c r="C28" s="20" t="s">
        <v>928</v>
      </c>
      <c r="D28" s="23"/>
      <c r="E28" s="20" t="s">
        <v>929</v>
      </c>
      <c r="F28" s="23"/>
      <c r="G28" s="23"/>
      <c r="H28" s="20" t="s">
        <v>639</v>
      </c>
      <c r="I28" s="20" t="s">
        <v>930</v>
      </c>
      <c r="J28" s="20" t="s">
        <v>931</v>
      </c>
      <c r="K28" s="20" t="s">
        <v>923</v>
      </c>
      <c r="L28" s="20" t="s">
        <v>940</v>
      </c>
      <c r="M28" s="20" t="s">
        <v>941</v>
      </c>
      <c r="N28" s="23"/>
      <c r="O28" s="20" t="s">
        <v>933</v>
      </c>
      <c r="P28" s="39"/>
      <c r="Q28" s="39"/>
      <c r="R28" s="39"/>
      <c r="S28" s="39"/>
      <c r="T28" s="39"/>
      <c r="U28" s="39"/>
      <c r="V28" s="39"/>
      <c r="W28" s="39"/>
      <c r="X28" s="39"/>
      <c r="Y28" s="39"/>
      <c r="Z28" s="39"/>
    </row>
    <row r="29" ht="190.5" customHeight="1">
      <c r="A29" s="20" t="s">
        <v>217</v>
      </c>
      <c r="B29" s="26" t="s">
        <v>218</v>
      </c>
      <c r="C29" s="20" t="s">
        <v>928</v>
      </c>
      <c r="D29" s="20" t="s">
        <v>967</v>
      </c>
      <c r="E29" s="20" t="s">
        <v>929</v>
      </c>
      <c r="F29" s="20"/>
      <c r="G29" s="20"/>
      <c r="H29" s="20" t="s">
        <v>738</v>
      </c>
      <c r="I29" s="20" t="s">
        <v>968</v>
      </c>
      <c r="J29" s="20" t="s">
        <v>969</v>
      </c>
      <c r="K29" s="20" t="s">
        <v>923</v>
      </c>
      <c r="L29" s="20"/>
      <c r="M29" s="23"/>
      <c r="N29" s="23"/>
      <c r="O29" s="20" t="s">
        <v>937</v>
      </c>
      <c r="P29" s="39"/>
      <c r="Q29" s="39"/>
      <c r="R29" s="39"/>
      <c r="S29" s="39"/>
      <c r="T29" s="39"/>
      <c r="U29" s="39"/>
      <c r="V29" s="39"/>
      <c r="W29" s="39"/>
      <c r="X29" s="39"/>
      <c r="Y29" s="39"/>
      <c r="Z29" s="39"/>
    </row>
    <row r="30" ht="58.5" customHeight="1">
      <c r="A30" s="20" t="s">
        <v>224</v>
      </c>
      <c r="B30" s="26" t="s">
        <v>225</v>
      </c>
      <c r="C30" s="20" t="s">
        <v>928</v>
      </c>
      <c r="D30" s="23"/>
      <c r="E30" s="20" t="s">
        <v>970</v>
      </c>
      <c r="F30" s="23"/>
      <c r="G30" s="20" t="s">
        <v>929</v>
      </c>
      <c r="H30" s="20" t="s">
        <v>639</v>
      </c>
      <c r="I30" s="20" t="s">
        <v>953</v>
      </c>
      <c r="J30" s="20" t="s">
        <v>948</v>
      </c>
      <c r="K30" s="20" t="s">
        <v>923</v>
      </c>
      <c r="L30" s="23"/>
      <c r="M30" s="20" t="s">
        <v>941</v>
      </c>
      <c r="N30" s="23"/>
      <c r="O30" s="20" t="s">
        <v>933</v>
      </c>
      <c r="P30" s="39"/>
      <c r="Q30" s="39"/>
      <c r="R30" s="39"/>
      <c r="S30" s="39"/>
      <c r="T30" s="39"/>
      <c r="U30" s="39"/>
      <c r="V30" s="39"/>
      <c r="W30" s="39"/>
      <c r="X30" s="39"/>
      <c r="Y30" s="39"/>
      <c r="Z30" s="39"/>
    </row>
    <row r="31" ht="67.5" customHeight="1">
      <c r="A31" s="20" t="s">
        <v>230</v>
      </c>
      <c r="B31" s="26" t="s">
        <v>231</v>
      </c>
      <c r="C31" s="20" t="s">
        <v>928</v>
      </c>
      <c r="D31" s="23"/>
      <c r="E31" s="23"/>
      <c r="F31" s="23"/>
      <c r="G31" s="23"/>
      <c r="H31" s="23"/>
      <c r="I31" s="20" t="s">
        <v>971</v>
      </c>
      <c r="J31" s="20" t="s">
        <v>972</v>
      </c>
      <c r="K31" s="23"/>
      <c r="L31" s="23"/>
      <c r="M31" s="23"/>
      <c r="N31" s="23"/>
      <c r="O31" s="23"/>
      <c r="P31" s="39"/>
      <c r="Q31" s="39"/>
      <c r="R31" s="39"/>
      <c r="S31" s="39"/>
      <c r="T31" s="39"/>
      <c r="U31" s="39"/>
      <c r="V31" s="39"/>
      <c r="W31" s="39"/>
      <c r="X31" s="39"/>
      <c r="Y31" s="39"/>
      <c r="Z31" s="39"/>
    </row>
    <row r="32" ht="61.5" customHeight="1">
      <c r="A32" s="20" t="s">
        <v>236</v>
      </c>
      <c r="B32" s="26" t="s">
        <v>237</v>
      </c>
      <c r="C32" s="20" t="s">
        <v>928</v>
      </c>
      <c r="D32" s="23"/>
      <c r="E32" s="20" t="s">
        <v>954</v>
      </c>
      <c r="F32" s="23"/>
      <c r="G32" s="23"/>
      <c r="H32" s="20" t="s">
        <v>738</v>
      </c>
      <c r="I32" s="20" t="s">
        <v>935</v>
      </c>
      <c r="J32" s="20" t="s">
        <v>931</v>
      </c>
      <c r="K32" s="20" t="s">
        <v>923</v>
      </c>
      <c r="L32" s="23"/>
      <c r="M32" s="20" t="s">
        <v>941</v>
      </c>
      <c r="N32" s="23"/>
      <c r="O32" s="20" t="s">
        <v>937</v>
      </c>
      <c r="P32" s="39"/>
      <c r="Q32" s="39"/>
      <c r="R32" s="39"/>
      <c r="S32" s="39"/>
      <c r="T32" s="39"/>
      <c r="U32" s="39"/>
      <c r="V32" s="39"/>
      <c r="W32" s="39"/>
      <c r="X32" s="39"/>
      <c r="Y32" s="39"/>
      <c r="Z32" s="39"/>
    </row>
    <row r="33" ht="75.75" customHeight="1">
      <c r="A33" s="20" t="s">
        <v>245</v>
      </c>
      <c r="B33" s="26" t="s">
        <v>246</v>
      </c>
      <c r="C33" s="20" t="s">
        <v>928</v>
      </c>
      <c r="D33" s="23"/>
      <c r="E33" s="20" t="s">
        <v>973</v>
      </c>
      <c r="F33" s="23"/>
      <c r="G33" s="20" t="s">
        <v>974</v>
      </c>
      <c r="H33" s="20" t="s">
        <v>738</v>
      </c>
      <c r="I33" s="20" t="s">
        <v>947</v>
      </c>
      <c r="J33" s="20" t="s">
        <v>931</v>
      </c>
      <c r="K33" s="20" t="s">
        <v>963</v>
      </c>
      <c r="L33" s="23"/>
      <c r="M33" s="23"/>
      <c r="N33" s="23"/>
      <c r="O33" s="20" t="s">
        <v>937</v>
      </c>
      <c r="P33" s="39"/>
      <c r="Q33" s="39"/>
      <c r="R33" s="39"/>
      <c r="S33" s="39"/>
      <c r="T33" s="39"/>
      <c r="U33" s="39"/>
      <c r="V33" s="39"/>
      <c r="W33" s="39"/>
      <c r="X33" s="39"/>
      <c r="Y33" s="39"/>
      <c r="Z33" s="39"/>
    </row>
    <row r="34" ht="70.5" customHeight="1">
      <c r="A34" s="20" t="s">
        <v>253</v>
      </c>
      <c r="B34" s="26" t="s">
        <v>254</v>
      </c>
      <c r="C34" s="20" t="s">
        <v>928</v>
      </c>
      <c r="D34" s="23"/>
      <c r="E34" s="20" t="s">
        <v>929</v>
      </c>
      <c r="F34" s="23"/>
      <c r="G34" s="23"/>
      <c r="H34" s="20" t="s">
        <v>639</v>
      </c>
      <c r="I34" s="20" t="s">
        <v>953</v>
      </c>
      <c r="J34" s="20" t="s">
        <v>931</v>
      </c>
      <c r="K34" s="20" t="s">
        <v>923</v>
      </c>
      <c r="L34" s="23"/>
      <c r="M34" s="20" t="s">
        <v>941</v>
      </c>
      <c r="N34" s="23"/>
      <c r="O34" s="20" t="s">
        <v>933</v>
      </c>
      <c r="P34" s="39"/>
      <c r="Q34" s="39"/>
      <c r="R34" s="39"/>
      <c r="S34" s="39"/>
      <c r="T34" s="39"/>
      <c r="U34" s="39"/>
      <c r="V34" s="39"/>
      <c r="W34" s="39"/>
      <c r="X34" s="39"/>
      <c r="Y34" s="39"/>
      <c r="Z34" s="39"/>
    </row>
    <row r="35" ht="73.5" customHeight="1">
      <c r="A35" s="20" t="s">
        <v>260</v>
      </c>
      <c r="B35" s="26" t="s">
        <v>261</v>
      </c>
      <c r="C35" s="20" t="s">
        <v>928</v>
      </c>
      <c r="D35" s="23"/>
      <c r="E35" s="20" t="s">
        <v>938</v>
      </c>
      <c r="F35" s="23"/>
      <c r="G35" s="23"/>
      <c r="H35" s="20" t="s">
        <v>738</v>
      </c>
      <c r="I35" s="20" t="s">
        <v>935</v>
      </c>
      <c r="J35" s="20" t="s">
        <v>931</v>
      </c>
      <c r="K35" s="20" t="s">
        <v>955</v>
      </c>
      <c r="L35" s="23"/>
      <c r="M35" s="23"/>
      <c r="N35" s="23"/>
      <c r="O35" s="20" t="s">
        <v>937</v>
      </c>
      <c r="P35" s="39"/>
      <c r="Q35" s="39"/>
      <c r="R35" s="39"/>
      <c r="S35" s="39"/>
      <c r="T35" s="39"/>
      <c r="U35" s="39"/>
      <c r="V35" s="39"/>
      <c r="W35" s="39"/>
      <c r="X35" s="39"/>
      <c r="Y35" s="39"/>
      <c r="Z35" s="39"/>
    </row>
    <row r="36" ht="72.75" customHeight="1">
      <c r="A36" s="20" t="s">
        <v>262</v>
      </c>
      <c r="B36" s="26" t="s">
        <v>263</v>
      </c>
      <c r="C36" s="20" t="s">
        <v>928</v>
      </c>
      <c r="D36" s="23"/>
      <c r="E36" s="20" t="s">
        <v>975</v>
      </c>
      <c r="F36" s="20"/>
      <c r="G36" s="20"/>
      <c r="H36" s="20"/>
      <c r="I36" s="20" t="s">
        <v>935</v>
      </c>
      <c r="J36" s="20" t="s">
        <v>931</v>
      </c>
      <c r="K36" s="20" t="s">
        <v>923</v>
      </c>
      <c r="L36" s="20"/>
      <c r="M36" s="20" t="s">
        <v>941</v>
      </c>
      <c r="N36" s="20"/>
      <c r="O36" s="20"/>
      <c r="P36" s="39"/>
      <c r="Q36" s="39"/>
      <c r="R36" s="39"/>
      <c r="S36" s="39"/>
      <c r="T36" s="39"/>
      <c r="U36" s="39"/>
      <c r="V36" s="39"/>
      <c r="W36" s="39"/>
      <c r="X36" s="39"/>
      <c r="Y36" s="39"/>
      <c r="Z36" s="39"/>
    </row>
    <row r="37" ht="79.5" customHeight="1">
      <c r="A37" s="20" t="s">
        <v>270</v>
      </c>
      <c r="B37" s="26" t="s">
        <v>271</v>
      </c>
      <c r="C37" s="20" t="s">
        <v>928</v>
      </c>
      <c r="D37" s="23"/>
      <c r="E37" s="23"/>
      <c r="F37" s="23"/>
      <c r="G37" s="23"/>
      <c r="H37" s="23"/>
      <c r="I37" s="20" t="s">
        <v>935</v>
      </c>
      <c r="J37" s="20" t="s">
        <v>931</v>
      </c>
      <c r="K37" s="23"/>
      <c r="L37" s="23"/>
      <c r="M37" s="23"/>
      <c r="N37" s="23"/>
      <c r="O37" s="23"/>
      <c r="P37" s="39"/>
      <c r="Q37" s="39"/>
      <c r="R37" s="39"/>
      <c r="S37" s="39"/>
      <c r="T37" s="39"/>
      <c r="U37" s="39"/>
      <c r="V37" s="39"/>
      <c r="W37" s="39"/>
      <c r="X37" s="39"/>
      <c r="Y37" s="39"/>
      <c r="Z37" s="39"/>
    </row>
    <row r="38" ht="75.75" customHeight="1">
      <c r="A38" s="20" t="s">
        <v>274</v>
      </c>
      <c r="B38" s="26" t="s">
        <v>275</v>
      </c>
      <c r="C38" s="20" t="s">
        <v>928</v>
      </c>
      <c r="D38" s="23"/>
      <c r="E38" s="20" t="s">
        <v>976</v>
      </c>
      <c r="F38" s="23"/>
      <c r="G38" s="20" t="s">
        <v>977</v>
      </c>
      <c r="H38" s="20" t="s">
        <v>738</v>
      </c>
      <c r="I38" s="20" t="s">
        <v>935</v>
      </c>
      <c r="J38" s="20" t="s">
        <v>931</v>
      </c>
      <c r="K38" s="20" t="s">
        <v>923</v>
      </c>
      <c r="L38" s="20" t="s">
        <v>959</v>
      </c>
      <c r="M38" s="23"/>
      <c r="N38" s="23"/>
      <c r="O38" s="20" t="s">
        <v>937</v>
      </c>
      <c r="P38" s="39"/>
      <c r="Q38" s="39"/>
      <c r="R38" s="39"/>
      <c r="S38" s="39"/>
      <c r="T38" s="39"/>
      <c r="U38" s="39"/>
      <c r="V38" s="39"/>
      <c r="W38" s="39"/>
      <c r="X38" s="39"/>
      <c r="Y38" s="39"/>
      <c r="Z38" s="39"/>
    </row>
    <row r="39" ht="72.0" customHeight="1">
      <c r="A39" s="20" t="s">
        <v>281</v>
      </c>
      <c r="B39" s="26" t="s">
        <v>282</v>
      </c>
      <c r="C39" s="20" t="s">
        <v>928</v>
      </c>
      <c r="D39" s="23"/>
      <c r="E39" s="20" t="s">
        <v>929</v>
      </c>
      <c r="F39" s="23"/>
      <c r="G39" s="23"/>
      <c r="H39" s="20" t="s">
        <v>639</v>
      </c>
      <c r="I39" s="20" t="s">
        <v>978</v>
      </c>
      <c r="J39" s="20" t="s">
        <v>945</v>
      </c>
      <c r="K39" s="20" t="s">
        <v>923</v>
      </c>
      <c r="L39" s="23"/>
      <c r="M39" s="20" t="s">
        <v>941</v>
      </c>
      <c r="N39" s="23"/>
      <c r="O39" s="20" t="s">
        <v>933</v>
      </c>
      <c r="P39" s="39"/>
      <c r="Q39" s="39"/>
      <c r="R39" s="39"/>
      <c r="S39" s="39"/>
      <c r="T39" s="39"/>
      <c r="U39" s="39"/>
      <c r="V39" s="39"/>
      <c r="W39" s="39"/>
      <c r="X39" s="39"/>
      <c r="Y39" s="39"/>
      <c r="Z39" s="39"/>
    </row>
    <row r="40" ht="63.75" customHeight="1">
      <c r="A40" s="20" t="s">
        <v>288</v>
      </c>
      <c r="B40" s="26" t="s">
        <v>289</v>
      </c>
      <c r="C40" s="20" t="s">
        <v>928</v>
      </c>
      <c r="D40" s="23"/>
      <c r="E40" s="20" t="s">
        <v>938</v>
      </c>
      <c r="F40" s="23"/>
      <c r="G40" s="23"/>
      <c r="H40" s="20" t="s">
        <v>738</v>
      </c>
      <c r="I40" s="20"/>
      <c r="J40" s="20"/>
      <c r="K40" s="20" t="s">
        <v>923</v>
      </c>
      <c r="L40" s="23"/>
      <c r="M40" s="23"/>
      <c r="N40" s="23"/>
      <c r="O40" s="20" t="s">
        <v>937</v>
      </c>
      <c r="P40" s="39"/>
      <c r="Q40" s="39"/>
      <c r="R40" s="39"/>
      <c r="S40" s="39"/>
      <c r="T40" s="39"/>
      <c r="U40" s="39"/>
      <c r="V40" s="39"/>
      <c r="W40" s="39"/>
      <c r="X40" s="39"/>
      <c r="Y40" s="39"/>
      <c r="Z40" s="39"/>
    </row>
    <row r="41" ht="58.5" customHeight="1">
      <c r="A41" s="20" t="s">
        <v>291</v>
      </c>
      <c r="B41" s="26" t="s">
        <v>292</v>
      </c>
      <c r="C41" s="20" t="s">
        <v>928</v>
      </c>
      <c r="D41" s="23"/>
      <c r="E41" s="20" t="s">
        <v>929</v>
      </c>
      <c r="F41" s="23"/>
      <c r="G41" s="23"/>
      <c r="H41" s="20" t="s">
        <v>639</v>
      </c>
      <c r="I41" s="20" t="s">
        <v>978</v>
      </c>
      <c r="J41" s="20" t="s">
        <v>945</v>
      </c>
      <c r="K41" s="20" t="s">
        <v>923</v>
      </c>
      <c r="L41" s="23"/>
      <c r="M41" s="20" t="s">
        <v>941</v>
      </c>
      <c r="N41" s="23"/>
      <c r="O41" s="20" t="s">
        <v>933</v>
      </c>
      <c r="P41" s="39"/>
      <c r="Q41" s="39"/>
      <c r="R41" s="39"/>
      <c r="S41" s="39"/>
      <c r="T41" s="39"/>
      <c r="U41" s="39"/>
      <c r="V41" s="39"/>
      <c r="W41" s="39"/>
      <c r="X41" s="39"/>
      <c r="Y41" s="39"/>
      <c r="Z41" s="39"/>
    </row>
    <row r="42" ht="57.0" customHeight="1">
      <c r="A42" s="20" t="s">
        <v>293</v>
      </c>
      <c r="B42" s="26" t="s">
        <v>294</v>
      </c>
      <c r="C42" s="20" t="s">
        <v>928</v>
      </c>
      <c r="D42" s="23"/>
      <c r="E42" s="20" t="s">
        <v>929</v>
      </c>
      <c r="F42" s="23"/>
      <c r="G42" s="23"/>
      <c r="H42" s="20" t="s">
        <v>639</v>
      </c>
      <c r="I42" s="20" t="s">
        <v>947</v>
      </c>
      <c r="J42" s="20" t="s">
        <v>931</v>
      </c>
      <c r="K42" s="20" t="s">
        <v>923</v>
      </c>
      <c r="L42" s="23"/>
      <c r="M42" s="23"/>
      <c r="N42" s="23"/>
      <c r="O42" s="20" t="s">
        <v>933</v>
      </c>
      <c r="P42" s="39"/>
      <c r="Q42" s="39"/>
      <c r="R42" s="39"/>
      <c r="S42" s="39"/>
      <c r="T42" s="39"/>
      <c r="U42" s="39"/>
      <c r="V42" s="39"/>
      <c r="W42" s="39"/>
      <c r="X42" s="39"/>
      <c r="Y42" s="39"/>
      <c r="Z42" s="39"/>
    </row>
    <row r="43" ht="60.75" customHeight="1">
      <c r="A43" s="20" t="s">
        <v>298</v>
      </c>
      <c r="B43" s="26" t="s">
        <v>582</v>
      </c>
      <c r="C43" s="20" t="s">
        <v>928</v>
      </c>
      <c r="D43" s="23"/>
      <c r="E43" s="20" t="s">
        <v>938</v>
      </c>
      <c r="F43" s="23"/>
      <c r="G43" s="20" t="s">
        <v>943</v>
      </c>
      <c r="H43" s="20" t="s">
        <v>738</v>
      </c>
      <c r="I43" s="20"/>
      <c r="J43" s="20"/>
      <c r="K43" s="20" t="s">
        <v>923</v>
      </c>
      <c r="L43" s="23"/>
      <c r="M43" s="23"/>
      <c r="N43" s="23"/>
      <c r="O43" s="20" t="s">
        <v>937</v>
      </c>
      <c r="P43" s="39"/>
      <c r="Q43" s="39"/>
      <c r="R43" s="39"/>
      <c r="S43" s="39"/>
      <c r="T43" s="39"/>
      <c r="U43" s="39"/>
      <c r="V43" s="39"/>
      <c r="W43" s="39"/>
      <c r="X43" s="39"/>
      <c r="Y43" s="39"/>
      <c r="Z43" s="39"/>
    </row>
    <row r="44" ht="63.75" customHeight="1">
      <c r="A44" s="20" t="s">
        <v>301</v>
      </c>
      <c r="B44" s="26" t="s">
        <v>302</v>
      </c>
      <c r="C44" s="20" t="s">
        <v>928</v>
      </c>
      <c r="D44" s="23"/>
      <c r="E44" s="20" t="s">
        <v>929</v>
      </c>
      <c r="F44" s="23"/>
      <c r="G44" s="23"/>
      <c r="H44" s="20" t="s">
        <v>639</v>
      </c>
      <c r="I44" s="20"/>
      <c r="J44" s="20"/>
      <c r="K44" s="20" t="s">
        <v>923</v>
      </c>
      <c r="L44" s="23"/>
      <c r="M44" s="23"/>
      <c r="N44" s="23"/>
      <c r="O44" s="20" t="s">
        <v>933</v>
      </c>
      <c r="P44" s="39"/>
      <c r="Q44" s="39"/>
      <c r="R44" s="39"/>
      <c r="S44" s="39"/>
      <c r="T44" s="39"/>
      <c r="U44" s="39"/>
      <c r="V44" s="39"/>
      <c r="W44" s="39"/>
      <c r="X44" s="39"/>
      <c r="Y44" s="39"/>
      <c r="Z44" s="39"/>
    </row>
    <row r="45" ht="61.5" customHeight="1">
      <c r="A45" s="20" t="s">
        <v>305</v>
      </c>
      <c r="B45" s="26" t="s">
        <v>306</v>
      </c>
      <c r="C45" s="20" t="s">
        <v>928</v>
      </c>
      <c r="D45" s="23"/>
      <c r="E45" s="30" t="s">
        <v>979</v>
      </c>
      <c r="F45" s="23"/>
      <c r="G45" s="23"/>
      <c r="H45" s="23"/>
      <c r="I45" s="20" t="s">
        <v>935</v>
      </c>
      <c r="J45" s="20" t="s">
        <v>931</v>
      </c>
      <c r="K45" s="23"/>
      <c r="L45" s="23"/>
      <c r="M45" s="20" t="s">
        <v>941</v>
      </c>
      <c r="N45" s="23"/>
      <c r="O45" s="23"/>
      <c r="P45" s="39"/>
      <c r="Q45" s="39"/>
      <c r="R45" s="39"/>
      <c r="S45" s="39"/>
      <c r="T45" s="39"/>
      <c r="U45" s="39"/>
      <c r="V45" s="39"/>
      <c r="W45" s="39"/>
      <c r="X45" s="39"/>
      <c r="Y45" s="39"/>
      <c r="Z45" s="39"/>
    </row>
    <row r="46" ht="60.75" customHeight="1">
      <c r="A46" s="20" t="s">
        <v>314</v>
      </c>
      <c r="B46" s="26" t="s">
        <v>315</v>
      </c>
      <c r="C46" s="20" t="s">
        <v>928</v>
      </c>
      <c r="D46" s="23"/>
      <c r="E46" s="20" t="s">
        <v>929</v>
      </c>
      <c r="F46" s="23"/>
      <c r="G46" s="23"/>
      <c r="H46" s="20" t="s">
        <v>639</v>
      </c>
      <c r="I46" s="20" t="s">
        <v>980</v>
      </c>
      <c r="J46" s="20" t="s">
        <v>931</v>
      </c>
      <c r="K46" s="20" t="s">
        <v>923</v>
      </c>
      <c r="L46" s="23"/>
      <c r="M46" s="20" t="s">
        <v>941</v>
      </c>
      <c r="N46" s="23"/>
      <c r="O46" s="20" t="s">
        <v>933</v>
      </c>
      <c r="P46" s="39"/>
      <c r="Q46" s="39"/>
      <c r="R46" s="39"/>
      <c r="S46" s="39"/>
      <c r="T46" s="39"/>
      <c r="U46" s="39"/>
      <c r="V46" s="39"/>
      <c r="W46" s="39"/>
      <c r="X46" s="39"/>
      <c r="Y46" s="39"/>
      <c r="Z46" s="39"/>
    </row>
    <row r="47" ht="69.0" customHeight="1">
      <c r="A47" s="20" t="s">
        <v>322</v>
      </c>
      <c r="B47" s="26" t="s">
        <v>323</v>
      </c>
      <c r="C47" s="20" t="s">
        <v>928</v>
      </c>
      <c r="D47" s="23"/>
      <c r="E47" s="20" t="s">
        <v>929</v>
      </c>
      <c r="F47" s="23"/>
      <c r="G47" s="23"/>
      <c r="H47" s="20" t="s">
        <v>639</v>
      </c>
      <c r="I47" s="20" t="s">
        <v>980</v>
      </c>
      <c r="J47" s="20" t="s">
        <v>931</v>
      </c>
      <c r="K47" s="20" t="s">
        <v>923</v>
      </c>
      <c r="L47" s="23"/>
      <c r="M47" s="20" t="s">
        <v>941</v>
      </c>
      <c r="N47" s="23"/>
      <c r="O47" s="23"/>
      <c r="P47" s="39"/>
      <c r="Q47" s="39"/>
      <c r="R47" s="39"/>
      <c r="S47" s="39"/>
      <c r="T47" s="39"/>
      <c r="U47" s="39"/>
      <c r="V47" s="39"/>
      <c r="W47" s="39"/>
      <c r="X47" s="39"/>
      <c r="Y47" s="39"/>
      <c r="Z47" s="39"/>
    </row>
    <row r="48" ht="51.75" customHeight="1">
      <c r="A48" s="20" t="s">
        <v>325</v>
      </c>
      <c r="B48" s="26" t="s">
        <v>326</v>
      </c>
      <c r="C48" s="20" t="s">
        <v>928</v>
      </c>
      <c r="D48" s="23"/>
      <c r="E48" s="23"/>
      <c r="F48" s="23"/>
      <c r="G48" s="23"/>
      <c r="H48" s="20" t="s">
        <v>981</v>
      </c>
      <c r="I48" s="20" t="s">
        <v>982</v>
      </c>
      <c r="J48" s="20" t="s">
        <v>931</v>
      </c>
      <c r="K48" s="20" t="s">
        <v>955</v>
      </c>
      <c r="L48" s="20" t="s">
        <v>983</v>
      </c>
      <c r="M48" s="20" t="s">
        <v>941</v>
      </c>
      <c r="N48" s="23"/>
      <c r="O48" s="20" t="s">
        <v>984</v>
      </c>
      <c r="P48" s="39"/>
      <c r="Q48" s="39"/>
      <c r="R48" s="39"/>
      <c r="S48" s="39"/>
      <c r="T48" s="39"/>
      <c r="U48" s="39"/>
      <c r="V48" s="39"/>
      <c r="W48" s="39"/>
      <c r="X48" s="39"/>
      <c r="Y48" s="39"/>
      <c r="Z48" s="39"/>
    </row>
    <row r="49" ht="51.0" customHeight="1">
      <c r="A49" s="20" t="s">
        <v>328</v>
      </c>
      <c r="B49" s="26" t="s">
        <v>330</v>
      </c>
      <c r="C49" s="20" t="s">
        <v>928</v>
      </c>
      <c r="D49" s="23"/>
      <c r="E49" s="30" t="s">
        <v>985</v>
      </c>
      <c r="F49" s="23"/>
      <c r="G49" s="20" t="s">
        <v>929</v>
      </c>
      <c r="H49" s="20" t="s">
        <v>986</v>
      </c>
      <c r="I49" s="20" t="s">
        <v>935</v>
      </c>
      <c r="J49" s="20" t="s">
        <v>931</v>
      </c>
      <c r="K49" s="20" t="s">
        <v>923</v>
      </c>
      <c r="L49" s="23"/>
      <c r="M49" s="20" t="s">
        <v>941</v>
      </c>
      <c r="N49" s="20" t="s">
        <v>987</v>
      </c>
      <c r="O49" s="20" t="s">
        <v>988</v>
      </c>
      <c r="P49" s="39"/>
      <c r="Q49" s="39"/>
      <c r="R49" s="39"/>
      <c r="S49" s="39"/>
      <c r="T49" s="39"/>
      <c r="U49" s="39"/>
      <c r="V49" s="39"/>
      <c r="W49" s="39"/>
      <c r="X49" s="39"/>
      <c r="Y49" s="39"/>
      <c r="Z49" s="39"/>
    </row>
    <row r="50" ht="54.0" customHeight="1">
      <c r="A50" s="20" t="s">
        <v>338</v>
      </c>
      <c r="B50" s="26" t="s">
        <v>339</v>
      </c>
      <c r="C50" s="20" t="s">
        <v>928</v>
      </c>
      <c r="D50" s="23"/>
      <c r="E50" s="20" t="s">
        <v>989</v>
      </c>
      <c r="F50" s="23"/>
      <c r="G50" s="20" t="s">
        <v>990</v>
      </c>
      <c r="H50" s="20" t="s">
        <v>738</v>
      </c>
      <c r="I50" s="20"/>
      <c r="J50" s="23"/>
      <c r="K50" s="20" t="s">
        <v>955</v>
      </c>
      <c r="L50" s="23"/>
      <c r="M50" s="23"/>
      <c r="N50" s="23"/>
      <c r="O50" s="20" t="s">
        <v>991</v>
      </c>
      <c r="P50" s="39"/>
      <c r="Q50" s="39"/>
      <c r="R50" s="39"/>
      <c r="S50" s="39"/>
      <c r="T50" s="39"/>
      <c r="U50" s="39"/>
      <c r="V50" s="39"/>
      <c r="W50" s="39"/>
      <c r="X50" s="39"/>
      <c r="Y50" s="39"/>
      <c r="Z50" s="39"/>
    </row>
    <row r="51" ht="54.75" customHeight="1">
      <c r="A51" s="20" t="s">
        <v>344</v>
      </c>
      <c r="B51" s="20" t="s">
        <v>345</v>
      </c>
      <c r="C51" s="20" t="s">
        <v>928</v>
      </c>
      <c r="D51" s="23"/>
      <c r="E51" s="20" t="s">
        <v>943</v>
      </c>
      <c r="F51" s="23"/>
      <c r="G51" s="20" t="s">
        <v>929</v>
      </c>
      <c r="H51" s="20" t="s">
        <v>992</v>
      </c>
      <c r="I51" s="20" t="s">
        <v>935</v>
      </c>
      <c r="J51" s="20" t="s">
        <v>931</v>
      </c>
      <c r="K51" s="20" t="s">
        <v>923</v>
      </c>
      <c r="L51" s="23"/>
      <c r="M51" s="20" t="s">
        <v>941</v>
      </c>
      <c r="N51" s="23"/>
      <c r="O51" s="20" t="s">
        <v>993</v>
      </c>
      <c r="P51" s="39"/>
      <c r="Q51" s="39"/>
      <c r="R51" s="39"/>
      <c r="S51" s="39"/>
      <c r="T51" s="39"/>
      <c r="U51" s="39"/>
      <c r="V51" s="39"/>
      <c r="W51" s="39"/>
      <c r="X51" s="39"/>
      <c r="Y51" s="39"/>
      <c r="Z51" s="39"/>
    </row>
    <row r="52" ht="54.75" customHeight="1">
      <c r="A52" s="20" t="s">
        <v>354</v>
      </c>
      <c r="B52" s="20" t="s">
        <v>594</v>
      </c>
      <c r="C52" s="20" t="s">
        <v>928</v>
      </c>
      <c r="D52" s="23"/>
      <c r="E52" s="20" t="s">
        <v>943</v>
      </c>
      <c r="F52" s="23"/>
      <c r="G52" s="20" t="s">
        <v>929</v>
      </c>
      <c r="H52" s="20" t="s">
        <v>992</v>
      </c>
      <c r="I52" s="20"/>
      <c r="J52" s="20" t="s">
        <v>931</v>
      </c>
      <c r="K52" s="20" t="s">
        <v>923</v>
      </c>
      <c r="L52" s="23"/>
      <c r="M52" s="20" t="s">
        <v>941</v>
      </c>
      <c r="N52" s="23"/>
      <c r="O52" s="20" t="s">
        <v>993</v>
      </c>
      <c r="P52" s="39"/>
      <c r="Q52" s="39"/>
      <c r="R52" s="39"/>
      <c r="S52" s="39"/>
      <c r="T52" s="39"/>
      <c r="U52" s="39"/>
      <c r="V52" s="39"/>
      <c r="W52" s="39"/>
      <c r="X52" s="39"/>
      <c r="Y52" s="39"/>
      <c r="Z52" s="39"/>
    </row>
    <row r="53" ht="52.5" customHeight="1">
      <c r="A53" s="20" t="s">
        <v>357</v>
      </c>
      <c r="B53" s="20" t="s">
        <v>358</v>
      </c>
      <c r="C53" s="20" t="s">
        <v>928</v>
      </c>
      <c r="D53" s="23"/>
      <c r="E53" s="20" t="s">
        <v>943</v>
      </c>
      <c r="F53" s="23"/>
      <c r="G53" s="20" t="s">
        <v>929</v>
      </c>
      <c r="H53" s="20" t="s">
        <v>992</v>
      </c>
      <c r="I53" s="20"/>
      <c r="J53" s="20" t="s">
        <v>931</v>
      </c>
      <c r="K53" s="20" t="s">
        <v>923</v>
      </c>
      <c r="L53" s="23"/>
      <c r="M53" s="20" t="s">
        <v>941</v>
      </c>
      <c r="N53" s="23"/>
      <c r="O53" s="20" t="s">
        <v>993</v>
      </c>
      <c r="P53" s="39"/>
      <c r="Q53" s="39"/>
      <c r="R53" s="39"/>
      <c r="S53" s="39"/>
      <c r="T53" s="39"/>
      <c r="U53" s="39"/>
      <c r="V53" s="39"/>
      <c r="W53" s="39"/>
      <c r="X53" s="39"/>
      <c r="Y53" s="39"/>
      <c r="Z53" s="39"/>
    </row>
    <row r="54" ht="55.5" customHeight="1">
      <c r="A54" s="20" t="s">
        <v>359</v>
      </c>
      <c r="B54" s="20" t="s">
        <v>595</v>
      </c>
      <c r="C54" s="20" t="s">
        <v>928</v>
      </c>
      <c r="D54" s="23"/>
      <c r="E54" s="20" t="s">
        <v>943</v>
      </c>
      <c r="F54" s="23"/>
      <c r="G54" s="20" t="s">
        <v>929</v>
      </c>
      <c r="H54" s="20" t="s">
        <v>992</v>
      </c>
      <c r="I54" s="20"/>
      <c r="J54" s="20" t="s">
        <v>931</v>
      </c>
      <c r="K54" s="20" t="s">
        <v>923</v>
      </c>
      <c r="L54" s="23"/>
      <c r="M54" s="20" t="s">
        <v>941</v>
      </c>
      <c r="N54" s="23"/>
      <c r="O54" s="20" t="s">
        <v>993</v>
      </c>
      <c r="P54" s="39"/>
      <c r="Q54" s="39"/>
      <c r="R54" s="39"/>
      <c r="S54" s="39"/>
      <c r="T54" s="39"/>
      <c r="U54" s="39"/>
      <c r="V54" s="39"/>
      <c r="W54" s="39"/>
      <c r="X54" s="39"/>
      <c r="Y54" s="39"/>
      <c r="Z54" s="39"/>
    </row>
    <row r="55" ht="55.5" customHeight="1">
      <c r="A55" s="20" t="s">
        <v>362</v>
      </c>
      <c r="B55" s="20" t="s">
        <v>363</v>
      </c>
      <c r="C55" s="20" t="s">
        <v>928</v>
      </c>
      <c r="D55" s="23"/>
      <c r="E55" s="20" t="s">
        <v>943</v>
      </c>
      <c r="F55" s="23"/>
      <c r="G55" s="20" t="s">
        <v>929</v>
      </c>
      <c r="H55" s="20" t="s">
        <v>992</v>
      </c>
      <c r="I55" s="20"/>
      <c r="J55" s="20" t="s">
        <v>931</v>
      </c>
      <c r="K55" s="20" t="s">
        <v>923</v>
      </c>
      <c r="L55" s="23"/>
      <c r="M55" s="20" t="s">
        <v>941</v>
      </c>
      <c r="N55" s="23"/>
      <c r="O55" s="20" t="s">
        <v>993</v>
      </c>
      <c r="P55" s="39"/>
      <c r="Q55" s="39"/>
      <c r="R55" s="39"/>
      <c r="S55" s="39"/>
      <c r="T55" s="39"/>
      <c r="U55" s="39"/>
      <c r="V55" s="39"/>
      <c r="W55" s="39"/>
      <c r="X55" s="39"/>
      <c r="Y55" s="39"/>
      <c r="Z55" s="39"/>
    </row>
    <row r="56" ht="54.0" customHeight="1">
      <c r="A56" s="20" t="s">
        <v>364</v>
      </c>
      <c r="B56" s="20" t="s">
        <v>596</v>
      </c>
      <c r="C56" s="20" t="s">
        <v>928</v>
      </c>
      <c r="D56" s="23"/>
      <c r="E56" s="20" t="s">
        <v>943</v>
      </c>
      <c r="F56" s="23"/>
      <c r="G56" s="20" t="s">
        <v>929</v>
      </c>
      <c r="H56" s="20" t="s">
        <v>992</v>
      </c>
      <c r="I56" s="20"/>
      <c r="J56" s="20" t="s">
        <v>931</v>
      </c>
      <c r="K56" s="20" t="s">
        <v>923</v>
      </c>
      <c r="L56" s="23"/>
      <c r="M56" s="20" t="s">
        <v>941</v>
      </c>
      <c r="N56" s="23"/>
      <c r="O56" s="20" t="s">
        <v>993</v>
      </c>
      <c r="P56" s="39"/>
      <c r="Q56" s="39"/>
      <c r="R56" s="39"/>
      <c r="S56" s="39"/>
      <c r="T56" s="39"/>
      <c r="U56" s="39"/>
      <c r="V56" s="39"/>
      <c r="W56" s="39"/>
      <c r="X56" s="39"/>
      <c r="Y56" s="39"/>
      <c r="Z56" s="39"/>
    </row>
    <row r="57" ht="51.0" customHeight="1">
      <c r="A57" s="20" t="s">
        <v>368</v>
      </c>
      <c r="B57" s="20" t="s">
        <v>369</v>
      </c>
      <c r="C57" s="20" t="s">
        <v>928</v>
      </c>
      <c r="D57" s="23"/>
      <c r="E57" s="20" t="s">
        <v>943</v>
      </c>
      <c r="F57" s="23"/>
      <c r="G57" s="20" t="s">
        <v>929</v>
      </c>
      <c r="H57" s="20" t="s">
        <v>992</v>
      </c>
      <c r="I57" s="20"/>
      <c r="J57" s="20" t="s">
        <v>931</v>
      </c>
      <c r="K57" s="20" t="s">
        <v>923</v>
      </c>
      <c r="L57" s="23"/>
      <c r="M57" s="20" t="s">
        <v>941</v>
      </c>
      <c r="N57" s="23"/>
      <c r="O57" s="20" t="s">
        <v>993</v>
      </c>
      <c r="P57" s="39"/>
      <c r="Q57" s="39"/>
      <c r="R57" s="39"/>
      <c r="S57" s="39"/>
      <c r="T57" s="39"/>
      <c r="U57" s="39"/>
      <c r="V57" s="39"/>
      <c r="W57" s="39"/>
      <c r="X57" s="39"/>
      <c r="Y57" s="39"/>
      <c r="Z57" s="39"/>
    </row>
    <row r="58" ht="52.5" customHeight="1">
      <c r="A58" s="20" t="s">
        <v>371</v>
      </c>
      <c r="B58" s="55" t="s">
        <v>372</v>
      </c>
      <c r="C58" s="20" t="s">
        <v>928</v>
      </c>
      <c r="D58" s="23"/>
      <c r="E58" s="20" t="s">
        <v>943</v>
      </c>
      <c r="F58" s="23"/>
      <c r="G58" s="20" t="s">
        <v>929</v>
      </c>
      <c r="H58" s="20" t="s">
        <v>992</v>
      </c>
      <c r="I58" s="20"/>
      <c r="J58" s="20" t="s">
        <v>931</v>
      </c>
      <c r="K58" s="20" t="s">
        <v>923</v>
      </c>
      <c r="L58" s="23"/>
      <c r="M58" s="20" t="s">
        <v>941</v>
      </c>
      <c r="N58" s="23"/>
      <c r="O58" s="20" t="s">
        <v>993</v>
      </c>
      <c r="P58" s="39"/>
      <c r="Q58" s="39"/>
      <c r="R58" s="39"/>
      <c r="S58" s="39"/>
      <c r="T58" s="39"/>
      <c r="U58" s="39"/>
      <c r="V58" s="39"/>
      <c r="W58" s="39"/>
      <c r="X58" s="39"/>
      <c r="Y58" s="39"/>
      <c r="Z58" s="39"/>
    </row>
    <row r="59" ht="51.75" customHeight="1">
      <c r="A59" s="20" t="s">
        <v>374</v>
      </c>
      <c r="B59" s="55" t="s">
        <v>375</v>
      </c>
      <c r="C59" s="20" t="s">
        <v>928</v>
      </c>
      <c r="D59" s="23"/>
      <c r="E59" s="20" t="s">
        <v>943</v>
      </c>
      <c r="F59" s="23"/>
      <c r="G59" s="20" t="s">
        <v>929</v>
      </c>
      <c r="H59" s="20" t="s">
        <v>992</v>
      </c>
      <c r="I59" s="20"/>
      <c r="J59" s="20" t="s">
        <v>931</v>
      </c>
      <c r="K59" s="20" t="s">
        <v>923</v>
      </c>
      <c r="L59" s="23"/>
      <c r="M59" s="20" t="s">
        <v>941</v>
      </c>
      <c r="N59" s="23"/>
      <c r="O59" s="20" t="s">
        <v>993</v>
      </c>
      <c r="P59" s="39"/>
      <c r="Q59" s="39"/>
      <c r="R59" s="39"/>
      <c r="S59" s="39"/>
      <c r="T59" s="39"/>
      <c r="U59" s="39"/>
      <c r="V59" s="39"/>
      <c r="W59" s="39"/>
      <c r="X59" s="39"/>
      <c r="Y59" s="39"/>
      <c r="Z59" s="39"/>
    </row>
    <row r="60" ht="55.5" customHeight="1">
      <c r="A60" s="20" t="s">
        <v>376</v>
      </c>
      <c r="B60" s="55" t="s">
        <v>377</v>
      </c>
      <c r="C60" s="20" t="s">
        <v>928</v>
      </c>
      <c r="D60" s="23"/>
      <c r="E60" s="20" t="s">
        <v>943</v>
      </c>
      <c r="F60" s="23"/>
      <c r="G60" s="20" t="s">
        <v>929</v>
      </c>
      <c r="H60" s="20" t="s">
        <v>992</v>
      </c>
      <c r="I60" s="20"/>
      <c r="J60" s="20" t="s">
        <v>931</v>
      </c>
      <c r="K60" s="20" t="s">
        <v>923</v>
      </c>
      <c r="L60" s="23"/>
      <c r="M60" s="20" t="s">
        <v>941</v>
      </c>
      <c r="N60" s="23"/>
      <c r="O60" s="20" t="s">
        <v>993</v>
      </c>
      <c r="P60" s="39"/>
      <c r="Q60" s="39"/>
      <c r="R60" s="39"/>
      <c r="S60" s="39"/>
      <c r="T60" s="39"/>
      <c r="U60" s="39"/>
      <c r="V60" s="39"/>
      <c r="W60" s="39"/>
      <c r="X60" s="39"/>
      <c r="Y60" s="39"/>
      <c r="Z60" s="39"/>
    </row>
    <row r="61" ht="52.5" customHeight="1">
      <c r="A61" s="20" t="s">
        <v>378</v>
      </c>
      <c r="B61" s="55" t="s">
        <v>379</v>
      </c>
      <c r="C61" s="20" t="s">
        <v>928</v>
      </c>
      <c r="D61" s="23"/>
      <c r="E61" s="20" t="s">
        <v>943</v>
      </c>
      <c r="F61" s="23"/>
      <c r="G61" s="20" t="s">
        <v>929</v>
      </c>
      <c r="H61" s="20" t="s">
        <v>992</v>
      </c>
      <c r="I61" s="20"/>
      <c r="J61" s="20" t="s">
        <v>931</v>
      </c>
      <c r="K61" s="20" t="s">
        <v>923</v>
      </c>
      <c r="L61" s="23"/>
      <c r="M61" s="20" t="s">
        <v>941</v>
      </c>
      <c r="N61" s="23"/>
      <c r="O61" s="20" t="s">
        <v>993</v>
      </c>
      <c r="P61" s="39"/>
      <c r="Q61" s="39"/>
      <c r="R61" s="39"/>
      <c r="S61" s="39"/>
      <c r="T61" s="39"/>
      <c r="U61" s="39"/>
      <c r="V61" s="39"/>
      <c r="W61" s="39"/>
      <c r="X61" s="39"/>
      <c r="Y61" s="39"/>
      <c r="Z61" s="39"/>
    </row>
    <row r="62" ht="45.75" customHeight="1">
      <c r="A62" s="20" t="s">
        <v>381</v>
      </c>
      <c r="B62" s="20" t="s">
        <v>382</v>
      </c>
      <c r="C62" s="20" t="s">
        <v>928</v>
      </c>
      <c r="D62" s="23"/>
      <c r="E62" s="20" t="s">
        <v>943</v>
      </c>
      <c r="F62" s="23"/>
      <c r="G62" s="20" t="s">
        <v>929</v>
      </c>
      <c r="H62" s="20" t="s">
        <v>992</v>
      </c>
      <c r="I62" s="20"/>
      <c r="J62" s="20" t="s">
        <v>931</v>
      </c>
      <c r="K62" s="20" t="s">
        <v>923</v>
      </c>
      <c r="L62" s="23"/>
      <c r="M62" s="20" t="s">
        <v>941</v>
      </c>
      <c r="N62" s="23"/>
      <c r="O62" s="20" t="s">
        <v>993</v>
      </c>
      <c r="P62" s="39"/>
      <c r="Q62" s="39"/>
      <c r="R62" s="39"/>
      <c r="S62" s="39"/>
      <c r="T62" s="39"/>
      <c r="U62" s="39"/>
      <c r="V62" s="39"/>
      <c r="W62" s="39"/>
      <c r="X62" s="39"/>
      <c r="Y62" s="39"/>
      <c r="Z62" s="39"/>
    </row>
    <row r="63" ht="45.75" customHeight="1">
      <c r="A63" s="20" t="s">
        <v>386</v>
      </c>
      <c r="B63" s="20" t="s">
        <v>387</v>
      </c>
      <c r="C63" s="20" t="s">
        <v>928</v>
      </c>
      <c r="D63" s="23"/>
      <c r="E63" s="20" t="s">
        <v>943</v>
      </c>
      <c r="F63" s="23"/>
      <c r="G63" s="20" t="s">
        <v>929</v>
      </c>
      <c r="H63" s="20" t="s">
        <v>992</v>
      </c>
      <c r="I63" s="20"/>
      <c r="J63" s="20" t="s">
        <v>931</v>
      </c>
      <c r="K63" s="20" t="s">
        <v>923</v>
      </c>
      <c r="L63" s="23"/>
      <c r="M63" s="20" t="s">
        <v>941</v>
      </c>
      <c r="N63" s="23"/>
      <c r="O63" s="20" t="s">
        <v>993</v>
      </c>
      <c r="P63" s="39"/>
      <c r="Q63" s="39"/>
      <c r="R63" s="39"/>
      <c r="S63" s="39"/>
      <c r="T63" s="39"/>
      <c r="U63" s="39"/>
      <c r="V63" s="39"/>
      <c r="W63" s="39"/>
      <c r="X63" s="39"/>
      <c r="Y63" s="39"/>
      <c r="Z63" s="39"/>
    </row>
    <row r="64" ht="52.5" customHeight="1">
      <c r="A64" s="20" t="s">
        <v>389</v>
      </c>
      <c r="B64" s="20" t="s">
        <v>390</v>
      </c>
      <c r="C64" s="20" t="s">
        <v>928</v>
      </c>
      <c r="D64" s="23"/>
      <c r="E64" s="20" t="s">
        <v>943</v>
      </c>
      <c r="F64" s="23"/>
      <c r="G64" s="20" t="s">
        <v>929</v>
      </c>
      <c r="H64" s="20" t="s">
        <v>992</v>
      </c>
      <c r="I64" s="20"/>
      <c r="J64" s="20" t="s">
        <v>931</v>
      </c>
      <c r="K64" s="20" t="s">
        <v>923</v>
      </c>
      <c r="L64" s="23"/>
      <c r="M64" s="20" t="s">
        <v>941</v>
      </c>
      <c r="N64" s="23"/>
      <c r="O64" s="20" t="s">
        <v>993</v>
      </c>
      <c r="P64" s="39"/>
      <c r="Q64" s="39"/>
      <c r="R64" s="39"/>
      <c r="S64" s="39"/>
      <c r="T64" s="39"/>
      <c r="U64" s="39"/>
      <c r="V64" s="39"/>
      <c r="W64" s="39"/>
      <c r="X64" s="39"/>
      <c r="Y64" s="39"/>
      <c r="Z64" s="39"/>
    </row>
    <row r="65" ht="54.0" customHeight="1">
      <c r="A65" s="20" t="s">
        <v>393</v>
      </c>
      <c r="B65" s="20" t="s">
        <v>394</v>
      </c>
      <c r="C65" s="20" t="s">
        <v>928</v>
      </c>
      <c r="D65" s="23"/>
      <c r="E65" s="20" t="s">
        <v>943</v>
      </c>
      <c r="F65" s="23"/>
      <c r="G65" s="20" t="s">
        <v>929</v>
      </c>
      <c r="H65" s="20" t="s">
        <v>992</v>
      </c>
      <c r="I65" s="20"/>
      <c r="J65" s="20" t="s">
        <v>931</v>
      </c>
      <c r="K65" s="20" t="s">
        <v>923</v>
      </c>
      <c r="L65" s="23"/>
      <c r="M65" s="20" t="s">
        <v>941</v>
      </c>
      <c r="N65" s="23"/>
      <c r="O65" s="20" t="s">
        <v>993</v>
      </c>
      <c r="P65" s="39"/>
      <c r="Q65" s="39"/>
      <c r="R65" s="39"/>
      <c r="S65" s="39"/>
      <c r="T65" s="39"/>
      <c r="U65" s="39"/>
      <c r="V65" s="39"/>
      <c r="W65" s="39"/>
      <c r="X65" s="39"/>
      <c r="Y65" s="39"/>
      <c r="Z65" s="39"/>
    </row>
    <row r="66" ht="52.5" customHeight="1">
      <c r="A66" s="20" t="s">
        <v>396</v>
      </c>
      <c r="B66" s="20" t="s">
        <v>397</v>
      </c>
      <c r="C66" s="20" t="s">
        <v>928</v>
      </c>
      <c r="D66" s="23"/>
      <c r="E66" s="20" t="s">
        <v>943</v>
      </c>
      <c r="F66" s="23"/>
      <c r="G66" s="20" t="s">
        <v>929</v>
      </c>
      <c r="H66" s="20" t="s">
        <v>992</v>
      </c>
      <c r="I66" s="20"/>
      <c r="J66" s="20" t="s">
        <v>931</v>
      </c>
      <c r="K66" s="20" t="s">
        <v>923</v>
      </c>
      <c r="L66" s="23"/>
      <c r="M66" s="20" t="s">
        <v>941</v>
      </c>
      <c r="N66" s="23"/>
      <c r="O66" s="20" t="s">
        <v>993</v>
      </c>
      <c r="P66" s="39"/>
      <c r="Q66" s="39"/>
      <c r="R66" s="39"/>
      <c r="S66" s="39"/>
      <c r="T66" s="39"/>
      <c r="U66" s="39"/>
      <c r="V66" s="39"/>
      <c r="W66" s="39"/>
      <c r="X66" s="39"/>
      <c r="Y66" s="39"/>
      <c r="Z66" s="39"/>
    </row>
    <row r="67" ht="45.0" customHeight="1">
      <c r="A67" s="20" t="s">
        <v>399</v>
      </c>
      <c r="B67" s="55" t="s">
        <v>597</v>
      </c>
      <c r="C67" s="20" t="s">
        <v>928</v>
      </c>
      <c r="D67" s="23"/>
      <c r="E67" s="20" t="s">
        <v>943</v>
      </c>
      <c r="F67" s="23"/>
      <c r="G67" s="20" t="s">
        <v>929</v>
      </c>
      <c r="H67" s="20" t="s">
        <v>992</v>
      </c>
      <c r="I67" s="20"/>
      <c r="J67" s="20" t="s">
        <v>931</v>
      </c>
      <c r="K67" s="20" t="s">
        <v>923</v>
      </c>
      <c r="L67" s="23"/>
      <c r="M67" s="20" t="s">
        <v>941</v>
      </c>
      <c r="N67" s="23"/>
      <c r="O67" s="20" t="s">
        <v>993</v>
      </c>
      <c r="P67" s="39"/>
      <c r="Q67" s="39"/>
      <c r="R67" s="39"/>
      <c r="S67" s="39"/>
      <c r="T67" s="39"/>
      <c r="U67" s="39"/>
      <c r="V67" s="39"/>
      <c r="W67" s="39"/>
      <c r="X67" s="39"/>
      <c r="Y67" s="39"/>
      <c r="Z67" s="39"/>
    </row>
    <row r="68" ht="49.5" customHeight="1">
      <c r="A68" s="20" t="s">
        <v>402</v>
      </c>
      <c r="B68" s="55" t="s">
        <v>403</v>
      </c>
      <c r="C68" s="20" t="s">
        <v>928</v>
      </c>
      <c r="D68" s="23"/>
      <c r="E68" s="20" t="s">
        <v>943</v>
      </c>
      <c r="F68" s="23"/>
      <c r="G68" s="20" t="s">
        <v>929</v>
      </c>
      <c r="H68" s="20" t="s">
        <v>992</v>
      </c>
      <c r="I68" s="20"/>
      <c r="J68" s="20" t="s">
        <v>931</v>
      </c>
      <c r="K68" s="20" t="s">
        <v>923</v>
      </c>
      <c r="L68" s="23"/>
      <c r="M68" s="20" t="s">
        <v>941</v>
      </c>
      <c r="N68" s="23"/>
      <c r="O68" s="20" t="s">
        <v>993</v>
      </c>
      <c r="P68" s="39"/>
      <c r="Q68" s="39"/>
      <c r="R68" s="39"/>
      <c r="S68" s="39"/>
      <c r="T68" s="39"/>
      <c r="U68" s="39"/>
      <c r="V68" s="39"/>
      <c r="W68" s="39"/>
      <c r="X68" s="39"/>
      <c r="Y68" s="39"/>
      <c r="Z68" s="39"/>
    </row>
    <row r="69" ht="43.5" customHeight="1">
      <c r="A69" s="20" t="s">
        <v>407</v>
      </c>
      <c r="B69" s="20" t="s">
        <v>408</v>
      </c>
      <c r="C69" s="20" t="s">
        <v>928</v>
      </c>
      <c r="D69" s="23"/>
      <c r="E69" s="20" t="s">
        <v>943</v>
      </c>
      <c r="F69" s="23"/>
      <c r="G69" s="20"/>
      <c r="H69" s="20" t="s">
        <v>738</v>
      </c>
      <c r="I69" s="20"/>
      <c r="J69" s="20" t="s">
        <v>931</v>
      </c>
      <c r="K69" s="20" t="s">
        <v>955</v>
      </c>
      <c r="L69" s="23"/>
      <c r="M69" s="20" t="s">
        <v>941</v>
      </c>
      <c r="N69" s="23"/>
      <c r="O69" s="20" t="s">
        <v>937</v>
      </c>
      <c r="P69" s="39"/>
      <c r="Q69" s="39"/>
      <c r="R69" s="39"/>
      <c r="S69" s="39"/>
      <c r="T69" s="39"/>
      <c r="U69" s="39"/>
      <c r="V69" s="39"/>
      <c r="W69" s="39"/>
      <c r="X69" s="39"/>
      <c r="Y69" s="39"/>
      <c r="Z69" s="39"/>
    </row>
    <row r="70" ht="49.5" customHeight="1">
      <c r="A70" s="20" t="s">
        <v>414</v>
      </c>
      <c r="B70" s="21" t="s">
        <v>415</v>
      </c>
      <c r="C70" s="20" t="s">
        <v>928</v>
      </c>
      <c r="D70" s="23"/>
      <c r="E70" s="20" t="s">
        <v>938</v>
      </c>
      <c r="F70" s="23"/>
      <c r="G70" s="23"/>
      <c r="H70" s="20" t="s">
        <v>738</v>
      </c>
      <c r="I70" s="20" t="s">
        <v>947</v>
      </c>
      <c r="J70" s="20" t="s">
        <v>931</v>
      </c>
      <c r="K70" s="20" t="s">
        <v>923</v>
      </c>
      <c r="L70" s="23"/>
      <c r="M70" s="20" t="s">
        <v>941</v>
      </c>
      <c r="N70" s="23"/>
      <c r="O70" s="20" t="s">
        <v>937</v>
      </c>
      <c r="P70" s="39"/>
      <c r="Q70" s="39"/>
      <c r="R70" s="39"/>
      <c r="S70" s="39"/>
      <c r="T70" s="39"/>
      <c r="U70" s="39"/>
      <c r="V70" s="39"/>
      <c r="W70" s="39"/>
      <c r="X70" s="39"/>
      <c r="Y70" s="39"/>
      <c r="Z70" s="39"/>
    </row>
    <row r="71" ht="49.5" customHeight="1">
      <c r="A71" s="20" t="s">
        <v>422</v>
      </c>
      <c r="B71" s="26" t="s">
        <v>423</v>
      </c>
      <c r="C71" s="20" t="s">
        <v>928</v>
      </c>
      <c r="D71" s="23"/>
      <c r="E71" s="20" t="s">
        <v>938</v>
      </c>
      <c r="F71" s="23"/>
      <c r="G71" s="23"/>
      <c r="H71" s="20" t="s">
        <v>738</v>
      </c>
      <c r="I71" s="20" t="s">
        <v>947</v>
      </c>
      <c r="J71" s="20" t="s">
        <v>931</v>
      </c>
      <c r="K71" s="20" t="s">
        <v>923</v>
      </c>
      <c r="L71" s="23"/>
      <c r="M71" s="20" t="s">
        <v>941</v>
      </c>
      <c r="N71" s="23"/>
      <c r="O71" s="20" t="s">
        <v>937</v>
      </c>
      <c r="P71" s="39"/>
      <c r="Q71" s="39"/>
      <c r="R71" s="39"/>
      <c r="S71" s="39"/>
      <c r="T71" s="39"/>
      <c r="U71" s="39"/>
      <c r="V71" s="39"/>
      <c r="W71" s="39"/>
      <c r="X71" s="39"/>
      <c r="Y71" s="39"/>
      <c r="Z71" s="39"/>
    </row>
    <row r="72" ht="49.5" customHeight="1">
      <c r="A72" s="20" t="s">
        <v>426</v>
      </c>
      <c r="B72" s="20" t="s">
        <v>427</v>
      </c>
      <c r="C72" s="20" t="s">
        <v>928</v>
      </c>
      <c r="D72" s="23"/>
      <c r="E72" s="20" t="s">
        <v>938</v>
      </c>
      <c r="F72" s="23"/>
      <c r="G72" s="23"/>
      <c r="H72" s="20" t="s">
        <v>738</v>
      </c>
      <c r="I72" s="20" t="s">
        <v>947</v>
      </c>
      <c r="J72" s="20" t="s">
        <v>931</v>
      </c>
      <c r="K72" s="20" t="s">
        <v>923</v>
      </c>
      <c r="L72" s="23"/>
      <c r="M72" s="20" t="s">
        <v>941</v>
      </c>
      <c r="N72" s="23"/>
      <c r="O72" s="20" t="s">
        <v>937</v>
      </c>
      <c r="P72" s="39"/>
      <c r="Q72" s="39"/>
      <c r="R72" s="39"/>
      <c r="S72" s="39"/>
      <c r="T72" s="39"/>
      <c r="U72" s="39"/>
      <c r="V72" s="39"/>
      <c r="W72" s="39"/>
      <c r="X72" s="39"/>
      <c r="Y72" s="39"/>
      <c r="Z72" s="39"/>
    </row>
    <row r="73" ht="49.5" customHeight="1">
      <c r="A73" s="20" t="s">
        <v>428</v>
      </c>
      <c r="B73" s="20" t="s">
        <v>429</v>
      </c>
      <c r="C73" s="20" t="s">
        <v>928</v>
      </c>
      <c r="D73" s="23"/>
      <c r="E73" s="20" t="s">
        <v>938</v>
      </c>
      <c r="F73" s="23"/>
      <c r="G73" s="23"/>
      <c r="H73" s="20" t="s">
        <v>738</v>
      </c>
      <c r="I73" s="20" t="s">
        <v>947</v>
      </c>
      <c r="J73" s="20" t="s">
        <v>931</v>
      </c>
      <c r="K73" s="20" t="s">
        <v>923</v>
      </c>
      <c r="L73" s="23"/>
      <c r="M73" s="20" t="s">
        <v>941</v>
      </c>
      <c r="N73" s="23"/>
      <c r="O73" s="20" t="s">
        <v>937</v>
      </c>
      <c r="P73" s="39"/>
      <c r="Q73" s="39"/>
      <c r="R73" s="39"/>
      <c r="S73" s="39"/>
      <c r="T73" s="39"/>
      <c r="U73" s="39"/>
      <c r="V73" s="39"/>
      <c r="W73" s="39"/>
      <c r="X73" s="39"/>
      <c r="Y73" s="39"/>
      <c r="Z73" s="39"/>
    </row>
    <row r="74" ht="49.5" customHeight="1">
      <c r="A74" s="20" t="s">
        <v>430</v>
      </c>
      <c r="B74" s="20" t="s">
        <v>431</v>
      </c>
      <c r="C74" s="20" t="s">
        <v>928</v>
      </c>
      <c r="D74" s="23"/>
      <c r="E74" s="20" t="s">
        <v>938</v>
      </c>
      <c r="F74" s="23"/>
      <c r="G74" s="23"/>
      <c r="H74" s="20" t="s">
        <v>738</v>
      </c>
      <c r="I74" s="20" t="s">
        <v>947</v>
      </c>
      <c r="J74" s="20" t="s">
        <v>931</v>
      </c>
      <c r="K74" s="20" t="s">
        <v>923</v>
      </c>
      <c r="L74" s="23"/>
      <c r="M74" s="20" t="s">
        <v>941</v>
      </c>
      <c r="N74" s="23"/>
      <c r="O74" s="20" t="s">
        <v>937</v>
      </c>
      <c r="P74" s="39"/>
      <c r="Q74" s="39"/>
      <c r="R74" s="39"/>
      <c r="S74" s="39"/>
      <c r="T74" s="39"/>
      <c r="U74" s="39"/>
      <c r="V74" s="39"/>
      <c r="W74" s="39"/>
      <c r="X74" s="39"/>
      <c r="Y74" s="39"/>
      <c r="Z74" s="39"/>
    </row>
    <row r="75" ht="49.5" customHeight="1">
      <c r="A75" s="20" t="s">
        <v>433</v>
      </c>
      <c r="B75" s="20" t="s">
        <v>434</v>
      </c>
      <c r="C75" s="20" t="s">
        <v>928</v>
      </c>
      <c r="D75" s="23"/>
      <c r="E75" s="20" t="s">
        <v>938</v>
      </c>
      <c r="F75" s="23"/>
      <c r="G75" s="23"/>
      <c r="H75" s="20" t="s">
        <v>738</v>
      </c>
      <c r="I75" s="20" t="s">
        <v>947</v>
      </c>
      <c r="J75" s="20" t="s">
        <v>931</v>
      </c>
      <c r="K75" s="20" t="s">
        <v>923</v>
      </c>
      <c r="L75" s="23"/>
      <c r="M75" s="20" t="s">
        <v>941</v>
      </c>
      <c r="N75" s="23"/>
      <c r="O75" s="20" t="s">
        <v>937</v>
      </c>
      <c r="P75" s="39"/>
      <c r="Q75" s="39"/>
      <c r="R75" s="39"/>
      <c r="S75" s="39"/>
      <c r="T75" s="39"/>
      <c r="U75" s="39"/>
      <c r="V75" s="39"/>
      <c r="W75" s="39"/>
      <c r="X75" s="39"/>
      <c r="Y75" s="39"/>
      <c r="Z75" s="39"/>
    </row>
    <row r="76" ht="49.5" customHeight="1">
      <c r="A76" s="20" t="s">
        <v>438</v>
      </c>
      <c r="B76" s="20" t="s">
        <v>439</v>
      </c>
      <c r="C76" s="20" t="s">
        <v>928</v>
      </c>
      <c r="D76" s="23"/>
      <c r="E76" s="20" t="s">
        <v>938</v>
      </c>
      <c r="F76" s="23"/>
      <c r="G76" s="23"/>
      <c r="H76" s="20" t="s">
        <v>738</v>
      </c>
      <c r="I76" s="20" t="s">
        <v>947</v>
      </c>
      <c r="J76" s="20" t="s">
        <v>931</v>
      </c>
      <c r="K76" s="20" t="s">
        <v>923</v>
      </c>
      <c r="L76" s="23"/>
      <c r="M76" s="20" t="s">
        <v>941</v>
      </c>
      <c r="N76" s="23"/>
      <c r="O76" s="20" t="s">
        <v>937</v>
      </c>
      <c r="P76" s="39"/>
      <c r="Q76" s="39"/>
      <c r="R76" s="39"/>
      <c r="S76" s="39"/>
      <c r="T76" s="39"/>
      <c r="U76" s="39"/>
      <c r="V76" s="39"/>
      <c r="W76" s="39"/>
      <c r="X76" s="39"/>
      <c r="Y76" s="39"/>
      <c r="Z76" s="39"/>
    </row>
    <row r="77" ht="49.5" customHeight="1">
      <c r="A77" s="20" t="s">
        <v>441</v>
      </c>
      <c r="B77" s="20" t="s">
        <v>442</v>
      </c>
      <c r="C77" s="20" t="s">
        <v>928</v>
      </c>
      <c r="D77" s="23"/>
      <c r="E77" s="20" t="s">
        <v>938</v>
      </c>
      <c r="F77" s="23"/>
      <c r="G77" s="23"/>
      <c r="H77" s="20" t="s">
        <v>738</v>
      </c>
      <c r="I77" s="20" t="s">
        <v>947</v>
      </c>
      <c r="J77" s="20" t="s">
        <v>931</v>
      </c>
      <c r="K77" s="20" t="s">
        <v>923</v>
      </c>
      <c r="L77" s="23"/>
      <c r="M77" s="20" t="s">
        <v>941</v>
      </c>
      <c r="N77" s="23"/>
      <c r="O77" s="20" t="s">
        <v>937</v>
      </c>
      <c r="P77" s="39"/>
      <c r="Q77" s="39"/>
      <c r="R77" s="39"/>
      <c r="S77" s="39"/>
      <c r="T77" s="39"/>
      <c r="U77" s="39"/>
      <c r="V77" s="39"/>
      <c r="W77" s="39"/>
      <c r="X77" s="39"/>
      <c r="Y77" s="39"/>
      <c r="Z77" s="39"/>
    </row>
    <row r="78" ht="49.5" customHeight="1">
      <c r="A78" s="20" t="s">
        <v>443</v>
      </c>
      <c r="B78" s="20" t="s">
        <v>444</v>
      </c>
      <c r="C78" s="20" t="s">
        <v>928</v>
      </c>
      <c r="D78" s="23"/>
      <c r="E78" s="20" t="s">
        <v>938</v>
      </c>
      <c r="F78" s="23"/>
      <c r="G78" s="23"/>
      <c r="H78" s="20" t="s">
        <v>738</v>
      </c>
      <c r="I78" s="20" t="s">
        <v>947</v>
      </c>
      <c r="J78" s="20" t="s">
        <v>931</v>
      </c>
      <c r="K78" s="20" t="s">
        <v>923</v>
      </c>
      <c r="L78" s="23"/>
      <c r="M78" s="20" t="s">
        <v>941</v>
      </c>
      <c r="N78" s="23"/>
      <c r="O78" s="20" t="s">
        <v>937</v>
      </c>
      <c r="P78" s="39"/>
      <c r="Q78" s="39"/>
      <c r="R78" s="39"/>
      <c r="S78" s="39"/>
      <c r="T78" s="39"/>
      <c r="U78" s="39"/>
      <c r="V78" s="39"/>
      <c r="W78" s="39"/>
      <c r="X78" s="39"/>
      <c r="Y78" s="39"/>
      <c r="Z78" s="39"/>
    </row>
    <row r="79" ht="49.5" customHeight="1">
      <c r="A79" s="20" t="s">
        <v>445</v>
      </c>
      <c r="B79" s="20" t="s">
        <v>446</v>
      </c>
      <c r="C79" s="20" t="s">
        <v>928</v>
      </c>
      <c r="D79" s="23"/>
      <c r="E79" s="20" t="s">
        <v>938</v>
      </c>
      <c r="F79" s="23"/>
      <c r="G79" s="23"/>
      <c r="H79" s="20" t="s">
        <v>738</v>
      </c>
      <c r="I79" s="20" t="s">
        <v>947</v>
      </c>
      <c r="J79" s="20" t="s">
        <v>931</v>
      </c>
      <c r="K79" s="20" t="s">
        <v>923</v>
      </c>
      <c r="L79" s="23"/>
      <c r="M79" s="20" t="s">
        <v>941</v>
      </c>
      <c r="N79" s="23"/>
      <c r="O79" s="20" t="s">
        <v>937</v>
      </c>
      <c r="P79" s="39"/>
      <c r="Q79" s="39"/>
      <c r="R79" s="39"/>
      <c r="S79" s="39"/>
      <c r="T79" s="39"/>
      <c r="U79" s="39"/>
      <c r="V79" s="39"/>
      <c r="W79" s="39"/>
      <c r="X79" s="39"/>
      <c r="Y79" s="39"/>
      <c r="Z79" s="39"/>
    </row>
    <row r="80" ht="49.5" customHeight="1">
      <c r="A80" s="20" t="s">
        <v>447</v>
      </c>
      <c r="B80" s="20" t="s">
        <v>448</v>
      </c>
      <c r="C80" s="20" t="s">
        <v>928</v>
      </c>
      <c r="D80" s="23"/>
      <c r="E80" s="20" t="s">
        <v>938</v>
      </c>
      <c r="F80" s="23"/>
      <c r="G80" s="23"/>
      <c r="H80" s="20" t="s">
        <v>738</v>
      </c>
      <c r="I80" s="20" t="s">
        <v>947</v>
      </c>
      <c r="J80" s="20" t="s">
        <v>931</v>
      </c>
      <c r="K80" s="20" t="s">
        <v>923</v>
      </c>
      <c r="L80" s="23"/>
      <c r="M80" s="20" t="s">
        <v>941</v>
      </c>
      <c r="N80" s="23"/>
      <c r="O80" s="20" t="s">
        <v>937</v>
      </c>
      <c r="P80" s="39"/>
      <c r="Q80" s="39"/>
      <c r="R80" s="39"/>
      <c r="S80" s="39"/>
      <c r="T80" s="39"/>
      <c r="U80" s="39"/>
      <c r="V80" s="39"/>
      <c r="W80" s="39"/>
      <c r="X80" s="39"/>
      <c r="Y80" s="39"/>
      <c r="Z80" s="39"/>
    </row>
    <row r="81" ht="49.5" customHeight="1">
      <c r="A81" s="20" t="s">
        <v>450</v>
      </c>
      <c r="B81" s="20" t="s">
        <v>451</v>
      </c>
      <c r="C81" s="20" t="s">
        <v>928</v>
      </c>
      <c r="D81" s="23"/>
      <c r="E81" s="20" t="s">
        <v>938</v>
      </c>
      <c r="F81" s="23"/>
      <c r="G81" s="23"/>
      <c r="H81" s="20" t="s">
        <v>738</v>
      </c>
      <c r="I81" s="20" t="s">
        <v>947</v>
      </c>
      <c r="J81" s="20" t="s">
        <v>931</v>
      </c>
      <c r="K81" s="20" t="s">
        <v>923</v>
      </c>
      <c r="L81" s="23"/>
      <c r="M81" s="20" t="s">
        <v>941</v>
      </c>
      <c r="N81" s="23"/>
      <c r="O81" s="20" t="s">
        <v>937</v>
      </c>
      <c r="P81" s="39"/>
      <c r="Q81" s="39"/>
      <c r="R81" s="39"/>
      <c r="S81" s="39"/>
      <c r="T81" s="39"/>
      <c r="U81" s="39"/>
      <c r="V81" s="39"/>
      <c r="W81" s="39"/>
      <c r="X81" s="39"/>
      <c r="Y81" s="39"/>
      <c r="Z81" s="39"/>
    </row>
    <row r="82" ht="40.5" customHeight="1">
      <c r="A82" s="20" t="s">
        <v>453</v>
      </c>
      <c r="B82" s="20" t="s">
        <v>454</v>
      </c>
      <c r="C82" s="20" t="s">
        <v>928</v>
      </c>
      <c r="D82" s="23"/>
      <c r="E82" s="20" t="s">
        <v>994</v>
      </c>
      <c r="F82" s="23"/>
      <c r="G82" s="23"/>
      <c r="H82" s="20" t="s">
        <v>738</v>
      </c>
      <c r="I82" s="20" t="s">
        <v>968</v>
      </c>
      <c r="J82" s="20" t="s">
        <v>931</v>
      </c>
      <c r="K82" s="20" t="s">
        <v>932</v>
      </c>
      <c r="L82" s="23"/>
      <c r="M82" s="23"/>
      <c r="N82" s="23"/>
      <c r="O82" s="20" t="s">
        <v>937</v>
      </c>
      <c r="P82" s="39"/>
      <c r="Q82" s="39"/>
      <c r="R82" s="39"/>
      <c r="S82" s="39"/>
      <c r="T82" s="39"/>
      <c r="U82" s="39"/>
      <c r="V82" s="39"/>
      <c r="W82" s="39"/>
      <c r="X82" s="39"/>
      <c r="Y82" s="39"/>
      <c r="Z82" s="39"/>
    </row>
    <row r="83" ht="37.5" customHeight="1">
      <c r="A83" s="20" t="s">
        <v>461</v>
      </c>
      <c r="B83" s="20" t="s">
        <v>462</v>
      </c>
      <c r="C83" s="20" t="s">
        <v>928</v>
      </c>
      <c r="D83" s="23"/>
      <c r="E83" s="20" t="s">
        <v>929</v>
      </c>
      <c r="F83" s="23"/>
      <c r="G83" s="23"/>
      <c r="H83" s="20" t="s">
        <v>738</v>
      </c>
      <c r="I83" s="20" t="s">
        <v>947</v>
      </c>
      <c r="J83" s="20" t="s">
        <v>931</v>
      </c>
      <c r="K83" s="20"/>
      <c r="L83" s="23"/>
      <c r="M83" s="20"/>
      <c r="N83" s="23"/>
      <c r="O83" s="20" t="s">
        <v>937</v>
      </c>
      <c r="P83" s="39"/>
      <c r="Q83" s="39"/>
      <c r="R83" s="39"/>
      <c r="S83" s="39"/>
      <c r="T83" s="39"/>
      <c r="U83" s="39"/>
      <c r="V83" s="39"/>
      <c r="W83" s="39"/>
      <c r="X83" s="39"/>
      <c r="Y83" s="39"/>
      <c r="Z83" s="39"/>
    </row>
    <row r="84" ht="37.5" customHeight="1">
      <c r="A84" s="20" t="s">
        <v>465</v>
      </c>
      <c r="B84" s="20" t="s">
        <v>466</v>
      </c>
      <c r="C84" s="20" t="s">
        <v>928</v>
      </c>
      <c r="D84" s="23"/>
      <c r="E84" s="20" t="s">
        <v>929</v>
      </c>
      <c r="F84" s="23"/>
      <c r="G84" s="23"/>
      <c r="H84" s="20" t="s">
        <v>738</v>
      </c>
      <c r="I84" s="20" t="s">
        <v>947</v>
      </c>
      <c r="J84" s="20" t="s">
        <v>931</v>
      </c>
      <c r="K84" s="20"/>
      <c r="L84" s="23"/>
      <c r="M84" s="20"/>
      <c r="N84" s="23"/>
      <c r="O84" s="20" t="s">
        <v>937</v>
      </c>
      <c r="P84" s="39"/>
      <c r="Q84" s="39"/>
      <c r="R84" s="39"/>
      <c r="S84" s="39"/>
      <c r="T84" s="39"/>
      <c r="U84" s="39"/>
      <c r="V84" s="39"/>
      <c r="W84" s="39"/>
      <c r="X84" s="39"/>
      <c r="Y84" s="39"/>
      <c r="Z84" s="39"/>
    </row>
    <row r="85" ht="37.5" customHeight="1">
      <c r="A85" s="20" t="s">
        <v>470</v>
      </c>
      <c r="B85" s="20" t="s">
        <v>471</v>
      </c>
      <c r="C85" s="20" t="s">
        <v>928</v>
      </c>
      <c r="D85" s="23"/>
      <c r="E85" s="20" t="s">
        <v>929</v>
      </c>
      <c r="F85" s="23"/>
      <c r="G85" s="23"/>
      <c r="H85" s="20" t="s">
        <v>738</v>
      </c>
      <c r="I85" s="20" t="s">
        <v>947</v>
      </c>
      <c r="J85" s="20" t="s">
        <v>931</v>
      </c>
      <c r="K85" s="23"/>
      <c r="L85" s="23"/>
      <c r="M85" s="23"/>
      <c r="N85" s="23"/>
      <c r="O85" s="20" t="s">
        <v>937</v>
      </c>
      <c r="P85" s="39"/>
      <c r="Q85" s="39"/>
      <c r="R85" s="39"/>
      <c r="S85" s="39"/>
      <c r="T85" s="39"/>
      <c r="U85" s="39"/>
      <c r="V85" s="39"/>
      <c r="W85" s="39"/>
      <c r="X85" s="39"/>
      <c r="Y85" s="39"/>
      <c r="Z85" s="39"/>
    </row>
    <row r="86" ht="36.75" customHeight="1">
      <c r="A86" s="20" t="s">
        <v>473</v>
      </c>
      <c r="B86" s="20" t="s">
        <v>474</v>
      </c>
      <c r="C86" s="20" t="s">
        <v>928</v>
      </c>
      <c r="D86" s="23"/>
      <c r="E86" s="20" t="s">
        <v>929</v>
      </c>
      <c r="F86" s="23"/>
      <c r="G86" s="23"/>
      <c r="H86" s="20" t="s">
        <v>738</v>
      </c>
      <c r="I86" s="20" t="s">
        <v>947</v>
      </c>
      <c r="J86" s="20" t="s">
        <v>931</v>
      </c>
      <c r="K86" s="20" t="s">
        <v>932</v>
      </c>
      <c r="L86" s="23"/>
      <c r="M86" s="23"/>
      <c r="N86" s="23"/>
      <c r="O86" s="20" t="s">
        <v>937</v>
      </c>
      <c r="P86" s="39"/>
      <c r="Q86" s="39"/>
      <c r="R86" s="39"/>
      <c r="S86" s="39"/>
      <c r="T86" s="39"/>
      <c r="U86" s="39"/>
      <c r="V86" s="39"/>
      <c r="W86" s="39"/>
      <c r="X86" s="39"/>
      <c r="Y86" s="39"/>
      <c r="Z86" s="39"/>
    </row>
    <row r="87" ht="39.0" customHeight="1">
      <c r="A87" s="20" t="s">
        <v>479</v>
      </c>
      <c r="B87" s="20" t="s">
        <v>480</v>
      </c>
      <c r="C87" s="20" t="s">
        <v>928</v>
      </c>
      <c r="D87" s="23"/>
      <c r="E87" s="20" t="s">
        <v>929</v>
      </c>
      <c r="F87" s="23"/>
      <c r="G87" s="23"/>
      <c r="H87" s="20" t="s">
        <v>738</v>
      </c>
      <c r="I87" s="20" t="s">
        <v>947</v>
      </c>
      <c r="J87" s="20" t="s">
        <v>931</v>
      </c>
      <c r="K87" s="20" t="s">
        <v>932</v>
      </c>
      <c r="L87" s="23"/>
      <c r="M87" s="23"/>
      <c r="N87" s="100"/>
      <c r="O87" s="20" t="s">
        <v>991</v>
      </c>
      <c r="P87" s="39"/>
      <c r="Q87" s="39"/>
      <c r="R87" s="39"/>
      <c r="S87" s="39"/>
      <c r="T87" s="39"/>
      <c r="U87" s="39"/>
      <c r="V87" s="39"/>
      <c r="W87" s="39"/>
      <c r="X87" s="39"/>
      <c r="Y87" s="39"/>
      <c r="Z87" s="39"/>
    </row>
    <row r="88" ht="43.5" customHeight="1">
      <c r="A88" s="20" t="s">
        <v>94</v>
      </c>
      <c r="B88" s="20" t="s">
        <v>491</v>
      </c>
      <c r="C88" s="20" t="s">
        <v>928</v>
      </c>
      <c r="D88" s="23"/>
      <c r="E88" s="20" t="s">
        <v>929</v>
      </c>
      <c r="F88" s="23"/>
      <c r="G88" s="23"/>
      <c r="H88" s="20" t="s">
        <v>738</v>
      </c>
      <c r="I88" s="20" t="s">
        <v>947</v>
      </c>
      <c r="J88" s="20" t="s">
        <v>931</v>
      </c>
      <c r="K88" s="20" t="s">
        <v>932</v>
      </c>
      <c r="L88" s="23"/>
      <c r="M88" s="23"/>
      <c r="N88" s="100"/>
      <c r="O88" s="20" t="s">
        <v>991</v>
      </c>
      <c r="P88" s="39"/>
      <c r="Q88" s="39"/>
      <c r="R88" s="39"/>
      <c r="S88" s="39"/>
      <c r="T88" s="39"/>
      <c r="U88" s="39"/>
      <c r="V88" s="39"/>
      <c r="W88" s="39"/>
      <c r="X88" s="39"/>
      <c r="Y88" s="39"/>
      <c r="Z88" s="39"/>
    </row>
    <row r="89" ht="37.5" customHeight="1">
      <c r="A89" s="20" t="s">
        <v>493</v>
      </c>
      <c r="B89" s="20" t="s">
        <v>494</v>
      </c>
      <c r="C89" s="20" t="s">
        <v>928</v>
      </c>
      <c r="D89" s="23"/>
      <c r="E89" s="20" t="s">
        <v>975</v>
      </c>
      <c r="F89" s="23"/>
      <c r="G89" s="23"/>
      <c r="H89" s="20" t="s">
        <v>738</v>
      </c>
      <c r="I89" s="20" t="s">
        <v>947</v>
      </c>
      <c r="J89" s="20" t="s">
        <v>931</v>
      </c>
      <c r="K89" s="20" t="s">
        <v>932</v>
      </c>
      <c r="L89" s="23"/>
      <c r="M89" s="23"/>
      <c r="N89" s="100"/>
      <c r="O89" s="20" t="s">
        <v>991</v>
      </c>
      <c r="P89" s="39"/>
      <c r="Q89" s="39"/>
      <c r="R89" s="39"/>
      <c r="S89" s="39"/>
      <c r="T89" s="39"/>
      <c r="U89" s="39"/>
      <c r="V89" s="39"/>
      <c r="W89" s="39"/>
      <c r="X89" s="39"/>
      <c r="Y89" s="39"/>
      <c r="Z89" s="39"/>
    </row>
    <row r="90" ht="41.25" customHeight="1">
      <c r="A90" s="20" t="s">
        <v>495</v>
      </c>
      <c r="B90" s="20" t="s">
        <v>496</v>
      </c>
      <c r="C90" s="20" t="s">
        <v>928</v>
      </c>
      <c r="D90" s="23"/>
      <c r="E90" s="23"/>
      <c r="F90" s="23"/>
      <c r="G90" s="23"/>
      <c r="H90" s="20" t="s">
        <v>738</v>
      </c>
      <c r="I90" s="20" t="s">
        <v>947</v>
      </c>
      <c r="J90" s="20" t="s">
        <v>931</v>
      </c>
      <c r="K90" s="23"/>
      <c r="L90" s="23"/>
      <c r="M90" s="23"/>
      <c r="N90" s="100"/>
      <c r="O90" s="20" t="s">
        <v>991</v>
      </c>
      <c r="P90" s="39"/>
      <c r="Q90" s="39"/>
      <c r="R90" s="39"/>
      <c r="S90" s="39"/>
      <c r="T90" s="39"/>
      <c r="U90" s="39"/>
      <c r="V90" s="39"/>
      <c r="W90" s="39"/>
      <c r="X90" s="39"/>
      <c r="Y90" s="39"/>
      <c r="Z90" s="39"/>
    </row>
    <row r="91" ht="12.75" customHeight="1">
      <c r="A91" s="38"/>
      <c r="B91" s="38"/>
      <c r="C91" s="38"/>
      <c r="D91" s="38"/>
      <c r="E91" s="38"/>
      <c r="F91" s="38"/>
      <c r="G91" s="38"/>
      <c r="H91" s="38"/>
      <c r="I91" s="38"/>
      <c r="J91" s="38"/>
      <c r="K91" s="38"/>
      <c r="L91" s="38"/>
      <c r="M91" s="38"/>
      <c r="N91" s="39"/>
      <c r="O91" s="38"/>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3">
    <mergeCell ref="A1:E1"/>
    <mergeCell ref="E2:G2"/>
    <mergeCell ref="H2:M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14"/>
    <col customWidth="1" min="3" max="3" width="46.71"/>
    <col customWidth="1" min="4" max="4" width="50.14"/>
    <col customWidth="1" min="5" max="5" width="54.14"/>
    <col customWidth="1" min="6" max="15" width="10.71"/>
  </cols>
  <sheetData>
    <row r="1" ht="33.0" customHeight="1">
      <c r="A1" s="94" t="s">
        <v>912</v>
      </c>
      <c r="B1" s="11"/>
      <c r="C1" s="11"/>
      <c r="D1" s="11"/>
      <c r="E1" s="41"/>
      <c r="F1" s="39"/>
      <c r="G1" s="39"/>
      <c r="H1" s="39"/>
      <c r="I1" s="39"/>
      <c r="J1" s="39"/>
      <c r="K1" s="39"/>
      <c r="L1" s="39"/>
      <c r="M1" s="39"/>
      <c r="N1" s="39"/>
      <c r="O1" s="39"/>
      <c r="P1" s="39"/>
      <c r="Q1" s="39"/>
      <c r="R1" s="39"/>
      <c r="S1" s="39"/>
      <c r="T1" s="39"/>
      <c r="U1" s="39"/>
      <c r="V1" s="39"/>
      <c r="W1" s="39"/>
      <c r="X1" s="39"/>
      <c r="Y1" s="39"/>
      <c r="Z1" s="39"/>
    </row>
    <row r="2" ht="24.75" customHeight="1">
      <c r="A2" s="101"/>
      <c r="B2" s="47"/>
      <c r="C2" s="47"/>
      <c r="D2" s="47"/>
      <c r="E2" s="48"/>
      <c r="F2" s="39"/>
      <c r="G2" s="39"/>
      <c r="H2" s="39"/>
      <c r="I2" s="39"/>
      <c r="J2" s="39"/>
      <c r="K2" s="39"/>
      <c r="L2" s="39"/>
      <c r="M2" s="39"/>
      <c r="N2" s="39"/>
      <c r="O2" s="39"/>
      <c r="P2" s="39"/>
      <c r="Q2" s="39"/>
      <c r="R2" s="39"/>
      <c r="S2" s="39"/>
      <c r="T2" s="39"/>
      <c r="U2" s="39"/>
      <c r="V2" s="39"/>
      <c r="W2" s="39"/>
      <c r="X2" s="39"/>
      <c r="Y2" s="39"/>
      <c r="Z2" s="39"/>
    </row>
    <row r="3" ht="36.0" customHeight="1">
      <c r="A3" s="19" t="s">
        <v>4</v>
      </c>
      <c r="B3" s="19" t="s">
        <v>500</v>
      </c>
      <c r="C3" s="19" t="s">
        <v>995</v>
      </c>
      <c r="D3" s="19" t="s">
        <v>996</v>
      </c>
      <c r="E3" s="19" t="s">
        <v>997</v>
      </c>
      <c r="F3" s="39"/>
      <c r="G3" s="39"/>
      <c r="H3" s="39"/>
      <c r="I3" s="39"/>
      <c r="J3" s="39"/>
      <c r="K3" s="39"/>
      <c r="L3" s="39"/>
      <c r="M3" s="39"/>
      <c r="N3" s="39"/>
      <c r="O3" s="39"/>
      <c r="P3" s="39"/>
      <c r="Q3" s="39"/>
      <c r="R3" s="39"/>
      <c r="S3" s="39"/>
      <c r="T3" s="39"/>
      <c r="U3" s="39"/>
      <c r="V3" s="39"/>
      <c r="W3" s="39"/>
      <c r="X3" s="39"/>
      <c r="Y3" s="39"/>
      <c r="Z3" s="39"/>
    </row>
    <row r="4" ht="60.75" customHeight="1">
      <c r="A4" s="20" t="s">
        <v>29</v>
      </c>
      <c r="B4" s="21" t="s">
        <v>30</v>
      </c>
      <c r="C4" s="20"/>
      <c r="D4" s="20"/>
      <c r="E4" s="20" t="s">
        <v>998</v>
      </c>
      <c r="F4" s="39"/>
      <c r="G4" s="39"/>
      <c r="H4" s="39"/>
      <c r="I4" s="39"/>
      <c r="J4" s="39"/>
      <c r="K4" s="39"/>
      <c r="L4" s="39"/>
      <c r="M4" s="39"/>
      <c r="N4" s="39"/>
      <c r="O4" s="39"/>
      <c r="P4" s="39"/>
      <c r="Q4" s="39"/>
      <c r="R4" s="39"/>
      <c r="S4" s="39"/>
      <c r="T4" s="39"/>
      <c r="U4" s="39"/>
      <c r="V4" s="39"/>
      <c r="W4" s="39"/>
      <c r="X4" s="39"/>
      <c r="Y4" s="39"/>
      <c r="Z4" s="39"/>
    </row>
    <row r="5" ht="72.0" customHeight="1">
      <c r="A5" s="20" t="s">
        <v>37</v>
      </c>
      <c r="B5" s="26" t="s">
        <v>38</v>
      </c>
      <c r="C5" s="20"/>
      <c r="D5" s="23"/>
      <c r="E5" s="23"/>
      <c r="F5" s="39"/>
      <c r="G5" s="39"/>
      <c r="H5" s="39"/>
      <c r="I5" s="39"/>
      <c r="J5" s="39"/>
      <c r="K5" s="39"/>
      <c r="L5" s="39"/>
      <c r="M5" s="39"/>
      <c r="N5" s="39"/>
      <c r="O5" s="39"/>
      <c r="P5" s="39"/>
      <c r="Q5" s="39"/>
      <c r="R5" s="39"/>
      <c r="S5" s="39"/>
      <c r="T5" s="39"/>
      <c r="U5" s="39"/>
      <c r="V5" s="39"/>
      <c r="W5" s="39"/>
      <c r="X5" s="39"/>
      <c r="Y5" s="39"/>
      <c r="Z5" s="39"/>
    </row>
    <row r="6" ht="72.75" customHeight="1">
      <c r="A6" s="20" t="s">
        <v>49</v>
      </c>
      <c r="B6" s="26" t="s">
        <v>50</v>
      </c>
      <c r="C6" s="20"/>
      <c r="D6" s="23"/>
      <c r="E6" s="23"/>
      <c r="F6" s="39"/>
      <c r="G6" s="39"/>
      <c r="H6" s="39"/>
      <c r="I6" s="39"/>
      <c r="J6" s="39"/>
      <c r="K6" s="39"/>
      <c r="L6" s="39"/>
      <c r="M6" s="39"/>
      <c r="N6" s="39"/>
      <c r="O6" s="39"/>
      <c r="P6" s="39"/>
      <c r="Q6" s="39"/>
      <c r="R6" s="39"/>
      <c r="S6" s="39"/>
      <c r="T6" s="39"/>
      <c r="U6" s="39"/>
      <c r="V6" s="39"/>
      <c r="W6" s="39"/>
      <c r="X6" s="39"/>
      <c r="Y6" s="39"/>
      <c r="Z6" s="39"/>
    </row>
    <row r="7" ht="60.0" customHeight="1">
      <c r="A7" s="20" t="s">
        <v>60</v>
      </c>
      <c r="B7" s="26" t="s">
        <v>61</v>
      </c>
      <c r="C7" s="20"/>
      <c r="D7" s="23"/>
      <c r="E7" s="23"/>
      <c r="F7" s="39"/>
      <c r="G7" s="39"/>
      <c r="H7" s="39"/>
      <c r="I7" s="39"/>
      <c r="J7" s="39"/>
      <c r="K7" s="39"/>
      <c r="L7" s="39"/>
      <c r="M7" s="39"/>
      <c r="N7" s="39"/>
      <c r="O7" s="39"/>
      <c r="P7" s="39"/>
      <c r="Q7" s="39"/>
      <c r="R7" s="39"/>
      <c r="S7" s="39"/>
      <c r="T7" s="39"/>
      <c r="U7" s="39"/>
      <c r="V7" s="39"/>
      <c r="W7" s="39"/>
      <c r="X7" s="39"/>
      <c r="Y7" s="39"/>
      <c r="Z7" s="39"/>
    </row>
    <row r="8" ht="69.75" customHeight="1">
      <c r="A8" s="20" t="s">
        <v>69</v>
      </c>
      <c r="B8" s="26" t="s">
        <v>70</v>
      </c>
      <c r="C8" s="20"/>
      <c r="D8" s="23"/>
      <c r="E8" s="23"/>
      <c r="F8" s="39"/>
      <c r="G8" s="39"/>
      <c r="H8" s="39"/>
      <c r="I8" s="39"/>
      <c r="J8" s="39"/>
      <c r="K8" s="39"/>
      <c r="L8" s="39"/>
      <c r="M8" s="39"/>
      <c r="N8" s="39"/>
      <c r="O8" s="39"/>
      <c r="P8" s="39"/>
      <c r="Q8" s="39"/>
      <c r="R8" s="39"/>
      <c r="S8" s="39"/>
      <c r="T8" s="39"/>
      <c r="U8" s="39"/>
      <c r="V8" s="39"/>
      <c r="W8" s="39"/>
      <c r="X8" s="39"/>
      <c r="Y8" s="39"/>
      <c r="Z8" s="39"/>
    </row>
    <row r="9" ht="60.0" customHeight="1">
      <c r="A9" s="20" t="s">
        <v>82</v>
      </c>
      <c r="B9" s="26" t="s">
        <v>83</v>
      </c>
      <c r="C9" s="20"/>
      <c r="D9" s="23"/>
      <c r="E9" s="23"/>
      <c r="F9" s="39"/>
      <c r="G9" s="39"/>
      <c r="H9" s="39"/>
      <c r="I9" s="39"/>
      <c r="J9" s="39"/>
      <c r="K9" s="39"/>
      <c r="L9" s="39"/>
      <c r="M9" s="39"/>
      <c r="N9" s="39"/>
      <c r="O9" s="39"/>
      <c r="P9" s="39"/>
      <c r="Q9" s="39"/>
      <c r="R9" s="39"/>
      <c r="S9" s="39"/>
      <c r="T9" s="39"/>
      <c r="U9" s="39"/>
      <c r="V9" s="39"/>
      <c r="W9" s="39"/>
      <c r="X9" s="39"/>
      <c r="Y9" s="39"/>
      <c r="Z9" s="39"/>
    </row>
    <row r="10" ht="64.5" customHeight="1">
      <c r="A10" s="20" t="s">
        <v>85</v>
      </c>
      <c r="B10" s="26" t="s">
        <v>86</v>
      </c>
      <c r="C10" s="20"/>
      <c r="D10" s="20" t="s">
        <v>999</v>
      </c>
      <c r="E10" s="23"/>
      <c r="F10" s="39"/>
      <c r="G10" s="39"/>
      <c r="H10" s="39"/>
      <c r="I10" s="39"/>
      <c r="J10" s="39"/>
      <c r="K10" s="39"/>
      <c r="L10" s="39"/>
      <c r="M10" s="39"/>
      <c r="N10" s="39"/>
      <c r="O10" s="39"/>
      <c r="P10" s="39"/>
      <c r="Q10" s="39"/>
      <c r="R10" s="39"/>
      <c r="S10" s="39"/>
      <c r="T10" s="39"/>
      <c r="U10" s="39"/>
      <c r="V10" s="39"/>
      <c r="W10" s="39"/>
      <c r="X10" s="39"/>
      <c r="Y10" s="39"/>
      <c r="Z10" s="39"/>
    </row>
    <row r="11" ht="70.5" customHeight="1">
      <c r="A11" s="20" t="s">
        <v>94</v>
      </c>
      <c r="B11" s="26" t="s">
        <v>95</v>
      </c>
      <c r="C11" s="20"/>
      <c r="D11" s="23"/>
      <c r="E11" s="23"/>
      <c r="F11" s="39"/>
      <c r="G11" s="39"/>
      <c r="H11" s="39"/>
      <c r="I11" s="39"/>
      <c r="J11" s="39"/>
      <c r="K11" s="39"/>
      <c r="L11" s="39"/>
      <c r="M11" s="39"/>
      <c r="N11" s="39"/>
      <c r="O11" s="39"/>
      <c r="P11" s="39"/>
      <c r="Q11" s="39"/>
      <c r="R11" s="39"/>
      <c r="S11" s="39"/>
      <c r="T11" s="39"/>
      <c r="U11" s="39"/>
      <c r="V11" s="39"/>
      <c r="W11" s="39"/>
      <c r="X11" s="39"/>
      <c r="Y11" s="39"/>
      <c r="Z11" s="39"/>
    </row>
    <row r="12" ht="70.5" customHeight="1">
      <c r="A12" s="20" t="s">
        <v>100</v>
      </c>
      <c r="B12" s="26" t="s">
        <v>101</v>
      </c>
      <c r="C12" s="20"/>
      <c r="D12" s="23"/>
      <c r="E12" s="23"/>
      <c r="F12" s="39"/>
      <c r="G12" s="39"/>
      <c r="H12" s="39"/>
      <c r="I12" s="39"/>
      <c r="J12" s="39"/>
      <c r="K12" s="39"/>
      <c r="L12" s="39"/>
      <c r="M12" s="39"/>
      <c r="N12" s="39"/>
      <c r="O12" s="39"/>
      <c r="P12" s="39"/>
      <c r="Q12" s="39"/>
      <c r="R12" s="39"/>
      <c r="S12" s="39"/>
      <c r="T12" s="39"/>
      <c r="U12" s="39"/>
      <c r="V12" s="39"/>
      <c r="W12" s="39"/>
      <c r="X12" s="39"/>
      <c r="Y12" s="39"/>
      <c r="Z12" s="39"/>
    </row>
    <row r="13" ht="90.0" customHeight="1">
      <c r="A13" s="20" t="s">
        <v>108</v>
      </c>
      <c r="B13" s="26" t="s">
        <v>109</v>
      </c>
      <c r="C13" s="23"/>
      <c r="D13" s="23"/>
      <c r="E13" s="23"/>
      <c r="F13" s="39"/>
      <c r="G13" s="39"/>
      <c r="H13" s="39"/>
      <c r="I13" s="39"/>
      <c r="J13" s="39"/>
      <c r="K13" s="39"/>
      <c r="L13" s="39"/>
      <c r="M13" s="39"/>
      <c r="N13" s="39"/>
      <c r="O13" s="39"/>
      <c r="P13" s="39"/>
      <c r="Q13" s="39"/>
      <c r="R13" s="39"/>
      <c r="S13" s="39"/>
      <c r="T13" s="39"/>
      <c r="U13" s="39"/>
      <c r="V13" s="39"/>
      <c r="W13" s="39"/>
      <c r="X13" s="39"/>
      <c r="Y13" s="39"/>
      <c r="Z13" s="39"/>
    </row>
    <row r="14" ht="88.5" customHeight="1">
      <c r="A14" s="20" t="s">
        <v>116</v>
      </c>
      <c r="B14" s="26" t="s">
        <v>117</v>
      </c>
      <c r="C14" s="23"/>
      <c r="D14" s="23"/>
      <c r="E14" s="20" t="s">
        <v>1000</v>
      </c>
      <c r="F14" s="39"/>
      <c r="G14" s="39"/>
      <c r="H14" s="39"/>
      <c r="I14" s="39"/>
      <c r="J14" s="39"/>
      <c r="K14" s="39"/>
      <c r="L14" s="39"/>
      <c r="M14" s="39"/>
      <c r="N14" s="39"/>
      <c r="O14" s="39"/>
      <c r="P14" s="39"/>
      <c r="Q14" s="39"/>
      <c r="R14" s="39"/>
      <c r="S14" s="39"/>
      <c r="T14" s="39"/>
      <c r="U14" s="39"/>
      <c r="V14" s="39"/>
      <c r="W14" s="39"/>
      <c r="X14" s="39"/>
      <c r="Y14" s="39"/>
      <c r="Z14" s="39"/>
    </row>
    <row r="15" ht="84.75" customHeight="1">
      <c r="A15" s="20" t="s">
        <v>124</v>
      </c>
      <c r="B15" s="26" t="s">
        <v>125</v>
      </c>
      <c r="C15" s="23"/>
      <c r="D15" s="23"/>
      <c r="E15" s="23"/>
      <c r="F15" s="39"/>
      <c r="G15" s="39"/>
      <c r="H15" s="39"/>
      <c r="I15" s="39"/>
      <c r="J15" s="39"/>
      <c r="K15" s="39"/>
      <c r="L15" s="39"/>
      <c r="M15" s="39"/>
      <c r="N15" s="39"/>
      <c r="O15" s="39"/>
      <c r="P15" s="39"/>
      <c r="Q15" s="39"/>
      <c r="R15" s="39"/>
      <c r="S15" s="39"/>
      <c r="T15" s="39"/>
      <c r="U15" s="39"/>
      <c r="V15" s="39"/>
      <c r="W15" s="39"/>
      <c r="X15" s="39"/>
      <c r="Y15" s="39"/>
      <c r="Z15" s="39"/>
    </row>
    <row r="16" ht="90.0" customHeight="1">
      <c r="A16" s="20" t="s">
        <v>130</v>
      </c>
      <c r="B16" s="26" t="s">
        <v>131</v>
      </c>
      <c r="C16" s="23"/>
      <c r="D16" s="23"/>
      <c r="E16" s="23"/>
      <c r="F16" s="39"/>
      <c r="G16" s="39"/>
      <c r="H16" s="39"/>
      <c r="I16" s="39"/>
      <c r="J16" s="39"/>
      <c r="K16" s="39"/>
      <c r="L16" s="39"/>
      <c r="M16" s="39"/>
      <c r="N16" s="39"/>
      <c r="O16" s="39"/>
      <c r="P16" s="39"/>
      <c r="Q16" s="39"/>
      <c r="R16" s="39"/>
      <c r="S16" s="39"/>
      <c r="T16" s="39"/>
      <c r="U16" s="39"/>
      <c r="V16" s="39"/>
      <c r="W16" s="39"/>
      <c r="X16" s="39"/>
      <c r="Y16" s="39"/>
      <c r="Z16" s="39"/>
    </row>
    <row r="17" ht="69.0" customHeight="1">
      <c r="A17" s="20" t="s">
        <v>132</v>
      </c>
      <c r="B17" s="26" t="s">
        <v>133</v>
      </c>
      <c r="C17" s="23"/>
      <c r="D17" s="23"/>
      <c r="E17" s="23"/>
      <c r="F17" s="39"/>
      <c r="G17" s="39"/>
      <c r="H17" s="39"/>
      <c r="I17" s="39"/>
      <c r="J17" s="39"/>
      <c r="K17" s="39"/>
      <c r="L17" s="39"/>
      <c r="M17" s="39"/>
      <c r="N17" s="39"/>
      <c r="O17" s="39"/>
      <c r="P17" s="39"/>
      <c r="Q17" s="39"/>
      <c r="R17" s="39"/>
      <c r="S17" s="39"/>
      <c r="T17" s="39"/>
      <c r="U17" s="39"/>
      <c r="V17" s="39"/>
      <c r="W17" s="39"/>
      <c r="X17" s="39"/>
      <c r="Y17" s="39"/>
      <c r="Z17" s="39"/>
    </row>
    <row r="18" ht="72.0" customHeight="1">
      <c r="A18" s="20" t="s">
        <v>141</v>
      </c>
      <c r="B18" s="26" t="s">
        <v>142</v>
      </c>
      <c r="C18" s="23"/>
      <c r="D18" s="23"/>
      <c r="E18" s="23"/>
      <c r="F18" s="39"/>
      <c r="G18" s="39"/>
      <c r="H18" s="39"/>
      <c r="I18" s="39"/>
      <c r="J18" s="39"/>
      <c r="K18" s="39"/>
      <c r="L18" s="39"/>
      <c r="M18" s="39"/>
      <c r="N18" s="39"/>
      <c r="O18" s="39"/>
      <c r="P18" s="39"/>
      <c r="Q18" s="39"/>
      <c r="R18" s="39"/>
      <c r="S18" s="39"/>
      <c r="T18" s="39"/>
      <c r="U18" s="39"/>
      <c r="V18" s="39"/>
      <c r="W18" s="39"/>
      <c r="X18" s="39"/>
      <c r="Y18" s="39"/>
      <c r="Z18" s="39"/>
    </row>
    <row r="19" ht="78.0" customHeight="1">
      <c r="A19" s="20" t="s">
        <v>144</v>
      </c>
      <c r="B19" s="26" t="s">
        <v>145</v>
      </c>
      <c r="C19" s="23"/>
      <c r="D19" s="23"/>
      <c r="E19" s="23"/>
      <c r="F19" s="39"/>
      <c r="G19" s="39"/>
      <c r="H19" s="39"/>
      <c r="I19" s="39"/>
      <c r="J19" s="39"/>
      <c r="K19" s="39"/>
      <c r="L19" s="39"/>
      <c r="M19" s="39"/>
      <c r="N19" s="39"/>
      <c r="O19" s="39"/>
      <c r="P19" s="39"/>
      <c r="Q19" s="39"/>
      <c r="R19" s="39"/>
      <c r="S19" s="39"/>
      <c r="T19" s="39"/>
      <c r="U19" s="39"/>
      <c r="V19" s="39"/>
      <c r="W19" s="39"/>
      <c r="X19" s="39"/>
      <c r="Y19" s="39"/>
      <c r="Z19" s="39"/>
    </row>
    <row r="20" ht="75.75" customHeight="1">
      <c r="A20" s="20" t="s">
        <v>150</v>
      </c>
      <c r="B20" s="26" t="s">
        <v>151</v>
      </c>
      <c r="C20" s="23"/>
      <c r="D20" s="23"/>
      <c r="E20" s="23"/>
      <c r="F20" s="39"/>
      <c r="G20" s="39"/>
      <c r="H20" s="39"/>
      <c r="I20" s="39"/>
      <c r="J20" s="39"/>
      <c r="K20" s="39"/>
      <c r="L20" s="39"/>
      <c r="M20" s="39"/>
      <c r="N20" s="39"/>
      <c r="O20" s="39"/>
      <c r="P20" s="39"/>
      <c r="Q20" s="39"/>
      <c r="R20" s="39"/>
      <c r="S20" s="39"/>
      <c r="T20" s="39"/>
      <c r="U20" s="39"/>
      <c r="V20" s="39"/>
      <c r="W20" s="39"/>
      <c r="X20" s="39"/>
      <c r="Y20" s="39"/>
      <c r="Z20" s="39"/>
    </row>
    <row r="21" ht="63.0" customHeight="1">
      <c r="A21" s="20" t="s">
        <v>160</v>
      </c>
      <c r="B21" s="26" t="s">
        <v>161</v>
      </c>
      <c r="C21" s="23"/>
      <c r="D21" s="23"/>
      <c r="E21" s="23"/>
      <c r="F21" s="39"/>
      <c r="G21" s="39"/>
      <c r="H21" s="39"/>
      <c r="I21" s="39"/>
      <c r="J21" s="39"/>
      <c r="K21" s="39"/>
      <c r="L21" s="39"/>
      <c r="M21" s="39"/>
      <c r="N21" s="39"/>
      <c r="O21" s="39"/>
      <c r="P21" s="39"/>
      <c r="Q21" s="39"/>
      <c r="R21" s="39"/>
      <c r="S21" s="39"/>
      <c r="T21" s="39"/>
      <c r="U21" s="39"/>
      <c r="V21" s="39"/>
      <c r="W21" s="39"/>
      <c r="X21" s="39"/>
      <c r="Y21" s="39"/>
      <c r="Z21" s="39"/>
    </row>
    <row r="22" ht="69.75" customHeight="1">
      <c r="A22" s="20" t="s">
        <v>170</v>
      </c>
      <c r="B22" s="26" t="s">
        <v>171</v>
      </c>
      <c r="C22" s="23"/>
      <c r="D22" s="23"/>
      <c r="E22" s="23"/>
      <c r="F22" s="39"/>
      <c r="G22" s="39"/>
      <c r="H22" s="39"/>
      <c r="I22" s="39"/>
      <c r="J22" s="39"/>
      <c r="K22" s="39"/>
      <c r="L22" s="39"/>
      <c r="M22" s="39"/>
      <c r="N22" s="39"/>
      <c r="O22" s="39"/>
      <c r="P22" s="39"/>
      <c r="Q22" s="39"/>
      <c r="R22" s="39"/>
      <c r="S22" s="39"/>
      <c r="T22" s="39"/>
      <c r="U22" s="39"/>
      <c r="V22" s="39"/>
      <c r="W22" s="39"/>
      <c r="X22" s="39"/>
      <c r="Y22" s="39"/>
      <c r="Z22" s="39"/>
    </row>
    <row r="23" ht="60.75" customHeight="1">
      <c r="A23" s="20" t="s">
        <v>173</v>
      </c>
      <c r="B23" s="26" t="s">
        <v>174</v>
      </c>
      <c r="C23" s="23"/>
      <c r="D23" s="23"/>
      <c r="E23" s="23"/>
      <c r="F23" s="39"/>
      <c r="G23" s="39"/>
      <c r="H23" s="39"/>
      <c r="I23" s="39"/>
      <c r="J23" s="39"/>
      <c r="K23" s="39"/>
      <c r="L23" s="39"/>
      <c r="M23" s="39"/>
      <c r="N23" s="39"/>
      <c r="O23" s="39"/>
      <c r="P23" s="39"/>
      <c r="Q23" s="39"/>
      <c r="R23" s="39"/>
      <c r="S23" s="39"/>
      <c r="T23" s="39"/>
      <c r="U23" s="39"/>
      <c r="V23" s="39"/>
      <c r="W23" s="39"/>
      <c r="X23" s="39"/>
      <c r="Y23" s="39"/>
      <c r="Z23" s="39"/>
    </row>
    <row r="24" ht="58.5" customHeight="1">
      <c r="A24" s="20" t="s">
        <v>177</v>
      </c>
      <c r="B24" s="26" t="s">
        <v>178</v>
      </c>
      <c r="C24" s="23"/>
      <c r="D24" s="23"/>
      <c r="E24" s="23"/>
      <c r="F24" s="39"/>
      <c r="G24" s="39"/>
      <c r="H24" s="39"/>
      <c r="I24" s="39"/>
      <c r="J24" s="39"/>
      <c r="K24" s="39"/>
      <c r="L24" s="39"/>
      <c r="M24" s="39"/>
      <c r="N24" s="39"/>
      <c r="O24" s="39"/>
      <c r="P24" s="39"/>
      <c r="Q24" s="39"/>
      <c r="R24" s="39"/>
      <c r="S24" s="39"/>
      <c r="T24" s="39"/>
      <c r="U24" s="39"/>
      <c r="V24" s="39"/>
      <c r="W24" s="39"/>
      <c r="X24" s="39"/>
      <c r="Y24" s="39"/>
      <c r="Z24" s="39"/>
    </row>
    <row r="25" ht="114.0" customHeight="1">
      <c r="A25" s="20" t="s">
        <v>183</v>
      </c>
      <c r="B25" s="26" t="s">
        <v>184</v>
      </c>
      <c r="C25" s="23"/>
      <c r="D25" s="20" t="s">
        <v>1001</v>
      </c>
      <c r="E25" s="23"/>
      <c r="F25" s="39"/>
      <c r="G25" s="39"/>
      <c r="H25" s="39"/>
      <c r="I25" s="39"/>
      <c r="J25" s="39"/>
      <c r="K25" s="39"/>
      <c r="L25" s="39"/>
      <c r="M25" s="39"/>
      <c r="N25" s="39"/>
      <c r="O25" s="39"/>
      <c r="P25" s="39"/>
      <c r="Q25" s="39"/>
      <c r="R25" s="39"/>
      <c r="S25" s="39"/>
      <c r="T25" s="39"/>
      <c r="U25" s="39"/>
      <c r="V25" s="39"/>
      <c r="W25" s="39"/>
      <c r="X25" s="39"/>
      <c r="Y25" s="39"/>
      <c r="Z25" s="39"/>
    </row>
    <row r="26" ht="60.0" customHeight="1">
      <c r="A26" s="20" t="s">
        <v>196</v>
      </c>
      <c r="B26" s="26" t="s">
        <v>197</v>
      </c>
      <c r="C26" s="23"/>
      <c r="D26" s="23"/>
      <c r="E26" s="23"/>
      <c r="F26" s="39"/>
      <c r="G26" s="39"/>
      <c r="H26" s="39"/>
      <c r="I26" s="39"/>
      <c r="J26" s="39"/>
      <c r="K26" s="39"/>
      <c r="L26" s="39"/>
      <c r="M26" s="39"/>
      <c r="N26" s="39"/>
      <c r="O26" s="39"/>
      <c r="P26" s="39"/>
      <c r="Q26" s="39"/>
      <c r="R26" s="39"/>
      <c r="S26" s="39"/>
      <c r="T26" s="39"/>
      <c r="U26" s="39"/>
      <c r="V26" s="39"/>
      <c r="W26" s="39"/>
      <c r="X26" s="39"/>
      <c r="Y26" s="39"/>
      <c r="Z26" s="39"/>
    </row>
    <row r="27" ht="60.75" customHeight="1">
      <c r="A27" s="20" t="s">
        <v>204</v>
      </c>
      <c r="B27" s="26" t="s">
        <v>550</v>
      </c>
      <c r="C27" s="23"/>
      <c r="D27" s="23"/>
      <c r="E27" s="23"/>
      <c r="F27" s="39"/>
      <c r="G27" s="39"/>
      <c r="H27" s="39"/>
      <c r="I27" s="39"/>
      <c r="J27" s="39"/>
      <c r="K27" s="39"/>
      <c r="L27" s="39"/>
      <c r="M27" s="39"/>
      <c r="N27" s="39"/>
      <c r="O27" s="39"/>
      <c r="P27" s="39"/>
      <c r="Q27" s="39"/>
      <c r="R27" s="39"/>
      <c r="S27" s="39"/>
      <c r="T27" s="39"/>
      <c r="U27" s="39"/>
      <c r="V27" s="39"/>
      <c r="W27" s="39"/>
      <c r="X27" s="39"/>
      <c r="Y27" s="39"/>
      <c r="Z27" s="39"/>
    </row>
    <row r="28" ht="61.5" customHeight="1">
      <c r="A28" s="20" t="s">
        <v>206</v>
      </c>
      <c r="B28" s="26" t="s">
        <v>207</v>
      </c>
      <c r="C28" s="23"/>
      <c r="D28" s="23"/>
      <c r="E28" s="23"/>
      <c r="F28" s="39"/>
      <c r="G28" s="39"/>
      <c r="H28" s="39"/>
      <c r="I28" s="39"/>
      <c r="J28" s="39"/>
      <c r="K28" s="39"/>
      <c r="L28" s="39"/>
      <c r="M28" s="39"/>
      <c r="N28" s="39"/>
      <c r="O28" s="39"/>
      <c r="P28" s="39"/>
      <c r="Q28" s="39"/>
      <c r="R28" s="39"/>
      <c r="S28" s="39"/>
      <c r="T28" s="39"/>
      <c r="U28" s="39"/>
      <c r="V28" s="39"/>
      <c r="W28" s="39"/>
      <c r="X28" s="39"/>
      <c r="Y28" s="39"/>
      <c r="Z28" s="39"/>
    </row>
    <row r="29" ht="58.5" customHeight="1">
      <c r="A29" s="20" t="s">
        <v>217</v>
      </c>
      <c r="B29" s="26" t="s">
        <v>218</v>
      </c>
      <c r="C29" s="20"/>
      <c r="D29" s="23"/>
      <c r="E29" s="23"/>
      <c r="F29" s="39"/>
      <c r="G29" s="39"/>
      <c r="H29" s="39"/>
      <c r="I29" s="39"/>
      <c r="J29" s="39"/>
      <c r="K29" s="39"/>
      <c r="L29" s="39"/>
      <c r="M29" s="39"/>
      <c r="N29" s="39"/>
      <c r="O29" s="39"/>
      <c r="P29" s="39"/>
      <c r="Q29" s="39"/>
      <c r="R29" s="39"/>
      <c r="S29" s="39"/>
      <c r="T29" s="39"/>
      <c r="U29" s="39"/>
      <c r="V29" s="39"/>
      <c r="W29" s="39"/>
      <c r="X29" s="39"/>
      <c r="Y29" s="39"/>
      <c r="Z29" s="39"/>
    </row>
    <row r="30" ht="63.75" customHeight="1">
      <c r="A30" s="20" t="s">
        <v>224</v>
      </c>
      <c r="B30" s="26" t="s">
        <v>225</v>
      </c>
      <c r="C30" s="23"/>
      <c r="D30" s="23"/>
      <c r="E30" s="23"/>
      <c r="F30" s="39"/>
      <c r="G30" s="39"/>
      <c r="H30" s="39"/>
      <c r="I30" s="39"/>
      <c r="J30" s="39"/>
      <c r="K30" s="39"/>
      <c r="L30" s="39"/>
      <c r="M30" s="39"/>
      <c r="N30" s="39"/>
      <c r="O30" s="39"/>
      <c r="P30" s="39"/>
      <c r="Q30" s="39"/>
      <c r="R30" s="39"/>
      <c r="S30" s="39"/>
      <c r="T30" s="39"/>
      <c r="U30" s="39"/>
      <c r="V30" s="39"/>
      <c r="W30" s="39"/>
      <c r="X30" s="39"/>
      <c r="Y30" s="39"/>
      <c r="Z30" s="39"/>
    </row>
    <row r="31" ht="60.75" customHeight="1">
      <c r="A31" s="20" t="s">
        <v>230</v>
      </c>
      <c r="B31" s="26" t="s">
        <v>231</v>
      </c>
      <c r="C31" s="23"/>
      <c r="D31" s="23"/>
      <c r="E31" s="23"/>
      <c r="F31" s="39"/>
      <c r="G31" s="39"/>
      <c r="H31" s="39"/>
      <c r="I31" s="39"/>
      <c r="J31" s="39"/>
      <c r="K31" s="39"/>
      <c r="L31" s="39"/>
      <c r="M31" s="39"/>
      <c r="N31" s="39"/>
      <c r="O31" s="39"/>
      <c r="P31" s="39"/>
      <c r="Q31" s="39"/>
      <c r="R31" s="39"/>
      <c r="S31" s="39"/>
      <c r="T31" s="39"/>
      <c r="U31" s="39"/>
      <c r="V31" s="39"/>
      <c r="W31" s="39"/>
      <c r="X31" s="39"/>
      <c r="Y31" s="39"/>
      <c r="Z31" s="39"/>
    </row>
    <row r="32" ht="75.0" customHeight="1">
      <c r="A32" s="20" t="s">
        <v>236</v>
      </c>
      <c r="B32" s="26" t="s">
        <v>237</v>
      </c>
      <c r="C32" s="23"/>
      <c r="D32" s="23"/>
      <c r="E32" s="23"/>
      <c r="F32" s="39"/>
      <c r="G32" s="39"/>
      <c r="H32" s="39"/>
      <c r="I32" s="39"/>
      <c r="J32" s="39"/>
      <c r="K32" s="39"/>
      <c r="L32" s="39"/>
      <c r="M32" s="39"/>
      <c r="N32" s="39"/>
      <c r="O32" s="39"/>
      <c r="P32" s="39"/>
      <c r="Q32" s="39"/>
      <c r="R32" s="39"/>
      <c r="S32" s="39"/>
      <c r="T32" s="39"/>
      <c r="U32" s="39"/>
      <c r="V32" s="39"/>
      <c r="W32" s="39"/>
      <c r="X32" s="39"/>
      <c r="Y32" s="39"/>
      <c r="Z32" s="39"/>
    </row>
    <row r="33" ht="61.5" customHeight="1">
      <c r="A33" s="20" t="s">
        <v>245</v>
      </c>
      <c r="B33" s="26" t="s">
        <v>246</v>
      </c>
      <c r="C33" s="23"/>
      <c r="D33" s="23"/>
      <c r="E33" s="23"/>
      <c r="F33" s="39"/>
      <c r="G33" s="39"/>
      <c r="H33" s="39"/>
      <c r="I33" s="39"/>
      <c r="J33" s="39"/>
      <c r="K33" s="39"/>
      <c r="L33" s="39"/>
      <c r="M33" s="39"/>
      <c r="N33" s="39"/>
      <c r="O33" s="39"/>
      <c r="P33" s="39"/>
      <c r="Q33" s="39"/>
      <c r="R33" s="39"/>
      <c r="S33" s="39"/>
      <c r="T33" s="39"/>
      <c r="U33" s="39"/>
      <c r="V33" s="39"/>
      <c r="W33" s="39"/>
      <c r="X33" s="39"/>
      <c r="Y33" s="39"/>
      <c r="Z33" s="39"/>
    </row>
    <row r="34" ht="61.5" customHeight="1">
      <c r="A34" s="20" t="s">
        <v>253</v>
      </c>
      <c r="B34" s="26" t="s">
        <v>254</v>
      </c>
      <c r="C34" s="23"/>
      <c r="D34" s="23"/>
      <c r="E34" s="23"/>
      <c r="F34" s="39"/>
      <c r="G34" s="39"/>
      <c r="H34" s="39"/>
      <c r="I34" s="39"/>
      <c r="J34" s="39"/>
      <c r="K34" s="39"/>
      <c r="L34" s="39"/>
      <c r="M34" s="39"/>
      <c r="N34" s="39"/>
      <c r="O34" s="39"/>
      <c r="P34" s="39"/>
      <c r="Q34" s="39"/>
      <c r="R34" s="39"/>
      <c r="S34" s="39"/>
      <c r="T34" s="39"/>
      <c r="U34" s="39"/>
      <c r="V34" s="39"/>
      <c r="W34" s="39"/>
      <c r="X34" s="39"/>
      <c r="Y34" s="39"/>
      <c r="Z34" s="39"/>
    </row>
    <row r="35" ht="63.0" customHeight="1">
      <c r="A35" s="20" t="s">
        <v>260</v>
      </c>
      <c r="B35" s="26" t="s">
        <v>261</v>
      </c>
      <c r="C35" s="23"/>
      <c r="D35" s="23"/>
      <c r="E35" s="23"/>
      <c r="F35" s="39"/>
      <c r="G35" s="39"/>
      <c r="H35" s="39"/>
      <c r="I35" s="39"/>
      <c r="J35" s="39"/>
      <c r="K35" s="39"/>
      <c r="L35" s="39"/>
      <c r="M35" s="39"/>
      <c r="N35" s="39"/>
      <c r="O35" s="39"/>
      <c r="P35" s="39"/>
      <c r="Q35" s="39"/>
      <c r="R35" s="39"/>
      <c r="S35" s="39"/>
      <c r="T35" s="39"/>
      <c r="U35" s="39"/>
      <c r="V35" s="39"/>
      <c r="W35" s="39"/>
      <c r="X35" s="39"/>
      <c r="Y35" s="39"/>
      <c r="Z35" s="39"/>
    </row>
    <row r="36" ht="60.0" customHeight="1">
      <c r="A36" s="20" t="s">
        <v>262</v>
      </c>
      <c r="B36" s="26" t="s">
        <v>263</v>
      </c>
      <c r="C36" s="23"/>
      <c r="D36" s="23"/>
      <c r="E36" s="23"/>
      <c r="F36" s="39"/>
      <c r="G36" s="39"/>
      <c r="H36" s="39"/>
      <c r="I36" s="39"/>
      <c r="J36" s="39"/>
      <c r="K36" s="39"/>
      <c r="L36" s="39"/>
      <c r="M36" s="39"/>
      <c r="N36" s="39"/>
      <c r="O36" s="39"/>
      <c r="P36" s="39"/>
      <c r="Q36" s="39"/>
      <c r="R36" s="39"/>
      <c r="S36" s="39"/>
      <c r="T36" s="39"/>
      <c r="U36" s="39"/>
      <c r="V36" s="39"/>
      <c r="W36" s="39"/>
      <c r="X36" s="39"/>
      <c r="Y36" s="39"/>
      <c r="Z36" s="39"/>
    </row>
    <row r="37" ht="60.75" customHeight="1">
      <c r="A37" s="20" t="s">
        <v>270</v>
      </c>
      <c r="B37" s="26" t="s">
        <v>271</v>
      </c>
      <c r="C37" s="23"/>
      <c r="D37" s="23"/>
      <c r="E37" s="23"/>
      <c r="F37" s="39"/>
      <c r="G37" s="39"/>
      <c r="H37" s="39"/>
      <c r="I37" s="39"/>
      <c r="J37" s="39"/>
      <c r="K37" s="39"/>
      <c r="L37" s="39"/>
      <c r="M37" s="39"/>
      <c r="N37" s="39"/>
      <c r="O37" s="39"/>
      <c r="P37" s="39"/>
      <c r="Q37" s="39"/>
      <c r="R37" s="39"/>
      <c r="S37" s="39"/>
      <c r="T37" s="39"/>
      <c r="U37" s="39"/>
      <c r="V37" s="39"/>
      <c r="W37" s="39"/>
      <c r="X37" s="39"/>
      <c r="Y37" s="39"/>
      <c r="Z37" s="39"/>
    </row>
    <row r="38" ht="63.0" customHeight="1">
      <c r="A38" s="20" t="s">
        <v>274</v>
      </c>
      <c r="B38" s="26" t="s">
        <v>275</v>
      </c>
      <c r="C38" s="23"/>
      <c r="D38" s="23"/>
      <c r="E38" s="23"/>
      <c r="F38" s="39"/>
      <c r="G38" s="39"/>
      <c r="H38" s="39"/>
      <c r="I38" s="39"/>
      <c r="J38" s="39"/>
      <c r="K38" s="39"/>
      <c r="L38" s="39"/>
      <c r="M38" s="39"/>
      <c r="N38" s="39"/>
      <c r="O38" s="39"/>
      <c r="P38" s="39"/>
      <c r="Q38" s="39"/>
      <c r="R38" s="39"/>
      <c r="S38" s="39"/>
      <c r="T38" s="39"/>
      <c r="U38" s="39"/>
      <c r="V38" s="39"/>
      <c r="W38" s="39"/>
      <c r="X38" s="39"/>
      <c r="Y38" s="39"/>
      <c r="Z38" s="39"/>
    </row>
    <row r="39" ht="69.75" customHeight="1">
      <c r="A39" s="20" t="s">
        <v>281</v>
      </c>
      <c r="B39" s="26" t="s">
        <v>282</v>
      </c>
      <c r="C39" s="23"/>
      <c r="D39" s="23"/>
      <c r="E39" s="23"/>
      <c r="F39" s="39"/>
      <c r="G39" s="39"/>
      <c r="H39" s="39"/>
      <c r="I39" s="39"/>
      <c r="J39" s="39"/>
      <c r="K39" s="39"/>
      <c r="L39" s="39"/>
      <c r="M39" s="39"/>
      <c r="N39" s="39"/>
      <c r="O39" s="39"/>
      <c r="P39" s="39"/>
      <c r="Q39" s="39"/>
      <c r="R39" s="39"/>
      <c r="S39" s="39"/>
      <c r="T39" s="39"/>
      <c r="U39" s="39"/>
      <c r="V39" s="39"/>
      <c r="W39" s="39"/>
      <c r="X39" s="39"/>
      <c r="Y39" s="39"/>
      <c r="Z39" s="39"/>
    </row>
    <row r="40" ht="58.5" customHeight="1">
      <c r="A40" s="20" t="s">
        <v>288</v>
      </c>
      <c r="B40" s="26" t="s">
        <v>289</v>
      </c>
      <c r="C40" s="23"/>
      <c r="D40" s="23"/>
      <c r="E40" s="23"/>
      <c r="F40" s="39"/>
      <c r="G40" s="39"/>
      <c r="H40" s="39"/>
      <c r="I40" s="39"/>
      <c r="J40" s="39"/>
      <c r="K40" s="39"/>
      <c r="L40" s="39"/>
      <c r="M40" s="39"/>
      <c r="N40" s="39"/>
      <c r="O40" s="39"/>
      <c r="P40" s="39"/>
      <c r="Q40" s="39"/>
      <c r="R40" s="39"/>
      <c r="S40" s="39"/>
      <c r="T40" s="39"/>
      <c r="U40" s="39"/>
      <c r="V40" s="39"/>
      <c r="W40" s="39"/>
      <c r="X40" s="39"/>
      <c r="Y40" s="39"/>
      <c r="Z40" s="39"/>
    </row>
    <row r="41" ht="60.0" customHeight="1">
      <c r="A41" s="20" t="s">
        <v>291</v>
      </c>
      <c r="B41" s="26" t="s">
        <v>292</v>
      </c>
      <c r="C41" s="23"/>
      <c r="D41" s="23"/>
      <c r="E41" s="23"/>
      <c r="F41" s="39"/>
      <c r="G41" s="39"/>
      <c r="H41" s="39"/>
      <c r="I41" s="39"/>
      <c r="J41" s="39"/>
      <c r="K41" s="39"/>
      <c r="L41" s="39"/>
      <c r="M41" s="39"/>
      <c r="N41" s="39"/>
      <c r="O41" s="39"/>
      <c r="P41" s="39"/>
      <c r="Q41" s="39"/>
      <c r="R41" s="39"/>
      <c r="S41" s="39"/>
      <c r="T41" s="39"/>
      <c r="U41" s="39"/>
      <c r="V41" s="39"/>
      <c r="W41" s="39"/>
      <c r="X41" s="39"/>
      <c r="Y41" s="39"/>
      <c r="Z41" s="39"/>
    </row>
    <row r="42" ht="60.75" customHeight="1">
      <c r="A42" s="20" t="s">
        <v>293</v>
      </c>
      <c r="B42" s="26" t="s">
        <v>294</v>
      </c>
      <c r="C42" s="23"/>
      <c r="D42" s="23"/>
      <c r="E42" s="23"/>
      <c r="F42" s="39"/>
      <c r="G42" s="39"/>
      <c r="H42" s="39"/>
      <c r="I42" s="39"/>
      <c r="J42" s="39"/>
      <c r="K42" s="39"/>
      <c r="L42" s="39"/>
      <c r="M42" s="39"/>
      <c r="N42" s="39"/>
      <c r="O42" s="39"/>
      <c r="P42" s="39"/>
      <c r="Q42" s="39"/>
      <c r="R42" s="39"/>
      <c r="S42" s="39"/>
      <c r="T42" s="39"/>
      <c r="U42" s="39"/>
      <c r="V42" s="39"/>
      <c r="W42" s="39"/>
      <c r="X42" s="39"/>
      <c r="Y42" s="39"/>
      <c r="Z42" s="39"/>
    </row>
    <row r="43" ht="58.5" customHeight="1">
      <c r="A43" s="20" t="s">
        <v>298</v>
      </c>
      <c r="B43" s="26" t="s">
        <v>582</v>
      </c>
      <c r="C43" s="23"/>
      <c r="D43" s="23"/>
      <c r="E43" s="20" t="s">
        <v>1002</v>
      </c>
      <c r="F43" s="39"/>
      <c r="G43" s="39"/>
      <c r="H43" s="39"/>
      <c r="I43" s="39"/>
      <c r="J43" s="39"/>
      <c r="K43" s="39"/>
      <c r="L43" s="39"/>
      <c r="M43" s="39"/>
      <c r="N43" s="39"/>
      <c r="O43" s="39"/>
      <c r="P43" s="39"/>
      <c r="Q43" s="39"/>
      <c r="R43" s="39"/>
      <c r="S43" s="39"/>
      <c r="T43" s="39"/>
      <c r="U43" s="39"/>
      <c r="V43" s="39"/>
      <c r="W43" s="39"/>
      <c r="X43" s="39"/>
      <c r="Y43" s="39"/>
      <c r="Z43" s="39"/>
    </row>
    <row r="44" ht="63.0" customHeight="1">
      <c r="A44" s="20" t="s">
        <v>301</v>
      </c>
      <c r="B44" s="26" t="s">
        <v>302</v>
      </c>
      <c r="C44" s="23"/>
      <c r="D44" s="23"/>
      <c r="E44" s="23"/>
      <c r="F44" s="39"/>
      <c r="G44" s="39"/>
      <c r="H44" s="39"/>
      <c r="I44" s="39"/>
      <c r="J44" s="39"/>
      <c r="K44" s="39"/>
      <c r="L44" s="39"/>
      <c r="M44" s="39"/>
      <c r="N44" s="39"/>
      <c r="O44" s="39"/>
      <c r="P44" s="39"/>
      <c r="Q44" s="39"/>
      <c r="R44" s="39"/>
      <c r="S44" s="39"/>
      <c r="T44" s="39"/>
      <c r="U44" s="39"/>
      <c r="V44" s="39"/>
      <c r="W44" s="39"/>
      <c r="X44" s="39"/>
      <c r="Y44" s="39"/>
      <c r="Z44" s="39"/>
    </row>
    <row r="45" ht="60.0" customHeight="1">
      <c r="A45" s="20" t="s">
        <v>305</v>
      </c>
      <c r="B45" s="26" t="s">
        <v>306</v>
      </c>
      <c r="C45" s="23"/>
      <c r="D45" s="23"/>
      <c r="E45" s="23"/>
      <c r="F45" s="39"/>
      <c r="G45" s="39"/>
      <c r="H45" s="39"/>
      <c r="I45" s="39"/>
      <c r="J45" s="39"/>
      <c r="K45" s="39"/>
      <c r="L45" s="39"/>
      <c r="M45" s="39"/>
      <c r="N45" s="39"/>
      <c r="O45" s="39"/>
      <c r="P45" s="39"/>
      <c r="Q45" s="39"/>
      <c r="R45" s="39"/>
      <c r="S45" s="39"/>
      <c r="T45" s="39"/>
      <c r="U45" s="39"/>
      <c r="V45" s="39"/>
      <c r="W45" s="39"/>
      <c r="X45" s="39"/>
      <c r="Y45" s="39"/>
      <c r="Z45" s="39"/>
    </row>
    <row r="46" ht="60.0" customHeight="1">
      <c r="A46" s="20" t="s">
        <v>314</v>
      </c>
      <c r="B46" s="26" t="s">
        <v>315</v>
      </c>
      <c r="C46" s="23"/>
      <c r="D46" s="23"/>
      <c r="E46" s="23"/>
      <c r="F46" s="39"/>
      <c r="G46" s="39"/>
      <c r="H46" s="39"/>
      <c r="I46" s="39"/>
      <c r="J46" s="39"/>
      <c r="K46" s="39"/>
      <c r="L46" s="39"/>
      <c r="M46" s="39"/>
      <c r="N46" s="39"/>
      <c r="O46" s="39"/>
      <c r="P46" s="39"/>
      <c r="Q46" s="39"/>
      <c r="R46" s="39"/>
      <c r="S46" s="39"/>
      <c r="T46" s="39"/>
      <c r="U46" s="39"/>
      <c r="V46" s="39"/>
      <c r="W46" s="39"/>
      <c r="X46" s="39"/>
      <c r="Y46" s="39"/>
      <c r="Z46" s="39"/>
    </row>
    <row r="47" ht="60.0" customHeight="1">
      <c r="A47" s="20" t="s">
        <v>322</v>
      </c>
      <c r="B47" s="26" t="s">
        <v>323</v>
      </c>
      <c r="C47" s="23"/>
      <c r="D47" s="23"/>
      <c r="E47" s="23"/>
      <c r="F47" s="39"/>
      <c r="G47" s="39"/>
      <c r="H47" s="39"/>
      <c r="I47" s="39"/>
      <c r="J47" s="39"/>
      <c r="K47" s="39"/>
      <c r="L47" s="39"/>
      <c r="M47" s="39"/>
      <c r="N47" s="39"/>
      <c r="O47" s="39"/>
      <c r="P47" s="39"/>
      <c r="Q47" s="39"/>
      <c r="R47" s="39"/>
      <c r="S47" s="39"/>
      <c r="T47" s="39"/>
      <c r="U47" s="39"/>
      <c r="V47" s="39"/>
      <c r="W47" s="39"/>
      <c r="X47" s="39"/>
      <c r="Y47" s="39"/>
      <c r="Z47" s="39"/>
    </row>
    <row r="48" ht="81.75" customHeight="1">
      <c r="A48" s="20" t="s">
        <v>325</v>
      </c>
      <c r="B48" s="26" t="s">
        <v>326</v>
      </c>
      <c r="C48" s="23"/>
      <c r="D48" s="20" t="s">
        <v>1003</v>
      </c>
      <c r="E48" s="23"/>
      <c r="F48" s="39"/>
      <c r="G48" s="39"/>
      <c r="H48" s="39"/>
      <c r="I48" s="39"/>
      <c r="J48" s="39"/>
      <c r="K48" s="39"/>
      <c r="L48" s="39"/>
      <c r="M48" s="39"/>
      <c r="N48" s="39"/>
      <c r="O48" s="39"/>
      <c r="P48" s="39"/>
      <c r="Q48" s="39"/>
      <c r="R48" s="39"/>
      <c r="S48" s="39"/>
      <c r="T48" s="39"/>
      <c r="U48" s="39"/>
      <c r="V48" s="39"/>
      <c r="W48" s="39"/>
      <c r="X48" s="39"/>
      <c r="Y48" s="39"/>
      <c r="Z48" s="39"/>
    </row>
    <row r="49" ht="75.75" customHeight="1">
      <c r="A49" s="20" t="s">
        <v>328</v>
      </c>
      <c r="B49" s="26" t="s">
        <v>330</v>
      </c>
      <c r="C49" s="23"/>
      <c r="D49" s="20" t="s">
        <v>1004</v>
      </c>
      <c r="E49" s="23"/>
      <c r="F49" s="39"/>
      <c r="G49" s="39"/>
      <c r="H49" s="39"/>
      <c r="I49" s="39"/>
      <c r="J49" s="39"/>
      <c r="K49" s="39"/>
      <c r="L49" s="39"/>
      <c r="M49" s="39"/>
      <c r="N49" s="39"/>
      <c r="O49" s="39"/>
      <c r="P49" s="39"/>
      <c r="Q49" s="39"/>
      <c r="R49" s="39"/>
      <c r="S49" s="39"/>
      <c r="T49" s="39"/>
      <c r="U49" s="39"/>
      <c r="V49" s="39"/>
      <c r="W49" s="39"/>
      <c r="X49" s="39"/>
      <c r="Y49" s="39"/>
      <c r="Z49" s="39"/>
    </row>
    <row r="50" ht="64.5" customHeight="1">
      <c r="A50" s="20" t="s">
        <v>338</v>
      </c>
      <c r="B50" s="26" t="s">
        <v>339</v>
      </c>
      <c r="C50" s="23"/>
      <c r="D50" s="20" t="s">
        <v>1005</v>
      </c>
      <c r="E50" s="23"/>
      <c r="F50" s="39"/>
      <c r="G50" s="39"/>
      <c r="H50" s="39"/>
      <c r="I50" s="39"/>
      <c r="J50" s="39"/>
      <c r="K50" s="39"/>
      <c r="L50" s="39"/>
      <c r="M50" s="39"/>
      <c r="N50" s="39"/>
      <c r="O50" s="39"/>
      <c r="P50" s="39"/>
      <c r="Q50" s="39"/>
      <c r="R50" s="39"/>
      <c r="S50" s="39"/>
      <c r="T50" s="39"/>
      <c r="U50" s="39"/>
      <c r="V50" s="39"/>
      <c r="W50" s="39"/>
      <c r="X50" s="39"/>
      <c r="Y50" s="39"/>
      <c r="Z50" s="39"/>
    </row>
    <row r="51" ht="57.0" customHeight="1">
      <c r="A51" s="20" t="s">
        <v>344</v>
      </c>
      <c r="B51" s="20" t="s">
        <v>345</v>
      </c>
      <c r="C51" s="23"/>
      <c r="D51" s="20" t="s">
        <v>1006</v>
      </c>
      <c r="E51" s="23"/>
      <c r="F51" s="39"/>
      <c r="G51" s="39"/>
      <c r="H51" s="39"/>
      <c r="I51" s="39"/>
      <c r="J51" s="39"/>
      <c r="K51" s="39"/>
      <c r="L51" s="39"/>
      <c r="M51" s="39"/>
      <c r="N51" s="39"/>
      <c r="O51" s="39"/>
      <c r="P51" s="39"/>
      <c r="Q51" s="39"/>
      <c r="R51" s="39"/>
      <c r="S51" s="39"/>
      <c r="T51" s="39"/>
      <c r="U51" s="39"/>
      <c r="V51" s="39"/>
      <c r="W51" s="39"/>
      <c r="X51" s="39"/>
      <c r="Y51" s="39"/>
      <c r="Z51" s="39"/>
    </row>
    <row r="52" ht="54.0" customHeight="1">
      <c r="A52" s="20" t="s">
        <v>354</v>
      </c>
      <c r="B52" s="20" t="s">
        <v>594</v>
      </c>
      <c r="C52" s="23"/>
      <c r="D52" s="20" t="s">
        <v>1006</v>
      </c>
      <c r="E52" s="23"/>
      <c r="F52" s="39"/>
      <c r="G52" s="39"/>
      <c r="H52" s="39"/>
      <c r="I52" s="39"/>
      <c r="J52" s="39"/>
      <c r="K52" s="39"/>
      <c r="L52" s="39"/>
      <c r="M52" s="39"/>
      <c r="N52" s="39"/>
      <c r="O52" s="39"/>
      <c r="P52" s="39"/>
      <c r="Q52" s="39"/>
      <c r="R52" s="39"/>
      <c r="S52" s="39"/>
      <c r="T52" s="39"/>
      <c r="U52" s="39"/>
      <c r="V52" s="39"/>
      <c r="W52" s="39"/>
      <c r="X52" s="39"/>
      <c r="Y52" s="39"/>
      <c r="Z52" s="39"/>
    </row>
    <row r="53" ht="57.0" customHeight="1">
      <c r="A53" s="20" t="s">
        <v>357</v>
      </c>
      <c r="B53" s="20" t="s">
        <v>358</v>
      </c>
      <c r="C53" s="23"/>
      <c r="D53" s="20" t="s">
        <v>1006</v>
      </c>
      <c r="E53" s="23"/>
      <c r="F53" s="39"/>
      <c r="G53" s="39"/>
      <c r="H53" s="39"/>
      <c r="I53" s="39"/>
      <c r="J53" s="39"/>
      <c r="K53" s="39"/>
      <c r="L53" s="39"/>
      <c r="M53" s="39"/>
      <c r="N53" s="39"/>
      <c r="O53" s="39"/>
      <c r="P53" s="39"/>
      <c r="Q53" s="39"/>
      <c r="R53" s="39"/>
      <c r="S53" s="39"/>
      <c r="T53" s="39"/>
      <c r="U53" s="39"/>
      <c r="V53" s="39"/>
      <c r="W53" s="39"/>
      <c r="X53" s="39"/>
      <c r="Y53" s="39"/>
      <c r="Z53" s="39"/>
    </row>
    <row r="54" ht="58.5" customHeight="1">
      <c r="A54" s="20" t="s">
        <v>359</v>
      </c>
      <c r="B54" s="20" t="s">
        <v>595</v>
      </c>
      <c r="C54" s="23"/>
      <c r="D54" s="20" t="s">
        <v>1006</v>
      </c>
      <c r="E54" s="23"/>
      <c r="F54" s="39"/>
      <c r="G54" s="39"/>
      <c r="H54" s="39"/>
      <c r="I54" s="39"/>
      <c r="J54" s="39"/>
      <c r="K54" s="39"/>
      <c r="L54" s="39"/>
      <c r="M54" s="39"/>
      <c r="N54" s="39"/>
      <c r="O54" s="39"/>
      <c r="P54" s="39"/>
      <c r="Q54" s="39"/>
      <c r="R54" s="39"/>
      <c r="S54" s="39"/>
      <c r="T54" s="39"/>
      <c r="U54" s="39"/>
      <c r="V54" s="39"/>
      <c r="W54" s="39"/>
      <c r="X54" s="39"/>
      <c r="Y54" s="39"/>
      <c r="Z54" s="39"/>
    </row>
    <row r="55" ht="52.5" customHeight="1">
      <c r="A55" s="20" t="s">
        <v>362</v>
      </c>
      <c r="B55" s="20" t="s">
        <v>363</v>
      </c>
      <c r="C55" s="23"/>
      <c r="D55" s="20" t="s">
        <v>1006</v>
      </c>
      <c r="E55" s="23"/>
      <c r="F55" s="39"/>
      <c r="G55" s="39"/>
      <c r="H55" s="39"/>
      <c r="I55" s="39"/>
      <c r="J55" s="39"/>
      <c r="K55" s="39"/>
      <c r="L55" s="39"/>
      <c r="M55" s="39"/>
      <c r="N55" s="39"/>
      <c r="O55" s="39"/>
      <c r="P55" s="39"/>
      <c r="Q55" s="39"/>
      <c r="R55" s="39"/>
      <c r="S55" s="39"/>
      <c r="T55" s="39"/>
      <c r="U55" s="39"/>
      <c r="V55" s="39"/>
      <c r="W55" s="39"/>
      <c r="X55" s="39"/>
      <c r="Y55" s="39"/>
      <c r="Z55" s="39"/>
    </row>
    <row r="56" ht="51.75" customHeight="1">
      <c r="A56" s="20" t="s">
        <v>364</v>
      </c>
      <c r="B56" s="20" t="s">
        <v>596</v>
      </c>
      <c r="C56" s="23"/>
      <c r="D56" s="20" t="s">
        <v>1006</v>
      </c>
      <c r="E56" s="23"/>
      <c r="F56" s="39"/>
      <c r="G56" s="39"/>
      <c r="H56" s="39"/>
      <c r="I56" s="39"/>
      <c r="J56" s="39"/>
      <c r="K56" s="39"/>
      <c r="L56" s="39"/>
      <c r="M56" s="39"/>
      <c r="N56" s="39"/>
      <c r="O56" s="39"/>
      <c r="P56" s="39"/>
      <c r="Q56" s="39"/>
      <c r="R56" s="39"/>
      <c r="S56" s="39"/>
      <c r="T56" s="39"/>
      <c r="U56" s="39"/>
      <c r="V56" s="39"/>
      <c r="W56" s="39"/>
      <c r="X56" s="39"/>
      <c r="Y56" s="39"/>
      <c r="Z56" s="39"/>
    </row>
    <row r="57" ht="54.0" customHeight="1">
      <c r="A57" s="20" t="s">
        <v>368</v>
      </c>
      <c r="B57" s="20" t="s">
        <v>369</v>
      </c>
      <c r="C57" s="23"/>
      <c r="D57" s="20" t="s">
        <v>1007</v>
      </c>
      <c r="E57" s="23"/>
      <c r="F57" s="39"/>
      <c r="G57" s="39"/>
      <c r="H57" s="39"/>
      <c r="I57" s="39"/>
      <c r="J57" s="39"/>
      <c r="K57" s="39"/>
      <c r="L57" s="39"/>
      <c r="M57" s="39"/>
      <c r="N57" s="39"/>
      <c r="O57" s="39"/>
      <c r="P57" s="39"/>
      <c r="Q57" s="39"/>
      <c r="R57" s="39"/>
      <c r="S57" s="39"/>
      <c r="T57" s="39"/>
      <c r="U57" s="39"/>
      <c r="V57" s="39"/>
      <c r="W57" s="39"/>
      <c r="X57" s="39"/>
      <c r="Y57" s="39"/>
      <c r="Z57" s="39"/>
    </row>
    <row r="58" ht="51.0" customHeight="1">
      <c r="A58" s="20" t="s">
        <v>371</v>
      </c>
      <c r="B58" s="55" t="s">
        <v>372</v>
      </c>
      <c r="C58" s="23"/>
      <c r="D58" s="20" t="s">
        <v>1007</v>
      </c>
      <c r="E58" s="23"/>
      <c r="F58" s="39"/>
      <c r="G58" s="39"/>
      <c r="H58" s="39"/>
      <c r="I58" s="39"/>
      <c r="J58" s="39"/>
      <c r="K58" s="39"/>
      <c r="L58" s="39"/>
      <c r="M58" s="39"/>
      <c r="N58" s="39"/>
      <c r="O58" s="39"/>
      <c r="P58" s="39"/>
      <c r="Q58" s="39"/>
      <c r="R58" s="39"/>
      <c r="S58" s="39"/>
      <c r="T58" s="39"/>
      <c r="U58" s="39"/>
      <c r="V58" s="39"/>
      <c r="W58" s="39"/>
      <c r="X58" s="39"/>
      <c r="Y58" s="39"/>
      <c r="Z58" s="39"/>
    </row>
    <row r="59" ht="55.5" customHeight="1">
      <c r="A59" s="20" t="s">
        <v>374</v>
      </c>
      <c r="B59" s="55" t="s">
        <v>375</v>
      </c>
      <c r="C59" s="23"/>
      <c r="D59" s="20" t="s">
        <v>1007</v>
      </c>
      <c r="E59" s="23"/>
      <c r="F59" s="39"/>
      <c r="G59" s="39"/>
      <c r="H59" s="39"/>
      <c r="I59" s="39"/>
      <c r="J59" s="39"/>
      <c r="K59" s="39"/>
      <c r="L59" s="39"/>
      <c r="M59" s="39"/>
      <c r="N59" s="39"/>
      <c r="O59" s="39"/>
      <c r="P59" s="39"/>
      <c r="Q59" s="39"/>
      <c r="R59" s="39"/>
      <c r="S59" s="39"/>
      <c r="T59" s="39"/>
      <c r="U59" s="39"/>
      <c r="V59" s="39"/>
      <c r="W59" s="39"/>
      <c r="X59" s="39"/>
      <c r="Y59" s="39"/>
      <c r="Z59" s="39"/>
    </row>
    <row r="60" ht="55.5" customHeight="1">
      <c r="A60" s="20" t="s">
        <v>376</v>
      </c>
      <c r="B60" s="55" t="s">
        <v>377</v>
      </c>
      <c r="C60" s="23"/>
      <c r="D60" s="20" t="s">
        <v>1007</v>
      </c>
      <c r="E60" s="23"/>
      <c r="F60" s="39"/>
      <c r="G60" s="39"/>
      <c r="H60" s="39"/>
      <c r="I60" s="39"/>
      <c r="J60" s="39"/>
      <c r="K60" s="39"/>
      <c r="L60" s="39"/>
      <c r="M60" s="39"/>
      <c r="N60" s="39"/>
      <c r="O60" s="39"/>
      <c r="P60" s="39"/>
      <c r="Q60" s="39"/>
      <c r="R60" s="39"/>
      <c r="S60" s="39"/>
      <c r="T60" s="39"/>
      <c r="U60" s="39"/>
      <c r="V60" s="39"/>
      <c r="W60" s="39"/>
      <c r="X60" s="39"/>
      <c r="Y60" s="39"/>
      <c r="Z60" s="39"/>
    </row>
    <row r="61" ht="57.0" customHeight="1">
      <c r="A61" s="20" t="s">
        <v>378</v>
      </c>
      <c r="B61" s="55" t="s">
        <v>379</v>
      </c>
      <c r="C61" s="23"/>
      <c r="D61" s="20" t="s">
        <v>1007</v>
      </c>
      <c r="E61" s="23"/>
      <c r="F61" s="39"/>
      <c r="G61" s="39"/>
      <c r="H61" s="39"/>
      <c r="I61" s="39"/>
      <c r="J61" s="39"/>
      <c r="K61" s="39"/>
      <c r="L61" s="39"/>
      <c r="M61" s="39"/>
      <c r="N61" s="39"/>
      <c r="O61" s="39"/>
      <c r="P61" s="39"/>
      <c r="Q61" s="39"/>
      <c r="R61" s="39"/>
      <c r="S61" s="39"/>
      <c r="T61" s="39"/>
      <c r="U61" s="39"/>
      <c r="V61" s="39"/>
      <c r="W61" s="39"/>
      <c r="X61" s="39"/>
      <c r="Y61" s="39"/>
      <c r="Z61" s="39"/>
    </row>
    <row r="62" ht="51.0" customHeight="1">
      <c r="A62" s="20" t="s">
        <v>381</v>
      </c>
      <c r="B62" s="20" t="s">
        <v>382</v>
      </c>
      <c r="C62" s="23"/>
      <c r="D62" s="20" t="s">
        <v>1008</v>
      </c>
      <c r="E62" s="23"/>
      <c r="F62" s="39"/>
      <c r="G62" s="39"/>
      <c r="H62" s="39"/>
      <c r="I62" s="39"/>
      <c r="J62" s="39"/>
      <c r="K62" s="39"/>
      <c r="L62" s="39"/>
      <c r="M62" s="39"/>
      <c r="N62" s="39"/>
      <c r="O62" s="39"/>
      <c r="P62" s="39"/>
      <c r="Q62" s="39"/>
      <c r="R62" s="39"/>
      <c r="S62" s="39"/>
      <c r="T62" s="39"/>
      <c r="U62" s="39"/>
      <c r="V62" s="39"/>
      <c r="W62" s="39"/>
      <c r="X62" s="39"/>
      <c r="Y62" s="39"/>
      <c r="Z62" s="39"/>
    </row>
    <row r="63" ht="49.5" customHeight="1">
      <c r="A63" s="20" t="s">
        <v>386</v>
      </c>
      <c r="B63" s="20" t="s">
        <v>387</v>
      </c>
      <c r="C63" s="23"/>
      <c r="D63" s="20" t="s">
        <v>1008</v>
      </c>
      <c r="E63" s="23"/>
      <c r="F63" s="39"/>
      <c r="G63" s="39"/>
      <c r="H63" s="39"/>
      <c r="I63" s="39"/>
      <c r="J63" s="39"/>
      <c r="K63" s="39"/>
      <c r="L63" s="39"/>
      <c r="M63" s="39"/>
      <c r="N63" s="39"/>
      <c r="O63" s="39"/>
      <c r="P63" s="39"/>
      <c r="Q63" s="39"/>
      <c r="R63" s="39"/>
      <c r="S63" s="39"/>
      <c r="T63" s="39"/>
      <c r="U63" s="39"/>
      <c r="V63" s="39"/>
      <c r="W63" s="39"/>
      <c r="X63" s="39"/>
      <c r="Y63" s="39"/>
      <c r="Z63" s="39"/>
    </row>
    <row r="64" ht="54.75" customHeight="1">
      <c r="A64" s="20" t="s">
        <v>389</v>
      </c>
      <c r="B64" s="20" t="s">
        <v>390</v>
      </c>
      <c r="C64" s="23"/>
      <c r="D64" s="20" t="s">
        <v>1008</v>
      </c>
      <c r="E64" s="23"/>
      <c r="F64" s="39"/>
      <c r="G64" s="39"/>
      <c r="H64" s="39"/>
      <c r="I64" s="39"/>
      <c r="J64" s="39"/>
      <c r="K64" s="39"/>
      <c r="L64" s="39"/>
      <c r="M64" s="39"/>
      <c r="N64" s="39"/>
      <c r="O64" s="39"/>
      <c r="P64" s="39"/>
      <c r="Q64" s="39"/>
      <c r="R64" s="39"/>
      <c r="S64" s="39"/>
      <c r="T64" s="39"/>
      <c r="U64" s="39"/>
      <c r="V64" s="39"/>
      <c r="W64" s="39"/>
      <c r="X64" s="39"/>
      <c r="Y64" s="39"/>
      <c r="Z64" s="39"/>
    </row>
    <row r="65" ht="57.0" customHeight="1">
      <c r="A65" s="20" t="s">
        <v>393</v>
      </c>
      <c r="B65" s="20" t="s">
        <v>394</v>
      </c>
      <c r="C65" s="23"/>
      <c r="D65" s="20" t="s">
        <v>1008</v>
      </c>
      <c r="E65" s="23"/>
      <c r="F65" s="39"/>
      <c r="G65" s="39"/>
      <c r="H65" s="39"/>
      <c r="I65" s="39"/>
      <c r="J65" s="39"/>
      <c r="K65" s="39"/>
      <c r="L65" s="39"/>
      <c r="M65" s="39"/>
      <c r="N65" s="39"/>
      <c r="O65" s="39"/>
      <c r="P65" s="39"/>
      <c r="Q65" s="39"/>
      <c r="R65" s="39"/>
      <c r="S65" s="39"/>
      <c r="T65" s="39"/>
      <c r="U65" s="39"/>
      <c r="V65" s="39"/>
      <c r="W65" s="39"/>
      <c r="X65" s="39"/>
      <c r="Y65" s="39"/>
      <c r="Z65" s="39"/>
    </row>
    <row r="66" ht="57.75" customHeight="1">
      <c r="A66" s="20" t="s">
        <v>396</v>
      </c>
      <c r="B66" s="20" t="s">
        <v>397</v>
      </c>
      <c r="C66" s="23"/>
      <c r="D66" s="20" t="s">
        <v>1008</v>
      </c>
      <c r="E66" s="23"/>
      <c r="F66" s="39"/>
      <c r="G66" s="39"/>
      <c r="H66" s="39"/>
      <c r="I66" s="39"/>
      <c r="J66" s="39"/>
      <c r="K66" s="39"/>
      <c r="L66" s="39"/>
      <c r="M66" s="39"/>
      <c r="N66" s="39"/>
      <c r="O66" s="39"/>
      <c r="P66" s="39"/>
      <c r="Q66" s="39"/>
      <c r="R66" s="39"/>
      <c r="S66" s="39"/>
      <c r="T66" s="39"/>
      <c r="U66" s="39"/>
      <c r="V66" s="39"/>
      <c r="W66" s="39"/>
      <c r="X66" s="39"/>
      <c r="Y66" s="39"/>
      <c r="Z66" s="39"/>
    </row>
    <row r="67" ht="54.75" customHeight="1">
      <c r="A67" s="20" t="s">
        <v>399</v>
      </c>
      <c r="B67" s="55" t="s">
        <v>597</v>
      </c>
      <c r="C67" s="23"/>
      <c r="D67" s="20" t="s">
        <v>1009</v>
      </c>
      <c r="E67" s="23"/>
      <c r="F67" s="39"/>
      <c r="G67" s="39"/>
      <c r="H67" s="39"/>
      <c r="I67" s="39"/>
      <c r="J67" s="39"/>
      <c r="K67" s="39"/>
      <c r="L67" s="39"/>
      <c r="M67" s="39"/>
      <c r="N67" s="39"/>
      <c r="O67" s="39"/>
      <c r="P67" s="39"/>
      <c r="Q67" s="39"/>
      <c r="R67" s="39"/>
      <c r="S67" s="39"/>
      <c r="T67" s="39"/>
      <c r="U67" s="39"/>
      <c r="V67" s="39"/>
      <c r="W67" s="39"/>
      <c r="X67" s="39"/>
      <c r="Y67" s="39"/>
      <c r="Z67" s="39"/>
    </row>
    <row r="68" ht="57.0" customHeight="1">
      <c r="A68" s="20" t="s">
        <v>402</v>
      </c>
      <c r="B68" s="55" t="s">
        <v>403</v>
      </c>
      <c r="C68" s="23"/>
      <c r="D68" s="20" t="s">
        <v>1009</v>
      </c>
      <c r="E68" s="23"/>
      <c r="F68" s="39"/>
      <c r="G68" s="39"/>
      <c r="H68" s="39"/>
      <c r="I68" s="39"/>
      <c r="J68" s="39"/>
      <c r="K68" s="39"/>
      <c r="L68" s="39"/>
      <c r="M68" s="39"/>
      <c r="N68" s="39"/>
      <c r="O68" s="39"/>
      <c r="P68" s="39"/>
      <c r="Q68" s="39"/>
      <c r="R68" s="39"/>
      <c r="S68" s="39"/>
      <c r="T68" s="39"/>
      <c r="U68" s="39"/>
      <c r="V68" s="39"/>
      <c r="W68" s="39"/>
      <c r="X68" s="39"/>
      <c r="Y68" s="39"/>
      <c r="Z68" s="39"/>
    </row>
    <row r="69" ht="96.0" customHeight="1">
      <c r="A69" s="20" t="s">
        <v>407</v>
      </c>
      <c r="B69" s="20" t="s">
        <v>408</v>
      </c>
      <c r="C69" s="23"/>
      <c r="D69" s="20"/>
      <c r="E69" s="20" t="s">
        <v>1010</v>
      </c>
      <c r="F69" s="39"/>
      <c r="G69" s="39"/>
      <c r="H69" s="39"/>
      <c r="I69" s="39"/>
      <c r="J69" s="39"/>
      <c r="K69" s="39"/>
      <c r="L69" s="39"/>
      <c r="M69" s="39"/>
      <c r="N69" s="39"/>
      <c r="O69" s="39"/>
      <c r="P69" s="39"/>
      <c r="Q69" s="39"/>
      <c r="R69" s="39"/>
      <c r="S69" s="39"/>
      <c r="T69" s="39"/>
      <c r="U69" s="39"/>
      <c r="V69" s="39"/>
      <c r="W69" s="39"/>
      <c r="X69" s="39"/>
      <c r="Y69" s="39"/>
      <c r="Z69" s="39"/>
    </row>
    <row r="70" ht="45.75" customHeight="1">
      <c r="A70" s="20" t="s">
        <v>414</v>
      </c>
      <c r="B70" s="21" t="s">
        <v>415</v>
      </c>
      <c r="C70" s="23"/>
      <c r="D70" s="20" t="s">
        <v>1011</v>
      </c>
      <c r="E70" s="23"/>
      <c r="F70" s="39"/>
      <c r="G70" s="39"/>
      <c r="H70" s="39"/>
      <c r="I70" s="39"/>
      <c r="J70" s="39"/>
      <c r="K70" s="39"/>
      <c r="L70" s="39"/>
      <c r="M70" s="39"/>
      <c r="N70" s="39"/>
      <c r="O70" s="39"/>
      <c r="P70" s="39"/>
      <c r="Q70" s="39"/>
      <c r="R70" s="39"/>
      <c r="S70" s="39"/>
      <c r="T70" s="39"/>
      <c r="U70" s="39"/>
      <c r="V70" s="39"/>
      <c r="W70" s="39"/>
      <c r="X70" s="39"/>
      <c r="Y70" s="39"/>
      <c r="Z70" s="39"/>
    </row>
    <row r="71" ht="45.75" customHeight="1">
      <c r="A71" s="20" t="s">
        <v>422</v>
      </c>
      <c r="B71" s="26" t="s">
        <v>423</v>
      </c>
      <c r="C71" s="23"/>
      <c r="D71" s="20" t="s">
        <v>1011</v>
      </c>
      <c r="E71" s="23"/>
      <c r="F71" s="39"/>
      <c r="G71" s="39"/>
      <c r="H71" s="39"/>
      <c r="I71" s="39"/>
      <c r="J71" s="39"/>
      <c r="K71" s="39"/>
      <c r="L71" s="39"/>
      <c r="M71" s="39"/>
      <c r="N71" s="39"/>
      <c r="O71" s="39"/>
      <c r="P71" s="39"/>
      <c r="Q71" s="39"/>
      <c r="R71" s="39"/>
      <c r="S71" s="39"/>
      <c r="T71" s="39"/>
      <c r="U71" s="39"/>
      <c r="V71" s="39"/>
      <c r="W71" s="39"/>
      <c r="X71" s="39"/>
      <c r="Y71" s="39"/>
      <c r="Z71" s="39"/>
    </row>
    <row r="72" ht="45.75" customHeight="1">
      <c r="A72" s="20" t="s">
        <v>426</v>
      </c>
      <c r="B72" s="20" t="s">
        <v>427</v>
      </c>
      <c r="C72" s="23"/>
      <c r="D72" s="20" t="s">
        <v>1011</v>
      </c>
      <c r="E72" s="23"/>
      <c r="F72" s="39"/>
      <c r="G72" s="39"/>
      <c r="H72" s="39"/>
      <c r="I72" s="39"/>
      <c r="J72" s="39"/>
      <c r="K72" s="39"/>
      <c r="L72" s="39"/>
      <c r="M72" s="39"/>
      <c r="N72" s="39"/>
      <c r="O72" s="39"/>
      <c r="P72" s="39"/>
      <c r="Q72" s="39"/>
      <c r="R72" s="39"/>
      <c r="S72" s="39"/>
      <c r="T72" s="39"/>
      <c r="U72" s="39"/>
      <c r="V72" s="39"/>
      <c r="W72" s="39"/>
      <c r="X72" s="39"/>
      <c r="Y72" s="39"/>
      <c r="Z72" s="39"/>
    </row>
    <row r="73" ht="45.75" customHeight="1">
      <c r="A73" s="20" t="s">
        <v>428</v>
      </c>
      <c r="B73" s="20" t="s">
        <v>429</v>
      </c>
      <c r="C73" s="23"/>
      <c r="D73" s="20" t="s">
        <v>1011</v>
      </c>
      <c r="E73" s="23"/>
      <c r="F73" s="39"/>
      <c r="G73" s="39"/>
      <c r="H73" s="39"/>
      <c r="I73" s="39"/>
      <c r="J73" s="39"/>
      <c r="K73" s="39"/>
      <c r="L73" s="39"/>
      <c r="M73" s="39"/>
      <c r="N73" s="39"/>
      <c r="O73" s="39"/>
      <c r="P73" s="39"/>
      <c r="Q73" s="39"/>
      <c r="R73" s="39"/>
      <c r="S73" s="39"/>
      <c r="T73" s="39"/>
      <c r="U73" s="39"/>
      <c r="V73" s="39"/>
      <c r="W73" s="39"/>
      <c r="X73" s="39"/>
      <c r="Y73" s="39"/>
      <c r="Z73" s="39"/>
    </row>
    <row r="74" ht="45.75" customHeight="1">
      <c r="A74" s="20" t="s">
        <v>430</v>
      </c>
      <c r="B74" s="20" t="s">
        <v>431</v>
      </c>
      <c r="C74" s="23"/>
      <c r="D74" s="20" t="s">
        <v>1011</v>
      </c>
      <c r="E74" s="23"/>
      <c r="F74" s="39"/>
      <c r="G74" s="39"/>
      <c r="H74" s="39"/>
      <c r="I74" s="39"/>
      <c r="J74" s="39"/>
      <c r="K74" s="39"/>
      <c r="L74" s="39"/>
      <c r="M74" s="39"/>
      <c r="N74" s="39"/>
      <c r="O74" s="39"/>
      <c r="P74" s="39"/>
      <c r="Q74" s="39"/>
      <c r="R74" s="39"/>
      <c r="S74" s="39"/>
      <c r="T74" s="39"/>
      <c r="U74" s="39"/>
      <c r="V74" s="39"/>
      <c r="W74" s="39"/>
      <c r="X74" s="39"/>
      <c r="Y74" s="39"/>
      <c r="Z74" s="39"/>
    </row>
    <row r="75" ht="45.75" customHeight="1">
      <c r="A75" s="20" t="s">
        <v>433</v>
      </c>
      <c r="B75" s="20" t="s">
        <v>434</v>
      </c>
      <c r="C75" s="23"/>
      <c r="D75" s="20" t="s">
        <v>1011</v>
      </c>
      <c r="E75" s="23"/>
      <c r="F75" s="39"/>
      <c r="G75" s="39"/>
      <c r="H75" s="39"/>
      <c r="I75" s="39"/>
      <c r="J75" s="39"/>
      <c r="K75" s="39"/>
      <c r="L75" s="39"/>
      <c r="M75" s="39"/>
      <c r="N75" s="39"/>
      <c r="O75" s="39"/>
      <c r="P75" s="39"/>
      <c r="Q75" s="39"/>
      <c r="R75" s="39"/>
      <c r="S75" s="39"/>
      <c r="T75" s="39"/>
      <c r="U75" s="39"/>
      <c r="V75" s="39"/>
      <c r="W75" s="39"/>
      <c r="X75" s="39"/>
      <c r="Y75" s="39"/>
      <c r="Z75" s="39"/>
    </row>
    <row r="76" ht="45.75" customHeight="1">
      <c r="A76" s="20" t="s">
        <v>438</v>
      </c>
      <c r="B76" s="20" t="s">
        <v>439</v>
      </c>
      <c r="C76" s="23"/>
      <c r="D76" s="20" t="s">
        <v>1011</v>
      </c>
      <c r="E76" s="23"/>
      <c r="F76" s="39"/>
      <c r="G76" s="39"/>
      <c r="H76" s="39"/>
      <c r="I76" s="39"/>
      <c r="J76" s="39"/>
      <c r="K76" s="39"/>
      <c r="L76" s="39"/>
      <c r="M76" s="39"/>
      <c r="N76" s="39"/>
      <c r="O76" s="39"/>
      <c r="P76" s="39"/>
      <c r="Q76" s="39"/>
      <c r="R76" s="39"/>
      <c r="S76" s="39"/>
      <c r="T76" s="39"/>
      <c r="U76" s="39"/>
      <c r="V76" s="39"/>
      <c r="W76" s="39"/>
      <c r="X76" s="39"/>
      <c r="Y76" s="39"/>
      <c r="Z76" s="39"/>
    </row>
    <row r="77" ht="45.75" customHeight="1">
      <c r="A77" s="20" t="s">
        <v>441</v>
      </c>
      <c r="B77" s="20" t="s">
        <v>442</v>
      </c>
      <c r="C77" s="23"/>
      <c r="D77" s="20" t="s">
        <v>1011</v>
      </c>
      <c r="E77" s="23"/>
      <c r="F77" s="39"/>
      <c r="G77" s="39"/>
      <c r="H77" s="39"/>
      <c r="I77" s="39"/>
      <c r="J77" s="39"/>
      <c r="K77" s="39"/>
      <c r="L77" s="39"/>
      <c r="M77" s="39"/>
      <c r="N77" s="39"/>
      <c r="O77" s="39"/>
      <c r="P77" s="39"/>
      <c r="Q77" s="39"/>
      <c r="R77" s="39"/>
      <c r="S77" s="39"/>
      <c r="T77" s="39"/>
      <c r="U77" s="39"/>
      <c r="V77" s="39"/>
      <c r="W77" s="39"/>
      <c r="X77" s="39"/>
      <c r="Y77" s="39"/>
      <c r="Z77" s="39"/>
    </row>
    <row r="78" ht="45.75" customHeight="1">
      <c r="A78" s="20" t="s">
        <v>443</v>
      </c>
      <c r="B78" s="20" t="s">
        <v>444</v>
      </c>
      <c r="C78" s="23"/>
      <c r="D78" s="20" t="s">
        <v>1011</v>
      </c>
      <c r="E78" s="23"/>
      <c r="F78" s="39"/>
      <c r="G78" s="39"/>
      <c r="H78" s="39"/>
      <c r="I78" s="39"/>
      <c r="J78" s="39"/>
      <c r="K78" s="39"/>
      <c r="L78" s="39"/>
      <c r="M78" s="39"/>
      <c r="N78" s="39"/>
      <c r="O78" s="39"/>
      <c r="P78" s="39"/>
      <c r="Q78" s="39"/>
      <c r="R78" s="39"/>
      <c r="S78" s="39"/>
      <c r="T78" s="39"/>
      <c r="U78" s="39"/>
      <c r="V78" s="39"/>
      <c r="W78" s="39"/>
      <c r="X78" s="39"/>
      <c r="Y78" s="39"/>
      <c r="Z78" s="39"/>
    </row>
    <row r="79" ht="45.75" customHeight="1">
      <c r="A79" s="20" t="s">
        <v>445</v>
      </c>
      <c r="B79" s="20" t="s">
        <v>446</v>
      </c>
      <c r="C79" s="23"/>
      <c r="D79" s="20" t="s">
        <v>1011</v>
      </c>
      <c r="E79" s="23"/>
      <c r="F79" s="39"/>
      <c r="G79" s="39"/>
      <c r="H79" s="39"/>
      <c r="I79" s="39"/>
      <c r="J79" s="39"/>
      <c r="K79" s="39"/>
      <c r="L79" s="39"/>
      <c r="M79" s="39"/>
      <c r="N79" s="39"/>
      <c r="O79" s="39"/>
      <c r="P79" s="39"/>
      <c r="Q79" s="39"/>
      <c r="R79" s="39"/>
      <c r="S79" s="39"/>
      <c r="T79" s="39"/>
      <c r="U79" s="39"/>
      <c r="V79" s="39"/>
      <c r="W79" s="39"/>
      <c r="X79" s="39"/>
      <c r="Y79" s="39"/>
      <c r="Z79" s="39"/>
    </row>
    <row r="80" ht="45.75" customHeight="1">
      <c r="A80" s="20" t="s">
        <v>447</v>
      </c>
      <c r="B80" s="20" t="s">
        <v>448</v>
      </c>
      <c r="C80" s="23"/>
      <c r="D80" s="20" t="s">
        <v>1011</v>
      </c>
      <c r="E80" s="23"/>
      <c r="F80" s="39"/>
      <c r="G80" s="39"/>
      <c r="H80" s="39"/>
      <c r="I80" s="39"/>
      <c r="J80" s="39"/>
      <c r="K80" s="39"/>
      <c r="L80" s="39"/>
      <c r="M80" s="39"/>
      <c r="N80" s="39"/>
      <c r="O80" s="39"/>
      <c r="P80" s="39"/>
      <c r="Q80" s="39"/>
      <c r="R80" s="39"/>
      <c r="S80" s="39"/>
      <c r="T80" s="39"/>
      <c r="U80" s="39"/>
      <c r="V80" s="39"/>
      <c r="W80" s="39"/>
      <c r="X80" s="39"/>
      <c r="Y80" s="39"/>
      <c r="Z80" s="39"/>
    </row>
    <row r="81" ht="45.75" customHeight="1">
      <c r="A81" s="20" t="s">
        <v>450</v>
      </c>
      <c r="B81" s="20" t="s">
        <v>451</v>
      </c>
      <c r="C81" s="23"/>
      <c r="D81" s="20" t="s">
        <v>1011</v>
      </c>
      <c r="E81" s="23"/>
      <c r="F81" s="39"/>
      <c r="G81" s="39"/>
      <c r="H81" s="39"/>
      <c r="I81" s="39"/>
      <c r="J81" s="39"/>
      <c r="K81" s="39"/>
      <c r="L81" s="39"/>
      <c r="M81" s="39"/>
      <c r="N81" s="39"/>
      <c r="O81" s="39"/>
      <c r="P81" s="39"/>
      <c r="Q81" s="39"/>
      <c r="R81" s="39"/>
      <c r="S81" s="39"/>
      <c r="T81" s="39"/>
      <c r="U81" s="39"/>
      <c r="V81" s="39"/>
      <c r="W81" s="39"/>
      <c r="X81" s="39"/>
      <c r="Y81" s="39"/>
      <c r="Z81" s="39"/>
    </row>
    <row r="82" ht="39.75" customHeight="1">
      <c r="A82" s="20" t="s">
        <v>453</v>
      </c>
      <c r="B82" s="20" t="s">
        <v>454</v>
      </c>
      <c r="C82" s="23"/>
      <c r="D82" s="23"/>
      <c r="E82" s="23"/>
      <c r="F82" s="39"/>
      <c r="G82" s="39"/>
      <c r="H82" s="39"/>
      <c r="I82" s="39"/>
      <c r="J82" s="39"/>
      <c r="K82" s="39"/>
      <c r="L82" s="39"/>
      <c r="M82" s="39"/>
      <c r="N82" s="39"/>
      <c r="O82" s="39"/>
      <c r="P82" s="39"/>
      <c r="Q82" s="39"/>
      <c r="R82" s="39"/>
      <c r="S82" s="39"/>
      <c r="T82" s="39"/>
      <c r="U82" s="39"/>
      <c r="V82" s="39"/>
      <c r="W82" s="39"/>
      <c r="X82" s="39"/>
      <c r="Y82" s="39"/>
      <c r="Z82" s="39"/>
    </row>
    <row r="83" ht="36.0" customHeight="1">
      <c r="A83" s="20" t="s">
        <v>461</v>
      </c>
      <c r="B83" s="20" t="s">
        <v>462</v>
      </c>
      <c r="C83" s="23"/>
      <c r="D83" s="20"/>
      <c r="E83" s="23"/>
      <c r="F83" s="39"/>
      <c r="G83" s="39"/>
      <c r="H83" s="39"/>
      <c r="I83" s="39"/>
      <c r="J83" s="39"/>
      <c r="K83" s="39"/>
      <c r="L83" s="39"/>
      <c r="M83" s="39"/>
      <c r="N83" s="39"/>
      <c r="O83" s="39"/>
      <c r="P83" s="39"/>
      <c r="Q83" s="39"/>
      <c r="R83" s="39"/>
      <c r="S83" s="39"/>
      <c r="T83" s="39"/>
      <c r="U83" s="39"/>
      <c r="V83" s="39"/>
      <c r="W83" s="39"/>
      <c r="X83" s="39"/>
      <c r="Y83" s="39"/>
      <c r="Z83" s="39"/>
    </row>
    <row r="84" ht="36.0" customHeight="1">
      <c r="A84" s="20" t="s">
        <v>465</v>
      </c>
      <c r="B84" s="20" t="s">
        <v>466</v>
      </c>
      <c r="C84" s="23"/>
      <c r="D84" s="20"/>
      <c r="E84" s="23"/>
      <c r="F84" s="39"/>
      <c r="G84" s="39"/>
      <c r="H84" s="39"/>
      <c r="I84" s="39"/>
      <c r="J84" s="39"/>
      <c r="K84" s="39"/>
      <c r="L84" s="39"/>
      <c r="M84" s="39"/>
      <c r="N84" s="39"/>
      <c r="O84" s="39"/>
      <c r="P84" s="39"/>
      <c r="Q84" s="39"/>
      <c r="R84" s="39"/>
      <c r="S84" s="39"/>
      <c r="T84" s="39"/>
      <c r="U84" s="39"/>
      <c r="V84" s="39"/>
      <c r="W84" s="39"/>
      <c r="X84" s="39"/>
      <c r="Y84" s="39"/>
      <c r="Z84" s="39"/>
    </row>
    <row r="85" ht="36.0" customHeight="1">
      <c r="A85" s="20" t="s">
        <v>470</v>
      </c>
      <c r="B85" s="20" t="s">
        <v>471</v>
      </c>
      <c r="C85" s="23"/>
      <c r="D85" s="23"/>
      <c r="E85" s="23"/>
      <c r="F85" s="39"/>
      <c r="G85" s="39"/>
      <c r="H85" s="39"/>
      <c r="I85" s="39"/>
      <c r="J85" s="39"/>
      <c r="K85" s="39"/>
      <c r="L85" s="39"/>
      <c r="M85" s="39"/>
      <c r="N85" s="39"/>
      <c r="O85" s="39"/>
      <c r="P85" s="39"/>
      <c r="Q85" s="39"/>
      <c r="R85" s="39"/>
      <c r="S85" s="39"/>
      <c r="T85" s="39"/>
      <c r="U85" s="39"/>
      <c r="V85" s="39"/>
      <c r="W85" s="39"/>
      <c r="X85" s="39"/>
      <c r="Y85" s="39"/>
      <c r="Z85" s="39"/>
    </row>
    <row r="86" ht="39.75" customHeight="1">
      <c r="A86" s="20" t="s">
        <v>473</v>
      </c>
      <c r="B86" s="20" t="s">
        <v>474</v>
      </c>
      <c r="C86" s="23"/>
      <c r="D86" s="23"/>
      <c r="E86" s="23"/>
      <c r="F86" s="39"/>
      <c r="G86" s="39"/>
      <c r="H86" s="39"/>
      <c r="I86" s="39"/>
      <c r="J86" s="39"/>
      <c r="K86" s="39"/>
      <c r="L86" s="39"/>
      <c r="M86" s="39"/>
      <c r="N86" s="39"/>
      <c r="O86" s="39"/>
      <c r="P86" s="39"/>
      <c r="Q86" s="39"/>
      <c r="R86" s="39"/>
      <c r="S86" s="39"/>
      <c r="T86" s="39"/>
      <c r="U86" s="39"/>
      <c r="V86" s="39"/>
      <c r="W86" s="39"/>
      <c r="X86" s="39"/>
      <c r="Y86" s="39"/>
      <c r="Z86" s="39"/>
    </row>
    <row r="87" ht="25.5" customHeight="1">
      <c r="A87" s="20" t="s">
        <v>479</v>
      </c>
      <c r="B87" s="20" t="s">
        <v>480</v>
      </c>
      <c r="C87" s="23"/>
      <c r="D87" s="23"/>
      <c r="E87" s="23"/>
      <c r="F87" s="39"/>
      <c r="G87" s="39"/>
      <c r="H87" s="39"/>
      <c r="I87" s="39"/>
      <c r="J87" s="39"/>
      <c r="K87" s="39"/>
      <c r="L87" s="39"/>
      <c r="M87" s="39"/>
      <c r="N87" s="39"/>
      <c r="O87" s="39"/>
      <c r="P87" s="39"/>
      <c r="Q87" s="39"/>
      <c r="R87" s="39"/>
      <c r="S87" s="39"/>
      <c r="T87" s="39"/>
      <c r="U87" s="39"/>
      <c r="V87" s="39"/>
      <c r="W87" s="39"/>
      <c r="X87" s="39"/>
      <c r="Y87" s="39"/>
      <c r="Z87" s="39"/>
    </row>
    <row r="88" ht="24.75" customHeight="1">
      <c r="A88" s="20" t="s">
        <v>94</v>
      </c>
      <c r="B88" s="20" t="s">
        <v>491</v>
      </c>
      <c r="C88" s="23"/>
      <c r="D88" s="23"/>
      <c r="E88" s="23"/>
      <c r="F88" s="39"/>
      <c r="G88" s="39"/>
      <c r="H88" s="39"/>
      <c r="I88" s="39"/>
      <c r="J88" s="39"/>
      <c r="K88" s="39"/>
      <c r="L88" s="39"/>
      <c r="M88" s="39"/>
      <c r="N88" s="39"/>
      <c r="O88" s="39"/>
      <c r="P88" s="39"/>
      <c r="Q88" s="39"/>
      <c r="R88" s="39"/>
      <c r="S88" s="39"/>
      <c r="T88" s="39"/>
      <c r="U88" s="39"/>
      <c r="V88" s="39"/>
      <c r="W88" s="39"/>
      <c r="X88" s="39"/>
      <c r="Y88" s="39"/>
      <c r="Z88" s="39"/>
    </row>
    <row r="89" ht="54.75" customHeight="1">
      <c r="A89" s="20" t="s">
        <v>493</v>
      </c>
      <c r="B89" s="20" t="s">
        <v>1012</v>
      </c>
      <c r="C89" s="23"/>
      <c r="D89" s="23"/>
      <c r="E89" s="23"/>
      <c r="F89" s="39"/>
      <c r="G89" s="39"/>
      <c r="H89" s="39"/>
      <c r="I89" s="39"/>
      <c r="J89" s="39"/>
      <c r="K89" s="39"/>
      <c r="L89" s="39"/>
      <c r="M89" s="39"/>
      <c r="N89" s="39"/>
      <c r="O89" s="39"/>
      <c r="P89" s="39"/>
      <c r="Q89" s="39"/>
      <c r="R89" s="39"/>
      <c r="S89" s="39"/>
      <c r="T89" s="39"/>
      <c r="U89" s="39"/>
      <c r="V89" s="39"/>
      <c r="W89" s="39"/>
      <c r="X89" s="39"/>
      <c r="Y89" s="39"/>
      <c r="Z89" s="39"/>
    </row>
    <row r="90" ht="64.5" customHeight="1">
      <c r="A90" s="20" t="s">
        <v>495</v>
      </c>
      <c r="B90" s="20" t="s">
        <v>496</v>
      </c>
      <c r="C90" s="23"/>
      <c r="D90" s="23"/>
      <c r="E90" s="23"/>
      <c r="F90" s="39"/>
      <c r="G90" s="39"/>
      <c r="H90" s="39"/>
      <c r="I90" s="39"/>
      <c r="J90" s="39"/>
      <c r="K90" s="39"/>
      <c r="L90" s="39"/>
      <c r="M90" s="39"/>
      <c r="N90" s="39"/>
      <c r="O90" s="39"/>
      <c r="P90" s="39"/>
      <c r="Q90" s="39"/>
      <c r="R90" s="39"/>
      <c r="S90" s="39"/>
      <c r="T90" s="39"/>
      <c r="U90" s="39"/>
      <c r="V90" s="39"/>
      <c r="W90" s="39"/>
      <c r="X90" s="39"/>
      <c r="Y90" s="39"/>
      <c r="Z90" s="39"/>
    </row>
    <row r="91" ht="12.75" customHeight="1">
      <c r="A91" s="38"/>
      <c r="B91" s="38"/>
      <c r="C91" s="38"/>
      <c r="D91" s="38"/>
      <c r="E91" s="38"/>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A1:E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0"/>
    <col customWidth="1" min="3" max="3" width="48.57"/>
    <col customWidth="1" min="4" max="13" width="10.71"/>
  </cols>
  <sheetData>
    <row r="1" ht="39.75" customHeight="1">
      <c r="A1" s="102" t="s">
        <v>912</v>
      </c>
      <c r="B1" s="11"/>
      <c r="C1" s="12"/>
      <c r="D1" s="39"/>
      <c r="E1" s="39"/>
      <c r="F1" s="39"/>
      <c r="G1" s="39"/>
      <c r="H1" s="39"/>
      <c r="I1" s="39"/>
      <c r="J1" s="39"/>
      <c r="K1" s="39"/>
      <c r="L1" s="39"/>
      <c r="M1" s="39"/>
      <c r="N1" s="39"/>
      <c r="O1" s="39"/>
      <c r="P1" s="39"/>
      <c r="Q1" s="39"/>
      <c r="R1" s="39"/>
      <c r="S1" s="39"/>
      <c r="T1" s="39"/>
      <c r="U1" s="39"/>
      <c r="V1" s="39"/>
      <c r="W1" s="39"/>
      <c r="X1" s="39"/>
      <c r="Y1" s="39"/>
      <c r="Z1" s="39"/>
    </row>
    <row r="2" ht="21.0" customHeight="1">
      <c r="A2" s="101"/>
      <c r="B2" s="47"/>
      <c r="C2" s="48"/>
      <c r="D2" s="39"/>
      <c r="E2" s="39"/>
      <c r="F2" s="39"/>
      <c r="G2" s="39"/>
      <c r="H2" s="39"/>
      <c r="I2" s="39"/>
      <c r="J2" s="39"/>
      <c r="K2" s="39"/>
      <c r="L2" s="39"/>
      <c r="M2" s="39"/>
      <c r="N2" s="39"/>
      <c r="O2" s="39"/>
      <c r="P2" s="39"/>
      <c r="Q2" s="39"/>
      <c r="R2" s="39"/>
      <c r="S2" s="39"/>
      <c r="T2" s="39"/>
      <c r="U2" s="39"/>
      <c r="V2" s="39"/>
      <c r="W2" s="39"/>
      <c r="X2" s="39"/>
      <c r="Y2" s="39"/>
      <c r="Z2" s="39"/>
    </row>
    <row r="3" ht="28.5" customHeight="1">
      <c r="A3" s="19" t="s">
        <v>4</v>
      </c>
      <c r="B3" s="19" t="s">
        <v>500</v>
      </c>
      <c r="C3" s="19" t="s">
        <v>1013</v>
      </c>
      <c r="D3" s="39"/>
      <c r="E3" s="39"/>
      <c r="F3" s="39"/>
      <c r="G3" s="39"/>
      <c r="H3" s="39"/>
      <c r="I3" s="39"/>
      <c r="J3" s="39"/>
      <c r="K3" s="39"/>
      <c r="L3" s="39"/>
      <c r="M3" s="39"/>
      <c r="N3" s="39"/>
      <c r="O3" s="39"/>
      <c r="P3" s="39"/>
      <c r="Q3" s="39"/>
      <c r="R3" s="39"/>
      <c r="S3" s="39"/>
      <c r="T3" s="39"/>
      <c r="U3" s="39"/>
      <c r="V3" s="39"/>
      <c r="W3" s="39"/>
      <c r="X3" s="39"/>
      <c r="Y3" s="39"/>
      <c r="Z3" s="39"/>
    </row>
    <row r="4" ht="64.5" customHeight="1">
      <c r="A4" s="20" t="s">
        <v>29</v>
      </c>
      <c r="B4" s="20" t="s">
        <v>629</v>
      </c>
      <c r="C4" s="20" t="s">
        <v>1014</v>
      </c>
      <c r="D4" s="39"/>
      <c r="E4" s="39"/>
      <c r="F4" s="39"/>
      <c r="G4" s="39"/>
      <c r="H4" s="39"/>
      <c r="I4" s="39"/>
      <c r="J4" s="39"/>
      <c r="K4" s="39"/>
      <c r="L4" s="39"/>
      <c r="M4" s="39"/>
      <c r="N4" s="39"/>
      <c r="O4" s="39"/>
      <c r="P4" s="39"/>
      <c r="Q4" s="39"/>
      <c r="R4" s="39"/>
      <c r="S4" s="39"/>
      <c r="T4" s="39"/>
      <c r="U4" s="39"/>
      <c r="V4" s="39"/>
      <c r="W4" s="39"/>
      <c r="X4" s="39"/>
      <c r="Y4" s="39"/>
      <c r="Z4" s="39"/>
    </row>
    <row r="5" ht="67.5" customHeight="1">
      <c r="A5" s="20" t="s">
        <v>37</v>
      </c>
      <c r="B5" s="20" t="s">
        <v>38</v>
      </c>
      <c r="C5" s="23"/>
      <c r="D5" s="39"/>
      <c r="E5" s="39"/>
      <c r="F5" s="39"/>
      <c r="G5" s="39"/>
      <c r="H5" s="39"/>
      <c r="I5" s="39"/>
      <c r="J5" s="39"/>
      <c r="K5" s="39"/>
      <c r="L5" s="39"/>
      <c r="M5" s="39"/>
      <c r="N5" s="39"/>
      <c r="O5" s="39"/>
      <c r="P5" s="39"/>
      <c r="Q5" s="39"/>
      <c r="R5" s="39"/>
      <c r="S5" s="39"/>
      <c r="T5" s="39"/>
      <c r="U5" s="39"/>
      <c r="V5" s="39"/>
      <c r="W5" s="39"/>
      <c r="X5" s="39"/>
      <c r="Y5" s="39"/>
      <c r="Z5" s="39"/>
    </row>
    <row r="6" ht="67.5" customHeight="1">
      <c r="A6" s="20" t="s">
        <v>49</v>
      </c>
      <c r="B6" s="20" t="s">
        <v>50</v>
      </c>
      <c r="C6" s="23"/>
      <c r="D6" s="39"/>
      <c r="E6" s="39"/>
      <c r="F6" s="39"/>
      <c r="G6" s="39"/>
      <c r="H6" s="39"/>
      <c r="I6" s="39"/>
      <c r="J6" s="39"/>
      <c r="K6" s="39"/>
      <c r="L6" s="39"/>
      <c r="M6" s="39"/>
      <c r="N6" s="39"/>
      <c r="O6" s="39"/>
      <c r="P6" s="39"/>
      <c r="Q6" s="39"/>
      <c r="R6" s="39"/>
      <c r="S6" s="39"/>
      <c r="T6" s="39"/>
      <c r="U6" s="39"/>
      <c r="V6" s="39"/>
      <c r="W6" s="39"/>
      <c r="X6" s="39"/>
      <c r="Y6" s="39"/>
      <c r="Z6" s="39"/>
    </row>
    <row r="7" ht="84.0" customHeight="1">
      <c r="A7" s="20" t="s">
        <v>60</v>
      </c>
      <c r="B7" s="20" t="s">
        <v>1015</v>
      </c>
      <c r="C7" s="23"/>
      <c r="D7" s="39"/>
      <c r="E7" s="39"/>
      <c r="F7" s="39"/>
      <c r="G7" s="39"/>
      <c r="H7" s="39"/>
      <c r="I7" s="39"/>
      <c r="J7" s="39"/>
      <c r="K7" s="39"/>
      <c r="L7" s="39"/>
      <c r="M7" s="39"/>
      <c r="N7" s="39"/>
      <c r="O7" s="39"/>
      <c r="P7" s="39"/>
      <c r="Q7" s="39"/>
      <c r="R7" s="39"/>
      <c r="S7" s="39"/>
      <c r="T7" s="39"/>
      <c r="U7" s="39"/>
      <c r="V7" s="39"/>
      <c r="W7" s="39"/>
      <c r="X7" s="39"/>
      <c r="Y7" s="39"/>
      <c r="Z7" s="39"/>
    </row>
    <row r="8" ht="75.75" customHeight="1">
      <c r="A8" s="20" t="s">
        <v>69</v>
      </c>
      <c r="B8" s="20" t="s">
        <v>70</v>
      </c>
      <c r="C8" s="23"/>
      <c r="D8" s="39"/>
      <c r="E8" s="39"/>
      <c r="F8" s="39"/>
      <c r="G8" s="39"/>
      <c r="H8" s="39"/>
      <c r="I8" s="39"/>
      <c r="J8" s="39"/>
      <c r="K8" s="39"/>
      <c r="L8" s="39"/>
      <c r="M8" s="39"/>
      <c r="N8" s="39"/>
      <c r="O8" s="39"/>
      <c r="P8" s="39"/>
      <c r="Q8" s="39"/>
      <c r="R8" s="39"/>
      <c r="S8" s="39"/>
      <c r="T8" s="39"/>
      <c r="U8" s="39"/>
      <c r="V8" s="39"/>
      <c r="W8" s="39"/>
      <c r="X8" s="39"/>
      <c r="Y8" s="39"/>
      <c r="Z8" s="39"/>
    </row>
    <row r="9" ht="87.75" customHeight="1">
      <c r="A9" s="20" t="s">
        <v>82</v>
      </c>
      <c r="B9" s="20" t="s">
        <v>657</v>
      </c>
      <c r="C9" s="23"/>
      <c r="D9" s="39"/>
      <c r="E9" s="39"/>
      <c r="F9" s="39"/>
      <c r="G9" s="39"/>
      <c r="H9" s="39"/>
      <c r="I9" s="39"/>
      <c r="J9" s="39"/>
      <c r="K9" s="39"/>
      <c r="L9" s="39"/>
      <c r="M9" s="39"/>
      <c r="N9" s="39"/>
      <c r="O9" s="39"/>
      <c r="P9" s="39"/>
      <c r="Q9" s="39"/>
      <c r="R9" s="39"/>
      <c r="S9" s="39"/>
      <c r="T9" s="39"/>
      <c r="U9" s="39"/>
      <c r="V9" s="39"/>
      <c r="W9" s="39"/>
      <c r="X9" s="39"/>
      <c r="Y9" s="39"/>
      <c r="Z9" s="39"/>
    </row>
    <row r="10" ht="70.5" customHeight="1">
      <c r="A10" s="20" t="s">
        <v>85</v>
      </c>
      <c r="B10" s="20" t="s">
        <v>86</v>
      </c>
      <c r="C10" s="20" t="s">
        <v>1016</v>
      </c>
      <c r="D10" s="39"/>
      <c r="E10" s="39"/>
      <c r="F10" s="39"/>
      <c r="G10" s="39"/>
      <c r="H10" s="39"/>
      <c r="I10" s="39"/>
      <c r="J10" s="39"/>
      <c r="K10" s="39"/>
      <c r="L10" s="39"/>
      <c r="M10" s="39"/>
      <c r="N10" s="39"/>
      <c r="O10" s="39"/>
      <c r="P10" s="39"/>
      <c r="Q10" s="39"/>
      <c r="R10" s="39"/>
      <c r="S10" s="39"/>
      <c r="T10" s="39"/>
      <c r="U10" s="39"/>
      <c r="V10" s="39"/>
      <c r="W10" s="39"/>
      <c r="X10" s="39"/>
      <c r="Y10" s="39"/>
      <c r="Z10" s="39"/>
    </row>
    <row r="11" ht="72.75" customHeight="1">
      <c r="A11" s="20" t="s">
        <v>94</v>
      </c>
      <c r="B11" s="20" t="s">
        <v>95</v>
      </c>
      <c r="C11" s="23"/>
      <c r="D11" s="39"/>
      <c r="E11" s="39"/>
      <c r="F11" s="39"/>
      <c r="G11" s="39"/>
      <c r="H11" s="39"/>
      <c r="I11" s="39"/>
      <c r="J11" s="39"/>
      <c r="K11" s="39"/>
      <c r="L11" s="39"/>
      <c r="M11" s="39"/>
      <c r="N11" s="39"/>
      <c r="O11" s="39"/>
      <c r="P11" s="39"/>
      <c r="Q11" s="39"/>
      <c r="R11" s="39"/>
      <c r="S11" s="39"/>
      <c r="T11" s="39"/>
      <c r="U11" s="39"/>
      <c r="V11" s="39"/>
      <c r="W11" s="39"/>
      <c r="X11" s="39"/>
      <c r="Y11" s="39"/>
      <c r="Z11" s="39"/>
    </row>
    <row r="12" ht="58.5" customHeight="1">
      <c r="A12" s="20" t="s">
        <v>100</v>
      </c>
      <c r="B12" s="20" t="s">
        <v>101</v>
      </c>
      <c r="C12" s="23"/>
      <c r="D12" s="39"/>
      <c r="E12" s="39"/>
      <c r="F12" s="39"/>
      <c r="G12" s="39"/>
      <c r="H12" s="39"/>
      <c r="I12" s="39"/>
      <c r="J12" s="39"/>
      <c r="K12" s="39"/>
      <c r="L12" s="39"/>
      <c r="M12" s="39"/>
      <c r="N12" s="39"/>
      <c r="O12" s="39"/>
      <c r="P12" s="39"/>
      <c r="Q12" s="39"/>
      <c r="R12" s="39"/>
      <c r="S12" s="39"/>
      <c r="T12" s="39"/>
      <c r="U12" s="39"/>
      <c r="V12" s="39"/>
      <c r="W12" s="39"/>
      <c r="X12" s="39"/>
      <c r="Y12" s="39"/>
      <c r="Z12" s="39"/>
    </row>
    <row r="13" ht="60.0" customHeight="1">
      <c r="A13" s="20" t="s">
        <v>108</v>
      </c>
      <c r="B13" s="20" t="s">
        <v>109</v>
      </c>
      <c r="C13" s="20" t="s">
        <v>1016</v>
      </c>
      <c r="D13" s="39"/>
      <c r="E13" s="39"/>
      <c r="F13" s="39"/>
      <c r="G13" s="39"/>
      <c r="H13" s="39"/>
      <c r="I13" s="39"/>
      <c r="J13" s="39"/>
      <c r="K13" s="39"/>
      <c r="L13" s="39"/>
      <c r="M13" s="39"/>
      <c r="N13" s="39"/>
      <c r="O13" s="39"/>
      <c r="P13" s="39"/>
      <c r="Q13" s="39"/>
      <c r="R13" s="39"/>
      <c r="S13" s="39"/>
      <c r="T13" s="39"/>
      <c r="U13" s="39"/>
      <c r="V13" s="39"/>
      <c r="W13" s="39"/>
      <c r="X13" s="39"/>
      <c r="Y13" s="39"/>
      <c r="Z13" s="39"/>
    </row>
    <row r="14" ht="60.0" customHeight="1">
      <c r="A14" s="20" t="s">
        <v>116</v>
      </c>
      <c r="B14" s="20" t="s">
        <v>117</v>
      </c>
      <c r="C14" s="20" t="s">
        <v>1017</v>
      </c>
      <c r="D14" s="39"/>
      <c r="E14" s="39"/>
      <c r="F14" s="39"/>
      <c r="G14" s="39"/>
      <c r="H14" s="39"/>
      <c r="I14" s="39"/>
      <c r="J14" s="39"/>
      <c r="K14" s="39"/>
      <c r="L14" s="39"/>
      <c r="M14" s="39"/>
      <c r="N14" s="39"/>
      <c r="O14" s="39"/>
      <c r="P14" s="39"/>
      <c r="Q14" s="39"/>
      <c r="R14" s="39"/>
      <c r="S14" s="39"/>
      <c r="T14" s="39"/>
      <c r="U14" s="39"/>
      <c r="V14" s="39"/>
      <c r="W14" s="39"/>
      <c r="X14" s="39"/>
      <c r="Y14" s="39"/>
      <c r="Z14" s="39"/>
    </row>
    <row r="15" ht="60.0" customHeight="1">
      <c r="A15" s="20" t="s">
        <v>124</v>
      </c>
      <c r="B15" s="20" t="s">
        <v>125</v>
      </c>
      <c r="C15" s="23"/>
      <c r="D15" s="39"/>
      <c r="E15" s="39"/>
      <c r="F15" s="39"/>
      <c r="G15" s="39"/>
      <c r="H15" s="39"/>
      <c r="I15" s="39"/>
      <c r="J15" s="39"/>
      <c r="K15" s="39"/>
      <c r="L15" s="39"/>
      <c r="M15" s="39"/>
      <c r="N15" s="39"/>
      <c r="O15" s="39"/>
      <c r="P15" s="39"/>
      <c r="Q15" s="39"/>
      <c r="R15" s="39"/>
      <c r="S15" s="39"/>
      <c r="T15" s="39"/>
      <c r="U15" s="39"/>
      <c r="V15" s="39"/>
      <c r="W15" s="39"/>
      <c r="X15" s="39"/>
      <c r="Y15" s="39"/>
      <c r="Z15" s="39"/>
    </row>
    <row r="16" ht="60.75" customHeight="1">
      <c r="A16" s="20" t="s">
        <v>130</v>
      </c>
      <c r="B16" s="20" t="s">
        <v>131</v>
      </c>
      <c r="C16" s="23"/>
      <c r="D16" s="39"/>
      <c r="E16" s="39"/>
      <c r="F16" s="39"/>
      <c r="G16" s="39"/>
      <c r="H16" s="39"/>
      <c r="I16" s="39"/>
      <c r="J16" s="39"/>
      <c r="K16" s="39"/>
      <c r="L16" s="39"/>
      <c r="M16" s="39"/>
      <c r="N16" s="39"/>
      <c r="O16" s="39"/>
      <c r="P16" s="39"/>
      <c r="Q16" s="39"/>
      <c r="R16" s="39"/>
      <c r="S16" s="39"/>
      <c r="T16" s="39"/>
      <c r="U16" s="39"/>
      <c r="V16" s="39"/>
      <c r="W16" s="39"/>
      <c r="X16" s="39"/>
      <c r="Y16" s="39"/>
      <c r="Z16" s="39"/>
    </row>
    <row r="17" ht="64.5" customHeight="1">
      <c r="A17" s="20" t="s">
        <v>132</v>
      </c>
      <c r="B17" s="20" t="s">
        <v>133</v>
      </c>
      <c r="C17" s="23"/>
      <c r="D17" s="39"/>
      <c r="E17" s="39"/>
      <c r="F17" s="39"/>
      <c r="G17" s="39"/>
      <c r="H17" s="39"/>
      <c r="I17" s="39"/>
      <c r="J17" s="39"/>
      <c r="K17" s="39"/>
      <c r="L17" s="39"/>
      <c r="M17" s="39"/>
      <c r="N17" s="39"/>
      <c r="O17" s="39"/>
      <c r="P17" s="39"/>
      <c r="Q17" s="39"/>
      <c r="R17" s="39"/>
      <c r="S17" s="39"/>
      <c r="T17" s="39"/>
      <c r="U17" s="39"/>
      <c r="V17" s="39"/>
      <c r="W17" s="39"/>
      <c r="X17" s="39"/>
      <c r="Y17" s="39"/>
      <c r="Z17" s="39"/>
    </row>
    <row r="18" ht="57.75" customHeight="1">
      <c r="A18" s="20" t="s">
        <v>141</v>
      </c>
      <c r="B18" s="20" t="s">
        <v>695</v>
      </c>
      <c r="C18" s="20" t="s">
        <v>1018</v>
      </c>
      <c r="D18" s="39"/>
      <c r="E18" s="39"/>
      <c r="F18" s="39"/>
      <c r="G18" s="39"/>
      <c r="H18" s="39"/>
      <c r="I18" s="39"/>
      <c r="J18" s="39"/>
      <c r="K18" s="39"/>
      <c r="L18" s="39"/>
      <c r="M18" s="39"/>
      <c r="N18" s="39"/>
      <c r="O18" s="39"/>
      <c r="P18" s="39"/>
      <c r="Q18" s="39"/>
      <c r="R18" s="39"/>
      <c r="S18" s="39"/>
      <c r="T18" s="39"/>
      <c r="U18" s="39"/>
      <c r="V18" s="39"/>
      <c r="W18" s="39"/>
      <c r="X18" s="39"/>
      <c r="Y18" s="39"/>
      <c r="Z18" s="39"/>
    </row>
    <row r="19" ht="60.0" customHeight="1">
      <c r="A19" s="20" t="s">
        <v>144</v>
      </c>
      <c r="B19" s="20" t="s">
        <v>1019</v>
      </c>
      <c r="C19" s="23"/>
      <c r="D19" s="39"/>
      <c r="E19" s="39"/>
      <c r="F19" s="39"/>
      <c r="G19" s="39"/>
      <c r="H19" s="39"/>
      <c r="I19" s="39"/>
      <c r="J19" s="39"/>
      <c r="K19" s="39"/>
      <c r="L19" s="39"/>
      <c r="M19" s="39"/>
      <c r="N19" s="39"/>
      <c r="O19" s="39"/>
      <c r="P19" s="39"/>
      <c r="Q19" s="39"/>
      <c r="R19" s="39"/>
      <c r="S19" s="39"/>
      <c r="T19" s="39"/>
      <c r="U19" s="39"/>
      <c r="V19" s="39"/>
      <c r="W19" s="39"/>
      <c r="X19" s="39"/>
      <c r="Y19" s="39"/>
      <c r="Z19" s="39"/>
    </row>
    <row r="20" ht="60.0" customHeight="1">
      <c r="A20" s="20" t="s">
        <v>150</v>
      </c>
      <c r="B20" s="20" t="s">
        <v>151</v>
      </c>
      <c r="C20" s="23"/>
      <c r="D20" s="39"/>
      <c r="E20" s="39"/>
      <c r="F20" s="39"/>
      <c r="G20" s="39"/>
      <c r="H20" s="39"/>
      <c r="I20" s="39"/>
      <c r="J20" s="39"/>
      <c r="K20" s="39"/>
      <c r="L20" s="39"/>
      <c r="M20" s="39"/>
      <c r="N20" s="39"/>
      <c r="O20" s="39"/>
      <c r="P20" s="39"/>
      <c r="Q20" s="39"/>
      <c r="R20" s="39"/>
      <c r="S20" s="39"/>
      <c r="T20" s="39"/>
      <c r="U20" s="39"/>
      <c r="V20" s="39"/>
      <c r="W20" s="39"/>
      <c r="X20" s="39"/>
      <c r="Y20" s="39"/>
      <c r="Z20" s="39"/>
    </row>
    <row r="21" ht="57.0" customHeight="1">
      <c r="A21" s="20" t="s">
        <v>160</v>
      </c>
      <c r="B21" s="20" t="s">
        <v>707</v>
      </c>
      <c r="C21" s="23"/>
      <c r="D21" s="39"/>
      <c r="E21" s="39"/>
      <c r="F21" s="39"/>
      <c r="G21" s="39"/>
      <c r="H21" s="39"/>
      <c r="I21" s="39"/>
      <c r="J21" s="39"/>
      <c r="K21" s="39"/>
      <c r="L21" s="39"/>
      <c r="M21" s="39"/>
      <c r="N21" s="39"/>
      <c r="O21" s="39"/>
      <c r="P21" s="39"/>
      <c r="Q21" s="39"/>
      <c r="R21" s="39"/>
      <c r="S21" s="39"/>
      <c r="T21" s="39"/>
      <c r="U21" s="39"/>
      <c r="V21" s="39"/>
      <c r="W21" s="39"/>
      <c r="X21" s="39"/>
      <c r="Y21" s="39"/>
      <c r="Z21" s="39"/>
    </row>
    <row r="22" ht="58.5" customHeight="1">
      <c r="A22" s="20" t="s">
        <v>170</v>
      </c>
      <c r="B22" s="20" t="s">
        <v>171</v>
      </c>
      <c r="C22" s="23"/>
      <c r="D22" s="39"/>
      <c r="E22" s="39"/>
      <c r="F22" s="39"/>
      <c r="G22" s="39"/>
      <c r="H22" s="39"/>
      <c r="I22" s="39"/>
      <c r="J22" s="39"/>
      <c r="K22" s="39"/>
      <c r="L22" s="39"/>
      <c r="M22" s="39"/>
      <c r="N22" s="39"/>
      <c r="O22" s="39"/>
      <c r="P22" s="39"/>
      <c r="Q22" s="39"/>
      <c r="R22" s="39"/>
      <c r="S22" s="39"/>
      <c r="T22" s="39"/>
      <c r="U22" s="39"/>
      <c r="V22" s="39"/>
      <c r="W22" s="39"/>
      <c r="X22" s="39"/>
      <c r="Y22" s="39"/>
      <c r="Z22" s="39"/>
    </row>
    <row r="23" ht="60.0" customHeight="1">
      <c r="A23" s="20" t="s">
        <v>173</v>
      </c>
      <c r="B23" s="20" t="s">
        <v>711</v>
      </c>
      <c r="C23" s="23"/>
      <c r="D23" s="39"/>
      <c r="E23" s="39"/>
      <c r="F23" s="39"/>
      <c r="G23" s="39"/>
      <c r="H23" s="39"/>
      <c r="I23" s="39"/>
      <c r="J23" s="39"/>
      <c r="K23" s="39"/>
      <c r="L23" s="39"/>
      <c r="M23" s="39"/>
      <c r="N23" s="39"/>
      <c r="O23" s="39"/>
      <c r="P23" s="39"/>
      <c r="Q23" s="39"/>
      <c r="R23" s="39"/>
      <c r="S23" s="39"/>
      <c r="T23" s="39"/>
      <c r="U23" s="39"/>
      <c r="V23" s="39"/>
      <c r="W23" s="39"/>
      <c r="X23" s="39"/>
      <c r="Y23" s="39"/>
      <c r="Z23" s="39"/>
    </row>
    <row r="24" ht="57.75" customHeight="1">
      <c r="A24" s="20" t="s">
        <v>177</v>
      </c>
      <c r="B24" s="20" t="s">
        <v>178</v>
      </c>
      <c r="C24" s="23"/>
      <c r="D24" s="39"/>
      <c r="E24" s="39"/>
      <c r="F24" s="39"/>
      <c r="G24" s="39"/>
      <c r="H24" s="39"/>
      <c r="I24" s="39"/>
      <c r="J24" s="39"/>
      <c r="K24" s="39"/>
      <c r="L24" s="39"/>
      <c r="M24" s="39"/>
      <c r="N24" s="39"/>
      <c r="O24" s="39"/>
      <c r="P24" s="39"/>
      <c r="Q24" s="39"/>
      <c r="R24" s="39"/>
      <c r="S24" s="39"/>
      <c r="T24" s="39"/>
      <c r="U24" s="39"/>
      <c r="V24" s="39"/>
      <c r="W24" s="39"/>
      <c r="X24" s="39"/>
      <c r="Y24" s="39"/>
      <c r="Z24" s="39"/>
    </row>
    <row r="25" ht="60.0" customHeight="1">
      <c r="A25" s="20" t="s">
        <v>183</v>
      </c>
      <c r="B25" s="20" t="s">
        <v>184</v>
      </c>
      <c r="C25" s="23"/>
      <c r="D25" s="39"/>
      <c r="E25" s="39"/>
      <c r="F25" s="39"/>
      <c r="G25" s="39"/>
      <c r="H25" s="39"/>
      <c r="I25" s="39"/>
      <c r="J25" s="39"/>
      <c r="K25" s="39"/>
      <c r="L25" s="39"/>
      <c r="M25" s="39"/>
      <c r="N25" s="39"/>
      <c r="O25" s="39"/>
      <c r="P25" s="39"/>
      <c r="Q25" s="39"/>
      <c r="R25" s="39"/>
      <c r="S25" s="39"/>
      <c r="T25" s="39"/>
      <c r="U25" s="39"/>
      <c r="V25" s="39"/>
      <c r="W25" s="39"/>
      <c r="X25" s="39"/>
      <c r="Y25" s="39"/>
      <c r="Z25" s="39"/>
    </row>
    <row r="26" ht="63.75" customHeight="1">
      <c r="A26" s="20" t="s">
        <v>196</v>
      </c>
      <c r="B26" s="20" t="s">
        <v>197</v>
      </c>
      <c r="C26" s="23"/>
      <c r="D26" s="39"/>
      <c r="E26" s="39"/>
      <c r="F26" s="39"/>
      <c r="G26" s="39"/>
      <c r="H26" s="39"/>
      <c r="I26" s="39"/>
      <c r="J26" s="39"/>
      <c r="K26" s="39"/>
      <c r="L26" s="39"/>
      <c r="M26" s="39"/>
      <c r="N26" s="39"/>
      <c r="O26" s="39"/>
      <c r="P26" s="39"/>
      <c r="Q26" s="39"/>
      <c r="R26" s="39"/>
      <c r="S26" s="39"/>
      <c r="T26" s="39"/>
      <c r="U26" s="39"/>
      <c r="V26" s="39"/>
      <c r="W26" s="39"/>
      <c r="X26" s="39"/>
      <c r="Y26" s="39"/>
      <c r="Z26" s="39"/>
    </row>
    <row r="27" ht="69.0" customHeight="1">
      <c r="A27" s="20" t="s">
        <v>204</v>
      </c>
      <c r="B27" s="20" t="s">
        <v>727</v>
      </c>
      <c r="C27" s="23"/>
      <c r="D27" s="39"/>
      <c r="E27" s="39"/>
      <c r="F27" s="39"/>
      <c r="G27" s="39"/>
      <c r="H27" s="39"/>
      <c r="I27" s="39"/>
      <c r="J27" s="39"/>
      <c r="K27" s="39"/>
      <c r="L27" s="39"/>
      <c r="M27" s="39"/>
      <c r="N27" s="39"/>
      <c r="O27" s="39"/>
      <c r="P27" s="39"/>
      <c r="Q27" s="39"/>
      <c r="R27" s="39"/>
      <c r="S27" s="39"/>
      <c r="T27" s="39"/>
      <c r="U27" s="39"/>
      <c r="V27" s="39"/>
      <c r="W27" s="39"/>
      <c r="X27" s="39"/>
      <c r="Y27" s="39"/>
      <c r="Z27" s="39"/>
    </row>
    <row r="28" ht="64.5" customHeight="1">
      <c r="A28" s="20" t="s">
        <v>206</v>
      </c>
      <c r="B28" s="20" t="s">
        <v>207</v>
      </c>
      <c r="C28" s="23"/>
      <c r="D28" s="39"/>
      <c r="E28" s="39"/>
      <c r="F28" s="39"/>
      <c r="G28" s="39"/>
      <c r="H28" s="39"/>
      <c r="I28" s="39"/>
      <c r="J28" s="39"/>
      <c r="K28" s="39"/>
      <c r="L28" s="39"/>
      <c r="M28" s="39"/>
      <c r="N28" s="39"/>
      <c r="O28" s="39"/>
      <c r="P28" s="39"/>
      <c r="Q28" s="39"/>
      <c r="R28" s="39"/>
      <c r="S28" s="39"/>
      <c r="T28" s="39"/>
      <c r="U28" s="39"/>
      <c r="V28" s="39"/>
      <c r="W28" s="39"/>
      <c r="X28" s="39"/>
      <c r="Y28" s="39"/>
      <c r="Z28" s="39"/>
    </row>
    <row r="29" ht="66.0" customHeight="1">
      <c r="A29" s="20" t="s">
        <v>217</v>
      </c>
      <c r="B29" s="20" t="s">
        <v>218</v>
      </c>
      <c r="C29" s="30" t="s">
        <v>1020</v>
      </c>
      <c r="D29" s="39"/>
      <c r="E29" s="39"/>
      <c r="F29" s="39"/>
      <c r="G29" s="39"/>
      <c r="H29" s="39"/>
      <c r="I29" s="39"/>
      <c r="J29" s="39"/>
      <c r="K29" s="39"/>
      <c r="L29" s="39"/>
      <c r="M29" s="39"/>
      <c r="N29" s="39"/>
      <c r="O29" s="39"/>
      <c r="P29" s="39"/>
      <c r="Q29" s="39"/>
      <c r="R29" s="39"/>
      <c r="S29" s="39"/>
      <c r="T29" s="39"/>
      <c r="U29" s="39"/>
      <c r="V29" s="39"/>
      <c r="W29" s="39"/>
      <c r="X29" s="39"/>
      <c r="Y29" s="39"/>
      <c r="Z29" s="39"/>
    </row>
    <row r="30" ht="60.0" customHeight="1">
      <c r="A30" s="20" t="s">
        <v>224</v>
      </c>
      <c r="B30" s="20" t="s">
        <v>225</v>
      </c>
      <c r="C30" s="23"/>
      <c r="D30" s="39"/>
      <c r="E30" s="39"/>
      <c r="F30" s="39"/>
      <c r="G30" s="39"/>
      <c r="H30" s="39"/>
      <c r="I30" s="39"/>
      <c r="J30" s="39"/>
      <c r="K30" s="39"/>
      <c r="L30" s="39"/>
      <c r="M30" s="39"/>
      <c r="N30" s="39"/>
      <c r="O30" s="39"/>
      <c r="P30" s="39"/>
      <c r="Q30" s="39"/>
      <c r="R30" s="39"/>
      <c r="S30" s="39"/>
      <c r="T30" s="39"/>
      <c r="U30" s="39"/>
      <c r="V30" s="39"/>
      <c r="W30" s="39"/>
      <c r="X30" s="39"/>
      <c r="Y30" s="39"/>
      <c r="Z30" s="39"/>
    </row>
    <row r="31" ht="60.0" customHeight="1">
      <c r="A31" s="20" t="s">
        <v>230</v>
      </c>
      <c r="B31" s="20" t="s">
        <v>231</v>
      </c>
      <c r="C31" s="20" t="s">
        <v>1021</v>
      </c>
      <c r="D31" s="39"/>
      <c r="E31" s="39"/>
      <c r="F31" s="39"/>
      <c r="G31" s="39"/>
      <c r="H31" s="39"/>
      <c r="I31" s="39"/>
      <c r="J31" s="39"/>
      <c r="K31" s="39"/>
      <c r="L31" s="39"/>
      <c r="M31" s="39"/>
      <c r="N31" s="39"/>
      <c r="O31" s="39"/>
      <c r="P31" s="39"/>
      <c r="Q31" s="39"/>
      <c r="R31" s="39"/>
      <c r="S31" s="39"/>
      <c r="T31" s="39"/>
      <c r="U31" s="39"/>
      <c r="V31" s="39"/>
      <c r="W31" s="39"/>
      <c r="X31" s="39"/>
      <c r="Y31" s="39"/>
      <c r="Z31" s="39"/>
    </row>
    <row r="32" ht="60.75" customHeight="1">
      <c r="A32" s="20" t="s">
        <v>236</v>
      </c>
      <c r="B32" s="20" t="s">
        <v>1022</v>
      </c>
      <c r="C32" s="23"/>
      <c r="D32" s="39"/>
      <c r="E32" s="39"/>
      <c r="F32" s="39"/>
      <c r="G32" s="39"/>
      <c r="H32" s="39"/>
      <c r="I32" s="39"/>
      <c r="J32" s="39"/>
      <c r="K32" s="39"/>
      <c r="L32" s="39"/>
      <c r="M32" s="39"/>
      <c r="N32" s="39"/>
      <c r="O32" s="39"/>
      <c r="P32" s="39"/>
      <c r="Q32" s="39"/>
      <c r="R32" s="39"/>
      <c r="S32" s="39"/>
      <c r="T32" s="39"/>
      <c r="U32" s="39"/>
      <c r="V32" s="39"/>
      <c r="W32" s="39"/>
      <c r="X32" s="39"/>
      <c r="Y32" s="39"/>
      <c r="Z32" s="39"/>
    </row>
    <row r="33" ht="60.0" customHeight="1">
      <c r="A33" s="20" t="s">
        <v>245</v>
      </c>
      <c r="B33" s="20" t="s">
        <v>1023</v>
      </c>
      <c r="C33" s="23"/>
      <c r="D33" s="39"/>
      <c r="E33" s="39"/>
      <c r="F33" s="39"/>
      <c r="G33" s="39"/>
      <c r="H33" s="39"/>
      <c r="I33" s="39"/>
      <c r="J33" s="39"/>
      <c r="K33" s="39"/>
      <c r="L33" s="39"/>
      <c r="M33" s="39"/>
      <c r="N33" s="39"/>
      <c r="O33" s="39"/>
      <c r="P33" s="39"/>
      <c r="Q33" s="39"/>
      <c r="R33" s="39"/>
      <c r="S33" s="39"/>
      <c r="T33" s="39"/>
      <c r="U33" s="39"/>
      <c r="V33" s="39"/>
      <c r="W33" s="39"/>
      <c r="X33" s="39"/>
      <c r="Y33" s="39"/>
      <c r="Z33" s="39"/>
    </row>
    <row r="34" ht="60.0" customHeight="1">
      <c r="A34" s="20" t="s">
        <v>253</v>
      </c>
      <c r="B34" s="20" t="s">
        <v>254</v>
      </c>
      <c r="C34" s="23"/>
      <c r="D34" s="39"/>
      <c r="E34" s="39"/>
      <c r="F34" s="39"/>
      <c r="G34" s="39"/>
      <c r="H34" s="39"/>
      <c r="I34" s="39"/>
      <c r="J34" s="39"/>
      <c r="K34" s="39"/>
      <c r="L34" s="39"/>
      <c r="M34" s="39"/>
      <c r="N34" s="39"/>
      <c r="O34" s="39"/>
      <c r="P34" s="39"/>
      <c r="Q34" s="39"/>
      <c r="R34" s="39"/>
      <c r="S34" s="39"/>
      <c r="T34" s="39"/>
      <c r="U34" s="39"/>
      <c r="V34" s="39"/>
      <c r="W34" s="39"/>
      <c r="X34" s="39"/>
      <c r="Y34" s="39"/>
      <c r="Z34" s="39"/>
    </row>
    <row r="35" ht="60.0" customHeight="1">
      <c r="A35" s="20" t="s">
        <v>260</v>
      </c>
      <c r="B35" s="20" t="s">
        <v>261</v>
      </c>
      <c r="C35" s="20" t="s">
        <v>1024</v>
      </c>
      <c r="D35" s="39"/>
      <c r="E35" s="39"/>
      <c r="F35" s="39"/>
      <c r="G35" s="39"/>
      <c r="H35" s="39"/>
      <c r="I35" s="39"/>
      <c r="J35" s="39"/>
      <c r="K35" s="39"/>
      <c r="L35" s="39"/>
      <c r="M35" s="39"/>
      <c r="N35" s="39"/>
      <c r="O35" s="39"/>
      <c r="P35" s="39"/>
      <c r="Q35" s="39"/>
      <c r="R35" s="39"/>
      <c r="S35" s="39"/>
      <c r="T35" s="39"/>
      <c r="U35" s="39"/>
      <c r="V35" s="39"/>
      <c r="W35" s="39"/>
      <c r="X35" s="39"/>
      <c r="Y35" s="39"/>
      <c r="Z35" s="39"/>
    </row>
    <row r="36" ht="60.75" customHeight="1">
      <c r="A36" s="20" t="s">
        <v>262</v>
      </c>
      <c r="B36" s="20" t="s">
        <v>263</v>
      </c>
      <c r="C36" s="23"/>
      <c r="D36" s="39"/>
      <c r="E36" s="39"/>
      <c r="F36" s="39"/>
      <c r="G36" s="39"/>
      <c r="H36" s="39"/>
      <c r="I36" s="39"/>
      <c r="J36" s="39"/>
      <c r="K36" s="39"/>
      <c r="L36" s="39"/>
      <c r="M36" s="39"/>
      <c r="N36" s="39"/>
      <c r="O36" s="39"/>
      <c r="P36" s="39"/>
      <c r="Q36" s="39"/>
      <c r="R36" s="39"/>
      <c r="S36" s="39"/>
      <c r="T36" s="39"/>
      <c r="U36" s="39"/>
      <c r="V36" s="39"/>
      <c r="W36" s="39"/>
      <c r="X36" s="39"/>
      <c r="Y36" s="39"/>
      <c r="Z36" s="39"/>
    </row>
    <row r="37" ht="60.0" customHeight="1">
      <c r="A37" s="20" t="s">
        <v>270</v>
      </c>
      <c r="B37" s="20" t="s">
        <v>1025</v>
      </c>
      <c r="C37" s="23"/>
      <c r="D37" s="39"/>
      <c r="E37" s="39"/>
      <c r="F37" s="39"/>
      <c r="G37" s="39"/>
      <c r="H37" s="39"/>
      <c r="I37" s="39"/>
      <c r="J37" s="39"/>
      <c r="K37" s="39"/>
      <c r="L37" s="39"/>
      <c r="M37" s="39"/>
      <c r="N37" s="39"/>
      <c r="O37" s="39"/>
      <c r="P37" s="39"/>
      <c r="Q37" s="39"/>
      <c r="R37" s="39"/>
      <c r="S37" s="39"/>
      <c r="T37" s="39"/>
      <c r="U37" s="39"/>
      <c r="V37" s="39"/>
      <c r="W37" s="39"/>
      <c r="X37" s="39"/>
      <c r="Y37" s="39"/>
      <c r="Z37" s="39"/>
    </row>
    <row r="38" ht="63.75" customHeight="1">
      <c r="A38" s="20" t="s">
        <v>274</v>
      </c>
      <c r="B38" s="20" t="s">
        <v>275</v>
      </c>
      <c r="C38" s="23"/>
      <c r="D38" s="39"/>
      <c r="E38" s="39"/>
      <c r="F38" s="39"/>
      <c r="G38" s="39"/>
      <c r="H38" s="39"/>
      <c r="I38" s="39"/>
      <c r="J38" s="39"/>
      <c r="K38" s="39"/>
      <c r="L38" s="39"/>
      <c r="M38" s="39"/>
      <c r="N38" s="39"/>
      <c r="O38" s="39"/>
      <c r="P38" s="39"/>
      <c r="Q38" s="39"/>
      <c r="R38" s="39"/>
      <c r="S38" s="39"/>
      <c r="T38" s="39"/>
      <c r="U38" s="39"/>
      <c r="V38" s="39"/>
      <c r="W38" s="39"/>
      <c r="X38" s="39"/>
      <c r="Y38" s="39"/>
      <c r="Z38" s="39"/>
    </row>
    <row r="39" ht="57.75" customHeight="1">
      <c r="A39" s="20" t="s">
        <v>281</v>
      </c>
      <c r="B39" s="20" t="s">
        <v>282</v>
      </c>
      <c r="C39" s="23"/>
      <c r="D39" s="39"/>
      <c r="E39" s="39"/>
      <c r="F39" s="39"/>
      <c r="G39" s="39"/>
      <c r="H39" s="39"/>
      <c r="I39" s="39"/>
      <c r="J39" s="39"/>
      <c r="K39" s="39"/>
      <c r="L39" s="39"/>
      <c r="M39" s="39"/>
      <c r="N39" s="39"/>
      <c r="O39" s="39"/>
      <c r="P39" s="39"/>
      <c r="Q39" s="39"/>
      <c r="R39" s="39"/>
      <c r="S39" s="39"/>
      <c r="T39" s="39"/>
      <c r="U39" s="39"/>
      <c r="V39" s="39"/>
      <c r="W39" s="39"/>
      <c r="X39" s="39"/>
      <c r="Y39" s="39"/>
      <c r="Z39" s="39"/>
    </row>
    <row r="40" ht="57.75" customHeight="1">
      <c r="A40" s="20" t="s">
        <v>288</v>
      </c>
      <c r="B40" s="20" t="s">
        <v>766</v>
      </c>
      <c r="C40" s="23"/>
      <c r="D40" s="39"/>
      <c r="E40" s="39"/>
      <c r="F40" s="39"/>
      <c r="G40" s="39"/>
      <c r="H40" s="39"/>
      <c r="I40" s="39"/>
      <c r="J40" s="39"/>
      <c r="K40" s="39"/>
      <c r="L40" s="39"/>
      <c r="M40" s="39"/>
      <c r="N40" s="39"/>
      <c r="O40" s="39"/>
      <c r="P40" s="39"/>
      <c r="Q40" s="39"/>
      <c r="R40" s="39"/>
      <c r="S40" s="39"/>
      <c r="T40" s="39"/>
      <c r="U40" s="39"/>
      <c r="V40" s="39"/>
      <c r="W40" s="39"/>
      <c r="X40" s="39"/>
      <c r="Y40" s="39"/>
      <c r="Z40" s="39"/>
    </row>
    <row r="41" ht="72.0" customHeight="1">
      <c r="A41" s="20" t="s">
        <v>291</v>
      </c>
      <c r="B41" s="20" t="s">
        <v>292</v>
      </c>
      <c r="C41" s="23"/>
      <c r="D41" s="39"/>
      <c r="E41" s="39"/>
      <c r="F41" s="39"/>
      <c r="G41" s="39"/>
      <c r="H41" s="39"/>
      <c r="I41" s="39"/>
      <c r="J41" s="39"/>
      <c r="K41" s="39"/>
      <c r="L41" s="39"/>
      <c r="M41" s="39"/>
      <c r="N41" s="39"/>
      <c r="O41" s="39"/>
      <c r="P41" s="39"/>
      <c r="Q41" s="39"/>
      <c r="R41" s="39"/>
      <c r="S41" s="39"/>
      <c r="T41" s="39"/>
      <c r="U41" s="39"/>
      <c r="V41" s="39"/>
      <c r="W41" s="39"/>
      <c r="X41" s="39"/>
      <c r="Y41" s="39"/>
      <c r="Z41" s="39"/>
    </row>
    <row r="42" ht="66.75" customHeight="1">
      <c r="A42" s="20" t="s">
        <v>293</v>
      </c>
      <c r="B42" s="20" t="s">
        <v>775</v>
      </c>
      <c r="C42" s="23"/>
      <c r="D42" s="39"/>
      <c r="E42" s="39"/>
      <c r="F42" s="39"/>
      <c r="G42" s="39"/>
      <c r="H42" s="39"/>
      <c r="I42" s="39"/>
      <c r="J42" s="39"/>
      <c r="K42" s="39"/>
      <c r="L42" s="39"/>
      <c r="M42" s="39"/>
      <c r="N42" s="39"/>
      <c r="O42" s="39"/>
      <c r="P42" s="39"/>
      <c r="Q42" s="39"/>
      <c r="R42" s="39"/>
      <c r="S42" s="39"/>
      <c r="T42" s="39"/>
      <c r="U42" s="39"/>
      <c r="V42" s="39"/>
      <c r="W42" s="39"/>
      <c r="X42" s="39"/>
      <c r="Y42" s="39"/>
      <c r="Z42" s="39"/>
    </row>
    <row r="43" ht="58.5" customHeight="1">
      <c r="A43" s="20" t="s">
        <v>298</v>
      </c>
      <c r="B43" s="20" t="s">
        <v>582</v>
      </c>
      <c r="C43" s="23"/>
      <c r="D43" s="39"/>
      <c r="E43" s="39"/>
      <c r="F43" s="39"/>
      <c r="G43" s="39"/>
      <c r="H43" s="39"/>
      <c r="I43" s="39"/>
      <c r="J43" s="39"/>
      <c r="K43" s="39"/>
      <c r="L43" s="39"/>
      <c r="M43" s="39"/>
      <c r="N43" s="39"/>
      <c r="O43" s="39"/>
      <c r="P43" s="39"/>
      <c r="Q43" s="39"/>
      <c r="R43" s="39"/>
      <c r="S43" s="39"/>
      <c r="T43" s="39"/>
      <c r="U43" s="39"/>
      <c r="V43" s="39"/>
      <c r="W43" s="39"/>
      <c r="X43" s="39"/>
      <c r="Y43" s="39"/>
      <c r="Z43" s="39"/>
    </row>
    <row r="44" ht="60.75" customHeight="1">
      <c r="A44" s="20" t="s">
        <v>301</v>
      </c>
      <c r="B44" s="20" t="s">
        <v>302</v>
      </c>
      <c r="C44" s="23"/>
      <c r="D44" s="39"/>
      <c r="E44" s="39"/>
      <c r="F44" s="39"/>
      <c r="G44" s="39"/>
      <c r="H44" s="39"/>
      <c r="I44" s="39"/>
      <c r="J44" s="39"/>
      <c r="K44" s="39"/>
      <c r="L44" s="39"/>
      <c r="M44" s="39"/>
      <c r="N44" s="39"/>
      <c r="O44" s="39"/>
      <c r="P44" s="39"/>
      <c r="Q44" s="39"/>
      <c r="R44" s="39"/>
      <c r="S44" s="39"/>
      <c r="T44" s="39"/>
      <c r="U44" s="39"/>
      <c r="V44" s="39"/>
      <c r="W44" s="39"/>
      <c r="X44" s="39"/>
      <c r="Y44" s="39"/>
      <c r="Z44" s="39"/>
    </row>
    <row r="45" ht="61.5" customHeight="1">
      <c r="A45" s="20" t="s">
        <v>305</v>
      </c>
      <c r="B45" s="20" t="s">
        <v>1026</v>
      </c>
      <c r="C45" s="23"/>
      <c r="D45" s="39"/>
      <c r="E45" s="39"/>
      <c r="F45" s="39"/>
      <c r="G45" s="39"/>
      <c r="H45" s="39"/>
      <c r="I45" s="39"/>
      <c r="J45" s="39"/>
      <c r="K45" s="39"/>
      <c r="L45" s="39"/>
      <c r="M45" s="39"/>
      <c r="N45" s="39"/>
      <c r="O45" s="39"/>
      <c r="P45" s="39"/>
      <c r="Q45" s="39"/>
      <c r="R45" s="39"/>
      <c r="S45" s="39"/>
      <c r="T45" s="39"/>
      <c r="U45" s="39"/>
      <c r="V45" s="39"/>
      <c r="W45" s="39"/>
      <c r="X45" s="39"/>
      <c r="Y45" s="39"/>
      <c r="Z45" s="39"/>
    </row>
    <row r="46" ht="61.5" customHeight="1">
      <c r="A46" s="20" t="s">
        <v>314</v>
      </c>
      <c r="B46" s="20" t="s">
        <v>315</v>
      </c>
      <c r="C46" s="23"/>
      <c r="D46" s="39"/>
      <c r="E46" s="39"/>
      <c r="F46" s="39"/>
      <c r="G46" s="39"/>
      <c r="H46" s="39"/>
      <c r="I46" s="39"/>
      <c r="J46" s="39"/>
      <c r="K46" s="39"/>
      <c r="L46" s="39"/>
      <c r="M46" s="39"/>
      <c r="N46" s="39"/>
      <c r="O46" s="39"/>
      <c r="P46" s="39"/>
      <c r="Q46" s="39"/>
      <c r="R46" s="39"/>
      <c r="S46" s="39"/>
      <c r="T46" s="39"/>
      <c r="U46" s="39"/>
      <c r="V46" s="39"/>
      <c r="W46" s="39"/>
      <c r="X46" s="39"/>
      <c r="Y46" s="39"/>
      <c r="Z46" s="39"/>
    </row>
    <row r="47" ht="61.5" customHeight="1">
      <c r="A47" s="20" t="s">
        <v>322</v>
      </c>
      <c r="B47" s="20" t="s">
        <v>323</v>
      </c>
      <c r="C47" s="23"/>
      <c r="D47" s="39"/>
      <c r="E47" s="39"/>
      <c r="F47" s="39"/>
      <c r="G47" s="39"/>
      <c r="H47" s="39"/>
      <c r="I47" s="39"/>
      <c r="J47" s="39"/>
      <c r="K47" s="39"/>
      <c r="L47" s="39"/>
      <c r="M47" s="39"/>
      <c r="N47" s="39"/>
      <c r="O47" s="39"/>
      <c r="P47" s="39"/>
      <c r="Q47" s="39"/>
      <c r="R47" s="39"/>
      <c r="S47" s="39"/>
      <c r="T47" s="39"/>
      <c r="U47" s="39"/>
      <c r="V47" s="39"/>
      <c r="W47" s="39"/>
      <c r="X47" s="39"/>
      <c r="Y47" s="39"/>
      <c r="Z47" s="39"/>
    </row>
    <row r="48" ht="58.5" customHeight="1">
      <c r="A48" s="20" t="s">
        <v>325</v>
      </c>
      <c r="B48" s="20" t="s">
        <v>326</v>
      </c>
      <c r="C48" s="23"/>
      <c r="D48" s="39"/>
      <c r="E48" s="39"/>
      <c r="F48" s="39"/>
      <c r="G48" s="39"/>
      <c r="H48" s="39"/>
      <c r="I48" s="39"/>
      <c r="J48" s="39"/>
      <c r="K48" s="39"/>
      <c r="L48" s="39"/>
      <c r="M48" s="39"/>
      <c r="N48" s="39"/>
      <c r="O48" s="39"/>
      <c r="P48" s="39"/>
      <c r="Q48" s="39"/>
      <c r="R48" s="39"/>
      <c r="S48" s="39"/>
      <c r="T48" s="39"/>
      <c r="U48" s="39"/>
      <c r="V48" s="39"/>
      <c r="W48" s="39"/>
      <c r="X48" s="39"/>
      <c r="Y48" s="39"/>
      <c r="Z48" s="39"/>
    </row>
    <row r="49" ht="63.0" customHeight="1">
      <c r="A49" s="20" t="s">
        <v>328</v>
      </c>
      <c r="B49" s="20" t="s">
        <v>330</v>
      </c>
      <c r="C49" s="23"/>
      <c r="D49" s="39"/>
      <c r="E49" s="39"/>
      <c r="F49" s="39"/>
      <c r="G49" s="39"/>
      <c r="H49" s="39"/>
      <c r="I49" s="39"/>
      <c r="J49" s="39"/>
      <c r="K49" s="39"/>
      <c r="L49" s="39"/>
      <c r="M49" s="39"/>
      <c r="N49" s="39"/>
      <c r="O49" s="39"/>
      <c r="P49" s="39"/>
      <c r="Q49" s="39"/>
      <c r="R49" s="39"/>
      <c r="S49" s="39"/>
      <c r="T49" s="39"/>
      <c r="U49" s="39"/>
      <c r="V49" s="39"/>
      <c r="W49" s="39"/>
      <c r="X49" s="39"/>
      <c r="Y49" s="39"/>
      <c r="Z49" s="39"/>
    </row>
    <row r="50" ht="57.0" customHeight="1">
      <c r="A50" s="20" t="s">
        <v>338</v>
      </c>
      <c r="B50" s="20" t="s">
        <v>339</v>
      </c>
      <c r="C50" s="23"/>
      <c r="D50" s="39"/>
      <c r="E50" s="39"/>
      <c r="F50" s="39"/>
      <c r="G50" s="39"/>
      <c r="H50" s="39"/>
      <c r="I50" s="39"/>
      <c r="J50" s="39"/>
      <c r="K50" s="39"/>
      <c r="L50" s="39"/>
      <c r="M50" s="39"/>
      <c r="N50" s="39"/>
      <c r="O50" s="39"/>
      <c r="P50" s="39"/>
      <c r="Q50" s="39"/>
      <c r="R50" s="39"/>
      <c r="S50" s="39"/>
      <c r="T50" s="39"/>
      <c r="U50" s="39"/>
      <c r="V50" s="39"/>
      <c r="W50" s="39"/>
      <c r="X50" s="39"/>
      <c r="Y50" s="39"/>
      <c r="Z50" s="39"/>
    </row>
    <row r="51" ht="54.75" customHeight="1">
      <c r="A51" s="20" t="s">
        <v>344</v>
      </c>
      <c r="B51" s="20" t="s">
        <v>1027</v>
      </c>
      <c r="C51" s="103" t="s">
        <v>1028</v>
      </c>
      <c r="D51" s="39"/>
      <c r="E51" s="39"/>
      <c r="F51" s="39"/>
      <c r="G51" s="39"/>
      <c r="H51" s="39"/>
      <c r="I51" s="39"/>
      <c r="J51" s="39"/>
      <c r="K51" s="39"/>
      <c r="L51" s="39"/>
      <c r="M51" s="39"/>
      <c r="N51" s="39"/>
      <c r="O51" s="39"/>
      <c r="P51" s="39"/>
      <c r="Q51" s="39"/>
      <c r="R51" s="39"/>
      <c r="S51" s="39"/>
      <c r="T51" s="39"/>
      <c r="U51" s="39"/>
      <c r="V51" s="39"/>
      <c r="W51" s="39"/>
      <c r="X51" s="39"/>
      <c r="Y51" s="39"/>
      <c r="Z51" s="39"/>
    </row>
    <row r="52" ht="54.0" customHeight="1">
      <c r="A52" s="20" t="s">
        <v>354</v>
      </c>
      <c r="B52" s="20" t="s">
        <v>1029</v>
      </c>
      <c r="C52" s="103" t="s">
        <v>1028</v>
      </c>
      <c r="D52" s="39"/>
      <c r="E52" s="39"/>
      <c r="F52" s="39"/>
      <c r="G52" s="39"/>
      <c r="H52" s="39"/>
      <c r="I52" s="39"/>
      <c r="J52" s="39"/>
      <c r="K52" s="39"/>
      <c r="L52" s="39"/>
      <c r="M52" s="39"/>
      <c r="N52" s="39"/>
      <c r="O52" s="39"/>
      <c r="P52" s="39"/>
      <c r="Q52" s="39"/>
      <c r="R52" s="39"/>
      <c r="S52" s="39"/>
      <c r="T52" s="39"/>
      <c r="U52" s="39"/>
      <c r="V52" s="39"/>
      <c r="W52" s="39"/>
      <c r="X52" s="39"/>
      <c r="Y52" s="39"/>
      <c r="Z52" s="39"/>
    </row>
    <row r="53" ht="57.0" customHeight="1">
      <c r="A53" s="20" t="s">
        <v>357</v>
      </c>
      <c r="B53" s="20" t="s">
        <v>1030</v>
      </c>
      <c r="C53" s="103" t="s">
        <v>1028</v>
      </c>
      <c r="D53" s="39"/>
      <c r="E53" s="39"/>
      <c r="F53" s="39"/>
      <c r="G53" s="39"/>
      <c r="H53" s="39"/>
      <c r="I53" s="39"/>
      <c r="J53" s="39"/>
      <c r="K53" s="39"/>
      <c r="L53" s="39"/>
      <c r="M53" s="39"/>
      <c r="N53" s="39"/>
      <c r="O53" s="39"/>
      <c r="P53" s="39"/>
      <c r="Q53" s="39"/>
      <c r="R53" s="39"/>
      <c r="S53" s="39"/>
      <c r="T53" s="39"/>
      <c r="U53" s="39"/>
      <c r="V53" s="39"/>
      <c r="W53" s="39"/>
      <c r="X53" s="39"/>
      <c r="Y53" s="39"/>
      <c r="Z53" s="39"/>
    </row>
    <row r="54" ht="55.5" customHeight="1">
      <c r="A54" s="20" t="s">
        <v>359</v>
      </c>
      <c r="B54" s="20" t="s">
        <v>1031</v>
      </c>
      <c r="C54" s="103" t="s">
        <v>1028</v>
      </c>
      <c r="D54" s="39"/>
      <c r="E54" s="39"/>
      <c r="F54" s="39"/>
      <c r="G54" s="39"/>
      <c r="H54" s="39"/>
      <c r="I54" s="39"/>
      <c r="J54" s="39"/>
      <c r="K54" s="39"/>
      <c r="L54" s="39"/>
      <c r="M54" s="39"/>
      <c r="N54" s="39"/>
      <c r="O54" s="39"/>
      <c r="P54" s="39"/>
      <c r="Q54" s="39"/>
      <c r="R54" s="39"/>
      <c r="S54" s="39"/>
      <c r="T54" s="39"/>
      <c r="U54" s="39"/>
      <c r="V54" s="39"/>
      <c r="W54" s="39"/>
      <c r="X54" s="39"/>
      <c r="Y54" s="39"/>
      <c r="Z54" s="39"/>
    </row>
    <row r="55" ht="51.75" customHeight="1">
      <c r="A55" s="20" t="s">
        <v>362</v>
      </c>
      <c r="B55" s="20" t="s">
        <v>1032</v>
      </c>
      <c r="C55" s="103" t="s">
        <v>1028</v>
      </c>
      <c r="D55" s="39"/>
      <c r="E55" s="39"/>
      <c r="F55" s="39"/>
      <c r="G55" s="39"/>
      <c r="H55" s="39"/>
      <c r="I55" s="39"/>
      <c r="J55" s="39"/>
      <c r="K55" s="39"/>
      <c r="L55" s="39"/>
      <c r="M55" s="39"/>
      <c r="N55" s="39"/>
      <c r="O55" s="39"/>
      <c r="P55" s="39"/>
      <c r="Q55" s="39"/>
      <c r="R55" s="39"/>
      <c r="S55" s="39"/>
      <c r="T55" s="39"/>
      <c r="U55" s="39"/>
      <c r="V55" s="39"/>
      <c r="W55" s="39"/>
      <c r="X55" s="39"/>
      <c r="Y55" s="39"/>
      <c r="Z55" s="39"/>
    </row>
    <row r="56" ht="46.5" customHeight="1">
      <c r="A56" s="20" t="s">
        <v>364</v>
      </c>
      <c r="B56" s="20" t="s">
        <v>1033</v>
      </c>
      <c r="C56" s="103" t="s">
        <v>1028</v>
      </c>
      <c r="D56" s="39"/>
      <c r="E56" s="39"/>
      <c r="F56" s="39"/>
      <c r="G56" s="39"/>
      <c r="H56" s="39"/>
      <c r="I56" s="39"/>
      <c r="J56" s="39"/>
      <c r="K56" s="39"/>
      <c r="L56" s="39"/>
      <c r="M56" s="39"/>
      <c r="N56" s="39"/>
      <c r="O56" s="39"/>
      <c r="P56" s="39"/>
      <c r="Q56" s="39"/>
      <c r="R56" s="39"/>
      <c r="S56" s="39"/>
      <c r="T56" s="39"/>
      <c r="U56" s="39"/>
      <c r="V56" s="39"/>
      <c r="W56" s="39"/>
      <c r="X56" s="39"/>
      <c r="Y56" s="39"/>
      <c r="Z56" s="39"/>
    </row>
    <row r="57" ht="55.5" customHeight="1">
      <c r="A57" s="20" t="s">
        <v>368</v>
      </c>
      <c r="B57" s="20" t="s">
        <v>1034</v>
      </c>
      <c r="C57" s="103" t="s">
        <v>1035</v>
      </c>
      <c r="D57" s="39"/>
      <c r="E57" s="39"/>
      <c r="F57" s="39"/>
      <c r="G57" s="39"/>
      <c r="H57" s="39"/>
      <c r="I57" s="39"/>
      <c r="J57" s="39"/>
      <c r="K57" s="39"/>
      <c r="L57" s="39"/>
      <c r="M57" s="39"/>
      <c r="N57" s="39"/>
      <c r="O57" s="39"/>
      <c r="P57" s="39"/>
      <c r="Q57" s="39"/>
      <c r="R57" s="39"/>
      <c r="S57" s="39"/>
      <c r="T57" s="39"/>
      <c r="U57" s="39"/>
      <c r="V57" s="39"/>
      <c r="W57" s="39"/>
      <c r="X57" s="39"/>
      <c r="Y57" s="39"/>
      <c r="Z57" s="39"/>
    </row>
    <row r="58" ht="57.0" customHeight="1">
      <c r="A58" s="20" t="s">
        <v>371</v>
      </c>
      <c r="B58" s="55" t="s">
        <v>1036</v>
      </c>
      <c r="C58" s="103" t="s">
        <v>1035</v>
      </c>
      <c r="D58" s="39"/>
      <c r="E58" s="39"/>
      <c r="F58" s="39"/>
      <c r="G58" s="39"/>
      <c r="H58" s="39"/>
      <c r="I58" s="39"/>
      <c r="J58" s="39"/>
      <c r="K58" s="39"/>
      <c r="L58" s="39"/>
      <c r="M58" s="39"/>
      <c r="N58" s="39"/>
      <c r="O58" s="39"/>
      <c r="P58" s="39"/>
      <c r="Q58" s="39"/>
      <c r="R58" s="39"/>
      <c r="S58" s="39"/>
      <c r="T58" s="39"/>
      <c r="U58" s="39"/>
      <c r="V58" s="39"/>
      <c r="W58" s="39"/>
      <c r="X58" s="39"/>
      <c r="Y58" s="39"/>
      <c r="Z58" s="39"/>
    </row>
    <row r="59" ht="48.75" customHeight="1">
      <c r="A59" s="20" t="s">
        <v>374</v>
      </c>
      <c r="B59" s="55" t="s">
        <v>1037</v>
      </c>
      <c r="C59" s="103" t="s">
        <v>1035</v>
      </c>
      <c r="D59" s="39"/>
      <c r="E59" s="39"/>
      <c r="F59" s="39"/>
      <c r="G59" s="39"/>
      <c r="H59" s="39"/>
      <c r="I59" s="39"/>
      <c r="J59" s="39"/>
      <c r="K59" s="39"/>
      <c r="L59" s="39"/>
      <c r="M59" s="39"/>
      <c r="N59" s="39"/>
      <c r="O59" s="39"/>
      <c r="P59" s="39"/>
      <c r="Q59" s="39"/>
      <c r="R59" s="39"/>
      <c r="S59" s="39"/>
      <c r="T59" s="39"/>
      <c r="U59" s="39"/>
      <c r="V59" s="39"/>
      <c r="W59" s="39"/>
      <c r="X59" s="39"/>
      <c r="Y59" s="39"/>
      <c r="Z59" s="39"/>
    </row>
    <row r="60" ht="58.5" customHeight="1">
      <c r="A60" s="20" t="s">
        <v>376</v>
      </c>
      <c r="B60" s="55" t="s">
        <v>1038</v>
      </c>
      <c r="C60" s="103" t="s">
        <v>1035</v>
      </c>
      <c r="D60" s="39"/>
      <c r="E60" s="39"/>
      <c r="F60" s="39"/>
      <c r="G60" s="39"/>
      <c r="H60" s="39"/>
      <c r="I60" s="39"/>
      <c r="J60" s="39"/>
      <c r="K60" s="39"/>
      <c r="L60" s="39"/>
      <c r="M60" s="39"/>
      <c r="N60" s="39"/>
      <c r="O60" s="39"/>
      <c r="P60" s="39"/>
      <c r="Q60" s="39"/>
      <c r="R60" s="39"/>
      <c r="S60" s="39"/>
      <c r="T60" s="39"/>
      <c r="U60" s="39"/>
      <c r="V60" s="39"/>
      <c r="W60" s="39"/>
      <c r="X60" s="39"/>
      <c r="Y60" s="39"/>
      <c r="Z60" s="39"/>
    </row>
    <row r="61" ht="54.75" customHeight="1">
      <c r="A61" s="20" t="s">
        <v>378</v>
      </c>
      <c r="B61" s="55" t="s">
        <v>1039</v>
      </c>
      <c r="C61" s="103" t="s">
        <v>1035</v>
      </c>
      <c r="D61" s="39"/>
      <c r="E61" s="39"/>
      <c r="F61" s="39"/>
      <c r="G61" s="39"/>
      <c r="H61" s="39"/>
      <c r="I61" s="39"/>
      <c r="J61" s="39"/>
      <c r="K61" s="39"/>
      <c r="L61" s="39"/>
      <c r="M61" s="39"/>
      <c r="N61" s="39"/>
      <c r="O61" s="39"/>
      <c r="P61" s="39"/>
      <c r="Q61" s="39"/>
      <c r="R61" s="39"/>
      <c r="S61" s="39"/>
      <c r="T61" s="39"/>
      <c r="U61" s="39"/>
      <c r="V61" s="39"/>
      <c r="W61" s="39"/>
      <c r="X61" s="39"/>
      <c r="Y61" s="39"/>
      <c r="Z61" s="39"/>
    </row>
    <row r="62" ht="51.0" customHeight="1">
      <c r="A62" s="20" t="s">
        <v>381</v>
      </c>
      <c r="B62" s="20" t="s">
        <v>382</v>
      </c>
      <c r="C62" s="103" t="s">
        <v>1040</v>
      </c>
      <c r="D62" s="39"/>
      <c r="E62" s="39"/>
      <c r="F62" s="39"/>
      <c r="G62" s="39"/>
      <c r="H62" s="39"/>
      <c r="I62" s="39"/>
      <c r="J62" s="39"/>
      <c r="K62" s="39"/>
      <c r="L62" s="39"/>
      <c r="M62" s="39"/>
      <c r="N62" s="39"/>
      <c r="O62" s="39"/>
      <c r="P62" s="39"/>
      <c r="Q62" s="39"/>
      <c r="R62" s="39"/>
      <c r="S62" s="39"/>
      <c r="T62" s="39"/>
      <c r="U62" s="39"/>
      <c r="V62" s="39"/>
      <c r="W62" s="39"/>
      <c r="X62" s="39"/>
      <c r="Y62" s="39"/>
      <c r="Z62" s="39"/>
    </row>
    <row r="63" ht="48.75" customHeight="1">
      <c r="A63" s="20" t="s">
        <v>386</v>
      </c>
      <c r="B63" s="20" t="s">
        <v>387</v>
      </c>
      <c r="C63" s="103" t="s">
        <v>1040</v>
      </c>
      <c r="D63" s="39"/>
      <c r="E63" s="39"/>
      <c r="F63" s="39"/>
      <c r="G63" s="39"/>
      <c r="H63" s="39"/>
      <c r="I63" s="39"/>
      <c r="J63" s="39"/>
      <c r="K63" s="39"/>
      <c r="L63" s="39"/>
      <c r="M63" s="39"/>
      <c r="N63" s="39"/>
      <c r="O63" s="39"/>
      <c r="P63" s="39"/>
      <c r="Q63" s="39"/>
      <c r="R63" s="39"/>
      <c r="S63" s="39"/>
      <c r="T63" s="39"/>
      <c r="U63" s="39"/>
      <c r="V63" s="39"/>
      <c r="W63" s="39"/>
      <c r="X63" s="39"/>
      <c r="Y63" s="39"/>
      <c r="Z63" s="39"/>
    </row>
    <row r="64" ht="51.0" customHeight="1">
      <c r="A64" s="20" t="s">
        <v>389</v>
      </c>
      <c r="B64" s="20" t="s">
        <v>390</v>
      </c>
      <c r="C64" s="103" t="s">
        <v>1040</v>
      </c>
      <c r="D64" s="39"/>
      <c r="E64" s="39"/>
      <c r="F64" s="39"/>
      <c r="G64" s="39"/>
      <c r="H64" s="39"/>
      <c r="I64" s="39"/>
      <c r="J64" s="39"/>
      <c r="K64" s="39"/>
      <c r="L64" s="39"/>
      <c r="M64" s="39"/>
      <c r="N64" s="39"/>
      <c r="O64" s="39"/>
      <c r="P64" s="39"/>
      <c r="Q64" s="39"/>
      <c r="R64" s="39"/>
      <c r="S64" s="39"/>
      <c r="T64" s="39"/>
      <c r="U64" s="39"/>
      <c r="V64" s="39"/>
      <c r="W64" s="39"/>
      <c r="X64" s="39"/>
      <c r="Y64" s="39"/>
      <c r="Z64" s="39"/>
    </row>
    <row r="65" ht="52.5" customHeight="1">
      <c r="A65" s="20" t="s">
        <v>393</v>
      </c>
      <c r="B65" s="20" t="s">
        <v>394</v>
      </c>
      <c r="C65" s="103" t="s">
        <v>1040</v>
      </c>
      <c r="D65" s="39"/>
      <c r="E65" s="39"/>
      <c r="F65" s="39"/>
      <c r="G65" s="39"/>
      <c r="H65" s="39"/>
      <c r="I65" s="39"/>
      <c r="J65" s="39"/>
      <c r="K65" s="39"/>
      <c r="L65" s="39"/>
      <c r="M65" s="39"/>
      <c r="N65" s="39"/>
      <c r="O65" s="39"/>
      <c r="P65" s="39"/>
      <c r="Q65" s="39"/>
      <c r="R65" s="39"/>
      <c r="S65" s="39"/>
      <c r="T65" s="39"/>
      <c r="U65" s="39"/>
      <c r="V65" s="39"/>
      <c r="W65" s="39"/>
      <c r="X65" s="39"/>
      <c r="Y65" s="39"/>
      <c r="Z65" s="39"/>
    </row>
    <row r="66" ht="49.5" customHeight="1">
      <c r="A66" s="20" t="s">
        <v>396</v>
      </c>
      <c r="B66" s="20" t="s">
        <v>397</v>
      </c>
      <c r="C66" s="103" t="s">
        <v>1040</v>
      </c>
      <c r="D66" s="39"/>
      <c r="E66" s="39"/>
      <c r="F66" s="39"/>
      <c r="G66" s="39"/>
      <c r="H66" s="39"/>
      <c r="I66" s="39"/>
      <c r="J66" s="39"/>
      <c r="K66" s="39"/>
      <c r="L66" s="39"/>
      <c r="M66" s="39"/>
      <c r="N66" s="39"/>
      <c r="O66" s="39"/>
      <c r="P66" s="39"/>
      <c r="Q66" s="39"/>
      <c r="R66" s="39"/>
      <c r="S66" s="39"/>
      <c r="T66" s="39"/>
      <c r="U66" s="39"/>
      <c r="V66" s="39"/>
      <c r="W66" s="39"/>
      <c r="X66" s="39"/>
      <c r="Y66" s="39"/>
      <c r="Z66" s="39"/>
    </row>
    <row r="67" ht="51.75" customHeight="1">
      <c r="A67" s="20" t="s">
        <v>399</v>
      </c>
      <c r="B67" s="55" t="s">
        <v>597</v>
      </c>
      <c r="C67" s="103" t="s">
        <v>1041</v>
      </c>
      <c r="D67" s="39"/>
      <c r="E67" s="39"/>
      <c r="F67" s="39"/>
      <c r="G67" s="39"/>
      <c r="H67" s="39"/>
      <c r="I67" s="39"/>
      <c r="J67" s="39"/>
      <c r="K67" s="39"/>
      <c r="L67" s="39"/>
      <c r="M67" s="39"/>
      <c r="N67" s="39"/>
      <c r="O67" s="39"/>
      <c r="P67" s="39"/>
      <c r="Q67" s="39"/>
      <c r="R67" s="39"/>
      <c r="S67" s="39"/>
      <c r="T67" s="39"/>
      <c r="U67" s="39"/>
      <c r="V67" s="39"/>
      <c r="W67" s="39"/>
      <c r="X67" s="39"/>
      <c r="Y67" s="39"/>
      <c r="Z67" s="39"/>
    </row>
    <row r="68" ht="55.5" customHeight="1">
      <c r="A68" s="20" t="s">
        <v>402</v>
      </c>
      <c r="B68" s="55" t="s">
        <v>403</v>
      </c>
      <c r="C68" s="103" t="s">
        <v>1041</v>
      </c>
      <c r="D68" s="39"/>
      <c r="E68" s="39"/>
      <c r="F68" s="39"/>
      <c r="G68" s="39"/>
      <c r="H68" s="39"/>
      <c r="I68" s="39"/>
      <c r="J68" s="39"/>
      <c r="K68" s="39"/>
      <c r="L68" s="39"/>
      <c r="M68" s="39"/>
      <c r="N68" s="39"/>
      <c r="O68" s="39"/>
      <c r="P68" s="39"/>
      <c r="Q68" s="39"/>
      <c r="R68" s="39"/>
      <c r="S68" s="39"/>
      <c r="T68" s="39"/>
      <c r="U68" s="39"/>
      <c r="V68" s="39"/>
      <c r="W68" s="39"/>
      <c r="X68" s="39"/>
      <c r="Y68" s="39"/>
      <c r="Z68" s="39"/>
    </row>
    <row r="69" ht="42.75" customHeight="1">
      <c r="A69" s="20" t="s">
        <v>407</v>
      </c>
      <c r="B69" s="55" t="s">
        <v>871</v>
      </c>
      <c r="C69" s="23"/>
      <c r="D69" s="39"/>
      <c r="E69" s="39"/>
      <c r="F69" s="39"/>
      <c r="G69" s="39"/>
      <c r="H69" s="39"/>
      <c r="I69" s="39"/>
      <c r="J69" s="39"/>
      <c r="K69" s="39"/>
      <c r="L69" s="39"/>
      <c r="M69" s="39"/>
      <c r="N69" s="39"/>
      <c r="O69" s="39"/>
      <c r="P69" s="39"/>
      <c r="Q69" s="39"/>
      <c r="R69" s="39"/>
      <c r="S69" s="39"/>
      <c r="T69" s="39"/>
      <c r="U69" s="39"/>
      <c r="V69" s="39"/>
      <c r="W69" s="39"/>
      <c r="X69" s="39"/>
      <c r="Y69" s="39"/>
      <c r="Z69" s="39"/>
    </row>
    <row r="70" ht="46.5" customHeight="1">
      <c r="A70" s="20" t="s">
        <v>414</v>
      </c>
      <c r="B70" s="20" t="s">
        <v>877</v>
      </c>
      <c r="C70" s="23"/>
      <c r="D70" s="39"/>
      <c r="E70" s="39"/>
      <c r="F70" s="39"/>
      <c r="G70" s="39"/>
      <c r="H70" s="39"/>
      <c r="I70" s="39"/>
      <c r="J70" s="39"/>
      <c r="K70" s="39"/>
      <c r="L70" s="39"/>
      <c r="M70" s="39"/>
      <c r="N70" s="39"/>
      <c r="O70" s="39"/>
      <c r="P70" s="39"/>
      <c r="Q70" s="39"/>
      <c r="R70" s="39"/>
      <c r="S70" s="39"/>
      <c r="T70" s="39"/>
      <c r="U70" s="39"/>
      <c r="V70" s="39"/>
      <c r="W70" s="39"/>
      <c r="X70" s="39"/>
      <c r="Y70" s="39"/>
      <c r="Z70" s="39"/>
    </row>
    <row r="71" ht="46.5" customHeight="1">
      <c r="A71" s="20" t="s">
        <v>422</v>
      </c>
      <c r="B71" s="20" t="s">
        <v>880</v>
      </c>
      <c r="C71" s="23"/>
      <c r="D71" s="39"/>
      <c r="E71" s="39"/>
      <c r="F71" s="39"/>
      <c r="G71" s="39"/>
      <c r="H71" s="39"/>
      <c r="I71" s="39"/>
      <c r="J71" s="39"/>
      <c r="K71" s="39"/>
      <c r="L71" s="39"/>
      <c r="M71" s="39"/>
      <c r="N71" s="39"/>
      <c r="O71" s="39"/>
      <c r="P71" s="39"/>
      <c r="Q71" s="39"/>
      <c r="R71" s="39"/>
      <c r="S71" s="39"/>
      <c r="T71" s="39"/>
      <c r="U71" s="39"/>
      <c r="V71" s="39"/>
      <c r="W71" s="39"/>
      <c r="X71" s="39"/>
      <c r="Y71" s="39"/>
      <c r="Z71" s="39"/>
    </row>
    <row r="72" ht="46.5" customHeight="1">
      <c r="A72" s="20" t="s">
        <v>426</v>
      </c>
      <c r="B72" s="20" t="s">
        <v>883</v>
      </c>
      <c r="C72" s="23"/>
      <c r="D72" s="39"/>
      <c r="E72" s="39"/>
      <c r="F72" s="39"/>
      <c r="G72" s="39"/>
      <c r="H72" s="39"/>
      <c r="I72" s="39"/>
      <c r="J72" s="39"/>
      <c r="K72" s="39"/>
      <c r="L72" s="39"/>
      <c r="M72" s="39"/>
      <c r="N72" s="39"/>
      <c r="O72" s="39"/>
      <c r="P72" s="39"/>
      <c r="Q72" s="39"/>
      <c r="R72" s="39"/>
      <c r="S72" s="39"/>
      <c r="T72" s="39"/>
      <c r="U72" s="39"/>
      <c r="V72" s="39"/>
      <c r="W72" s="39"/>
      <c r="X72" s="39"/>
      <c r="Y72" s="39"/>
      <c r="Z72" s="39"/>
    </row>
    <row r="73" ht="46.5" customHeight="1">
      <c r="A73" s="20" t="s">
        <v>428</v>
      </c>
      <c r="B73" s="20" t="s">
        <v>885</v>
      </c>
      <c r="C73" s="23"/>
      <c r="D73" s="39"/>
      <c r="E73" s="39"/>
      <c r="F73" s="39"/>
      <c r="G73" s="39"/>
      <c r="H73" s="39"/>
      <c r="I73" s="39"/>
      <c r="J73" s="39"/>
      <c r="K73" s="39"/>
      <c r="L73" s="39"/>
      <c r="M73" s="39"/>
      <c r="N73" s="39"/>
      <c r="O73" s="39"/>
      <c r="P73" s="39"/>
      <c r="Q73" s="39"/>
      <c r="R73" s="39"/>
      <c r="S73" s="39"/>
      <c r="T73" s="39"/>
      <c r="U73" s="39"/>
      <c r="V73" s="39"/>
      <c r="W73" s="39"/>
      <c r="X73" s="39"/>
      <c r="Y73" s="39"/>
      <c r="Z73" s="39"/>
    </row>
    <row r="74" ht="46.5" customHeight="1">
      <c r="A74" s="20" t="s">
        <v>430</v>
      </c>
      <c r="B74" s="20" t="s">
        <v>431</v>
      </c>
      <c r="C74" s="23"/>
      <c r="D74" s="39"/>
      <c r="E74" s="39"/>
      <c r="F74" s="39"/>
      <c r="G74" s="39"/>
      <c r="H74" s="39"/>
      <c r="I74" s="39"/>
      <c r="J74" s="39"/>
      <c r="K74" s="39"/>
      <c r="L74" s="39"/>
      <c r="M74" s="39"/>
      <c r="N74" s="39"/>
      <c r="O74" s="39"/>
      <c r="P74" s="39"/>
      <c r="Q74" s="39"/>
      <c r="R74" s="39"/>
      <c r="S74" s="39"/>
      <c r="T74" s="39"/>
      <c r="U74" s="39"/>
      <c r="V74" s="39"/>
      <c r="W74" s="39"/>
      <c r="X74" s="39"/>
      <c r="Y74" s="39"/>
      <c r="Z74" s="39"/>
    </row>
    <row r="75" ht="46.5" customHeight="1">
      <c r="A75" s="20" t="s">
        <v>433</v>
      </c>
      <c r="B75" s="20" t="s">
        <v>434</v>
      </c>
      <c r="C75" s="23"/>
      <c r="D75" s="39"/>
      <c r="E75" s="39"/>
      <c r="F75" s="39"/>
      <c r="G75" s="39"/>
      <c r="H75" s="39"/>
      <c r="I75" s="39"/>
      <c r="J75" s="39"/>
      <c r="K75" s="39"/>
      <c r="L75" s="39"/>
      <c r="M75" s="39"/>
      <c r="N75" s="39"/>
      <c r="O75" s="39"/>
      <c r="P75" s="39"/>
      <c r="Q75" s="39"/>
      <c r="R75" s="39"/>
      <c r="S75" s="39"/>
      <c r="T75" s="39"/>
      <c r="U75" s="39"/>
      <c r="V75" s="39"/>
      <c r="W75" s="39"/>
      <c r="X75" s="39"/>
      <c r="Y75" s="39"/>
      <c r="Z75" s="39"/>
    </row>
    <row r="76" ht="46.5" customHeight="1">
      <c r="A76" s="20" t="s">
        <v>438</v>
      </c>
      <c r="B76" s="20" t="s">
        <v>439</v>
      </c>
      <c r="C76" s="23"/>
      <c r="D76" s="39"/>
      <c r="E76" s="39"/>
      <c r="F76" s="39"/>
      <c r="G76" s="39"/>
      <c r="H76" s="39"/>
      <c r="I76" s="39"/>
      <c r="J76" s="39"/>
      <c r="K76" s="39"/>
      <c r="L76" s="39"/>
      <c r="M76" s="39"/>
      <c r="N76" s="39"/>
      <c r="O76" s="39"/>
      <c r="P76" s="39"/>
      <c r="Q76" s="39"/>
      <c r="R76" s="39"/>
      <c r="S76" s="39"/>
      <c r="T76" s="39"/>
      <c r="U76" s="39"/>
      <c r="V76" s="39"/>
      <c r="W76" s="39"/>
      <c r="X76" s="39"/>
      <c r="Y76" s="39"/>
      <c r="Z76" s="39"/>
    </row>
    <row r="77" ht="46.5" customHeight="1">
      <c r="A77" s="20" t="s">
        <v>441</v>
      </c>
      <c r="B77" s="20" t="s">
        <v>442</v>
      </c>
      <c r="C77" s="23"/>
      <c r="D77" s="39"/>
      <c r="E77" s="39"/>
      <c r="F77" s="39"/>
      <c r="G77" s="39"/>
      <c r="H77" s="39"/>
      <c r="I77" s="39"/>
      <c r="J77" s="39"/>
      <c r="K77" s="39"/>
      <c r="L77" s="39"/>
      <c r="M77" s="39"/>
      <c r="N77" s="39"/>
      <c r="O77" s="39"/>
      <c r="P77" s="39"/>
      <c r="Q77" s="39"/>
      <c r="R77" s="39"/>
      <c r="S77" s="39"/>
      <c r="T77" s="39"/>
      <c r="U77" s="39"/>
      <c r="V77" s="39"/>
      <c r="W77" s="39"/>
      <c r="X77" s="39"/>
      <c r="Y77" s="39"/>
      <c r="Z77" s="39"/>
    </row>
    <row r="78" ht="46.5" customHeight="1">
      <c r="A78" s="20" t="s">
        <v>443</v>
      </c>
      <c r="B78" s="20" t="s">
        <v>444</v>
      </c>
      <c r="C78" s="23"/>
      <c r="D78" s="39"/>
      <c r="E78" s="39"/>
      <c r="F78" s="39"/>
      <c r="G78" s="39"/>
      <c r="H78" s="39"/>
      <c r="I78" s="39"/>
      <c r="J78" s="39"/>
      <c r="K78" s="39"/>
      <c r="L78" s="39"/>
      <c r="M78" s="39"/>
      <c r="N78" s="39"/>
      <c r="O78" s="39"/>
      <c r="P78" s="39"/>
      <c r="Q78" s="39"/>
      <c r="R78" s="39"/>
      <c r="S78" s="39"/>
      <c r="T78" s="39"/>
      <c r="U78" s="39"/>
      <c r="V78" s="39"/>
      <c r="W78" s="39"/>
      <c r="X78" s="39"/>
      <c r="Y78" s="39"/>
      <c r="Z78" s="39"/>
    </row>
    <row r="79" ht="46.5" customHeight="1">
      <c r="A79" s="20" t="s">
        <v>445</v>
      </c>
      <c r="B79" s="20" t="s">
        <v>446</v>
      </c>
      <c r="C79" s="23"/>
      <c r="D79" s="39"/>
      <c r="E79" s="39"/>
      <c r="F79" s="39"/>
      <c r="G79" s="39"/>
      <c r="H79" s="39"/>
      <c r="I79" s="39"/>
      <c r="J79" s="39"/>
      <c r="K79" s="39"/>
      <c r="L79" s="39"/>
      <c r="M79" s="39"/>
      <c r="N79" s="39"/>
      <c r="O79" s="39"/>
      <c r="P79" s="39"/>
      <c r="Q79" s="39"/>
      <c r="R79" s="39"/>
      <c r="S79" s="39"/>
      <c r="T79" s="39"/>
      <c r="U79" s="39"/>
      <c r="V79" s="39"/>
      <c r="W79" s="39"/>
      <c r="X79" s="39"/>
      <c r="Y79" s="39"/>
      <c r="Z79" s="39"/>
    </row>
    <row r="80" ht="46.5" customHeight="1">
      <c r="A80" s="20" t="s">
        <v>447</v>
      </c>
      <c r="B80" s="20" t="s">
        <v>448</v>
      </c>
      <c r="C80" s="23"/>
      <c r="D80" s="39"/>
      <c r="E80" s="39"/>
      <c r="F80" s="39"/>
      <c r="G80" s="39"/>
      <c r="H80" s="39"/>
      <c r="I80" s="39"/>
      <c r="J80" s="39"/>
      <c r="K80" s="39"/>
      <c r="L80" s="39"/>
      <c r="M80" s="39"/>
      <c r="N80" s="39"/>
      <c r="O80" s="39"/>
      <c r="P80" s="39"/>
      <c r="Q80" s="39"/>
      <c r="R80" s="39"/>
      <c r="S80" s="39"/>
      <c r="T80" s="39"/>
      <c r="U80" s="39"/>
      <c r="V80" s="39"/>
      <c r="W80" s="39"/>
      <c r="X80" s="39"/>
      <c r="Y80" s="39"/>
      <c r="Z80" s="39"/>
    </row>
    <row r="81" ht="46.5" customHeight="1">
      <c r="A81" s="20" t="s">
        <v>450</v>
      </c>
      <c r="B81" s="20" t="s">
        <v>451</v>
      </c>
      <c r="C81" s="23"/>
      <c r="D81" s="39"/>
      <c r="E81" s="39"/>
      <c r="F81" s="39"/>
      <c r="G81" s="39"/>
      <c r="H81" s="39"/>
      <c r="I81" s="39"/>
      <c r="J81" s="39"/>
      <c r="K81" s="39"/>
      <c r="L81" s="39"/>
      <c r="M81" s="39"/>
      <c r="N81" s="39"/>
      <c r="O81" s="39"/>
      <c r="P81" s="39"/>
      <c r="Q81" s="39"/>
      <c r="R81" s="39"/>
      <c r="S81" s="39"/>
      <c r="T81" s="39"/>
      <c r="U81" s="39"/>
      <c r="V81" s="39"/>
      <c r="W81" s="39"/>
      <c r="X81" s="39"/>
      <c r="Y81" s="39"/>
      <c r="Z81" s="39"/>
    </row>
    <row r="82" ht="40.5" customHeight="1">
      <c r="A82" s="20" t="s">
        <v>453</v>
      </c>
      <c r="B82" s="20" t="s">
        <v>886</v>
      </c>
      <c r="C82" s="23"/>
      <c r="D82" s="39"/>
      <c r="E82" s="39"/>
      <c r="F82" s="39"/>
      <c r="G82" s="39"/>
      <c r="H82" s="39"/>
      <c r="I82" s="39"/>
      <c r="J82" s="39"/>
      <c r="K82" s="39"/>
      <c r="L82" s="39"/>
      <c r="M82" s="39"/>
      <c r="N82" s="39"/>
      <c r="O82" s="39"/>
      <c r="P82" s="39"/>
      <c r="Q82" s="39"/>
      <c r="R82" s="39"/>
      <c r="S82" s="39"/>
      <c r="T82" s="39"/>
      <c r="U82" s="39"/>
      <c r="V82" s="39"/>
      <c r="W82" s="39"/>
      <c r="X82" s="39"/>
      <c r="Y82" s="39"/>
      <c r="Z82" s="39"/>
    </row>
    <row r="83" ht="42.0" customHeight="1">
      <c r="A83" s="20" t="s">
        <v>461</v>
      </c>
      <c r="B83" s="20" t="s">
        <v>462</v>
      </c>
      <c r="C83" s="23"/>
      <c r="D83" s="39"/>
      <c r="E83" s="39"/>
      <c r="F83" s="39"/>
      <c r="G83" s="39"/>
      <c r="H83" s="39"/>
      <c r="I83" s="39"/>
      <c r="J83" s="39"/>
      <c r="K83" s="39"/>
      <c r="L83" s="39"/>
      <c r="M83" s="39"/>
      <c r="N83" s="39"/>
      <c r="O83" s="39"/>
      <c r="P83" s="39"/>
      <c r="Q83" s="39"/>
      <c r="R83" s="39"/>
      <c r="S83" s="39"/>
      <c r="T83" s="39"/>
      <c r="U83" s="39"/>
      <c r="V83" s="39"/>
      <c r="W83" s="39"/>
      <c r="X83" s="39"/>
      <c r="Y83" s="39"/>
      <c r="Z83" s="39"/>
    </row>
    <row r="84" ht="42.0" customHeight="1">
      <c r="A84" s="20" t="s">
        <v>465</v>
      </c>
      <c r="B84" s="20" t="s">
        <v>895</v>
      </c>
      <c r="C84" s="23"/>
      <c r="D84" s="39"/>
      <c r="E84" s="39"/>
      <c r="F84" s="39"/>
      <c r="G84" s="39"/>
      <c r="H84" s="39"/>
      <c r="I84" s="39"/>
      <c r="J84" s="39"/>
      <c r="K84" s="39"/>
      <c r="L84" s="39"/>
      <c r="M84" s="39"/>
      <c r="N84" s="39"/>
      <c r="O84" s="39"/>
      <c r="P84" s="39"/>
      <c r="Q84" s="39"/>
      <c r="R84" s="39"/>
      <c r="S84" s="39"/>
      <c r="T84" s="39"/>
      <c r="U84" s="39"/>
      <c r="V84" s="39"/>
      <c r="W84" s="39"/>
      <c r="X84" s="39"/>
      <c r="Y84" s="39"/>
      <c r="Z84" s="39"/>
    </row>
    <row r="85" ht="42.0" customHeight="1">
      <c r="A85" s="20" t="s">
        <v>470</v>
      </c>
      <c r="B85" s="20" t="s">
        <v>896</v>
      </c>
      <c r="C85" s="23"/>
      <c r="D85" s="39"/>
      <c r="E85" s="39"/>
      <c r="F85" s="39"/>
      <c r="G85" s="39"/>
      <c r="H85" s="39"/>
      <c r="I85" s="39"/>
      <c r="J85" s="39"/>
      <c r="K85" s="39"/>
      <c r="L85" s="39"/>
      <c r="M85" s="39"/>
      <c r="N85" s="39"/>
      <c r="O85" s="39"/>
      <c r="P85" s="39"/>
      <c r="Q85" s="39"/>
      <c r="R85" s="39"/>
      <c r="S85" s="39"/>
      <c r="T85" s="39"/>
      <c r="U85" s="39"/>
      <c r="V85" s="39"/>
      <c r="W85" s="39"/>
      <c r="X85" s="39"/>
      <c r="Y85" s="39"/>
      <c r="Z85" s="39"/>
    </row>
    <row r="86" ht="42.75" customHeight="1">
      <c r="A86" s="20" t="s">
        <v>473</v>
      </c>
      <c r="B86" s="20" t="s">
        <v>474</v>
      </c>
      <c r="C86" s="23"/>
      <c r="D86" s="39"/>
      <c r="E86" s="39"/>
      <c r="F86" s="39"/>
      <c r="G86" s="39"/>
      <c r="H86" s="39"/>
      <c r="I86" s="39"/>
      <c r="J86" s="39"/>
      <c r="K86" s="39"/>
      <c r="L86" s="39"/>
      <c r="M86" s="39"/>
      <c r="N86" s="39"/>
      <c r="O86" s="39"/>
      <c r="P86" s="39"/>
      <c r="Q86" s="39"/>
      <c r="R86" s="39"/>
      <c r="S86" s="39"/>
      <c r="T86" s="39"/>
      <c r="U86" s="39"/>
      <c r="V86" s="39"/>
      <c r="W86" s="39"/>
      <c r="X86" s="39"/>
      <c r="Y86" s="39"/>
      <c r="Z86" s="39"/>
    </row>
    <row r="87" ht="27.0" customHeight="1">
      <c r="A87" s="20" t="s">
        <v>479</v>
      </c>
      <c r="B87" s="20" t="s">
        <v>480</v>
      </c>
      <c r="C87" s="23"/>
      <c r="D87" s="39"/>
      <c r="E87" s="39"/>
      <c r="F87" s="39"/>
      <c r="G87" s="39"/>
      <c r="H87" s="39"/>
      <c r="I87" s="39"/>
      <c r="J87" s="39"/>
      <c r="K87" s="39"/>
      <c r="L87" s="39"/>
      <c r="M87" s="39"/>
      <c r="N87" s="39"/>
      <c r="O87" s="39"/>
      <c r="P87" s="39"/>
      <c r="Q87" s="39"/>
      <c r="R87" s="39"/>
      <c r="S87" s="39"/>
      <c r="T87" s="39"/>
      <c r="U87" s="39"/>
      <c r="V87" s="39"/>
      <c r="W87" s="39"/>
      <c r="X87" s="39"/>
      <c r="Y87" s="39"/>
      <c r="Z87" s="39"/>
    </row>
    <row r="88" ht="36.75" customHeight="1">
      <c r="A88" s="20" t="s">
        <v>490</v>
      </c>
      <c r="B88" s="20" t="s">
        <v>491</v>
      </c>
      <c r="C88" s="100"/>
      <c r="D88" s="39"/>
      <c r="E88" s="39"/>
      <c r="F88" s="39"/>
      <c r="G88" s="39"/>
      <c r="H88" s="39"/>
      <c r="I88" s="39"/>
      <c r="J88" s="39"/>
      <c r="K88" s="39"/>
      <c r="L88" s="39"/>
      <c r="M88" s="39"/>
      <c r="N88" s="39"/>
      <c r="O88" s="39"/>
      <c r="P88" s="39"/>
      <c r="Q88" s="39"/>
      <c r="R88" s="39"/>
      <c r="S88" s="39"/>
      <c r="T88" s="39"/>
      <c r="U88" s="39"/>
      <c r="V88" s="39"/>
      <c r="W88" s="39"/>
      <c r="X88" s="39"/>
      <c r="Y88" s="39"/>
      <c r="Z88" s="39"/>
    </row>
    <row r="89" ht="36.0" customHeight="1">
      <c r="A89" s="20" t="s">
        <v>493</v>
      </c>
      <c r="B89" s="20" t="s">
        <v>1042</v>
      </c>
      <c r="C89" s="23"/>
      <c r="D89" s="39"/>
      <c r="E89" s="39"/>
      <c r="F89" s="39"/>
      <c r="G89" s="39"/>
      <c r="H89" s="39"/>
      <c r="I89" s="39"/>
      <c r="J89" s="39"/>
      <c r="K89" s="39"/>
      <c r="L89" s="39"/>
      <c r="M89" s="39"/>
      <c r="N89" s="39"/>
      <c r="O89" s="39"/>
      <c r="P89" s="39"/>
      <c r="Q89" s="39"/>
      <c r="R89" s="39"/>
      <c r="S89" s="39"/>
      <c r="T89" s="39"/>
      <c r="U89" s="39"/>
      <c r="V89" s="39"/>
      <c r="W89" s="39"/>
      <c r="X89" s="39"/>
      <c r="Y89" s="39"/>
      <c r="Z89" s="39"/>
    </row>
    <row r="90" ht="72.75" customHeight="1">
      <c r="A90" s="20" t="s">
        <v>495</v>
      </c>
      <c r="B90" s="20" t="s">
        <v>496</v>
      </c>
      <c r="C90" s="100"/>
      <c r="D90" s="39"/>
      <c r="E90" s="39"/>
      <c r="F90" s="39"/>
      <c r="G90" s="39"/>
      <c r="H90" s="39"/>
      <c r="I90" s="39"/>
      <c r="J90" s="39"/>
      <c r="K90" s="39"/>
      <c r="L90" s="39"/>
      <c r="M90" s="39"/>
      <c r="N90" s="39"/>
      <c r="O90" s="39"/>
      <c r="P90" s="39"/>
      <c r="Q90" s="39"/>
      <c r="R90" s="39"/>
      <c r="S90" s="39"/>
      <c r="T90" s="39"/>
      <c r="U90" s="39"/>
      <c r="V90" s="39"/>
      <c r="W90" s="39"/>
      <c r="X90" s="39"/>
      <c r="Y90" s="39"/>
      <c r="Z90" s="39"/>
    </row>
    <row r="91" ht="12.75" customHeight="1">
      <c r="A91" s="38"/>
      <c r="B91" s="38"/>
      <c r="C91" s="38"/>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A1:C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57"/>
    <col customWidth="1" min="2" max="2" width="32.14"/>
    <col customWidth="1" min="3" max="3" width="34.29"/>
    <col customWidth="1" min="4" max="4" width="29.86"/>
    <col customWidth="1" min="5" max="5" width="32.0"/>
    <col customWidth="1" min="6" max="6" width="21.57"/>
    <col customWidth="1" min="7" max="16" width="10.71"/>
  </cols>
  <sheetData>
    <row r="1" ht="40.5" customHeight="1">
      <c r="A1" s="102" t="s">
        <v>912</v>
      </c>
      <c r="B1" s="11"/>
      <c r="C1" s="11"/>
      <c r="D1" s="11"/>
      <c r="E1" s="11"/>
      <c r="F1" s="12"/>
      <c r="G1" s="39"/>
      <c r="H1" s="39"/>
      <c r="I1" s="39"/>
      <c r="J1" s="39"/>
      <c r="K1" s="39"/>
      <c r="L1" s="39"/>
      <c r="M1" s="39"/>
      <c r="N1" s="39"/>
      <c r="O1" s="39"/>
      <c r="P1" s="39"/>
      <c r="Q1" s="39"/>
      <c r="R1" s="39"/>
      <c r="S1" s="39"/>
      <c r="T1" s="39"/>
      <c r="U1" s="39"/>
      <c r="V1" s="39"/>
      <c r="W1" s="39"/>
      <c r="X1" s="39"/>
      <c r="Y1" s="39"/>
      <c r="Z1" s="39"/>
    </row>
    <row r="2" ht="18.0" customHeight="1">
      <c r="A2" s="68"/>
      <c r="B2" s="68"/>
      <c r="C2" s="104"/>
      <c r="D2" s="104"/>
      <c r="E2" s="104"/>
      <c r="F2" s="104"/>
      <c r="G2" s="39"/>
      <c r="H2" s="39"/>
      <c r="I2" s="39"/>
      <c r="J2" s="39"/>
      <c r="K2" s="39"/>
      <c r="L2" s="39"/>
      <c r="M2" s="39"/>
      <c r="N2" s="39"/>
      <c r="O2" s="39"/>
      <c r="P2" s="39"/>
      <c r="Q2" s="39"/>
      <c r="R2" s="39"/>
      <c r="S2" s="39"/>
      <c r="T2" s="39"/>
      <c r="U2" s="39"/>
      <c r="V2" s="39"/>
      <c r="W2" s="39"/>
      <c r="X2" s="39"/>
      <c r="Y2" s="39"/>
      <c r="Z2" s="39"/>
    </row>
    <row r="3" ht="30.0" customHeight="1">
      <c r="A3" s="19" t="s">
        <v>4</v>
      </c>
      <c r="B3" s="19" t="s">
        <v>500</v>
      </c>
      <c r="C3" s="19" t="s">
        <v>1043</v>
      </c>
      <c r="D3" s="19" t="s">
        <v>1044</v>
      </c>
      <c r="E3" s="19" t="s">
        <v>1045</v>
      </c>
      <c r="F3" s="19" t="s">
        <v>1046</v>
      </c>
      <c r="G3" s="39"/>
      <c r="H3" s="39"/>
      <c r="I3" s="39"/>
      <c r="J3" s="39"/>
      <c r="K3" s="39"/>
      <c r="L3" s="39"/>
      <c r="M3" s="39"/>
      <c r="N3" s="39"/>
      <c r="O3" s="39"/>
      <c r="P3" s="39"/>
      <c r="Q3" s="39"/>
      <c r="R3" s="39"/>
      <c r="S3" s="39"/>
      <c r="T3" s="39"/>
      <c r="U3" s="39"/>
      <c r="V3" s="39"/>
      <c r="W3" s="39"/>
      <c r="X3" s="39"/>
      <c r="Y3" s="39"/>
      <c r="Z3" s="39"/>
    </row>
    <row r="4" ht="60.0" customHeight="1">
      <c r="A4" s="20" t="s">
        <v>29</v>
      </c>
      <c r="B4" s="21" t="s">
        <v>30</v>
      </c>
      <c r="C4" s="23"/>
      <c r="D4" s="20" t="s">
        <v>1047</v>
      </c>
      <c r="E4" s="55" t="s">
        <v>1048</v>
      </c>
      <c r="F4" s="105">
        <v>41176.0</v>
      </c>
      <c r="G4" s="39"/>
      <c r="H4" s="39"/>
      <c r="I4" s="39"/>
      <c r="J4" s="39"/>
      <c r="K4" s="39"/>
      <c r="L4" s="39"/>
      <c r="M4" s="39"/>
      <c r="N4" s="39"/>
      <c r="O4" s="39"/>
      <c r="P4" s="39"/>
      <c r="Q4" s="39"/>
      <c r="R4" s="39"/>
      <c r="S4" s="39"/>
      <c r="T4" s="39"/>
      <c r="U4" s="39"/>
      <c r="V4" s="39"/>
      <c r="W4" s="39"/>
      <c r="X4" s="39"/>
      <c r="Y4" s="39"/>
      <c r="Z4" s="39"/>
    </row>
    <row r="5" ht="63.0" customHeight="1">
      <c r="A5" s="20" t="s">
        <v>37</v>
      </c>
      <c r="B5" s="26" t="s">
        <v>38</v>
      </c>
      <c r="C5" s="23"/>
      <c r="D5" s="20" t="s">
        <v>1049</v>
      </c>
      <c r="E5" s="55" t="s">
        <v>1048</v>
      </c>
      <c r="F5" s="105">
        <v>42152.0</v>
      </c>
      <c r="G5" s="39"/>
      <c r="H5" s="39"/>
      <c r="I5" s="39"/>
      <c r="J5" s="39"/>
      <c r="K5" s="39"/>
      <c r="L5" s="39"/>
      <c r="M5" s="39"/>
      <c r="N5" s="39"/>
      <c r="O5" s="39"/>
      <c r="P5" s="39"/>
      <c r="Q5" s="39"/>
      <c r="R5" s="39"/>
      <c r="S5" s="39"/>
      <c r="T5" s="39"/>
      <c r="U5" s="39"/>
      <c r="V5" s="39"/>
      <c r="W5" s="39"/>
      <c r="X5" s="39"/>
      <c r="Y5" s="39"/>
      <c r="Z5" s="39"/>
    </row>
    <row r="6" ht="60.75" customHeight="1">
      <c r="A6" s="20" t="s">
        <v>49</v>
      </c>
      <c r="B6" s="26" t="s">
        <v>50</v>
      </c>
      <c r="C6" s="23"/>
      <c r="D6" s="20" t="s">
        <v>1049</v>
      </c>
      <c r="E6" s="55" t="s">
        <v>1048</v>
      </c>
      <c r="F6" s="105">
        <v>42152.0</v>
      </c>
      <c r="G6" s="39"/>
      <c r="H6" s="39"/>
      <c r="I6" s="39"/>
      <c r="J6" s="39"/>
      <c r="K6" s="39"/>
      <c r="L6" s="39"/>
      <c r="M6" s="39"/>
      <c r="N6" s="39"/>
      <c r="O6" s="39"/>
      <c r="P6" s="39"/>
      <c r="Q6" s="39"/>
      <c r="R6" s="39"/>
      <c r="S6" s="39"/>
      <c r="T6" s="39"/>
      <c r="U6" s="39"/>
      <c r="V6" s="39"/>
      <c r="W6" s="39"/>
      <c r="X6" s="39"/>
      <c r="Y6" s="39"/>
      <c r="Z6" s="39"/>
    </row>
    <row r="7" ht="63.0" customHeight="1">
      <c r="A7" s="20" t="s">
        <v>60</v>
      </c>
      <c r="B7" s="26" t="s">
        <v>61</v>
      </c>
      <c r="C7" s="23"/>
      <c r="D7" s="20" t="s">
        <v>1049</v>
      </c>
      <c r="E7" s="55" t="s">
        <v>1048</v>
      </c>
      <c r="F7" s="105">
        <v>42149.0</v>
      </c>
      <c r="G7" s="39"/>
      <c r="H7" s="39"/>
      <c r="I7" s="39"/>
      <c r="J7" s="39"/>
      <c r="K7" s="39"/>
      <c r="L7" s="39"/>
      <c r="M7" s="39"/>
      <c r="N7" s="39"/>
      <c r="O7" s="39"/>
      <c r="P7" s="39"/>
      <c r="Q7" s="39"/>
      <c r="R7" s="39"/>
      <c r="S7" s="39"/>
      <c r="T7" s="39"/>
      <c r="U7" s="39"/>
      <c r="V7" s="39"/>
      <c r="W7" s="39"/>
      <c r="X7" s="39"/>
      <c r="Y7" s="39"/>
      <c r="Z7" s="39"/>
    </row>
    <row r="8" ht="60.75" customHeight="1">
      <c r="A8" s="20" t="s">
        <v>69</v>
      </c>
      <c r="B8" s="26" t="s">
        <v>70</v>
      </c>
      <c r="C8" s="23"/>
      <c r="D8" s="20" t="s">
        <v>1049</v>
      </c>
      <c r="E8" s="55" t="s">
        <v>1048</v>
      </c>
      <c r="F8" s="105">
        <v>42149.0</v>
      </c>
      <c r="G8" s="39"/>
      <c r="H8" s="39"/>
      <c r="I8" s="39"/>
      <c r="J8" s="39"/>
      <c r="K8" s="39"/>
      <c r="L8" s="39"/>
      <c r="M8" s="39"/>
      <c r="N8" s="39"/>
      <c r="O8" s="39"/>
      <c r="P8" s="39"/>
      <c r="Q8" s="39"/>
      <c r="R8" s="39"/>
      <c r="S8" s="39"/>
      <c r="T8" s="39"/>
      <c r="U8" s="39"/>
      <c r="V8" s="39"/>
      <c r="W8" s="39"/>
      <c r="X8" s="39"/>
      <c r="Y8" s="39"/>
      <c r="Z8" s="39"/>
    </row>
    <row r="9" ht="70.5" customHeight="1">
      <c r="A9" s="20" t="s">
        <v>82</v>
      </c>
      <c r="B9" s="26" t="s">
        <v>83</v>
      </c>
      <c r="C9" s="23"/>
      <c r="D9" s="20" t="s">
        <v>1050</v>
      </c>
      <c r="E9" s="55" t="s">
        <v>1048</v>
      </c>
      <c r="F9" s="105">
        <v>42149.0</v>
      </c>
      <c r="G9" s="39"/>
      <c r="H9" s="39"/>
      <c r="I9" s="39"/>
      <c r="J9" s="39"/>
      <c r="K9" s="39"/>
      <c r="L9" s="39"/>
      <c r="M9" s="39"/>
      <c r="N9" s="39"/>
      <c r="O9" s="39"/>
      <c r="P9" s="39"/>
      <c r="Q9" s="39"/>
      <c r="R9" s="39"/>
      <c r="S9" s="39"/>
      <c r="T9" s="39"/>
      <c r="U9" s="39"/>
      <c r="V9" s="39"/>
      <c r="W9" s="39"/>
      <c r="X9" s="39"/>
      <c r="Y9" s="39"/>
      <c r="Z9" s="39"/>
    </row>
    <row r="10" ht="60.0" customHeight="1">
      <c r="A10" s="20" t="s">
        <v>85</v>
      </c>
      <c r="B10" s="26" t="s">
        <v>86</v>
      </c>
      <c r="C10" s="23"/>
      <c r="D10" s="20" t="s">
        <v>1049</v>
      </c>
      <c r="E10" s="55" t="s">
        <v>1048</v>
      </c>
      <c r="F10" s="105">
        <v>42150.0</v>
      </c>
      <c r="G10" s="39"/>
      <c r="H10" s="39"/>
      <c r="I10" s="39"/>
      <c r="J10" s="39"/>
      <c r="K10" s="39"/>
      <c r="L10" s="39"/>
      <c r="M10" s="39"/>
      <c r="N10" s="39"/>
      <c r="O10" s="39"/>
      <c r="P10" s="39"/>
      <c r="Q10" s="39"/>
      <c r="R10" s="39"/>
      <c r="S10" s="39"/>
      <c r="T10" s="39"/>
      <c r="U10" s="39"/>
      <c r="V10" s="39"/>
      <c r="W10" s="39"/>
      <c r="X10" s="39"/>
      <c r="Y10" s="39"/>
      <c r="Z10" s="39"/>
    </row>
    <row r="11" ht="58.5" customHeight="1">
      <c r="A11" s="20" t="s">
        <v>94</v>
      </c>
      <c r="B11" s="26" t="s">
        <v>95</v>
      </c>
      <c r="C11" s="23"/>
      <c r="D11" s="20" t="s">
        <v>1049</v>
      </c>
      <c r="E11" s="55" t="s">
        <v>1048</v>
      </c>
      <c r="F11" s="105">
        <v>42151.0</v>
      </c>
      <c r="G11" s="39"/>
      <c r="H11" s="39"/>
      <c r="I11" s="39"/>
      <c r="J11" s="39"/>
      <c r="K11" s="39"/>
      <c r="L11" s="39"/>
      <c r="M11" s="39"/>
      <c r="N11" s="39"/>
      <c r="O11" s="39"/>
      <c r="P11" s="39"/>
      <c r="Q11" s="39"/>
      <c r="R11" s="39"/>
      <c r="S11" s="39"/>
      <c r="T11" s="39"/>
      <c r="U11" s="39"/>
      <c r="V11" s="39"/>
      <c r="W11" s="39"/>
      <c r="X11" s="39"/>
      <c r="Y11" s="39"/>
      <c r="Z11" s="39"/>
    </row>
    <row r="12" ht="60.75" customHeight="1">
      <c r="A12" s="20" t="s">
        <v>100</v>
      </c>
      <c r="B12" s="26" t="s">
        <v>101</v>
      </c>
      <c r="C12" s="23"/>
      <c r="D12" s="20" t="s">
        <v>1049</v>
      </c>
      <c r="E12" s="55" t="s">
        <v>1048</v>
      </c>
      <c r="F12" s="105">
        <v>42151.0</v>
      </c>
      <c r="G12" s="39"/>
      <c r="H12" s="39"/>
      <c r="I12" s="39"/>
      <c r="J12" s="39"/>
      <c r="K12" s="39"/>
      <c r="L12" s="39"/>
      <c r="M12" s="39"/>
      <c r="N12" s="39"/>
      <c r="O12" s="39"/>
      <c r="P12" s="39"/>
      <c r="Q12" s="39"/>
      <c r="R12" s="39"/>
      <c r="S12" s="39"/>
      <c r="T12" s="39"/>
      <c r="U12" s="39"/>
      <c r="V12" s="39"/>
      <c r="W12" s="39"/>
      <c r="X12" s="39"/>
      <c r="Y12" s="39"/>
      <c r="Z12" s="39"/>
    </row>
    <row r="13" ht="60.75" customHeight="1">
      <c r="A13" s="20" t="s">
        <v>108</v>
      </c>
      <c r="B13" s="26" t="s">
        <v>109</v>
      </c>
      <c r="C13" s="23"/>
      <c r="D13" s="20" t="s">
        <v>1049</v>
      </c>
      <c r="E13" s="55" t="s">
        <v>1048</v>
      </c>
      <c r="F13" s="105">
        <v>42151.0</v>
      </c>
      <c r="G13" s="39"/>
      <c r="H13" s="39"/>
      <c r="I13" s="39"/>
      <c r="J13" s="39"/>
      <c r="K13" s="39"/>
      <c r="L13" s="39"/>
      <c r="M13" s="39"/>
      <c r="N13" s="39"/>
      <c r="O13" s="39"/>
      <c r="P13" s="39"/>
      <c r="Q13" s="39"/>
      <c r="R13" s="39"/>
      <c r="S13" s="39"/>
      <c r="T13" s="39"/>
      <c r="U13" s="39"/>
      <c r="V13" s="39"/>
      <c r="W13" s="39"/>
      <c r="X13" s="39"/>
      <c r="Y13" s="39"/>
      <c r="Z13" s="39"/>
    </row>
    <row r="14" ht="60.75" customHeight="1">
      <c r="A14" s="20" t="s">
        <v>116</v>
      </c>
      <c r="B14" s="26" t="s">
        <v>117</v>
      </c>
      <c r="C14" s="23"/>
      <c r="D14" s="20" t="s">
        <v>1047</v>
      </c>
      <c r="E14" s="55" t="s">
        <v>1048</v>
      </c>
      <c r="F14" s="105">
        <v>41177.0</v>
      </c>
      <c r="G14" s="39"/>
      <c r="H14" s="39"/>
      <c r="I14" s="39"/>
      <c r="J14" s="39"/>
      <c r="K14" s="39"/>
      <c r="L14" s="39"/>
      <c r="M14" s="39"/>
      <c r="N14" s="39"/>
      <c r="O14" s="39"/>
      <c r="P14" s="39"/>
      <c r="Q14" s="39"/>
      <c r="R14" s="39"/>
      <c r="S14" s="39"/>
      <c r="T14" s="39"/>
      <c r="U14" s="39"/>
      <c r="V14" s="39"/>
      <c r="W14" s="39"/>
      <c r="X14" s="39"/>
      <c r="Y14" s="39"/>
      <c r="Z14" s="39"/>
    </row>
    <row r="15" ht="58.5" customHeight="1">
      <c r="A15" s="20" t="s">
        <v>124</v>
      </c>
      <c r="B15" s="26" t="s">
        <v>125</v>
      </c>
      <c r="C15" s="23"/>
      <c r="D15" s="23"/>
      <c r="E15" s="55" t="s">
        <v>1048</v>
      </c>
      <c r="F15" s="106"/>
      <c r="G15" s="39"/>
      <c r="H15" s="39"/>
      <c r="I15" s="39"/>
      <c r="J15" s="39"/>
      <c r="K15" s="39"/>
      <c r="L15" s="39"/>
      <c r="M15" s="39"/>
      <c r="N15" s="39"/>
      <c r="O15" s="39"/>
      <c r="P15" s="39"/>
      <c r="Q15" s="39"/>
      <c r="R15" s="39"/>
      <c r="S15" s="39"/>
      <c r="T15" s="39"/>
      <c r="U15" s="39"/>
      <c r="V15" s="39"/>
      <c r="W15" s="39"/>
      <c r="X15" s="39"/>
      <c r="Y15" s="39"/>
      <c r="Z15" s="39"/>
    </row>
    <row r="16" ht="57.0" customHeight="1">
      <c r="A16" s="20" t="s">
        <v>130</v>
      </c>
      <c r="B16" s="26" t="s">
        <v>131</v>
      </c>
      <c r="C16" s="23"/>
      <c r="D16" s="20" t="s">
        <v>1049</v>
      </c>
      <c r="E16" s="55" t="s">
        <v>1048</v>
      </c>
      <c r="F16" s="105">
        <v>42151.0</v>
      </c>
      <c r="G16" s="39"/>
      <c r="H16" s="39"/>
      <c r="I16" s="39"/>
      <c r="J16" s="39"/>
      <c r="K16" s="39"/>
      <c r="L16" s="39"/>
      <c r="M16" s="39"/>
      <c r="N16" s="39"/>
      <c r="O16" s="39"/>
      <c r="P16" s="39"/>
      <c r="Q16" s="39"/>
      <c r="R16" s="39"/>
      <c r="S16" s="39"/>
      <c r="T16" s="39"/>
      <c r="U16" s="39"/>
      <c r="V16" s="39"/>
      <c r="W16" s="39"/>
      <c r="X16" s="39"/>
      <c r="Y16" s="39"/>
      <c r="Z16" s="39"/>
    </row>
    <row r="17" ht="61.5" customHeight="1">
      <c r="A17" s="20" t="s">
        <v>132</v>
      </c>
      <c r="B17" s="26" t="s">
        <v>133</v>
      </c>
      <c r="C17" s="23"/>
      <c r="D17" s="20" t="s">
        <v>1049</v>
      </c>
      <c r="E17" s="55" t="s">
        <v>1048</v>
      </c>
      <c r="F17" s="106"/>
      <c r="G17" s="39"/>
      <c r="H17" s="39"/>
      <c r="I17" s="39"/>
      <c r="J17" s="39"/>
      <c r="K17" s="39"/>
      <c r="L17" s="39"/>
      <c r="M17" s="39"/>
      <c r="N17" s="39"/>
      <c r="O17" s="39"/>
      <c r="P17" s="39"/>
      <c r="Q17" s="39"/>
      <c r="R17" s="39"/>
      <c r="S17" s="39"/>
      <c r="T17" s="39"/>
      <c r="U17" s="39"/>
      <c r="V17" s="39"/>
      <c r="W17" s="39"/>
      <c r="X17" s="39"/>
      <c r="Y17" s="39"/>
      <c r="Z17" s="39"/>
    </row>
    <row r="18" ht="60.0" customHeight="1">
      <c r="A18" s="20" t="s">
        <v>141</v>
      </c>
      <c r="B18" s="26" t="s">
        <v>142</v>
      </c>
      <c r="C18" s="23"/>
      <c r="D18" s="20" t="s">
        <v>1050</v>
      </c>
      <c r="E18" s="55" t="s">
        <v>1048</v>
      </c>
      <c r="F18" s="105">
        <v>41170.0</v>
      </c>
      <c r="G18" s="39"/>
      <c r="H18" s="39"/>
      <c r="I18" s="39"/>
      <c r="J18" s="39"/>
      <c r="K18" s="39"/>
      <c r="L18" s="39"/>
      <c r="M18" s="39"/>
      <c r="N18" s="39"/>
      <c r="O18" s="39"/>
      <c r="P18" s="39"/>
      <c r="Q18" s="39"/>
      <c r="R18" s="39"/>
      <c r="S18" s="39"/>
      <c r="T18" s="39"/>
      <c r="U18" s="39"/>
      <c r="V18" s="39"/>
      <c r="W18" s="39"/>
      <c r="X18" s="39"/>
      <c r="Y18" s="39"/>
      <c r="Z18" s="39"/>
    </row>
    <row r="19" ht="60.0" customHeight="1">
      <c r="A19" s="20" t="s">
        <v>144</v>
      </c>
      <c r="B19" s="26" t="s">
        <v>145</v>
      </c>
      <c r="C19" s="23"/>
      <c r="D19" s="23"/>
      <c r="E19" s="55" t="s">
        <v>1048</v>
      </c>
      <c r="F19" s="106"/>
      <c r="G19" s="39"/>
      <c r="H19" s="39"/>
      <c r="I19" s="39"/>
      <c r="J19" s="39"/>
      <c r="K19" s="39"/>
      <c r="L19" s="39"/>
      <c r="M19" s="39"/>
      <c r="N19" s="39"/>
      <c r="O19" s="39"/>
      <c r="P19" s="39"/>
      <c r="Q19" s="39"/>
      <c r="R19" s="39"/>
      <c r="S19" s="39"/>
      <c r="T19" s="39"/>
      <c r="U19" s="39"/>
      <c r="V19" s="39"/>
      <c r="W19" s="39"/>
      <c r="X19" s="39"/>
      <c r="Y19" s="39"/>
      <c r="Z19" s="39"/>
    </row>
    <row r="20" ht="60.75" customHeight="1">
      <c r="A20" s="20" t="s">
        <v>150</v>
      </c>
      <c r="B20" s="26" t="s">
        <v>151</v>
      </c>
      <c r="C20" s="23"/>
      <c r="D20" s="23"/>
      <c r="E20" s="55" t="s">
        <v>1048</v>
      </c>
      <c r="F20" s="106"/>
      <c r="G20" s="39"/>
      <c r="H20" s="39"/>
      <c r="I20" s="39"/>
      <c r="J20" s="39"/>
      <c r="K20" s="39"/>
      <c r="L20" s="39"/>
      <c r="M20" s="39"/>
      <c r="N20" s="39"/>
      <c r="O20" s="39"/>
      <c r="P20" s="39"/>
      <c r="Q20" s="39"/>
      <c r="R20" s="39"/>
      <c r="S20" s="39"/>
      <c r="T20" s="39"/>
      <c r="U20" s="39"/>
      <c r="V20" s="39"/>
      <c r="W20" s="39"/>
      <c r="X20" s="39"/>
      <c r="Y20" s="39"/>
      <c r="Z20" s="39"/>
    </row>
    <row r="21" ht="58.5" customHeight="1">
      <c r="A21" s="20" t="s">
        <v>160</v>
      </c>
      <c r="B21" s="26" t="s">
        <v>161</v>
      </c>
      <c r="C21" s="23"/>
      <c r="D21" s="20" t="s">
        <v>1047</v>
      </c>
      <c r="E21" s="55" t="s">
        <v>1048</v>
      </c>
      <c r="F21" s="105">
        <v>41171.0</v>
      </c>
      <c r="G21" s="39"/>
      <c r="H21" s="39"/>
      <c r="I21" s="39"/>
      <c r="J21" s="39"/>
      <c r="K21" s="39"/>
      <c r="L21" s="39"/>
      <c r="M21" s="39"/>
      <c r="N21" s="39"/>
      <c r="O21" s="39"/>
      <c r="P21" s="39"/>
      <c r="Q21" s="39"/>
      <c r="R21" s="39"/>
      <c r="S21" s="39"/>
      <c r="T21" s="39"/>
      <c r="U21" s="39"/>
      <c r="V21" s="39"/>
      <c r="W21" s="39"/>
      <c r="X21" s="39"/>
      <c r="Y21" s="39"/>
      <c r="Z21" s="39"/>
    </row>
    <row r="22" ht="57.75" customHeight="1">
      <c r="A22" s="20" t="s">
        <v>170</v>
      </c>
      <c r="B22" s="26" t="s">
        <v>171</v>
      </c>
      <c r="C22" s="23"/>
      <c r="D22" s="23"/>
      <c r="E22" s="55" t="s">
        <v>1048</v>
      </c>
      <c r="F22" s="106"/>
      <c r="G22" s="39"/>
      <c r="H22" s="39"/>
      <c r="I22" s="39"/>
      <c r="J22" s="39"/>
      <c r="K22" s="39"/>
      <c r="L22" s="39"/>
      <c r="M22" s="39"/>
      <c r="N22" s="39"/>
      <c r="O22" s="39"/>
      <c r="P22" s="39"/>
      <c r="Q22" s="39"/>
      <c r="R22" s="39"/>
      <c r="S22" s="39"/>
      <c r="T22" s="39"/>
      <c r="U22" s="39"/>
      <c r="V22" s="39"/>
      <c r="W22" s="39"/>
      <c r="X22" s="39"/>
      <c r="Y22" s="39"/>
      <c r="Z22" s="39"/>
    </row>
    <row r="23" ht="60.0" customHeight="1">
      <c r="A23" s="20" t="s">
        <v>173</v>
      </c>
      <c r="B23" s="26" t="s">
        <v>174</v>
      </c>
      <c r="C23" s="23"/>
      <c r="D23" s="20" t="s">
        <v>1047</v>
      </c>
      <c r="E23" s="55" t="s">
        <v>1048</v>
      </c>
      <c r="F23" s="105">
        <v>41178.0</v>
      </c>
      <c r="G23" s="39"/>
      <c r="H23" s="39"/>
      <c r="I23" s="39"/>
      <c r="J23" s="39"/>
      <c r="K23" s="39"/>
      <c r="L23" s="39"/>
      <c r="M23" s="39"/>
      <c r="N23" s="39"/>
      <c r="O23" s="39"/>
      <c r="P23" s="39"/>
      <c r="Q23" s="39"/>
      <c r="R23" s="39"/>
      <c r="S23" s="39"/>
      <c r="T23" s="39"/>
      <c r="U23" s="39"/>
      <c r="V23" s="39"/>
      <c r="W23" s="39"/>
      <c r="X23" s="39"/>
      <c r="Y23" s="39"/>
      <c r="Z23" s="39"/>
    </row>
    <row r="24" ht="60.0" customHeight="1">
      <c r="A24" s="20" t="s">
        <v>177</v>
      </c>
      <c r="B24" s="26" t="s">
        <v>178</v>
      </c>
      <c r="C24" s="23"/>
      <c r="D24" s="23"/>
      <c r="E24" s="55" t="s">
        <v>1048</v>
      </c>
      <c r="F24" s="106"/>
      <c r="G24" s="39"/>
      <c r="H24" s="39"/>
      <c r="I24" s="39"/>
      <c r="J24" s="39"/>
      <c r="K24" s="39"/>
      <c r="L24" s="39"/>
      <c r="M24" s="39"/>
      <c r="N24" s="39"/>
      <c r="O24" s="39"/>
      <c r="P24" s="39"/>
      <c r="Q24" s="39"/>
      <c r="R24" s="39"/>
      <c r="S24" s="39"/>
      <c r="T24" s="39"/>
      <c r="U24" s="39"/>
      <c r="V24" s="39"/>
      <c r="W24" s="39"/>
      <c r="X24" s="39"/>
      <c r="Y24" s="39"/>
      <c r="Z24" s="39"/>
    </row>
    <row r="25" ht="58.5" customHeight="1">
      <c r="A25" s="20" t="s">
        <v>183</v>
      </c>
      <c r="B25" s="26" t="s">
        <v>184</v>
      </c>
      <c r="C25" s="23"/>
      <c r="D25" s="20" t="s">
        <v>1047</v>
      </c>
      <c r="E25" s="55" t="s">
        <v>1048</v>
      </c>
      <c r="F25" s="105">
        <v>41443.0</v>
      </c>
      <c r="G25" s="39"/>
      <c r="H25" s="39"/>
      <c r="I25" s="39"/>
      <c r="J25" s="39"/>
      <c r="K25" s="39"/>
      <c r="L25" s="39"/>
      <c r="M25" s="39"/>
      <c r="N25" s="39"/>
      <c r="O25" s="39"/>
      <c r="P25" s="39"/>
      <c r="Q25" s="39"/>
      <c r="R25" s="39"/>
      <c r="S25" s="39"/>
      <c r="T25" s="39"/>
      <c r="U25" s="39"/>
      <c r="V25" s="39"/>
      <c r="W25" s="39"/>
      <c r="X25" s="39"/>
      <c r="Y25" s="39"/>
      <c r="Z25" s="39"/>
    </row>
    <row r="26" ht="60.0" customHeight="1">
      <c r="A26" s="20" t="s">
        <v>196</v>
      </c>
      <c r="B26" s="26" t="s">
        <v>197</v>
      </c>
      <c r="C26" s="23"/>
      <c r="D26" s="23"/>
      <c r="E26" s="55" t="s">
        <v>1048</v>
      </c>
      <c r="F26" s="106"/>
      <c r="G26" s="39"/>
      <c r="H26" s="39"/>
      <c r="I26" s="39"/>
      <c r="J26" s="39"/>
      <c r="K26" s="39"/>
      <c r="L26" s="39"/>
      <c r="M26" s="39"/>
      <c r="N26" s="39"/>
      <c r="O26" s="39"/>
      <c r="P26" s="39"/>
      <c r="Q26" s="39"/>
      <c r="R26" s="39"/>
      <c r="S26" s="39"/>
      <c r="T26" s="39"/>
      <c r="U26" s="39"/>
      <c r="V26" s="39"/>
      <c r="W26" s="39"/>
      <c r="X26" s="39"/>
      <c r="Y26" s="39"/>
      <c r="Z26" s="39"/>
    </row>
    <row r="27" ht="60.0" customHeight="1">
      <c r="A27" s="20" t="s">
        <v>204</v>
      </c>
      <c r="B27" s="26" t="s">
        <v>550</v>
      </c>
      <c r="C27" s="23"/>
      <c r="D27" s="23"/>
      <c r="E27" s="55" t="s">
        <v>1048</v>
      </c>
      <c r="F27" s="106"/>
      <c r="G27" s="39"/>
      <c r="H27" s="39"/>
      <c r="I27" s="39"/>
      <c r="J27" s="39"/>
      <c r="K27" s="39"/>
      <c r="L27" s="39"/>
      <c r="M27" s="39"/>
      <c r="N27" s="39"/>
      <c r="O27" s="39"/>
      <c r="P27" s="39"/>
      <c r="Q27" s="39"/>
      <c r="R27" s="39"/>
      <c r="S27" s="39"/>
      <c r="T27" s="39"/>
      <c r="U27" s="39"/>
      <c r="V27" s="39"/>
      <c r="W27" s="39"/>
      <c r="X27" s="39"/>
      <c r="Y27" s="39"/>
      <c r="Z27" s="39"/>
    </row>
    <row r="28" ht="60.75" customHeight="1">
      <c r="A28" s="20" t="s">
        <v>206</v>
      </c>
      <c r="B28" s="26" t="s">
        <v>207</v>
      </c>
      <c r="C28" s="23"/>
      <c r="D28" s="23"/>
      <c r="E28" s="55" t="s">
        <v>1048</v>
      </c>
      <c r="F28" s="106"/>
      <c r="G28" s="39"/>
      <c r="H28" s="39"/>
      <c r="I28" s="39"/>
      <c r="J28" s="39"/>
      <c r="K28" s="39"/>
      <c r="L28" s="39"/>
      <c r="M28" s="39"/>
      <c r="N28" s="39"/>
      <c r="O28" s="39"/>
      <c r="P28" s="39"/>
      <c r="Q28" s="39"/>
      <c r="R28" s="39"/>
      <c r="S28" s="39"/>
      <c r="T28" s="39"/>
      <c r="U28" s="39"/>
      <c r="V28" s="39"/>
      <c r="W28" s="39"/>
      <c r="X28" s="39"/>
      <c r="Y28" s="39"/>
      <c r="Z28" s="39"/>
    </row>
    <row r="29" ht="60.0" customHeight="1">
      <c r="A29" s="20" t="s">
        <v>217</v>
      </c>
      <c r="B29" s="26" t="s">
        <v>218</v>
      </c>
      <c r="C29" s="23"/>
      <c r="D29" s="23"/>
      <c r="E29" s="55" t="s">
        <v>1048</v>
      </c>
      <c r="F29" s="106"/>
      <c r="G29" s="39"/>
      <c r="H29" s="39"/>
      <c r="I29" s="39"/>
      <c r="J29" s="39"/>
      <c r="K29" s="39"/>
      <c r="L29" s="39"/>
      <c r="M29" s="39"/>
      <c r="N29" s="39"/>
      <c r="O29" s="39"/>
      <c r="P29" s="39"/>
      <c r="Q29" s="39"/>
      <c r="R29" s="39"/>
      <c r="S29" s="39"/>
      <c r="T29" s="39"/>
      <c r="U29" s="39"/>
      <c r="V29" s="39"/>
      <c r="W29" s="39"/>
      <c r="X29" s="39"/>
      <c r="Y29" s="39"/>
      <c r="Z29" s="39"/>
    </row>
    <row r="30" ht="60.0" customHeight="1">
      <c r="A30" s="20" t="s">
        <v>224</v>
      </c>
      <c r="B30" s="26" t="s">
        <v>225</v>
      </c>
      <c r="C30" s="23"/>
      <c r="D30" s="23"/>
      <c r="E30" s="55" t="s">
        <v>1048</v>
      </c>
      <c r="F30" s="106"/>
      <c r="G30" s="39"/>
      <c r="H30" s="39"/>
      <c r="I30" s="39"/>
      <c r="J30" s="39"/>
      <c r="K30" s="39"/>
      <c r="L30" s="39"/>
      <c r="M30" s="39"/>
      <c r="N30" s="39"/>
      <c r="O30" s="39"/>
      <c r="P30" s="39"/>
      <c r="Q30" s="39"/>
      <c r="R30" s="39"/>
      <c r="S30" s="39"/>
      <c r="T30" s="39"/>
      <c r="U30" s="39"/>
      <c r="V30" s="39"/>
      <c r="W30" s="39"/>
      <c r="X30" s="39"/>
      <c r="Y30" s="39"/>
      <c r="Z30" s="39"/>
    </row>
    <row r="31" ht="58.5" customHeight="1">
      <c r="A31" s="20" t="s">
        <v>230</v>
      </c>
      <c r="B31" s="26" t="s">
        <v>231</v>
      </c>
      <c r="C31" s="23"/>
      <c r="D31" s="23"/>
      <c r="E31" s="55" t="s">
        <v>1048</v>
      </c>
      <c r="F31" s="106"/>
      <c r="G31" s="39"/>
      <c r="H31" s="39"/>
      <c r="I31" s="39"/>
      <c r="J31" s="39"/>
      <c r="K31" s="39"/>
      <c r="L31" s="39"/>
      <c r="M31" s="39"/>
      <c r="N31" s="39"/>
      <c r="O31" s="39"/>
      <c r="P31" s="39"/>
      <c r="Q31" s="39"/>
      <c r="R31" s="39"/>
      <c r="S31" s="39"/>
      <c r="T31" s="39"/>
      <c r="U31" s="39"/>
      <c r="V31" s="39"/>
      <c r="W31" s="39"/>
      <c r="X31" s="39"/>
      <c r="Y31" s="39"/>
      <c r="Z31" s="39"/>
    </row>
    <row r="32" ht="60.0" customHeight="1">
      <c r="A32" s="20" t="s">
        <v>236</v>
      </c>
      <c r="B32" s="26" t="s">
        <v>237</v>
      </c>
      <c r="C32" s="23"/>
      <c r="D32" s="20" t="s">
        <v>1047</v>
      </c>
      <c r="E32" s="55" t="s">
        <v>1048</v>
      </c>
      <c r="F32" s="105">
        <v>41171.0</v>
      </c>
      <c r="G32" s="39"/>
      <c r="H32" s="39"/>
      <c r="I32" s="39"/>
      <c r="J32" s="39"/>
      <c r="K32" s="39"/>
      <c r="L32" s="39"/>
      <c r="M32" s="39"/>
      <c r="N32" s="39"/>
      <c r="O32" s="39"/>
      <c r="P32" s="39"/>
      <c r="Q32" s="39"/>
      <c r="R32" s="39"/>
      <c r="S32" s="39"/>
      <c r="T32" s="39"/>
      <c r="U32" s="39"/>
      <c r="V32" s="39"/>
      <c r="W32" s="39"/>
      <c r="X32" s="39"/>
      <c r="Y32" s="39"/>
      <c r="Z32" s="39"/>
    </row>
    <row r="33" ht="60.75" customHeight="1">
      <c r="A33" s="20" t="s">
        <v>245</v>
      </c>
      <c r="B33" s="26" t="s">
        <v>246</v>
      </c>
      <c r="C33" s="23"/>
      <c r="D33" s="20" t="s">
        <v>1047</v>
      </c>
      <c r="E33" s="55" t="s">
        <v>1048</v>
      </c>
      <c r="F33" s="105">
        <v>41173.0</v>
      </c>
      <c r="G33" s="39"/>
      <c r="H33" s="39"/>
      <c r="I33" s="39"/>
      <c r="J33" s="39"/>
      <c r="K33" s="39"/>
      <c r="L33" s="39"/>
      <c r="M33" s="39"/>
      <c r="N33" s="39"/>
      <c r="O33" s="39"/>
      <c r="P33" s="39"/>
      <c r="Q33" s="39"/>
      <c r="R33" s="39"/>
      <c r="S33" s="39"/>
      <c r="T33" s="39"/>
      <c r="U33" s="39"/>
      <c r="V33" s="39"/>
      <c r="W33" s="39"/>
      <c r="X33" s="39"/>
      <c r="Y33" s="39"/>
      <c r="Z33" s="39"/>
    </row>
    <row r="34" ht="60.0" customHeight="1">
      <c r="A34" s="20" t="s">
        <v>253</v>
      </c>
      <c r="B34" s="26" t="s">
        <v>254</v>
      </c>
      <c r="C34" s="23"/>
      <c r="D34" s="23"/>
      <c r="E34" s="55" t="s">
        <v>1048</v>
      </c>
      <c r="F34" s="106"/>
      <c r="G34" s="39"/>
      <c r="H34" s="39"/>
      <c r="I34" s="39"/>
      <c r="J34" s="39"/>
      <c r="K34" s="39"/>
      <c r="L34" s="39"/>
      <c r="M34" s="39"/>
      <c r="N34" s="39"/>
      <c r="O34" s="39"/>
      <c r="P34" s="39"/>
      <c r="Q34" s="39"/>
      <c r="R34" s="39"/>
      <c r="S34" s="39"/>
      <c r="T34" s="39"/>
      <c r="U34" s="39"/>
      <c r="V34" s="39"/>
      <c r="W34" s="39"/>
      <c r="X34" s="39"/>
      <c r="Y34" s="39"/>
      <c r="Z34" s="39"/>
    </row>
    <row r="35" ht="61.5" customHeight="1">
      <c r="A35" s="20" t="s">
        <v>260</v>
      </c>
      <c r="B35" s="26" t="s">
        <v>261</v>
      </c>
      <c r="C35" s="23"/>
      <c r="D35" s="20" t="s">
        <v>1047</v>
      </c>
      <c r="E35" s="55" t="s">
        <v>1048</v>
      </c>
      <c r="F35" s="105">
        <v>41171.0</v>
      </c>
      <c r="G35" s="39"/>
      <c r="H35" s="39"/>
      <c r="I35" s="39"/>
      <c r="J35" s="39"/>
      <c r="K35" s="39"/>
      <c r="L35" s="39"/>
      <c r="M35" s="39"/>
      <c r="N35" s="39"/>
      <c r="O35" s="39"/>
      <c r="P35" s="39"/>
      <c r="Q35" s="39"/>
      <c r="R35" s="39"/>
      <c r="S35" s="39"/>
      <c r="T35" s="39"/>
      <c r="U35" s="39"/>
      <c r="V35" s="39"/>
      <c r="W35" s="39"/>
      <c r="X35" s="39"/>
      <c r="Y35" s="39"/>
      <c r="Z35" s="39"/>
    </row>
    <row r="36" ht="58.5" customHeight="1">
      <c r="A36" s="20" t="s">
        <v>262</v>
      </c>
      <c r="B36" s="26" t="s">
        <v>263</v>
      </c>
      <c r="C36" s="23"/>
      <c r="D36" s="23"/>
      <c r="E36" s="55" t="s">
        <v>1048</v>
      </c>
      <c r="F36" s="106"/>
      <c r="G36" s="39"/>
      <c r="H36" s="39"/>
      <c r="I36" s="39"/>
      <c r="J36" s="39"/>
      <c r="K36" s="39"/>
      <c r="L36" s="39"/>
      <c r="M36" s="39"/>
      <c r="N36" s="39"/>
      <c r="O36" s="39"/>
      <c r="P36" s="39"/>
      <c r="Q36" s="39"/>
      <c r="R36" s="39"/>
      <c r="S36" s="39"/>
      <c r="T36" s="39"/>
      <c r="U36" s="39"/>
      <c r="V36" s="39"/>
      <c r="W36" s="39"/>
      <c r="X36" s="39"/>
      <c r="Y36" s="39"/>
      <c r="Z36" s="39"/>
    </row>
    <row r="37" ht="60.75" customHeight="1">
      <c r="A37" s="20" t="s">
        <v>270</v>
      </c>
      <c r="B37" s="26" t="s">
        <v>271</v>
      </c>
      <c r="C37" s="23"/>
      <c r="D37" s="23"/>
      <c r="E37" s="55" t="s">
        <v>1048</v>
      </c>
      <c r="F37" s="106"/>
      <c r="G37" s="39"/>
      <c r="H37" s="39"/>
      <c r="I37" s="39"/>
      <c r="J37" s="39"/>
      <c r="K37" s="39"/>
      <c r="L37" s="39"/>
      <c r="M37" s="39"/>
      <c r="N37" s="39"/>
      <c r="O37" s="39"/>
      <c r="P37" s="39"/>
      <c r="Q37" s="39"/>
      <c r="R37" s="39"/>
      <c r="S37" s="39"/>
      <c r="T37" s="39"/>
      <c r="U37" s="39"/>
      <c r="V37" s="39"/>
      <c r="W37" s="39"/>
      <c r="X37" s="39"/>
      <c r="Y37" s="39"/>
      <c r="Z37" s="39"/>
    </row>
    <row r="38" ht="67.5" customHeight="1">
      <c r="A38" s="20" t="s">
        <v>274</v>
      </c>
      <c r="B38" s="26" t="s">
        <v>275</v>
      </c>
      <c r="C38" s="23"/>
      <c r="D38" s="20" t="s">
        <v>1047</v>
      </c>
      <c r="E38" s="55" t="s">
        <v>1048</v>
      </c>
      <c r="F38" s="105">
        <v>41171.0</v>
      </c>
      <c r="G38" s="39"/>
      <c r="H38" s="39"/>
      <c r="I38" s="39"/>
      <c r="J38" s="39"/>
      <c r="K38" s="39"/>
      <c r="L38" s="39"/>
      <c r="M38" s="39"/>
      <c r="N38" s="39"/>
      <c r="O38" s="39"/>
      <c r="P38" s="39"/>
      <c r="Q38" s="39"/>
      <c r="R38" s="39"/>
      <c r="S38" s="39"/>
      <c r="T38" s="39"/>
      <c r="U38" s="39"/>
      <c r="V38" s="39"/>
      <c r="W38" s="39"/>
      <c r="X38" s="39"/>
      <c r="Y38" s="39"/>
      <c r="Z38" s="39"/>
    </row>
    <row r="39" ht="69.75" customHeight="1">
      <c r="A39" s="20" t="s">
        <v>281</v>
      </c>
      <c r="B39" s="26" t="s">
        <v>282</v>
      </c>
      <c r="C39" s="23"/>
      <c r="D39" s="23"/>
      <c r="E39" s="55" t="s">
        <v>1048</v>
      </c>
      <c r="F39" s="106"/>
      <c r="G39" s="39"/>
      <c r="H39" s="39"/>
      <c r="I39" s="39"/>
      <c r="J39" s="39"/>
      <c r="K39" s="39"/>
      <c r="L39" s="39"/>
      <c r="M39" s="39"/>
      <c r="N39" s="39"/>
      <c r="O39" s="39"/>
      <c r="P39" s="39"/>
      <c r="Q39" s="39"/>
      <c r="R39" s="39"/>
      <c r="S39" s="39"/>
      <c r="T39" s="39"/>
      <c r="U39" s="39"/>
      <c r="V39" s="39"/>
      <c r="W39" s="39"/>
      <c r="X39" s="39"/>
      <c r="Y39" s="39"/>
      <c r="Z39" s="39"/>
    </row>
    <row r="40" ht="72.0" customHeight="1">
      <c r="A40" s="20" t="s">
        <v>288</v>
      </c>
      <c r="B40" s="26" t="s">
        <v>289</v>
      </c>
      <c r="C40" s="23"/>
      <c r="D40" s="20" t="s">
        <v>1047</v>
      </c>
      <c r="E40" s="55" t="s">
        <v>1048</v>
      </c>
      <c r="F40" s="105">
        <v>41179.0</v>
      </c>
      <c r="G40" s="39"/>
      <c r="H40" s="39"/>
      <c r="I40" s="39"/>
      <c r="J40" s="39"/>
      <c r="K40" s="39"/>
      <c r="L40" s="39"/>
      <c r="M40" s="39"/>
      <c r="N40" s="39"/>
      <c r="O40" s="39"/>
      <c r="P40" s="39"/>
      <c r="Q40" s="39"/>
      <c r="R40" s="39"/>
      <c r="S40" s="39"/>
      <c r="T40" s="39"/>
      <c r="U40" s="39"/>
      <c r="V40" s="39"/>
      <c r="W40" s="39"/>
      <c r="X40" s="39"/>
      <c r="Y40" s="39"/>
      <c r="Z40" s="39"/>
    </row>
    <row r="41" ht="72.0" customHeight="1">
      <c r="A41" s="20" t="s">
        <v>291</v>
      </c>
      <c r="B41" s="26" t="s">
        <v>292</v>
      </c>
      <c r="C41" s="23"/>
      <c r="D41" s="23"/>
      <c r="E41" s="55" t="s">
        <v>1048</v>
      </c>
      <c r="F41" s="106"/>
      <c r="G41" s="39"/>
      <c r="H41" s="39"/>
      <c r="I41" s="39"/>
      <c r="J41" s="39"/>
      <c r="K41" s="39"/>
      <c r="L41" s="39"/>
      <c r="M41" s="39"/>
      <c r="N41" s="39"/>
      <c r="O41" s="39"/>
      <c r="P41" s="39"/>
      <c r="Q41" s="39"/>
      <c r="R41" s="39"/>
      <c r="S41" s="39"/>
      <c r="T41" s="39"/>
      <c r="U41" s="39"/>
      <c r="V41" s="39"/>
      <c r="W41" s="39"/>
      <c r="X41" s="39"/>
      <c r="Y41" s="39"/>
      <c r="Z41" s="39"/>
    </row>
    <row r="42" ht="69.0" customHeight="1">
      <c r="A42" s="20" t="s">
        <v>293</v>
      </c>
      <c r="B42" s="26" t="s">
        <v>294</v>
      </c>
      <c r="C42" s="23"/>
      <c r="D42" s="20" t="s">
        <v>1047</v>
      </c>
      <c r="E42" s="55" t="s">
        <v>1048</v>
      </c>
      <c r="F42" s="105">
        <v>41178.0</v>
      </c>
      <c r="G42" s="39"/>
      <c r="H42" s="39"/>
      <c r="I42" s="39"/>
      <c r="J42" s="39"/>
      <c r="K42" s="39"/>
      <c r="L42" s="39"/>
      <c r="M42" s="39"/>
      <c r="N42" s="39"/>
      <c r="O42" s="39"/>
      <c r="P42" s="39"/>
      <c r="Q42" s="39"/>
      <c r="R42" s="39"/>
      <c r="S42" s="39"/>
      <c r="T42" s="39"/>
      <c r="U42" s="39"/>
      <c r="V42" s="39"/>
      <c r="W42" s="39"/>
      <c r="X42" s="39"/>
      <c r="Y42" s="39"/>
      <c r="Z42" s="39"/>
    </row>
    <row r="43" ht="60.75" customHeight="1">
      <c r="A43" s="20" t="s">
        <v>298</v>
      </c>
      <c r="B43" s="26" t="s">
        <v>582</v>
      </c>
      <c r="C43" s="23"/>
      <c r="D43" s="20" t="s">
        <v>1047</v>
      </c>
      <c r="E43" s="55" t="s">
        <v>1048</v>
      </c>
      <c r="F43" s="105">
        <v>41179.0</v>
      </c>
      <c r="G43" s="39"/>
      <c r="H43" s="39"/>
      <c r="I43" s="39"/>
      <c r="J43" s="39"/>
      <c r="K43" s="39"/>
      <c r="L43" s="39"/>
      <c r="M43" s="39"/>
      <c r="N43" s="39"/>
      <c r="O43" s="39"/>
      <c r="P43" s="39"/>
      <c r="Q43" s="39"/>
      <c r="R43" s="39"/>
      <c r="S43" s="39"/>
      <c r="T43" s="39"/>
      <c r="U43" s="39"/>
      <c r="V43" s="39"/>
      <c r="W43" s="39"/>
      <c r="X43" s="39"/>
      <c r="Y43" s="39"/>
      <c r="Z43" s="39"/>
    </row>
    <row r="44" ht="60.75" customHeight="1">
      <c r="A44" s="20" t="s">
        <v>301</v>
      </c>
      <c r="B44" s="26" t="s">
        <v>302</v>
      </c>
      <c r="C44" s="23"/>
      <c r="D44" s="20" t="s">
        <v>1047</v>
      </c>
      <c r="E44" s="55" t="s">
        <v>1048</v>
      </c>
      <c r="F44" s="105">
        <v>41178.0</v>
      </c>
      <c r="G44" s="39"/>
      <c r="H44" s="39"/>
      <c r="I44" s="39"/>
      <c r="J44" s="39"/>
      <c r="K44" s="39"/>
      <c r="L44" s="39"/>
      <c r="M44" s="39"/>
      <c r="N44" s="39"/>
      <c r="O44" s="39"/>
      <c r="P44" s="39"/>
      <c r="Q44" s="39"/>
      <c r="R44" s="39"/>
      <c r="S44" s="39"/>
      <c r="T44" s="39"/>
      <c r="U44" s="39"/>
      <c r="V44" s="39"/>
      <c r="W44" s="39"/>
      <c r="X44" s="39"/>
      <c r="Y44" s="39"/>
      <c r="Z44" s="39"/>
    </row>
    <row r="45" ht="58.5" customHeight="1">
      <c r="A45" s="20" t="s">
        <v>305</v>
      </c>
      <c r="B45" s="26" t="s">
        <v>306</v>
      </c>
      <c r="C45" s="23"/>
      <c r="D45" s="23"/>
      <c r="E45" s="55" t="s">
        <v>1048</v>
      </c>
      <c r="F45" s="106"/>
      <c r="G45" s="39"/>
      <c r="H45" s="39"/>
      <c r="I45" s="39"/>
      <c r="J45" s="39"/>
      <c r="K45" s="39"/>
      <c r="L45" s="39"/>
      <c r="M45" s="39"/>
      <c r="N45" s="39"/>
      <c r="O45" s="39"/>
      <c r="P45" s="39"/>
      <c r="Q45" s="39"/>
      <c r="R45" s="39"/>
      <c r="S45" s="39"/>
      <c r="T45" s="39"/>
      <c r="U45" s="39"/>
      <c r="V45" s="39"/>
      <c r="W45" s="39"/>
      <c r="X45" s="39"/>
      <c r="Y45" s="39"/>
      <c r="Z45" s="39"/>
    </row>
    <row r="46" ht="60.0" customHeight="1">
      <c r="A46" s="20" t="s">
        <v>314</v>
      </c>
      <c r="B46" s="26" t="s">
        <v>315</v>
      </c>
      <c r="C46" s="23"/>
      <c r="D46" s="23"/>
      <c r="E46" s="55" t="s">
        <v>1048</v>
      </c>
      <c r="F46" s="106"/>
      <c r="G46" s="39"/>
      <c r="H46" s="39"/>
      <c r="I46" s="39"/>
      <c r="J46" s="39"/>
      <c r="K46" s="39"/>
      <c r="L46" s="39"/>
      <c r="M46" s="39"/>
      <c r="N46" s="39"/>
      <c r="O46" s="39"/>
      <c r="P46" s="39"/>
      <c r="Q46" s="39"/>
      <c r="R46" s="39"/>
      <c r="S46" s="39"/>
      <c r="T46" s="39"/>
      <c r="U46" s="39"/>
      <c r="V46" s="39"/>
      <c r="W46" s="39"/>
      <c r="X46" s="39"/>
      <c r="Y46" s="39"/>
      <c r="Z46" s="39"/>
    </row>
    <row r="47" ht="60.0" customHeight="1">
      <c r="A47" s="20" t="s">
        <v>322</v>
      </c>
      <c r="B47" s="26" t="s">
        <v>323</v>
      </c>
      <c r="C47" s="23"/>
      <c r="D47" s="23"/>
      <c r="E47" s="55" t="s">
        <v>1048</v>
      </c>
      <c r="F47" s="106"/>
      <c r="G47" s="39"/>
      <c r="H47" s="39"/>
      <c r="I47" s="39"/>
      <c r="J47" s="39"/>
      <c r="K47" s="39"/>
      <c r="L47" s="39"/>
      <c r="M47" s="39"/>
      <c r="N47" s="39"/>
      <c r="O47" s="39"/>
      <c r="P47" s="39"/>
      <c r="Q47" s="39"/>
      <c r="R47" s="39"/>
      <c r="S47" s="39"/>
      <c r="T47" s="39"/>
      <c r="U47" s="39"/>
      <c r="V47" s="39"/>
      <c r="W47" s="39"/>
      <c r="X47" s="39"/>
      <c r="Y47" s="39"/>
      <c r="Z47" s="39"/>
    </row>
    <row r="48" ht="54.75" customHeight="1">
      <c r="A48" s="20" t="s">
        <v>325</v>
      </c>
      <c r="B48" s="26" t="s">
        <v>326</v>
      </c>
      <c r="C48" s="23"/>
      <c r="D48" s="55" t="s">
        <v>1047</v>
      </c>
      <c r="E48" s="55" t="s">
        <v>1048</v>
      </c>
      <c r="F48" s="107">
        <v>41415.0</v>
      </c>
      <c r="G48" s="39"/>
      <c r="H48" s="39"/>
      <c r="I48" s="39"/>
      <c r="J48" s="39"/>
      <c r="K48" s="39"/>
      <c r="L48" s="39"/>
      <c r="M48" s="39"/>
      <c r="N48" s="39"/>
      <c r="O48" s="39"/>
      <c r="P48" s="39"/>
      <c r="Q48" s="39"/>
      <c r="R48" s="39"/>
      <c r="S48" s="39"/>
      <c r="T48" s="39"/>
      <c r="U48" s="39"/>
      <c r="V48" s="39"/>
      <c r="W48" s="39"/>
      <c r="X48" s="39"/>
      <c r="Y48" s="39"/>
      <c r="Z48" s="39"/>
    </row>
    <row r="49" ht="52.5" customHeight="1">
      <c r="A49" s="20" t="s">
        <v>328</v>
      </c>
      <c r="B49" s="26" t="s">
        <v>330</v>
      </c>
      <c r="C49" s="20" t="s">
        <v>1051</v>
      </c>
      <c r="D49" s="20" t="s">
        <v>1047</v>
      </c>
      <c r="E49" s="55" t="s">
        <v>1048</v>
      </c>
      <c r="F49" s="105">
        <v>41339.0</v>
      </c>
      <c r="G49" s="39"/>
      <c r="H49" s="39"/>
      <c r="I49" s="39"/>
      <c r="J49" s="39"/>
      <c r="K49" s="39"/>
      <c r="L49" s="39"/>
      <c r="M49" s="39"/>
      <c r="N49" s="39"/>
      <c r="O49" s="39"/>
      <c r="P49" s="39"/>
      <c r="Q49" s="39"/>
      <c r="R49" s="39"/>
      <c r="S49" s="39"/>
      <c r="T49" s="39"/>
      <c r="U49" s="39"/>
      <c r="V49" s="39"/>
      <c r="W49" s="39"/>
      <c r="X49" s="39"/>
      <c r="Y49" s="39"/>
      <c r="Z49" s="39"/>
    </row>
    <row r="50" ht="54.0" customHeight="1">
      <c r="A50" s="20" t="s">
        <v>338</v>
      </c>
      <c r="B50" s="26" t="s">
        <v>339</v>
      </c>
      <c r="C50" s="23"/>
      <c r="D50" s="20" t="s">
        <v>1047</v>
      </c>
      <c r="E50" s="55" t="s">
        <v>1048</v>
      </c>
      <c r="F50" s="105">
        <v>41172.0</v>
      </c>
      <c r="G50" s="39"/>
      <c r="H50" s="39"/>
      <c r="I50" s="39"/>
      <c r="J50" s="39"/>
      <c r="K50" s="39"/>
      <c r="L50" s="39"/>
      <c r="M50" s="39"/>
      <c r="N50" s="39"/>
      <c r="O50" s="39"/>
      <c r="P50" s="39"/>
      <c r="Q50" s="39"/>
      <c r="R50" s="39"/>
      <c r="S50" s="39"/>
      <c r="T50" s="39"/>
      <c r="U50" s="39"/>
      <c r="V50" s="39"/>
      <c r="W50" s="39"/>
      <c r="X50" s="39"/>
      <c r="Y50" s="39"/>
      <c r="Z50" s="39"/>
    </row>
    <row r="51" ht="54.0" customHeight="1">
      <c r="A51" s="20" t="s">
        <v>344</v>
      </c>
      <c r="B51" s="20" t="s">
        <v>345</v>
      </c>
      <c r="C51" s="23"/>
      <c r="D51" s="55" t="s">
        <v>1047</v>
      </c>
      <c r="E51" s="55" t="s">
        <v>1048</v>
      </c>
      <c r="F51" s="107">
        <v>41401.0</v>
      </c>
      <c r="G51" s="39"/>
      <c r="H51" s="39"/>
      <c r="I51" s="39"/>
      <c r="J51" s="39"/>
      <c r="K51" s="39"/>
      <c r="L51" s="39"/>
      <c r="M51" s="39"/>
      <c r="N51" s="39"/>
      <c r="O51" s="39"/>
      <c r="P51" s="39"/>
      <c r="Q51" s="39"/>
      <c r="R51" s="39"/>
      <c r="S51" s="39"/>
      <c r="T51" s="39"/>
      <c r="U51" s="39"/>
      <c r="V51" s="39"/>
      <c r="W51" s="39"/>
      <c r="X51" s="39"/>
      <c r="Y51" s="39"/>
      <c r="Z51" s="39"/>
    </row>
    <row r="52" ht="52.5" customHeight="1">
      <c r="A52" s="20" t="s">
        <v>354</v>
      </c>
      <c r="B52" s="20" t="s">
        <v>594</v>
      </c>
      <c r="C52" s="23"/>
      <c r="D52" s="55" t="s">
        <v>1047</v>
      </c>
      <c r="E52" s="55" t="s">
        <v>1048</v>
      </c>
      <c r="F52" s="107">
        <v>41401.0</v>
      </c>
      <c r="G52" s="39"/>
      <c r="H52" s="39"/>
      <c r="I52" s="39"/>
      <c r="J52" s="39"/>
      <c r="K52" s="39"/>
      <c r="L52" s="39"/>
      <c r="M52" s="39"/>
      <c r="N52" s="39"/>
      <c r="O52" s="39"/>
      <c r="P52" s="39"/>
      <c r="Q52" s="39"/>
      <c r="R52" s="39"/>
      <c r="S52" s="39"/>
      <c r="T52" s="39"/>
      <c r="U52" s="39"/>
      <c r="V52" s="39"/>
      <c r="W52" s="39"/>
      <c r="X52" s="39"/>
      <c r="Y52" s="39"/>
      <c r="Z52" s="39"/>
    </row>
    <row r="53" ht="54.0" customHeight="1">
      <c r="A53" s="20" t="s">
        <v>357</v>
      </c>
      <c r="B53" s="20" t="s">
        <v>358</v>
      </c>
      <c r="C53" s="23"/>
      <c r="D53" s="55" t="s">
        <v>1047</v>
      </c>
      <c r="E53" s="55" t="s">
        <v>1048</v>
      </c>
      <c r="F53" s="107">
        <v>41401.0</v>
      </c>
      <c r="G53" s="39"/>
      <c r="H53" s="39"/>
      <c r="I53" s="39"/>
      <c r="J53" s="39"/>
      <c r="K53" s="39"/>
      <c r="L53" s="39"/>
      <c r="M53" s="39"/>
      <c r="N53" s="39"/>
      <c r="O53" s="39"/>
      <c r="P53" s="39"/>
      <c r="Q53" s="39"/>
      <c r="R53" s="39"/>
      <c r="S53" s="39"/>
      <c r="T53" s="39"/>
      <c r="U53" s="39"/>
      <c r="V53" s="39"/>
      <c r="W53" s="39"/>
      <c r="X53" s="39"/>
      <c r="Y53" s="39"/>
      <c r="Z53" s="39"/>
    </row>
    <row r="54" ht="54.0" customHeight="1">
      <c r="A54" s="20" t="s">
        <v>359</v>
      </c>
      <c r="B54" s="20" t="s">
        <v>595</v>
      </c>
      <c r="C54" s="23"/>
      <c r="D54" s="55" t="s">
        <v>1047</v>
      </c>
      <c r="E54" s="55" t="s">
        <v>1048</v>
      </c>
      <c r="F54" s="107">
        <v>41401.0</v>
      </c>
      <c r="G54" s="39"/>
      <c r="H54" s="39"/>
      <c r="I54" s="39"/>
      <c r="J54" s="39"/>
      <c r="K54" s="39"/>
      <c r="L54" s="39"/>
      <c r="M54" s="39"/>
      <c r="N54" s="39"/>
      <c r="O54" s="39"/>
      <c r="P54" s="39"/>
      <c r="Q54" s="39"/>
      <c r="R54" s="39"/>
      <c r="S54" s="39"/>
      <c r="T54" s="39"/>
      <c r="U54" s="39"/>
      <c r="V54" s="39"/>
      <c r="W54" s="39"/>
      <c r="X54" s="39"/>
      <c r="Y54" s="39"/>
      <c r="Z54" s="39"/>
    </row>
    <row r="55" ht="49.5" customHeight="1">
      <c r="A55" s="20" t="s">
        <v>362</v>
      </c>
      <c r="B55" s="20" t="s">
        <v>363</v>
      </c>
      <c r="C55" s="23"/>
      <c r="D55" s="55" t="s">
        <v>1047</v>
      </c>
      <c r="E55" s="55" t="s">
        <v>1048</v>
      </c>
      <c r="F55" s="107">
        <v>41401.0</v>
      </c>
      <c r="G55" s="39"/>
      <c r="H55" s="39"/>
      <c r="I55" s="39"/>
      <c r="J55" s="39"/>
      <c r="K55" s="39"/>
      <c r="L55" s="39"/>
      <c r="M55" s="39"/>
      <c r="N55" s="39"/>
      <c r="O55" s="39"/>
      <c r="P55" s="39"/>
      <c r="Q55" s="39"/>
      <c r="R55" s="39"/>
      <c r="S55" s="39"/>
      <c r="T55" s="39"/>
      <c r="U55" s="39"/>
      <c r="V55" s="39"/>
      <c r="W55" s="39"/>
      <c r="X55" s="39"/>
      <c r="Y55" s="39"/>
      <c r="Z55" s="39"/>
    </row>
    <row r="56" ht="51.75" customHeight="1">
      <c r="A56" s="20" t="s">
        <v>364</v>
      </c>
      <c r="B56" s="20" t="s">
        <v>596</v>
      </c>
      <c r="C56" s="23"/>
      <c r="D56" s="55" t="s">
        <v>1047</v>
      </c>
      <c r="E56" s="55" t="s">
        <v>1048</v>
      </c>
      <c r="F56" s="107">
        <v>41401.0</v>
      </c>
      <c r="G56" s="39"/>
      <c r="H56" s="39"/>
      <c r="I56" s="39"/>
      <c r="J56" s="39"/>
      <c r="K56" s="39"/>
      <c r="L56" s="39"/>
      <c r="M56" s="39"/>
      <c r="N56" s="39"/>
      <c r="O56" s="39"/>
      <c r="P56" s="39"/>
      <c r="Q56" s="39"/>
      <c r="R56" s="39"/>
      <c r="S56" s="39"/>
      <c r="T56" s="39"/>
      <c r="U56" s="39"/>
      <c r="V56" s="39"/>
      <c r="W56" s="39"/>
      <c r="X56" s="39"/>
      <c r="Y56" s="39"/>
      <c r="Z56" s="39"/>
    </row>
    <row r="57" ht="51.75" customHeight="1">
      <c r="A57" s="20" t="s">
        <v>368</v>
      </c>
      <c r="B57" s="20" t="s">
        <v>369</v>
      </c>
      <c r="C57" s="23"/>
      <c r="D57" s="55" t="s">
        <v>1047</v>
      </c>
      <c r="E57" s="55" t="s">
        <v>1048</v>
      </c>
      <c r="F57" s="107">
        <v>41402.0</v>
      </c>
      <c r="G57" s="39"/>
      <c r="H57" s="39"/>
      <c r="I57" s="39"/>
      <c r="J57" s="39"/>
      <c r="K57" s="39"/>
      <c r="L57" s="39"/>
      <c r="M57" s="39"/>
      <c r="N57" s="39"/>
      <c r="O57" s="39"/>
      <c r="P57" s="39"/>
      <c r="Q57" s="39"/>
      <c r="R57" s="39"/>
      <c r="S57" s="39"/>
      <c r="T57" s="39"/>
      <c r="U57" s="39"/>
      <c r="V57" s="39"/>
      <c r="W57" s="39"/>
      <c r="X57" s="39"/>
      <c r="Y57" s="39"/>
      <c r="Z57" s="39"/>
    </row>
    <row r="58" ht="48.75" customHeight="1">
      <c r="A58" s="20" t="s">
        <v>371</v>
      </c>
      <c r="B58" s="55" t="s">
        <v>372</v>
      </c>
      <c r="C58" s="23"/>
      <c r="D58" s="55" t="s">
        <v>1047</v>
      </c>
      <c r="E58" s="55" t="s">
        <v>1048</v>
      </c>
      <c r="F58" s="107">
        <v>41402.0</v>
      </c>
      <c r="G58" s="39"/>
      <c r="H58" s="39"/>
      <c r="I58" s="39"/>
      <c r="J58" s="39"/>
      <c r="K58" s="39"/>
      <c r="L58" s="39"/>
      <c r="M58" s="39"/>
      <c r="N58" s="39"/>
      <c r="O58" s="39"/>
      <c r="P58" s="39"/>
      <c r="Q58" s="39"/>
      <c r="R58" s="39"/>
      <c r="S58" s="39"/>
      <c r="T58" s="39"/>
      <c r="U58" s="39"/>
      <c r="V58" s="39"/>
      <c r="W58" s="39"/>
      <c r="X58" s="39"/>
      <c r="Y58" s="39"/>
      <c r="Z58" s="39"/>
    </row>
    <row r="59" ht="52.5" customHeight="1">
      <c r="A59" s="20" t="s">
        <v>374</v>
      </c>
      <c r="B59" s="55" t="s">
        <v>375</v>
      </c>
      <c r="C59" s="23"/>
      <c r="D59" s="55" t="s">
        <v>1047</v>
      </c>
      <c r="E59" s="55" t="s">
        <v>1048</v>
      </c>
      <c r="F59" s="107">
        <v>41402.0</v>
      </c>
      <c r="G59" s="39"/>
      <c r="H59" s="39"/>
      <c r="I59" s="39"/>
      <c r="J59" s="39"/>
      <c r="K59" s="39"/>
      <c r="L59" s="39"/>
      <c r="M59" s="39"/>
      <c r="N59" s="39"/>
      <c r="O59" s="39"/>
      <c r="P59" s="39"/>
      <c r="Q59" s="39"/>
      <c r="R59" s="39"/>
      <c r="S59" s="39"/>
      <c r="T59" s="39"/>
      <c r="U59" s="39"/>
      <c r="V59" s="39"/>
      <c r="W59" s="39"/>
      <c r="X59" s="39"/>
      <c r="Y59" s="39"/>
      <c r="Z59" s="39"/>
    </row>
    <row r="60" ht="57.0" customHeight="1">
      <c r="A60" s="20" t="s">
        <v>376</v>
      </c>
      <c r="B60" s="55" t="s">
        <v>377</v>
      </c>
      <c r="C60" s="23"/>
      <c r="D60" s="55" t="s">
        <v>1047</v>
      </c>
      <c r="E60" s="55" t="s">
        <v>1048</v>
      </c>
      <c r="F60" s="107">
        <v>41402.0</v>
      </c>
      <c r="G60" s="39"/>
      <c r="H60" s="39"/>
      <c r="I60" s="39"/>
      <c r="J60" s="39"/>
      <c r="K60" s="39"/>
      <c r="L60" s="39"/>
      <c r="M60" s="39"/>
      <c r="N60" s="39"/>
      <c r="O60" s="39"/>
      <c r="P60" s="39"/>
      <c r="Q60" s="39"/>
      <c r="R60" s="39"/>
      <c r="S60" s="39"/>
      <c r="T60" s="39"/>
      <c r="U60" s="39"/>
      <c r="V60" s="39"/>
      <c r="W60" s="39"/>
      <c r="X60" s="39"/>
      <c r="Y60" s="39"/>
      <c r="Z60" s="39"/>
    </row>
    <row r="61" ht="55.5" customHeight="1">
      <c r="A61" s="20" t="s">
        <v>378</v>
      </c>
      <c r="B61" s="55" t="s">
        <v>379</v>
      </c>
      <c r="C61" s="23"/>
      <c r="D61" s="55" t="s">
        <v>1047</v>
      </c>
      <c r="E61" s="55" t="s">
        <v>1048</v>
      </c>
      <c r="F61" s="107">
        <v>41402.0</v>
      </c>
      <c r="G61" s="39"/>
      <c r="H61" s="39"/>
      <c r="I61" s="39"/>
      <c r="J61" s="39"/>
      <c r="K61" s="39"/>
      <c r="L61" s="39"/>
      <c r="M61" s="39"/>
      <c r="N61" s="39"/>
      <c r="O61" s="39"/>
      <c r="P61" s="39"/>
      <c r="Q61" s="39"/>
      <c r="R61" s="39"/>
      <c r="S61" s="39"/>
      <c r="T61" s="39"/>
      <c r="U61" s="39"/>
      <c r="V61" s="39"/>
      <c r="W61" s="39"/>
      <c r="X61" s="39"/>
      <c r="Y61" s="39"/>
      <c r="Z61" s="39"/>
    </row>
    <row r="62" ht="52.5" customHeight="1">
      <c r="A62" s="20" t="s">
        <v>381</v>
      </c>
      <c r="B62" s="20" t="s">
        <v>382</v>
      </c>
      <c r="C62" s="23"/>
      <c r="D62" s="55" t="s">
        <v>1047</v>
      </c>
      <c r="E62" s="55" t="s">
        <v>1048</v>
      </c>
      <c r="F62" s="107">
        <v>41407.0</v>
      </c>
      <c r="G62" s="39"/>
      <c r="H62" s="39"/>
      <c r="I62" s="39"/>
      <c r="J62" s="39"/>
      <c r="K62" s="39"/>
      <c r="L62" s="39"/>
      <c r="M62" s="39"/>
      <c r="N62" s="39"/>
      <c r="O62" s="39"/>
      <c r="P62" s="39"/>
      <c r="Q62" s="39"/>
      <c r="R62" s="39"/>
      <c r="S62" s="39"/>
      <c r="T62" s="39"/>
      <c r="U62" s="39"/>
      <c r="V62" s="39"/>
      <c r="W62" s="39"/>
      <c r="X62" s="39"/>
      <c r="Y62" s="39"/>
      <c r="Z62" s="39"/>
    </row>
    <row r="63" ht="52.5" customHeight="1">
      <c r="A63" s="20" t="s">
        <v>386</v>
      </c>
      <c r="B63" s="20" t="s">
        <v>387</v>
      </c>
      <c r="C63" s="23"/>
      <c r="D63" s="55" t="s">
        <v>1047</v>
      </c>
      <c r="E63" s="55" t="s">
        <v>1048</v>
      </c>
      <c r="F63" s="107">
        <v>41409.0</v>
      </c>
      <c r="G63" s="39"/>
      <c r="H63" s="39"/>
      <c r="I63" s="39"/>
      <c r="J63" s="39"/>
      <c r="K63" s="39"/>
      <c r="L63" s="39"/>
      <c r="M63" s="39"/>
      <c r="N63" s="39"/>
      <c r="O63" s="39"/>
      <c r="P63" s="39"/>
      <c r="Q63" s="39"/>
      <c r="R63" s="39"/>
      <c r="S63" s="39"/>
      <c r="T63" s="39"/>
      <c r="U63" s="39"/>
      <c r="V63" s="39"/>
      <c r="W63" s="39"/>
      <c r="X63" s="39"/>
      <c r="Y63" s="39"/>
      <c r="Z63" s="39"/>
    </row>
    <row r="64" ht="54.75" customHeight="1">
      <c r="A64" s="20" t="s">
        <v>389</v>
      </c>
      <c r="B64" s="20" t="s">
        <v>390</v>
      </c>
      <c r="C64" s="23"/>
      <c r="D64" s="55" t="s">
        <v>1047</v>
      </c>
      <c r="E64" s="55" t="s">
        <v>1048</v>
      </c>
      <c r="F64" s="107">
        <v>41409.0</v>
      </c>
      <c r="G64" s="39"/>
      <c r="H64" s="39"/>
      <c r="I64" s="39"/>
      <c r="J64" s="39"/>
      <c r="K64" s="39"/>
      <c r="L64" s="39"/>
      <c r="M64" s="39"/>
      <c r="N64" s="39"/>
      <c r="O64" s="39"/>
      <c r="P64" s="39"/>
      <c r="Q64" s="39"/>
      <c r="R64" s="39"/>
      <c r="S64" s="39"/>
      <c r="T64" s="39"/>
      <c r="U64" s="39"/>
      <c r="V64" s="39"/>
      <c r="W64" s="39"/>
      <c r="X64" s="39"/>
      <c r="Y64" s="39"/>
      <c r="Z64" s="39"/>
    </row>
    <row r="65" ht="52.5" customHeight="1">
      <c r="A65" s="20" t="s">
        <v>393</v>
      </c>
      <c r="B65" s="20" t="s">
        <v>394</v>
      </c>
      <c r="C65" s="23"/>
      <c r="D65" s="55" t="s">
        <v>1047</v>
      </c>
      <c r="E65" s="55" t="s">
        <v>1048</v>
      </c>
      <c r="F65" s="107">
        <v>41409.0</v>
      </c>
      <c r="G65" s="39"/>
      <c r="H65" s="39"/>
      <c r="I65" s="39"/>
      <c r="J65" s="39"/>
      <c r="K65" s="39"/>
      <c r="L65" s="39"/>
      <c r="M65" s="39"/>
      <c r="N65" s="39"/>
      <c r="O65" s="39"/>
      <c r="P65" s="39"/>
      <c r="Q65" s="39"/>
      <c r="R65" s="39"/>
      <c r="S65" s="39"/>
      <c r="T65" s="39"/>
      <c r="U65" s="39"/>
      <c r="V65" s="39"/>
      <c r="W65" s="39"/>
      <c r="X65" s="39"/>
      <c r="Y65" s="39"/>
      <c r="Z65" s="39"/>
    </row>
    <row r="66" ht="49.5" customHeight="1">
      <c r="A66" s="20" t="s">
        <v>396</v>
      </c>
      <c r="B66" s="20" t="s">
        <v>397</v>
      </c>
      <c r="C66" s="23"/>
      <c r="D66" s="55" t="s">
        <v>1047</v>
      </c>
      <c r="E66" s="55" t="s">
        <v>1048</v>
      </c>
      <c r="F66" s="107">
        <v>41409.0</v>
      </c>
      <c r="G66" s="39"/>
      <c r="H66" s="39"/>
      <c r="I66" s="39"/>
      <c r="J66" s="39"/>
      <c r="K66" s="39"/>
      <c r="L66" s="39"/>
      <c r="M66" s="39"/>
      <c r="N66" s="39"/>
      <c r="O66" s="39"/>
      <c r="P66" s="39"/>
      <c r="Q66" s="39"/>
      <c r="R66" s="39"/>
      <c r="S66" s="39"/>
      <c r="T66" s="39"/>
      <c r="U66" s="39"/>
      <c r="V66" s="39"/>
      <c r="W66" s="39"/>
      <c r="X66" s="39"/>
      <c r="Y66" s="39"/>
      <c r="Z66" s="39"/>
    </row>
    <row r="67" ht="52.5" customHeight="1">
      <c r="A67" s="20" t="s">
        <v>399</v>
      </c>
      <c r="B67" s="55" t="s">
        <v>597</v>
      </c>
      <c r="C67" s="23"/>
      <c r="D67" s="55" t="s">
        <v>1047</v>
      </c>
      <c r="E67" s="55" t="s">
        <v>1048</v>
      </c>
      <c r="F67" s="107">
        <v>41402.0</v>
      </c>
      <c r="G67" s="39"/>
      <c r="H67" s="39"/>
      <c r="I67" s="39"/>
      <c r="J67" s="39"/>
      <c r="K67" s="39"/>
      <c r="L67" s="39"/>
      <c r="M67" s="39"/>
      <c r="N67" s="39"/>
      <c r="O67" s="39"/>
      <c r="P67" s="39"/>
      <c r="Q67" s="39"/>
      <c r="R67" s="39"/>
      <c r="S67" s="39"/>
      <c r="T67" s="39"/>
      <c r="U67" s="39"/>
      <c r="V67" s="39"/>
      <c r="W67" s="39"/>
      <c r="X67" s="39"/>
      <c r="Y67" s="39"/>
      <c r="Z67" s="39"/>
    </row>
    <row r="68" ht="51.75" customHeight="1">
      <c r="A68" s="20" t="s">
        <v>402</v>
      </c>
      <c r="B68" s="55" t="s">
        <v>403</v>
      </c>
      <c r="C68" s="23"/>
      <c r="D68" s="55" t="s">
        <v>1047</v>
      </c>
      <c r="E68" s="55" t="s">
        <v>1048</v>
      </c>
      <c r="F68" s="107">
        <v>41407.0</v>
      </c>
      <c r="G68" s="39"/>
      <c r="H68" s="39"/>
      <c r="I68" s="39"/>
      <c r="J68" s="39"/>
      <c r="K68" s="39"/>
      <c r="L68" s="39"/>
      <c r="M68" s="39"/>
      <c r="N68" s="39"/>
      <c r="O68" s="39"/>
      <c r="P68" s="39"/>
      <c r="Q68" s="39"/>
      <c r="R68" s="39"/>
      <c r="S68" s="39"/>
      <c r="T68" s="39"/>
      <c r="U68" s="39"/>
      <c r="V68" s="39"/>
      <c r="W68" s="39"/>
      <c r="X68" s="39"/>
      <c r="Y68" s="39"/>
      <c r="Z68" s="39"/>
    </row>
    <row r="69" ht="42.0" customHeight="1">
      <c r="A69" s="20" t="s">
        <v>407</v>
      </c>
      <c r="B69" s="20" t="s">
        <v>408</v>
      </c>
      <c r="C69" s="23"/>
      <c r="D69" s="55" t="s">
        <v>1047</v>
      </c>
      <c r="E69" s="55" t="s">
        <v>1048</v>
      </c>
      <c r="F69" s="105">
        <v>41170.0</v>
      </c>
      <c r="G69" s="39"/>
      <c r="H69" s="39"/>
      <c r="I69" s="39"/>
      <c r="J69" s="39"/>
      <c r="K69" s="39"/>
      <c r="L69" s="39"/>
      <c r="M69" s="39"/>
      <c r="N69" s="39"/>
      <c r="O69" s="39"/>
      <c r="P69" s="39"/>
      <c r="Q69" s="39"/>
      <c r="R69" s="39"/>
      <c r="S69" s="39"/>
      <c r="T69" s="39"/>
      <c r="U69" s="39"/>
      <c r="V69" s="39"/>
      <c r="W69" s="39"/>
      <c r="X69" s="39"/>
      <c r="Y69" s="39"/>
      <c r="Z69" s="39"/>
    </row>
    <row r="70" ht="48.0" customHeight="1">
      <c r="A70" s="20" t="s">
        <v>414</v>
      </c>
      <c r="B70" s="21" t="s">
        <v>415</v>
      </c>
      <c r="C70" s="23"/>
      <c r="D70" s="20" t="s">
        <v>1047</v>
      </c>
      <c r="E70" s="55" t="s">
        <v>1048</v>
      </c>
      <c r="F70" s="105">
        <v>41179.0</v>
      </c>
      <c r="G70" s="39"/>
      <c r="H70" s="39"/>
      <c r="I70" s="39"/>
      <c r="J70" s="39"/>
      <c r="K70" s="39"/>
      <c r="L70" s="39"/>
      <c r="M70" s="39"/>
      <c r="N70" s="39"/>
      <c r="O70" s="39"/>
      <c r="P70" s="39"/>
      <c r="Q70" s="39"/>
      <c r="R70" s="39"/>
      <c r="S70" s="39"/>
      <c r="T70" s="39"/>
      <c r="U70" s="39"/>
      <c r="V70" s="39"/>
      <c r="W70" s="39"/>
      <c r="X70" s="39"/>
      <c r="Y70" s="39"/>
      <c r="Z70" s="39"/>
    </row>
    <row r="71" ht="48.0" customHeight="1">
      <c r="A71" s="20" t="s">
        <v>422</v>
      </c>
      <c r="B71" s="26" t="s">
        <v>423</v>
      </c>
      <c r="C71" s="23"/>
      <c r="D71" s="20" t="s">
        <v>1047</v>
      </c>
      <c r="E71" s="55" t="s">
        <v>1048</v>
      </c>
      <c r="F71" s="105">
        <v>41179.0</v>
      </c>
      <c r="G71" s="39"/>
      <c r="H71" s="39"/>
      <c r="I71" s="39"/>
      <c r="J71" s="39"/>
      <c r="K71" s="39"/>
      <c r="L71" s="39"/>
      <c r="M71" s="39"/>
      <c r="N71" s="39"/>
      <c r="O71" s="39"/>
      <c r="P71" s="39"/>
      <c r="Q71" s="39"/>
      <c r="R71" s="39"/>
      <c r="S71" s="39"/>
      <c r="T71" s="39"/>
      <c r="U71" s="39"/>
      <c r="V71" s="39"/>
      <c r="W71" s="39"/>
      <c r="X71" s="39"/>
      <c r="Y71" s="39"/>
      <c r="Z71" s="39"/>
    </row>
    <row r="72" ht="48.0" customHeight="1">
      <c r="A72" s="20" t="s">
        <v>426</v>
      </c>
      <c r="B72" s="20" t="s">
        <v>427</v>
      </c>
      <c r="C72" s="23"/>
      <c r="D72" s="20" t="s">
        <v>1047</v>
      </c>
      <c r="E72" s="55" t="s">
        <v>1048</v>
      </c>
      <c r="F72" s="105">
        <v>41179.0</v>
      </c>
      <c r="G72" s="39"/>
      <c r="H72" s="39"/>
      <c r="I72" s="39"/>
      <c r="J72" s="39"/>
      <c r="K72" s="39"/>
      <c r="L72" s="39"/>
      <c r="M72" s="39"/>
      <c r="N72" s="39"/>
      <c r="O72" s="39"/>
      <c r="P72" s="39"/>
      <c r="Q72" s="39"/>
      <c r="R72" s="39"/>
      <c r="S72" s="39"/>
      <c r="T72" s="39"/>
      <c r="U72" s="39"/>
      <c r="V72" s="39"/>
      <c r="W72" s="39"/>
      <c r="X72" s="39"/>
      <c r="Y72" s="39"/>
      <c r="Z72" s="39"/>
    </row>
    <row r="73" ht="48.0" customHeight="1">
      <c r="A73" s="20" t="s">
        <v>428</v>
      </c>
      <c r="B73" s="20" t="s">
        <v>429</v>
      </c>
      <c r="C73" s="23"/>
      <c r="D73" s="20" t="s">
        <v>1047</v>
      </c>
      <c r="E73" s="55" t="s">
        <v>1048</v>
      </c>
      <c r="F73" s="105">
        <v>41179.0</v>
      </c>
      <c r="G73" s="39"/>
      <c r="H73" s="39"/>
      <c r="I73" s="39"/>
      <c r="J73" s="39"/>
      <c r="K73" s="39"/>
      <c r="L73" s="39"/>
      <c r="M73" s="39"/>
      <c r="N73" s="39"/>
      <c r="O73" s="39"/>
      <c r="P73" s="39"/>
      <c r="Q73" s="39"/>
      <c r="R73" s="39"/>
      <c r="S73" s="39"/>
      <c r="T73" s="39"/>
      <c r="U73" s="39"/>
      <c r="V73" s="39"/>
      <c r="W73" s="39"/>
      <c r="X73" s="39"/>
      <c r="Y73" s="39"/>
      <c r="Z73" s="39"/>
    </row>
    <row r="74" ht="48.0" customHeight="1">
      <c r="A74" s="20" t="s">
        <v>430</v>
      </c>
      <c r="B74" s="20" t="s">
        <v>431</v>
      </c>
      <c r="C74" s="23"/>
      <c r="D74" s="20" t="s">
        <v>1047</v>
      </c>
      <c r="E74" s="55" t="s">
        <v>1048</v>
      </c>
      <c r="F74" s="105">
        <v>41179.0</v>
      </c>
      <c r="G74" s="39"/>
      <c r="H74" s="39"/>
      <c r="I74" s="39"/>
      <c r="J74" s="39"/>
      <c r="K74" s="39"/>
      <c r="L74" s="39"/>
      <c r="M74" s="39"/>
      <c r="N74" s="39"/>
      <c r="O74" s="39"/>
      <c r="P74" s="39"/>
      <c r="Q74" s="39"/>
      <c r="R74" s="39"/>
      <c r="S74" s="39"/>
      <c r="T74" s="39"/>
      <c r="U74" s="39"/>
      <c r="V74" s="39"/>
      <c r="W74" s="39"/>
      <c r="X74" s="39"/>
      <c r="Y74" s="39"/>
      <c r="Z74" s="39"/>
    </row>
    <row r="75" ht="48.0" customHeight="1">
      <c r="A75" s="20" t="s">
        <v>433</v>
      </c>
      <c r="B75" s="20" t="s">
        <v>434</v>
      </c>
      <c r="C75" s="23"/>
      <c r="D75" s="20" t="s">
        <v>1047</v>
      </c>
      <c r="E75" s="55" t="s">
        <v>1048</v>
      </c>
      <c r="F75" s="105">
        <v>41185.0</v>
      </c>
      <c r="G75" s="39"/>
      <c r="H75" s="39"/>
      <c r="I75" s="39"/>
      <c r="J75" s="39"/>
      <c r="K75" s="39"/>
      <c r="L75" s="39"/>
      <c r="M75" s="39"/>
      <c r="N75" s="39"/>
      <c r="O75" s="39"/>
      <c r="P75" s="39"/>
      <c r="Q75" s="39"/>
      <c r="R75" s="39"/>
      <c r="S75" s="39"/>
      <c r="T75" s="39"/>
      <c r="U75" s="39"/>
      <c r="V75" s="39"/>
      <c r="W75" s="39"/>
      <c r="X75" s="39"/>
      <c r="Y75" s="39"/>
      <c r="Z75" s="39"/>
    </row>
    <row r="76" ht="48.0" customHeight="1">
      <c r="A76" s="20" t="s">
        <v>438</v>
      </c>
      <c r="B76" s="20" t="s">
        <v>439</v>
      </c>
      <c r="C76" s="23"/>
      <c r="D76" s="20" t="s">
        <v>1047</v>
      </c>
      <c r="E76" s="55" t="s">
        <v>1048</v>
      </c>
      <c r="F76" s="105">
        <v>41185.0</v>
      </c>
      <c r="G76" s="39"/>
      <c r="H76" s="39"/>
      <c r="I76" s="39"/>
      <c r="J76" s="39"/>
      <c r="K76" s="39"/>
      <c r="L76" s="39"/>
      <c r="M76" s="39"/>
      <c r="N76" s="39"/>
      <c r="O76" s="39"/>
      <c r="P76" s="39"/>
      <c r="Q76" s="39"/>
      <c r="R76" s="39"/>
      <c r="S76" s="39"/>
      <c r="T76" s="39"/>
      <c r="U76" s="39"/>
      <c r="V76" s="39"/>
      <c r="W76" s="39"/>
      <c r="X76" s="39"/>
      <c r="Y76" s="39"/>
      <c r="Z76" s="39"/>
    </row>
    <row r="77" ht="48.0" customHeight="1">
      <c r="A77" s="20" t="s">
        <v>441</v>
      </c>
      <c r="B77" s="20" t="s">
        <v>442</v>
      </c>
      <c r="C77" s="23"/>
      <c r="D77" s="20" t="s">
        <v>1047</v>
      </c>
      <c r="E77" s="55" t="s">
        <v>1048</v>
      </c>
      <c r="F77" s="105">
        <v>41185.0</v>
      </c>
      <c r="G77" s="39"/>
      <c r="H77" s="39"/>
      <c r="I77" s="39"/>
      <c r="J77" s="39"/>
      <c r="K77" s="39"/>
      <c r="L77" s="39"/>
      <c r="M77" s="39"/>
      <c r="N77" s="39"/>
      <c r="O77" s="39"/>
      <c r="P77" s="39"/>
      <c r="Q77" s="39"/>
      <c r="R77" s="39"/>
      <c r="S77" s="39"/>
      <c r="T77" s="39"/>
      <c r="U77" s="39"/>
      <c r="V77" s="39"/>
      <c r="W77" s="39"/>
      <c r="X77" s="39"/>
      <c r="Y77" s="39"/>
      <c r="Z77" s="39"/>
    </row>
    <row r="78" ht="48.0" customHeight="1">
      <c r="A78" s="20" t="s">
        <v>443</v>
      </c>
      <c r="B78" s="20" t="s">
        <v>444</v>
      </c>
      <c r="C78" s="23"/>
      <c r="D78" s="20" t="s">
        <v>1047</v>
      </c>
      <c r="E78" s="55" t="s">
        <v>1048</v>
      </c>
      <c r="F78" s="105">
        <v>41185.0</v>
      </c>
      <c r="G78" s="39"/>
      <c r="H78" s="39"/>
      <c r="I78" s="39"/>
      <c r="J78" s="39"/>
      <c r="K78" s="39"/>
      <c r="L78" s="39"/>
      <c r="M78" s="39"/>
      <c r="N78" s="39"/>
      <c r="O78" s="39"/>
      <c r="P78" s="39"/>
      <c r="Q78" s="39"/>
      <c r="R78" s="39"/>
      <c r="S78" s="39"/>
      <c r="T78" s="39"/>
      <c r="U78" s="39"/>
      <c r="V78" s="39"/>
      <c r="W78" s="39"/>
      <c r="X78" s="39"/>
      <c r="Y78" s="39"/>
      <c r="Z78" s="39"/>
    </row>
    <row r="79" ht="48.0" customHeight="1">
      <c r="A79" s="20" t="s">
        <v>445</v>
      </c>
      <c r="B79" s="20" t="s">
        <v>446</v>
      </c>
      <c r="C79" s="23"/>
      <c r="D79" s="20" t="s">
        <v>1047</v>
      </c>
      <c r="E79" s="55" t="s">
        <v>1048</v>
      </c>
      <c r="F79" s="105">
        <v>41185.0</v>
      </c>
      <c r="G79" s="39"/>
      <c r="H79" s="39"/>
      <c r="I79" s="39"/>
      <c r="J79" s="39"/>
      <c r="K79" s="39"/>
      <c r="L79" s="39"/>
      <c r="M79" s="39"/>
      <c r="N79" s="39"/>
      <c r="O79" s="39"/>
      <c r="P79" s="39"/>
      <c r="Q79" s="39"/>
      <c r="R79" s="39"/>
      <c r="S79" s="39"/>
      <c r="T79" s="39"/>
      <c r="U79" s="39"/>
      <c r="V79" s="39"/>
      <c r="W79" s="39"/>
      <c r="X79" s="39"/>
      <c r="Y79" s="39"/>
      <c r="Z79" s="39"/>
    </row>
    <row r="80" ht="48.0" customHeight="1">
      <c r="A80" s="20" t="s">
        <v>447</v>
      </c>
      <c r="B80" s="20" t="s">
        <v>448</v>
      </c>
      <c r="C80" s="23"/>
      <c r="D80" s="20" t="s">
        <v>1047</v>
      </c>
      <c r="E80" s="55" t="s">
        <v>1048</v>
      </c>
      <c r="F80" s="105">
        <v>41185.0</v>
      </c>
      <c r="G80" s="39"/>
      <c r="H80" s="39"/>
      <c r="I80" s="39"/>
      <c r="J80" s="39"/>
      <c r="K80" s="39"/>
      <c r="L80" s="39"/>
      <c r="M80" s="39"/>
      <c r="N80" s="39"/>
      <c r="O80" s="39"/>
      <c r="P80" s="39"/>
      <c r="Q80" s="39"/>
      <c r="R80" s="39"/>
      <c r="S80" s="39"/>
      <c r="T80" s="39"/>
      <c r="U80" s="39"/>
      <c r="V80" s="39"/>
      <c r="W80" s="39"/>
      <c r="X80" s="39"/>
      <c r="Y80" s="39"/>
      <c r="Z80" s="39"/>
    </row>
    <row r="81" ht="48.0" customHeight="1">
      <c r="A81" s="20" t="s">
        <v>450</v>
      </c>
      <c r="B81" s="20" t="s">
        <v>451</v>
      </c>
      <c r="C81" s="23"/>
      <c r="D81" s="20" t="s">
        <v>1047</v>
      </c>
      <c r="E81" s="55" t="s">
        <v>1048</v>
      </c>
      <c r="F81" s="105">
        <v>41185.0</v>
      </c>
      <c r="G81" s="39"/>
      <c r="H81" s="39"/>
      <c r="I81" s="39"/>
      <c r="J81" s="39"/>
      <c r="K81" s="39"/>
      <c r="L81" s="39"/>
      <c r="M81" s="39"/>
      <c r="N81" s="39"/>
      <c r="O81" s="39"/>
      <c r="P81" s="39"/>
      <c r="Q81" s="39"/>
      <c r="R81" s="39"/>
      <c r="S81" s="39"/>
      <c r="T81" s="39"/>
      <c r="U81" s="39"/>
      <c r="V81" s="39"/>
      <c r="W81" s="39"/>
      <c r="X81" s="39"/>
      <c r="Y81" s="39"/>
      <c r="Z81" s="39"/>
    </row>
    <row r="82" ht="42.75" customHeight="1">
      <c r="A82" s="20" t="s">
        <v>453</v>
      </c>
      <c r="B82" s="20" t="s">
        <v>454</v>
      </c>
      <c r="C82" s="23"/>
      <c r="D82" s="20" t="s">
        <v>1052</v>
      </c>
      <c r="E82" s="55" t="s">
        <v>1048</v>
      </c>
      <c r="F82" s="108">
        <v>41765.0</v>
      </c>
      <c r="G82" s="39"/>
      <c r="H82" s="39"/>
      <c r="I82" s="39"/>
      <c r="J82" s="39"/>
      <c r="K82" s="39"/>
      <c r="L82" s="39"/>
      <c r="M82" s="39"/>
      <c r="N82" s="39"/>
      <c r="O82" s="39"/>
      <c r="P82" s="39"/>
      <c r="Q82" s="39"/>
      <c r="R82" s="39"/>
      <c r="S82" s="39"/>
      <c r="T82" s="39"/>
      <c r="U82" s="39"/>
      <c r="V82" s="39"/>
      <c r="W82" s="39"/>
      <c r="X82" s="39"/>
      <c r="Y82" s="39"/>
      <c r="Z82" s="39"/>
    </row>
    <row r="83" ht="45.0" customHeight="1">
      <c r="A83" s="20" t="s">
        <v>461</v>
      </c>
      <c r="B83" s="20" t="s">
        <v>462</v>
      </c>
      <c r="C83" s="23"/>
      <c r="D83" s="20" t="s">
        <v>1052</v>
      </c>
      <c r="E83" s="55" t="s">
        <v>1048</v>
      </c>
      <c r="F83" s="108">
        <v>41765.0</v>
      </c>
      <c r="G83" s="39"/>
      <c r="H83" s="39"/>
      <c r="I83" s="39"/>
      <c r="J83" s="39"/>
      <c r="K83" s="39"/>
      <c r="L83" s="39"/>
      <c r="M83" s="39"/>
      <c r="N83" s="39"/>
      <c r="O83" s="39"/>
      <c r="P83" s="39"/>
      <c r="Q83" s="39"/>
      <c r="R83" s="39"/>
      <c r="S83" s="39"/>
      <c r="T83" s="39"/>
      <c r="U83" s="39"/>
      <c r="V83" s="39"/>
      <c r="W83" s="39"/>
      <c r="X83" s="39"/>
      <c r="Y83" s="39"/>
      <c r="Z83" s="39"/>
    </row>
    <row r="84" ht="45.0" customHeight="1">
      <c r="A84" s="20" t="s">
        <v>465</v>
      </c>
      <c r="B84" s="20" t="s">
        <v>466</v>
      </c>
      <c r="C84" s="23"/>
      <c r="D84" s="20" t="s">
        <v>1052</v>
      </c>
      <c r="E84" s="55" t="s">
        <v>1048</v>
      </c>
      <c r="F84" s="108">
        <v>41793.0</v>
      </c>
      <c r="G84" s="39"/>
      <c r="H84" s="39"/>
      <c r="I84" s="39"/>
      <c r="J84" s="39"/>
      <c r="K84" s="39"/>
      <c r="L84" s="39"/>
      <c r="M84" s="39"/>
      <c r="N84" s="39"/>
      <c r="O84" s="39"/>
      <c r="P84" s="39"/>
      <c r="Q84" s="39"/>
      <c r="R84" s="39"/>
      <c r="S84" s="39"/>
      <c r="T84" s="39"/>
      <c r="U84" s="39"/>
      <c r="V84" s="39"/>
      <c r="W84" s="39"/>
      <c r="X84" s="39"/>
      <c r="Y84" s="39"/>
      <c r="Z84" s="39"/>
    </row>
    <row r="85" ht="45.0" customHeight="1">
      <c r="A85" s="20" t="s">
        <v>470</v>
      </c>
      <c r="B85" s="20" t="s">
        <v>471</v>
      </c>
      <c r="C85" s="23"/>
      <c r="D85" s="20" t="s">
        <v>1052</v>
      </c>
      <c r="E85" s="55" t="s">
        <v>1048</v>
      </c>
      <c r="F85" s="108">
        <v>41793.0</v>
      </c>
      <c r="G85" s="39"/>
      <c r="H85" s="39"/>
      <c r="I85" s="39"/>
      <c r="J85" s="39"/>
      <c r="K85" s="39"/>
      <c r="L85" s="39"/>
      <c r="M85" s="39"/>
      <c r="N85" s="39"/>
      <c r="O85" s="39"/>
      <c r="P85" s="39"/>
      <c r="Q85" s="39"/>
      <c r="R85" s="39"/>
      <c r="S85" s="39"/>
      <c r="T85" s="39"/>
      <c r="U85" s="39"/>
      <c r="V85" s="39"/>
      <c r="W85" s="39"/>
      <c r="X85" s="39"/>
      <c r="Y85" s="39"/>
      <c r="Z85" s="39"/>
    </row>
    <row r="86" ht="40.5" customHeight="1">
      <c r="A86" s="20" t="s">
        <v>473</v>
      </c>
      <c r="B86" s="20" t="s">
        <v>474</v>
      </c>
      <c r="C86" s="23"/>
      <c r="D86" s="20" t="s">
        <v>1052</v>
      </c>
      <c r="E86" s="55" t="s">
        <v>1048</v>
      </c>
      <c r="F86" s="108">
        <v>41796.0</v>
      </c>
      <c r="G86" s="39"/>
      <c r="H86" s="39"/>
      <c r="I86" s="39"/>
      <c r="J86" s="39"/>
      <c r="K86" s="39"/>
      <c r="L86" s="39"/>
      <c r="M86" s="39"/>
      <c r="N86" s="39"/>
      <c r="O86" s="39"/>
      <c r="P86" s="39"/>
      <c r="Q86" s="39"/>
      <c r="R86" s="39"/>
      <c r="S86" s="39"/>
      <c r="T86" s="39"/>
      <c r="U86" s="39"/>
      <c r="V86" s="39"/>
      <c r="W86" s="39"/>
      <c r="X86" s="39"/>
      <c r="Y86" s="39"/>
      <c r="Z86" s="39"/>
    </row>
    <row r="87" ht="39.0" customHeight="1">
      <c r="A87" s="20" t="s">
        <v>479</v>
      </c>
      <c r="B87" s="20" t="s">
        <v>480</v>
      </c>
      <c r="C87" s="23"/>
      <c r="D87" s="109" t="s">
        <v>1053</v>
      </c>
      <c r="E87" s="110" t="s">
        <v>1048</v>
      </c>
      <c r="F87" s="108">
        <v>41573.0</v>
      </c>
      <c r="G87" s="39"/>
      <c r="H87" s="39"/>
      <c r="I87" s="39"/>
      <c r="J87" s="39"/>
      <c r="K87" s="39"/>
      <c r="L87" s="39"/>
      <c r="M87" s="39"/>
      <c r="N87" s="39"/>
      <c r="O87" s="39"/>
      <c r="P87" s="39"/>
      <c r="Q87" s="39"/>
      <c r="R87" s="39"/>
      <c r="S87" s="39"/>
      <c r="T87" s="39"/>
      <c r="U87" s="39"/>
      <c r="V87" s="39"/>
      <c r="W87" s="39"/>
      <c r="X87" s="39"/>
      <c r="Y87" s="39"/>
      <c r="Z87" s="39"/>
    </row>
    <row r="88" ht="25.5" customHeight="1">
      <c r="A88" s="20" t="s">
        <v>490</v>
      </c>
      <c r="B88" s="20" t="s">
        <v>491</v>
      </c>
      <c r="C88" s="23" t="s">
        <v>1054</v>
      </c>
      <c r="D88" s="23"/>
      <c r="E88" s="23"/>
      <c r="F88" s="106"/>
      <c r="G88" s="39"/>
      <c r="H88" s="39"/>
      <c r="I88" s="39"/>
      <c r="J88" s="39"/>
      <c r="K88" s="39"/>
      <c r="L88" s="39"/>
      <c r="M88" s="39"/>
      <c r="N88" s="39"/>
      <c r="O88" s="39"/>
      <c r="P88" s="39"/>
      <c r="Q88" s="39"/>
      <c r="R88" s="39"/>
      <c r="S88" s="39"/>
      <c r="T88" s="39"/>
      <c r="U88" s="39"/>
      <c r="V88" s="39"/>
      <c r="W88" s="39"/>
      <c r="X88" s="39"/>
      <c r="Y88" s="39"/>
      <c r="Z88" s="39"/>
    </row>
    <row r="89" ht="79.5" customHeight="1">
      <c r="A89" s="20" t="s">
        <v>493</v>
      </c>
      <c r="B89" s="20" t="s">
        <v>1012</v>
      </c>
      <c r="C89" s="23"/>
      <c r="D89" s="20" t="s">
        <v>1052</v>
      </c>
      <c r="E89" s="55" t="s">
        <v>1048</v>
      </c>
      <c r="F89" s="108">
        <v>41792.0</v>
      </c>
      <c r="G89" s="39"/>
      <c r="H89" s="39"/>
      <c r="I89" s="39"/>
      <c r="J89" s="39"/>
      <c r="K89" s="39"/>
      <c r="L89" s="39"/>
      <c r="M89" s="39"/>
      <c r="N89" s="39"/>
      <c r="O89" s="39"/>
      <c r="P89" s="39"/>
      <c r="Q89" s="39"/>
      <c r="R89" s="39"/>
      <c r="S89" s="39"/>
      <c r="T89" s="39"/>
      <c r="U89" s="39"/>
      <c r="V89" s="39"/>
      <c r="W89" s="39"/>
      <c r="X89" s="39"/>
      <c r="Y89" s="39"/>
      <c r="Z89" s="39"/>
    </row>
    <row r="90" ht="12.75" customHeight="1">
      <c r="A90" s="20" t="s">
        <v>495</v>
      </c>
      <c r="B90" s="20" t="s">
        <v>496</v>
      </c>
      <c r="C90" s="20" t="s">
        <v>1055</v>
      </c>
      <c r="D90" s="20" t="s">
        <v>1052</v>
      </c>
      <c r="E90" s="111" t="s">
        <v>1048</v>
      </c>
      <c r="F90" s="108">
        <v>41834.0</v>
      </c>
      <c r="G90" s="39"/>
      <c r="H90" s="39"/>
      <c r="I90" s="39"/>
      <c r="J90" s="39"/>
      <c r="K90" s="39"/>
      <c r="L90" s="39"/>
      <c r="M90" s="39"/>
      <c r="N90" s="39"/>
      <c r="O90" s="39"/>
      <c r="P90" s="39"/>
      <c r="Q90" s="39"/>
      <c r="R90" s="39"/>
      <c r="S90" s="39"/>
      <c r="T90" s="39"/>
      <c r="U90" s="39"/>
      <c r="V90" s="39"/>
      <c r="W90" s="39"/>
      <c r="X90" s="39"/>
      <c r="Y90" s="39"/>
      <c r="Z90" s="39"/>
    </row>
    <row r="91" ht="12.75" customHeight="1">
      <c r="A91" s="38"/>
      <c r="B91" s="38"/>
      <c r="C91" s="38"/>
      <c r="D91" s="38"/>
      <c r="E91" s="38"/>
      <c r="F91" s="38"/>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A1:F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Views>
    <sheetView workbookViewId="0"/>
  </sheetViews>
  <sheetFormatPr customHeight="1" defaultColWidth="17.29" defaultRowHeight="15.0"/>
  <cols>
    <col customWidth="1" min="1" max="1" width="21.86"/>
    <col customWidth="1" min="2" max="2" width="32.0"/>
    <col customWidth="1" min="3" max="3" width="48.57"/>
    <col customWidth="1" min="4" max="4" width="34.14"/>
    <col customWidth="1" min="5" max="14" width="10.71"/>
  </cols>
  <sheetData>
    <row r="1" ht="39.75" customHeight="1">
      <c r="A1" s="112" t="s">
        <v>912</v>
      </c>
      <c r="B1" s="11"/>
      <c r="C1" s="12"/>
      <c r="D1" s="113"/>
      <c r="E1" s="114"/>
      <c r="F1" s="114"/>
      <c r="G1" s="39"/>
      <c r="H1" s="39"/>
      <c r="I1" s="39"/>
      <c r="J1" s="39"/>
      <c r="K1" s="39"/>
      <c r="L1" s="39"/>
      <c r="M1" s="39"/>
      <c r="N1" s="39"/>
      <c r="O1" s="39"/>
      <c r="P1" s="39"/>
      <c r="Q1" s="39"/>
      <c r="R1" s="39"/>
      <c r="S1" s="39"/>
      <c r="T1" s="39"/>
      <c r="U1" s="39"/>
      <c r="V1" s="39"/>
      <c r="W1" s="39"/>
      <c r="X1" s="39"/>
      <c r="Y1" s="39"/>
      <c r="Z1" s="39"/>
    </row>
    <row r="2" ht="21.0" customHeight="1">
      <c r="A2" s="115"/>
      <c r="B2" s="116"/>
      <c r="C2" s="117"/>
      <c r="D2" s="118"/>
      <c r="E2" s="119"/>
      <c r="F2" s="119"/>
      <c r="G2" s="39"/>
      <c r="H2" s="39"/>
      <c r="I2" s="39"/>
      <c r="J2" s="39"/>
      <c r="K2" s="39"/>
      <c r="L2" s="39"/>
      <c r="M2" s="39"/>
      <c r="N2" s="39"/>
      <c r="O2" s="39"/>
      <c r="P2" s="39"/>
      <c r="Q2" s="39"/>
      <c r="R2" s="39"/>
      <c r="S2" s="39"/>
      <c r="T2" s="39"/>
      <c r="U2" s="39"/>
      <c r="V2" s="39"/>
      <c r="W2" s="39"/>
      <c r="X2" s="39"/>
      <c r="Y2" s="39"/>
      <c r="Z2" s="39"/>
    </row>
    <row r="3" ht="28.5" customHeight="1">
      <c r="A3" s="120" t="s">
        <v>4</v>
      </c>
      <c r="B3" s="121" t="s">
        <v>1056</v>
      </c>
      <c r="C3" s="121" t="s">
        <v>1057</v>
      </c>
      <c r="D3" s="120" t="s">
        <v>1058</v>
      </c>
      <c r="E3" s="122"/>
      <c r="F3" s="122"/>
      <c r="G3" s="39"/>
      <c r="H3" s="39"/>
      <c r="I3" s="39"/>
      <c r="J3" s="39"/>
      <c r="K3" s="39"/>
      <c r="L3" s="39"/>
      <c r="M3" s="39"/>
      <c r="N3" s="39"/>
      <c r="O3" s="39"/>
      <c r="P3" s="39"/>
      <c r="Q3" s="39"/>
      <c r="R3" s="39"/>
      <c r="S3" s="39"/>
      <c r="T3" s="39"/>
      <c r="U3" s="39"/>
      <c r="V3" s="39"/>
      <c r="W3" s="39"/>
      <c r="X3" s="39"/>
      <c r="Y3" s="39"/>
      <c r="Z3" s="39"/>
    </row>
    <row r="4" ht="64.5" customHeight="1">
      <c r="A4" s="20" t="s">
        <v>29</v>
      </c>
      <c r="B4" s="20" t="s">
        <v>30</v>
      </c>
      <c r="C4" s="31" t="str">
        <f>HYPERLINK("https://vimeo.com/29193492","https://vimeo.com/29193492")</f>
        <v>https://vimeo.com/29193492</v>
      </c>
      <c r="D4" s="20" t="s">
        <v>1059</v>
      </c>
      <c r="E4" s="39"/>
      <c r="F4" s="39"/>
      <c r="G4" s="39"/>
      <c r="H4" s="39"/>
      <c r="I4" s="39"/>
      <c r="J4" s="39"/>
      <c r="K4" s="39"/>
      <c r="L4" s="39"/>
      <c r="M4" s="39"/>
      <c r="N4" s="39"/>
      <c r="O4" s="39"/>
      <c r="P4" s="39"/>
      <c r="Q4" s="39"/>
      <c r="R4" s="39"/>
      <c r="S4" s="39"/>
      <c r="T4" s="39"/>
      <c r="U4" s="39"/>
      <c r="V4" s="39"/>
      <c r="W4" s="39"/>
      <c r="X4" s="39"/>
      <c r="Y4" s="39"/>
      <c r="Z4" s="39"/>
    </row>
    <row r="5" ht="67.5" customHeight="1">
      <c r="A5" s="20" t="s">
        <v>37</v>
      </c>
      <c r="B5" s="49" t="s">
        <v>38</v>
      </c>
      <c r="C5" s="31" t="str">
        <f>HYPERLINK("https://www.youtube.com/watch?v=UwuZ0fgWCkE","https://www.youtube.com/watch?v=UwuZ0fgWCkE")</f>
        <v>https://www.youtube.com/watch?v=UwuZ0fgWCkE</v>
      </c>
      <c r="D5" s="20" t="s">
        <v>1060</v>
      </c>
      <c r="E5" s="39"/>
      <c r="F5" s="39"/>
      <c r="G5" s="39"/>
      <c r="H5" s="39"/>
      <c r="I5" s="39"/>
      <c r="J5" s="39"/>
      <c r="K5" s="39"/>
      <c r="L5" s="39"/>
      <c r="M5" s="39"/>
      <c r="N5" s="39"/>
      <c r="O5" s="39"/>
      <c r="P5" s="39"/>
      <c r="Q5" s="39"/>
      <c r="R5" s="39"/>
      <c r="S5" s="39"/>
      <c r="T5" s="39"/>
      <c r="U5" s="39"/>
      <c r="V5" s="39"/>
      <c r="W5" s="39"/>
      <c r="X5" s="39"/>
      <c r="Y5" s="39"/>
      <c r="Z5" s="39"/>
    </row>
    <row r="6" ht="67.5" customHeight="1">
      <c r="A6" s="20" t="s">
        <v>49</v>
      </c>
      <c r="B6" s="49" t="s">
        <v>50</v>
      </c>
      <c r="C6" s="31" t="str">
        <f>HYPERLINK("https://www.youtube.com/watch?v=njcZxf-F9mI","https://www.youtube.com/watch?v=njcZxf-F9mI")</f>
        <v>https://www.youtube.com/watch?v=njcZxf-F9mI</v>
      </c>
      <c r="D6" s="20" t="s">
        <v>1061</v>
      </c>
      <c r="E6" s="39"/>
      <c r="F6" s="39"/>
      <c r="G6" s="39"/>
      <c r="H6" s="39"/>
      <c r="I6" s="39"/>
      <c r="J6" s="39"/>
      <c r="K6" s="39"/>
      <c r="L6" s="39"/>
      <c r="M6" s="39"/>
      <c r="N6" s="39"/>
      <c r="O6" s="39"/>
      <c r="P6" s="39"/>
      <c r="Q6" s="39"/>
      <c r="R6" s="39"/>
      <c r="S6" s="39"/>
      <c r="T6" s="39"/>
      <c r="U6" s="39"/>
      <c r="V6" s="39"/>
      <c r="W6" s="39"/>
      <c r="X6" s="39"/>
      <c r="Y6" s="39"/>
      <c r="Z6" s="39"/>
    </row>
    <row r="7" ht="84.0" customHeight="1">
      <c r="A7" s="20" t="s">
        <v>60</v>
      </c>
      <c r="B7" s="49" t="s">
        <v>61</v>
      </c>
      <c r="C7" s="31" t="str">
        <f>HYPERLINK("https://www.youtube.com/watch?v=sVjQcTfHrwI","https://www.youtube.com/watch?v=sVjQcTfHrwI")</f>
        <v>https://www.youtube.com/watch?v=sVjQcTfHrwI</v>
      </c>
      <c r="D7" s="20" t="s">
        <v>1062</v>
      </c>
      <c r="E7" s="39"/>
      <c r="F7" s="39"/>
      <c r="G7" s="39"/>
      <c r="H7" s="39"/>
      <c r="I7" s="39"/>
      <c r="J7" s="39"/>
      <c r="K7" s="39"/>
      <c r="L7" s="39"/>
      <c r="M7" s="39"/>
      <c r="N7" s="39"/>
      <c r="O7" s="39"/>
      <c r="P7" s="39"/>
      <c r="Q7" s="39"/>
      <c r="R7" s="39"/>
      <c r="S7" s="39"/>
      <c r="T7" s="39"/>
      <c r="U7" s="39"/>
      <c r="V7" s="39"/>
      <c r="W7" s="39"/>
      <c r="X7" s="39"/>
      <c r="Y7" s="39"/>
      <c r="Z7" s="39"/>
    </row>
    <row r="8" ht="75.75" customHeight="1">
      <c r="A8" s="20" t="s">
        <v>69</v>
      </c>
      <c r="B8" s="49" t="s">
        <v>70</v>
      </c>
      <c r="C8" s="31" t="str">
        <f>HYPERLINK("https://www.youtube.com/watch?v=jB-V_vDReNM","https://www.youtube.com/watch?v=jB-V_vDReNM")</f>
        <v>https://www.youtube.com/watch?v=jB-V_vDReNM</v>
      </c>
      <c r="D8" s="20" t="s">
        <v>1063</v>
      </c>
      <c r="E8" s="39"/>
      <c r="F8" s="39"/>
      <c r="G8" s="39"/>
      <c r="H8" s="39"/>
      <c r="I8" s="39"/>
      <c r="J8" s="39"/>
      <c r="K8" s="39"/>
      <c r="L8" s="39"/>
      <c r="M8" s="39"/>
      <c r="N8" s="39"/>
      <c r="O8" s="39"/>
      <c r="P8" s="39"/>
      <c r="Q8" s="39"/>
      <c r="R8" s="39"/>
      <c r="S8" s="39"/>
      <c r="T8" s="39"/>
      <c r="U8" s="39"/>
      <c r="V8" s="39"/>
      <c r="W8" s="39"/>
      <c r="X8" s="39"/>
      <c r="Y8" s="39"/>
      <c r="Z8" s="39"/>
    </row>
    <row r="9" ht="87.75" customHeight="1">
      <c r="A9" s="20" t="s">
        <v>82</v>
      </c>
      <c r="B9" s="49" t="s">
        <v>83</v>
      </c>
      <c r="C9" s="31" t="str">
        <f>HYPERLINK("https://www.youtube.com/watch?v=dtCkWTY7MTE","https://www.youtube.com/watch?v=dtCkWTY7MTE")</f>
        <v>https://www.youtube.com/watch?v=dtCkWTY7MTE</v>
      </c>
      <c r="D9" s="20" t="s">
        <v>1064</v>
      </c>
      <c r="E9" s="39"/>
      <c r="F9" s="39"/>
      <c r="G9" s="39"/>
      <c r="H9" s="39"/>
      <c r="I9" s="39"/>
      <c r="J9" s="39"/>
      <c r="K9" s="39"/>
      <c r="L9" s="39"/>
      <c r="M9" s="39"/>
      <c r="N9" s="39"/>
      <c r="O9" s="39"/>
      <c r="P9" s="39"/>
      <c r="Q9" s="39"/>
      <c r="R9" s="39"/>
      <c r="S9" s="39"/>
      <c r="T9" s="39"/>
      <c r="U9" s="39"/>
      <c r="V9" s="39"/>
      <c r="W9" s="39"/>
      <c r="X9" s="39"/>
      <c r="Y9" s="39"/>
      <c r="Z9" s="39"/>
    </row>
    <row r="10" ht="70.5" customHeight="1">
      <c r="A10" s="20" t="s">
        <v>85</v>
      </c>
      <c r="B10" s="49" t="s">
        <v>86</v>
      </c>
      <c r="C10" s="20"/>
      <c r="D10" s="20" t="s">
        <v>1065</v>
      </c>
      <c r="E10" s="39"/>
      <c r="F10" s="39"/>
      <c r="G10" s="39"/>
      <c r="H10" s="39"/>
      <c r="I10" s="39"/>
      <c r="J10" s="39"/>
      <c r="K10" s="39"/>
      <c r="L10" s="39"/>
      <c r="M10" s="39"/>
      <c r="N10" s="39"/>
      <c r="O10" s="39"/>
      <c r="P10" s="39"/>
      <c r="Q10" s="39"/>
      <c r="R10" s="39"/>
      <c r="S10" s="39"/>
      <c r="T10" s="39"/>
      <c r="U10" s="39"/>
      <c r="V10" s="39"/>
      <c r="W10" s="39"/>
      <c r="X10" s="39"/>
      <c r="Y10" s="39"/>
      <c r="Z10" s="39"/>
    </row>
    <row r="11" ht="72.75" customHeight="1">
      <c r="A11" s="20" t="s">
        <v>94</v>
      </c>
      <c r="B11" s="49" t="s">
        <v>95</v>
      </c>
      <c r="C11" s="20"/>
      <c r="D11" s="20" t="s">
        <v>1066</v>
      </c>
      <c r="E11" s="39"/>
      <c r="F11" s="39"/>
      <c r="G11" s="39"/>
      <c r="H11" s="39"/>
      <c r="I11" s="39"/>
      <c r="J11" s="39"/>
      <c r="K11" s="39"/>
      <c r="L11" s="39"/>
      <c r="M11" s="39"/>
      <c r="N11" s="39"/>
      <c r="O11" s="39"/>
      <c r="P11" s="39"/>
      <c r="Q11" s="39"/>
      <c r="R11" s="39"/>
      <c r="S11" s="39"/>
      <c r="T11" s="39"/>
      <c r="U11" s="39"/>
      <c r="V11" s="39"/>
      <c r="W11" s="39"/>
      <c r="X11" s="39"/>
      <c r="Y11" s="39"/>
      <c r="Z11" s="39"/>
    </row>
    <row r="12" ht="58.5" customHeight="1">
      <c r="A12" s="20" t="s">
        <v>100</v>
      </c>
      <c r="B12" s="49" t="s">
        <v>101</v>
      </c>
      <c r="C12" s="123"/>
      <c r="D12" s="123"/>
      <c r="E12" s="39"/>
      <c r="F12" s="39"/>
      <c r="G12" s="39"/>
      <c r="H12" s="39"/>
      <c r="I12" s="39"/>
      <c r="J12" s="39"/>
      <c r="K12" s="39"/>
      <c r="L12" s="39"/>
      <c r="M12" s="39"/>
      <c r="N12" s="39"/>
      <c r="O12" s="39"/>
      <c r="P12" s="39"/>
      <c r="Q12" s="39"/>
      <c r="R12" s="39"/>
      <c r="S12" s="39"/>
      <c r="T12" s="39"/>
      <c r="U12" s="39"/>
      <c r="V12" s="39"/>
      <c r="W12" s="39"/>
      <c r="X12" s="39"/>
      <c r="Y12" s="39"/>
      <c r="Z12" s="39"/>
    </row>
    <row r="13" ht="60.0" customHeight="1">
      <c r="A13" s="20" t="s">
        <v>108</v>
      </c>
      <c r="B13" s="49" t="s">
        <v>109</v>
      </c>
      <c r="C13" s="20"/>
      <c r="D13" s="20" t="s">
        <v>1067</v>
      </c>
      <c r="E13" s="39"/>
      <c r="F13" s="39"/>
      <c r="G13" s="39"/>
      <c r="H13" s="39"/>
      <c r="I13" s="39"/>
      <c r="J13" s="39"/>
      <c r="K13" s="39"/>
      <c r="L13" s="39"/>
      <c r="M13" s="39"/>
      <c r="N13" s="39"/>
      <c r="O13" s="39"/>
      <c r="P13" s="39"/>
      <c r="Q13" s="39"/>
      <c r="R13" s="39"/>
      <c r="S13" s="39"/>
      <c r="T13" s="39"/>
      <c r="U13" s="39"/>
      <c r="V13" s="39"/>
      <c r="W13" s="39"/>
      <c r="X13" s="39"/>
      <c r="Y13" s="39"/>
      <c r="Z13" s="39"/>
    </row>
    <row r="14" ht="60.0" customHeight="1">
      <c r="A14" s="20" t="s">
        <v>116</v>
      </c>
      <c r="B14" s="49" t="s">
        <v>117</v>
      </c>
      <c r="C14" s="31" t="str">
        <f>HYPERLINK("https://www.youtube.com/watch?v=zz-Igaq2l7E","https://www.youtube.com/watch?v=zz-Igaq2l7E")</f>
        <v>https://www.youtube.com/watch?v=zz-Igaq2l7E</v>
      </c>
      <c r="D14" s="20" t="s">
        <v>1068</v>
      </c>
      <c r="E14" s="39"/>
      <c r="F14" s="39"/>
      <c r="G14" s="39"/>
      <c r="H14" s="39"/>
      <c r="I14" s="39"/>
      <c r="J14" s="39"/>
      <c r="K14" s="39"/>
      <c r="L14" s="39"/>
      <c r="M14" s="39"/>
      <c r="N14" s="39"/>
      <c r="O14" s="39"/>
      <c r="P14" s="39"/>
      <c r="Q14" s="39"/>
      <c r="R14" s="39"/>
      <c r="S14" s="39"/>
      <c r="T14" s="39"/>
      <c r="U14" s="39"/>
      <c r="V14" s="39"/>
      <c r="W14" s="39"/>
      <c r="X14" s="39"/>
      <c r="Y14" s="39"/>
      <c r="Z14" s="39"/>
    </row>
    <row r="15" ht="60.0" customHeight="1">
      <c r="A15" s="20" t="s">
        <v>124</v>
      </c>
      <c r="B15" s="49" t="s">
        <v>125</v>
      </c>
      <c r="C15" s="20"/>
      <c r="D15" s="20" t="s">
        <v>1069</v>
      </c>
      <c r="E15" s="39"/>
      <c r="F15" s="39"/>
      <c r="G15" s="39"/>
      <c r="H15" s="39"/>
      <c r="I15" s="39"/>
      <c r="J15" s="39"/>
      <c r="K15" s="39"/>
      <c r="L15" s="39"/>
      <c r="M15" s="39"/>
      <c r="N15" s="39"/>
      <c r="O15" s="39"/>
      <c r="P15" s="39"/>
      <c r="Q15" s="39"/>
      <c r="R15" s="39"/>
      <c r="S15" s="39"/>
      <c r="T15" s="39"/>
      <c r="U15" s="39"/>
      <c r="V15" s="39"/>
      <c r="W15" s="39"/>
      <c r="X15" s="39"/>
      <c r="Y15" s="39"/>
      <c r="Z15" s="39"/>
    </row>
    <row r="16" ht="60.75" customHeight="1">
      <c r="A16" s="20" t="s">
        <v>130</v>
      </c>
      <c r="B16" s="49" t="s">
        <v>131</v>
      </c>
      <c r="C16" s="123"/>
      <c r="D16" s="123"/>
      <c r="E16" s="39"/>
      <c r="F16" s="39"/>
      <c r="G16" s="39"/>
      <c r="H16" s="39"/>
      <c r="I16" s="39"/>
      <c r="J16" s="39"/>
      <c r="K16" s="39"/>
      <c r="L16" s="39"/>
      <c r="M16" s="39"/>
      <c r="N16" s="39"/>
      <c r="O16" s="39"/>
      <c r="P16" s="39"/>
      <c r="Q16" s="39"/>
      <c r="R16" s="39"/>
      <c r="S16" s="39"/>
      <c r="T16" s="39"/>
      <c r="U16" s="39"/>
      <c r="V16" s="39"/>
      <c r="W16" s="39"/>
      <c r="X16" s="39"/>
      <c r="Y16" s="39"/>
      <c r="Z16" s="39"/>
    </row>
    <row r="17" ht="64.5" customHeight="1">
      <c r="A17" s="20" t="s">
        <v>132</v>
      </c>
      <c r="B17" s="49" t="s">
        <v>133</v>
      </c>
      <c r="C17" s="31" t="str">
        <f>HYPERLINK("https://www.youtube.com/watch?v=5V6SZ_Sg7Z8","https://www.youtube.com/watch?v=5V6SZ_Sg7Z8")</f>
        <v>https://www.youtube.com/watch?v=5V6SZ_Sg7Z8</v>
      </c>
      <c r="D17" s="20" t="s">
        <v>1070</v>
      </c>
      <c r="E17" s="39"/>
      <c r="F17" s="39"/>
      <c r="G17" s="39"/>
      <c r="H17" s="39"/>
      <c r="I17" s="39"/>
      <c r="J17" s="39"/>
      <c r="K17" s="39"/>
      <c r="L17" s="39"/>
      <c r="M17" s="39"/>
      <c r="N17" s="39"/>
      <c r="O17" s="39"/>
      <c r="P17" s="39"/>
      <c r="Q17" s="39"/>
      <c r="R17" s="39"/>
      <c r="S17" s="39"/>
      <c r="T17" s="39"/>
      <c r="U17" s="39"/>
      <c r="V17" s="39"/>
      <c r="W17" s="39"/>
      <c r="X17" s="39"/>
      <c r="Y17" s="39"/>
      <c r="Z17" s="39"/>
    </row>
    <row r="18" ht="57.75" customHeight="1">
      <c r="A18" s="20" t="s">
        <v>141</v>
      </c>
      <c r="B18" s="49" t="s">
        <v>142</v>
      </c>
      <c r="C18" s="31" t="str">
        <f>HYPERLINK("https://vimeo.com/12268095","https://vimeo.com/12268095")</f>
        <v>https://vimeo.com/12268095</v>
      </c>
      <c r="D18" s="20" t="s">
        <v>1071</v>
      </c>
      <c r="E18" s="39"/>
      <c r="F18" s="39"/>
      <c r="G18" s="39"/>
      <c r="H18" s="39"/>
      <c r="I18" s="39"/>
      <c r="J18" s="39"/>
      <c r="K18" s="39"/>
      <c r="L18" s="39"/>
      <c r="M18" s="39"/>
      <c r="N18" s="39"/>
      <c r="O18" s="39"/>
      <c r="P18" s="39"/>
      <c r="Q18" s="39"/>
      <c r="R18" s="39"/>
      <c r="S18" s="39"/>
      <c r="T18" s="39"/>
      <c r="U18" s="39"/>
      <c r="V18" s="39"/>
      <c r="W18" s="39"/>
      <c r="X18" s="39"/>
      <c r="Y18" s="39"/>
      <c r="Z18" s="39"/>
    </row>
    <row r="19" ht="60.0" customHeight="1">
      <c r="A19" s="20" t="s">
        <v>144</v>
      </c>
      <c r="B19" s="49" t="s">
        <v>145</v>
      </c>
      <c r="C19" s="31" t="str">
        <f>HYPERLINK("https://www.youtube.com/watch?v=AfJPm2ZHojE","https://www.youtube.com/watch?v=AfJPm2ZHojE")</f>
        <v>https://www.youtube.com/watch?v=AfJPm2ZHojE</v>
      </c>
      <c r="D19" s="20" t="s">
        <v>1072</v>
      </c>
      <c r="E19" s="39"/>
      <c r="F19" s="39"/>
      <c r="G19" s="39"/>
      <c r="H19" s="39"/>
      <c r="I19" s="39"/>
      <c r="J19" s="39"/>
      <c r="K19" s="39"/>
      <c r="L19" s="39"/>
      <c r="M19" s="39"/>
      <c r="N19" s="39"/>
      <c r="O19" s="39"/>
      <c r="P19" s="39"/>
      <c r="Q19" s="39"/>
      <c r="R19" s="39"/>
      <c r="S19" s="39"/>
      <c r="T19" s="39"/>
      <c r="U19" s="39"/>
      <c r="V19" s="39"/>
      <c r="W19" s="39"/>
      <c r="X19" s="39"/>
      <c r="Y19" s="39"/>
      <c r="Z19" s="39"/>
    </row>
    <row r="20" ht="60.0" customHeight="1">
      <c r="A20" s="20" t="s">
        <v>150</v>
      </c>
      <c r="B20" s="49" t="s">
        <v>151</v>
      </c>
      <c r="C20" s="31" t="str">
        <f>HYPERLINK("https://www.youtube.com/watch?v=Q4CQ3Dmvtaw","https://www.youtube.com/watch?v=Q4CQ3Dmvtaw")</f>
        <v>https://www.youtube.com/watch?v=Q4CQ3Dmvtaw</v>
      </c>
      <c r="D20" s="20" t="s">
        <v>1073</v>
      </c>
      <c r="E20" s="39"/>
      <c r="F20" s="39"/>
      <c r="G20" s="39"/>
      <c r="H20" s="39"/>
      <c r="I20" s="39"/>
      <c r="J20" s="39"/>
      <c r="K20" s="39"/>
      <c r="L20" s="39"/>
      <c r="M20" s="39"/>
      <c r="N20" s="39"/>
      <c r="O20" s="39"/>
      <c r="P20" s="39"/>
      <c r="Q20" s="39"/>
      <c r="R20" s="39"/>
      <c r="S20" s="39"/>
      <c r="T20" s="39"/>
      <c r="U20" s="39"/>
      <c r="V20" s="39"/>
      <c r="W20" s="39"/>
      <c r="X20" s="39"/>
      <c r="Y20" s="39"/>
      <c r="Z20" s="39"/>
    </row>
    <row r="21" ht="57.0" customHeight="1">
      <c r="A21" s="20" t="s">
        <v>160</v>
      </c>
      <c r="B21" s="49" t="s">
        <v>161</v>
      </c>
      <c r="C21" s="31" t="str">
        <f>HYPERLINK("http://www.docuonline.com.ar/sociedad/koyaanisqatsi-life-out-of-balance-1982hd-video_3ccc94a04.html","http://www.docuonline.com.ar/sociedad/koyaanisqatsi-life-out-of-balance-1982hd-video_3ccc94a04.html")</f>
        <v>http://www.docuonline.com.ar/sociedad/koyaanisqatsi-life-out-of-balance-1982hd-video_3ccc94a04.html</v>
      </c>
      <c r="D21" s="20" t="s">
        <v>1074</v>
      </c>
      <c r="E21" s="39"/>
      <c r="F21" s="39"/>
      <c r="G21" s="39"/>
      <c r="H21" s="39"/>
      <c r="I21" s="39"/>
      <c r="J21" s="39"/>
      <c r="K21" s="39"/>
      <c r="L21" s="39"/>
      <c r="M21" s="39"/>
      <c r="N21" s="39"/>
      <c r="O21" s="39"/>
      <c r="P21" s="39"/>
      <c r="Q21" s="39"/>
      <c r="R21" s="39"/>
      <c r="S21" s="39"/>
      <c r="T21" s="39"/>
      <c r="U21" s="39"/>
      <c r="V21" s="39"/>
      <c r="W21" s="39"/>
      <c r="X21" s="39"/>
      <c r="Y21" s="39"/>
      <c r="Z21" s="39"/>
    </row>
    <row r="22" ht="58.5" customHeight="1">
      <c r="A22" s="20" t="s">
        <v>170</v>
      </c>
      <c r="B22" s="49" t="s">
        <v>171</v>
      </c>
      <c r="C22" s="20"/>
      <c r="D22" s="20" t="s">
        <v>1075</v>
      </c>
      <c r="E22" s="39"/>
      <c r="F22" s="39"/>
      <c r="G22" s="39"/>
      <c r="H22" s="39"/>
      <c r="I22" s="39"/>
      <c r="J22" s="39"/>
      <c r="K22" s="39"/>
      <c r="L22" s="39"/>
      <c r="M22" s="39"/>
      <c r="N22" s="39"/>
      <c r="O22" s="39"/>
      <c r="P22" s="39"/>
      <c r="Q22" s="39"/>
      <c r="R22" s="39"/>
      <c r="S22" s="39"/>
      <c r="T22" s="39"/>
      <c r="U22" s="39"/>
      <c r="V22" s="39"/>
      <c r="W22" s="39"/>
      <c r="X22" s="39"/>
      <c r="Y22" s="39"/>
      <c r="Z22" s="39"/>
    </row>
    <row r="23" ht="60.0" customHeight="1">
      <c r="A23" s="20" t="s">
        <v>173</v>
      </c>
      <c r="B23" s="49" t="s">
        <v>174</v>
      </c>
      <c r="C23" s="31" t="str">
        <f>HYPERLINK("https://www.youtube.com/watch?v=OndP91mjrFc","https://www.youtube.com/watch?v=OndP91mjrFc")</f>
        <v>https://www.youtube.com/watch?v=OndP91mjrFc</v>
      </c>
      <c r="D23" s="20" t="s">
        <v>1076</v>
      </c>
      <c r="E23" s="39"/>
      <c r="F23" s="39"/>
      <c r="G23" s="39"/>
      <c r="H23" s="39"/>
      <c r="I23" s="39"/>
      <c r="J23" s="39"/>
      <c r="K23" s="39"/>
      <c r="L23" s="39"/>
      <c r="M23" s="39"/>
      <c r="N23" s="39"/>
      <c r="O23" s="39"/>
      <c r="P23" s="39"/>
      <c r="Q23" s="39"/>
      <c r="R23" s="39"/>
      <c r="S23" s="39"/>
      <c r="T23" s="39"/>
      <c r="U23" s="39"/>
      <c r="V23" s="39"/>
      <c r="W23" s="39"/>
      <c r="X23" s="39"/>
      <c r="Y23" s="39"/>
      <c r="Z23" s="39"/>
    </row>
    <row r="24" ht="57.75" customHeight="1">
      <c r="A24" s="20" t="s">
        <v>177</v>
      </c>
      <c r="B24" s="49" t="s">
        <v>178</v>
      </c>
      <c r="C24" s="31" t="str">
        <f>HYPERLINK("https://www.youtube.com/watch?v=s5J80EZa4gs","https://www.youtube.com/watch?v=s5J80EZa4gs")</f>
        <v>https://www.youtube.com/watch?v=s5J80EZa4gs</v>
      </c>
      <c r="D24" s="20" t="s">
        <v>1077</v>
      </c>
      <c r="E24" s="39"/>
      <c r="F24" s="39"/>
      <c r="G24" s="39"/>
      <c r="H24" s="39"/>
      <c r="I24" s="39"/>
      <c r="J24" s="39"/>
      <c r="K24" s="39"/>
      <c r="L24" s="39"/>
      <c r="M24" s="39"/>
      <c r="N24" s="39"/>
      <c r="O24" s="39"/>
      <c r="P24" s="39"/>
      <c r="Q24" s="39"/>
      <c r="R24" s="39"/>
      <c r="S24" s="39"/>
      <c r="T24" s="39"/>
      <c r="U24" s="39"/>
      <c r="V24" s="39"/>
      <c r="W24" s="39"/>
      <c r="X24" s="39"/>
      <c r="Y24" s="39"/>
      <c r="Z24" s="39"/>
    </row>
    <row r="25" ht="60.0" customHeight="1">
      <c r="A25" s="20" t="s">
        <v>183</v>
      </c>
      <c r="B25" s="49" t="s">
        <v>184</v>
      </c>
      <c r="C25" s="31" t="str">
        <f>HYPERLINK("https://www.youtube.com/watch?v=gKARCVSYEV4","https://www.youtube.com/watch?v=gKARCVSYEV4")</f>
        <v>https://www.youtube.com/watch?v=gKARCVSYEV4</v>
      </c>
      <c r="D25" s="20" t="s">
        <v>1078</v>
      </c>
      <c r="E25" s="39"/>
      <c r="F25" s="39"/>
      <c r="G25" s="39"/>
      <c r="H25" s="39"/>
      <c r="I25" s="39"/>
      <c r="J25" s="39"/>
      <c r="K25" s="39"/>
      <c r="L25" s="39"/>
      <c r="M25" s="39"/>
      <c r="N25" s="39"/>
      <c r="O25" s="39"/>
      <c r="P25" s="39"/>
      <c r="Q25" s="39"/>
      <c r="R25" s="39"/>
      <c r="S25" s="39"/>
      <c r="T25" s="39"/>
      <c r="U25" s="39"/>
      <c r="V25" s="39"/>
      <c r="W25" s="39"/>
      <c r="X25" s="39"/>
      <c r="Y25" s="39"/>
      <c r="Z25" s="39"/>
    </row>
    <row r="26" ht="63.75" customHeight="1">
      <c r="A26" s="20" t="s">
        <v>196</v>
      </c>
      <c r="B26" s="49" t="s">
        <v>197</v>
      </c>
      <c r="C26" s="31" t="str">
        <f>HYPERLINK("https://www.youtube.com/watch?v=TLGNRVxo-Co","https://www.youtube.com/watch?v=TLGNRVxo-Co")</f>
        <v>https://www.youtube.com/watch?v=TLGNRVxo-Co</v>
      </c>
      <c r="D26" s="20" t="s">
        <v>1079</v>
      </c>
      <c r="E26" s="39"/>
      <c r="F26" s="39"/>
      <c r="G26" s="39"/>
      <c r="H26" s="39"/>
      <c r="I26" s="39"/>
      <c r="J26" s="39"/>
      <c r="K26" s="39"/>
      <c r="L26" s="39"/>
      <c r="M26" s="39"/>
      <c r="N26" s="39"/>
      <c r="O26" s="39"/>
      <c r="P26" s="39"/>
      <c r="Q26" s="39"/>
      <c r="R26" s="39"/>
      <c r="S26" s="39"/>
      <c r="T26" s="39"/>
      <c r="U26" s="39"/>
      <c r="V26" s="39"/>
      <c r="W26" s="39"/>
      <c r="X26" s="39"/>
      <c r="Y26" s="39"/>
      <c r="Z26" s="39"/>
    </row>
    <row r="27" ht="69.0" customHeight="1">
      <c r="A27" s="20" t="s">
        <v>204</v>
      </c>
      <c r="B27" s="49" t="s">
        <v>550</v>
      </c>
      <c r="C27" s="20"/>
      <c r="D27" s="20" t="s">
        <v>1080</v>
      </c>
      <c r="E27" s="39"/>
      <c r="F27" s="39"/>
      <c r="G27" s="39"/>
      <c r="H27" s="39"/>
      <c r="I27" s="39"/>
      <c r="J27" s="39"/>
      <c r="K27" s="39"/>
      <c r="L27" s="39"/>
      <c r="M27" s="39"/>
      <c r="N27" s="39"/>
      <c r="O27" s="39"/>
      <c r="P27" s="39"/>
      <c r="Q27" s="39"/>
      <c r="R27" s="39"/>
      <c r="S27" s="39"/>
      <c r="T27" s="39"/>
      <c r="U27" s="39"/>
      <c r="V27" s="39"/>
      <c r="W27" s="39"/>
      <c r="X27" s="39"/>
      <c r="Y27" s="39"/>
      <c r="Z27" s="39"/>
    </row>
    <row r="28" ht="64.5" customHeight="1">
      <c r="A28" s="20" t="s">
        <v>206</v>
      </c>
      <c r="B28" s="49" t="s">
        <v>207</v>
      </c>
      <c r="C28" s="31" t="str">
        <f>HYPERLINK("https://www.youtube.com/watch?v=Wf8-Khrk8rw","https://www.youtube.com/watch?v=Wf8-Khrk8rw")</f>
        <v>https://www.youtube.com/watch?v=Wf8-Khrk8rw</v>
      </c>
      <c r="D28" s="20" t="s">
        <v>1081</v>
      </c>
      <c r="E28" s="39"/>
      <c r="F28" s="39"/>
      <c r="G28" s="39"/>
      <c r="H28" s="39"/>
      <c r="I28" s="39"/>
      <c r="J28" s="39"/>
      <c r="K28" s="39"/>
      <c r="L28" s="39"/>
      <c r="M28" s="39"/>
      <c r="N28" s="39"/>
      <c r="O28" s="39"/>
      <c r="P28" s="39"/>
      <c r="Q28" s="39"/>
      <c r="R28" s="39"/>
      <c r="S28" s="39"/>
      <c r="T28" s="39"/>
      <c r="U28" s="39"/>
      <c r="V28" s="39"/>
      <c r="W28" s="39"/>
      <c r="X28" s="39"/>
      <c r="Y28" s="39"/>
      <c r="Z28" s="39"/>
    </row>
    <row r="29" ht="66.0" customHeight="1">
      <c r="A29" s="20" t="s">
        <v>217</v>
      </c>
      <c r="B29" s="49" t="s">
        <v>218</v>
      </c>
      <c r="C29" s="31" t="str">
        <f>HYPERLINK("https://www.youtube.com/watch?v=HKgBynELRBA","https://www.youtube.com/watch?v=HKgBynELRBA")</f>
        <v>https://www.youtube.com/watch?v=HKgBynELRBA</v>
      </c>
      <c r="D29" s="20" t="s">
        <v>1082</v>
      </c>
      <c r="E29" s="39"/>
      <c r="F29" s="39"/>
      <c r="G29" s="39"/>
      <c r="H29" s="39"/>
      <c r="I29" s="39"/>
      <c r="J29" s="39"/>
      <c r="K29" s="39"/>
      <c r="L29" s="39"/>
      <c r="M29" s="39"/>
      <c r="N29" s="39"/>
      <c r="O29" s="39"/>
      <c r="P29" s="39"/>
      <c r="Q29" s="39"/>
      <c r="R29" s="39"/>
      <c r="S29" s="39"/>
      <c r="T29" s="39"/>
      <c r="U29" s="39"/>
      <c r="V29" s="39"/>
      <c r="W29" s="39"/>
      <c r="X29" s="39"/>
      <c r="Y29" s="39"/>
      <c r="Z29" s="39"/>
    </row>
    <row r="30" ht="60.0" customHeight="1">
      <c r="A30" s="20" t="s">
        <v>224</v>
      </c>
      <c r="B30" s="49" t="s">
        <v>225</v>
      </c>
      <c r="C30" s="31" t="str">
        <f>HYPERLINK("https://www.youtube.com/watch?v=OhvUJM9mm9A","https://www.youtube.com/watch?v=OhvUJM9mm9A")</f>
        <v>https://www.youtube.com/watch?v=OhvUJM9mm9A</v>
      </c>
      <c r="D30" s="20" t="s">
        <v>1083</v>
      </c>
      <c r="E30" s="39"/>
      <c r="F30" s="39"/>
      <c r="G30" s="39"/>
      <c r="H30" s="39"/>
      <c r="I30" s="39"/>
      <c r="J30" s="39"/>
      <c r="K30" s="39"/>
      <c r="L30" s="39"/>
      <c r="M30" s="39"/>
      <c r="N30" s="39"/>
      <c r="O30" s="39"/>
      <c r="P30" s="39"/>
      <c r="Q30" s="39"/>
      <c r="R30" s="39"/>
      <c r="S30" s="39"/>
      <c r="T30" s="39"/>
      <c r="U30" s="39"/>
      <c r="V30" s="39"/>
      <c r="W30" s="39"/>
      <c r="X30" s="39"/>
      <c r="Y30" s="39"/>
      <c r="Z30" s="39"/>
    </row>
    <row r="31" ht="60.0" customHeight="1">
      <c r="A31" s="20" t="s">
        <v>230</v>
      </c>
      <c r="B31" s="49" t="s">
        <v>231</v>
      </c>
      <c r="C31" s="31" t="str">
        <f>HYPERLINK("https://www.youtube.com/watch?v=nb9imVUfH-E","https://www.youtube.com/watch?v=nb9imVUfH-E")</f>
        <v>https://www.youtube.com/watch?v=nb9imVUfH-E</v>
      </c>
      <c r="D31" s="20" t="s">
        <v>1084</v>
      </c>
      <c r="E31" s="39"/>
      <c r="F31" s="39"/>
      <c r="G31" s="39"/>
      <c r="H31" s="39"/>
      <c r="I31" s="39"/>
      <c r="J31" s="39"/>
      <c r="K31" s="39"/>
      <c r="L31" s="39"/>
      <c r="M31" s="39"/>
      <c r="N31" s="39"/>
      <c r="O31" s="39"/>
      <c r="P31" s="39"/>
      <c r="Q31" s="39"/>
      <c r="R31" s="39"/>
      <c r="S31" s="39"/>
      <c r="T31" s="39"/>
      <c r="U31" s="39"/>
      <c r="V31" s="39"/>
      <c r="W31" s="39"/>
      <c r="X31" s="39"/>
      <c r="Y31" s="39"/>
      <c r="Z31" s="39"/>
    </row>
    <row r="32" ht="60.75" customHeight="1">
      <c r="A32" s="20" t="s">
        <v>236</v>
      </c>
      <c r="B32" s="49" t="s">
        <v>237</v>
      </c>
      <c r="C32" s="31" t="str">
        <f>HYPERLINK("https://www.youtube.com/watch?v=_dHcNsKvnqE","https://www.youtube.com/watch?v=_dHcNsKvnqE")</f>
        <v>https://www.youtube.com/watch?v=_dHcNsKvnqE</v>
      </c>
      <c r="D32" s="20" t="s">
        <v>1085</v>
      </c>
      <c r="E32" s="39"/>
      <c r="F32" s="39"/>
      <c r="G32" s="39"/>
      <c r="H32" s="39"/>
      <c r="I32" s="39"/>
      <c r="J32" s="39"/>
      <c r="K32" s="39"/>
      <c r="L32" s="39"/>
      <c r="M32" s="39"/>
      <c r="N32" s="39"/>
      <c r="O32" s="39"/>
      <c r="P32" s="39"/>
      <c r="Q32" s="39"/>
      <c r="R32" s="39"/>
      <c r="S32" s="39"/>
      <c r="T32" s="39"/>
      <c r="U32" s="39"/>
      <c r="V32" s="39"/>
      <c r="W32" s="39"/>
      <c r="X32" s="39"/>
      <c r="Y32" s="39"/>
      <c r="Z32" s="39"/>
    </row>
    <row r="33" ht="60.0" customHeight="1">
      <c r="A33" s="20" t="s">
        <v>245</v>
      </c>
      <c r="B33" s="49" t="s">
        <v>246</v>
      </c>
      <c r="C33" s="31" t="str">
        <f>HYPERLINK("https://www.youtube.com/watch?v=gMJQi7jF5dY","https://www.youtube.com/watch?v=gMJQi7jF5dY")</f>
        <v>https://www.youtube.com/watch?v=gMJQi7jF5dY</v>
      </c>
      <c r="D33" s="20" t="s">
        <v>1086</v>
      </c>
      <c r="E33" s="39"/>
      <c r="F33" s="39"/>
      <c r="G33" s="39"/>
      <c r="H33" s="39"/>
      <c r="I33" s="39"/>
      <c r="J33" s="39"/>
      <c r="K33" s="39"/>
      <c r="L33" s="39"/>
      <c r="M33" s="39"/>
      <c r="N33" s="39"/>
      <c r="O33" s="39"/>
      <c r="P33" s="39"/>
      <c r="Q33" s="39"/>
      <c r="R33" s="39"/>
      <c r="S33" s="39"/>
      <c r="T33" s="39"/>
      <c r="U33" s="39"/>
      <c r="V33" s="39"/>
      <c r="W33" s="39"/>
      <c r="X33" s="39"/>
      <c r="Y33" s="39"/>
      <c r="Z33" s="39"/>
    </row>
    <row r="34" ht="60.0" customHeight="1">
      <c r="A34" s="20" t="s">
        <v>253</v>
      </c>
      <c r="B34" s="49" t="s">
        <v>254</v>
      </c>
      <c r="C34" s="31" t="str">
        <f>HYPERLINK("https://www.youtube.com/watch?v=ZXr99xwjhcA","https://www.youtube.com/watch?v=ZXr99xwjhcA")</f>
        <v>https://www.youtube.com/watch?v=ZXr99xwjhcA</v>
      </c>
      <c r="D34" s="20" t="s">
        <v>1087</v>
      </c>
      <c r="E34" s="39"/>
      <c r="F34" s="39"/>
      <c r="G34" s="39"/>
      <c r="H34" s="39"/>
      <c r="I34" s="39"/>
      <c r="J34" s="39"/>
      <c r="K34" s="39"/>
      <c r="L34" s="39"/>
      <c r="M34" s="39"/>
      <c r="N34" s="39"/>
      <c r="O34" s="39"/>
      <c r="P34" s="39"/>
      <c r="Q34" s="39"/>
      <c r="R34" s="39"/>
      <c r="S34" s="39"/>
      <c r="T34" s="39"/>
      <c r="U34" s="39"/>
      <c r="V34" s="39"/>
      <c r="W34" s="39"/>
      <c r="X34" s="39"/>
      <c r="Y34" s="39"/>
      <c r="Z34" s="39"/>
    </row>
    <row r="35" ht="60.0" customHeight="1">
      <c r="A35" s="20" t="s">
        <v>260</v>
      </c>
      <c r="B35" s="49" t="s">
        <v>261</v>
      </c>
      <c r="C35" s="31" t="str">
        <f>HYPERLINK("https://vimeo.com/11363026","https://vimeo.com/11363026")</f>
        <v>https://vimeo.com/11363026</v>
      </c>
      <c r="D35" s="20" t="s">
        <v>1088</v>
      </c>
      <c r="E35" s="39"/>
      <c r="F35" s="39"/>
      <c r="G35" s="39"/>
      <c r="H35" s="39"/>
      <c r="I35" s="39"/>
      <c r="J35" s="39"/>
      <c r="K35" s="39"/>
      <c r="L35" s="39"/>
      <c r="M35" s="39"/>
      <c r="N35" s="39"/>
      <c r="O35" s="39"/>
      <c r="P35" s="39"/>
      <c r="Q35" s="39"/>
      <c r="R35" s="39"/>
      <c r="S35" s="39"/>
      <c r="T35" s="39"/>
      <c r="U35" s="39"/>
      <c r="V35" s="39"/>
      <c r="W35" s="39"/>
      <c r="X35" s="39"/>
      <c r="Y35" s="39"/>
      <c r="Z35" s="39"/>
    </row>
    <row r="36" ht="60.75" customHeight="1">
      <c r="A36" s="20" t="s">
        <v>262</v>
      </c>
      <c r="B36" s="49" t="s">
        <v>263</v>
      </c>
      <c r="C36" s="31" t="str">
        <f>HYPERLINK("https://www.youtube.com/watch?v=0K8j3MU9dw4","https://www.youtube.com/watch?v=0K8j3MU9dw4")</f>
        <v>https://www.youtube.com/watch?v=0K8j3MU9dw4</v>
      </c>
      <c r="D36" s="20" t="s">
        <v>1089</v>
      </c>
      <c r="E36" s="39"/>
      <c r="F36" s="39"/>
      <c r="G36" s="39"/>
      <c r="H36" s="39"/>
      <c r="I36" s="39"/>
      <c r="J36" s="39"/>
      <c r="K36" s="39"/>
      <c r="L36" s="39"/>
      <c r="M36" s="39"/>
      <c r="N36" s="39"/>
      <c r="O36" s="39"/>
      <c r="P36" s="39"/>
      <c r="Q36" s="39"/>
      <c r="R36" s="39"/>
      <c r="S36" s="39"/>
      <c r="T36" s="39"/>
      <c r="U36" s="39"/>
      <c r="V36" s="39"/>
      <c r="W36" s="39"/>
      <c r="X36" s="39"/>
      <c r="Y36" s="39"/>
      <c r="Z36" s="39"/>
    </row>
    <row r="37" ht="60.0" customHeight="1">
      <c r="A37" s="20" t="s">
        <v>270</v>
      </c>
      <c r="B37" s="49" t="s">
        <v>271</v>
      </c>
      <c r="C37" s="20"/>
      <c r="D37" s="20" t="s">
        <v>1090</v>
      </c>
      <c r="E37" s="39"/>
      <c r="F37" s="39"/>
      <c r="G37" s="39"/>
      <c r="H37" s="39"/>
      <c r="I37" s="39"/>
      <c r="J37" s="39"/>
      <c r="K37" s="39"/>
      <c r="L37" s="39"/>
      <c r="M37" s="39"/>
      <c r="N37" s="39"/>
      <c r="O37" s="39"/>
      <c r="P37" s="39"/>
      <c r="Q37" s="39"/>
      <c r="R37" s="39"/>
      <c r="S37" s="39"/>
      <c r="T37" s="39"/>
      <c r="U37" s="39"/>
      <c r="V37" s="39"/>
      <c r="W37" s="39"/>
      <c r="X37" s="39"/>
      <c r="Y37" s="39"/>
      <c r="Z37" s="39"/>
    </row>
    <row r="38" ht="63.75" customHeight="1">
      <c r="A38" s="20" t="s">
        <v>274</v>
      </c>
      <c r="B38" s="49" t="s">
        <v>275</v>
      </c>
      <c r="C38" s="31" t="str">
        <f>HYPERLINK("https://www.youtube.com/watch?v=sNVTmWRcUbY","https://www.youtube.com/watch?v=sNVTmWRcUbY")</f>
        <v>https://www.youtube.com/watch?v=sNVTmWRcUbY</v>
      </c>
      <c r="D38" s="20" t="s">
        <v>1091</v>
      </c>
      <c r="E38" s="39"/>
      <c r="F38" s="39"/>
      <c r="G38" s="39"/>
      <c r="H38" s="39"/>
      <c r="I38" s="39"/>
      <c r="J38" s="39"/>
      <c r="K38" s="39"/>
      <c r="L38" s="39"/>
      <c r="M38" s="39"/>
      <c r="N38" s="39"/>
      <c r="O38" s="39"/>
      <c r="P38" s="39"/>
      <c r="Q38" s="39"/>
      <c r="R38" s="39"/>
      <c r="S38" s="39"/>
      <c r="T38" s="39"/>
      <c r="U38" s="39"/>
      <c r="V38" s="39"/>
      <c r="W38" s="39"/>
      <c r="X38" s="39"/>
      <c r="Y38" s="39"/>
      <c r="Z38" s="39"/>
    </row>
    <row r="39" ht="57.75" customHeight="1">
      <c r="A39" s="20" t="s">
        <v>281</v>
      </c>
      <c r="B39" s="49" t="s">
        <v>282</v>
      </c>
      <c r="C39" s="20"/>
      <c r="D39" s="20" t="s">
        <v>1092</v>
      </c>
      <c r="E39" s="39"/>
      <c r="F39" s="39"/>
      <c r="G39" s="39"/>
      <c r="H39" s="39"/>
      <c r="I39" s="39"/>
      <c r="J39" s="39"/>
      <c r="K39" s="39"/>
      <c r="L39" s="39"/>
      <c r="M39" s="39"/>
      <c r="N39" s="39"/>
      <c r="O39" s="39"/>
      <c r="P39" s="39"/>
      <c r="Q39" s="39"/>
      <c r="R39" s="39"/>
      <c r="S39" s="39"/>
      <c r="T39" s="39"/>
      <c r="U39" s="39"/>
      <c r="V39" s="39"/>
      <c r="W39" s="39"/>
      <c r="X39" s="39"/>
      <c r="Y39" s="39"/>
      <c r="Z39" s="39"/>
    </row>
    <row r="40" ht="57.75" customHeight="1">
      <c r="A40" s="20" t="s">
        <v>288</v>
      </c>
      <c r="B40" s="49" t="s">
        <v>289</v>
      </c>
      <c r="C40" s="31" t="str">
        <f>HYPERLINK("http://www.ina.fr/video/CAA8200018201","http://www.ina.fr/video/CAA8200018201")</f>
        <v>http://www.ina.fr/video/CAA8200018201</v>
      </c>
      <c r="D40" s="20" t="s">
        <v>1093</v>
      </c>
      <c r="E40" s="39"/>
      <c r="F40" s="39"/>
      <c r="G40" s="39"/>
      <c r="H40" s="39"/>
      <c r="I40" s="39"/>
      <c r="J40" s="39"/>
      <c r="K40" s="39"/>
      <c r="L40" s="39"/>
      <c r="M40" s="39"/>
      <c r="N40" s="39"/>
      <c r="O40" s="39"/>
      <c r="P40" s="39"/>
      <c r="Q40" s="39"/>
      <c r="R40" s="39"/>
      <c r="S40" s="39"/>
      <c r="T40" s="39"/>
      <c r="U40" s="39"/>
      <c r="V40" s="39"/>
      <c r="W40" s="39"/>
      <c r="X40" s="39"/>
      <c r="Y40" s="39"/>
      <c r="Z40" s="39"/>
    </row>
    <row r="41" ht="72.0" customHeight="1">
      <c r="A41" s="20" t="s">
        <v>291</v>
      </c>
      <c r="B41" s="49" t="s">
        <v>292</v>
      </c>
      <c r="C41" s="123"/>
      <c r="D41" s="123"/>
      <c r="E41" s="39"/>
      <c r="F41" s="39"/>
      <c r="G41" s="39"/>
      <c r="H41" s="39"/>
      <c r="I41" s="39"/>
      <c r="J41" s="39"/>
      <c r="K41" s="39"/>
      <c r="L41" s="39"/>
      <c r="M41" s="39"/>
      <c r="N41" s="39"/>
      <c r="O41" s="39"/>
      <c r="P41" s="39"/>
      <c r="Q41" s="39"/>
      <c r="R41" s="39"/>
      <c r="S41" s="39"/>
      <c r="T41" s="39"/>
      <c r="U41" s="39"/>
      <c r="V41" s="39"/>
      <c r="W41" s="39"/>
      <c r="X41" s="39"/>
      <c r="Y41" s="39"/>
      <c r="Z41" s="39"/>
    </row>
    <row r="42" ht="66.75" customHeight="1">
      <c r="A42" s="20" t="s">
        <v>293</v>
      </c>
      <c r="B42" s="49" t="s">
        <v>294</v>
      </c>
      <c r="C42" s="123"/>
      <c r="D42" s="123"/>
      <c r="E42" s="39"/>
      <c r="F42" s="39"/>
      <c r="G42" s="39"/>
      <c r="H42" s="39"/>
      <c r="I42" s="39"/>
      <c r="J42" s="39"/>
      <c r="K42" s="39"/>
      <c r="L42" s="39"/>
      <c r="M42" s="39"/>
      <c r="N42" s="39"/>
      <c r="O42" s="39"/>
      <c r="P42" s="39"/>
      <c r="Q42" s="39"/>
      <c r="R42" s="39"/>
      <c r="S42" s="39"/>
      <c r="T42" s="39"/>
      <c r="U42" s="39"/>
      <c r="V42" s="39"/>
      <c r="W42" s="39"/>
      <c r="X42" s="39"/>
      <c r="Y42" s="39"/>
      <c r="Z42" s="39"/>
    </row>
    <row r="43" ht="58.5" customHeight="1">
      <c r="A43" s="20" t="s">
        <v>298</v>
      </c>
      <c r="B43" s="49" t="s">
        <v>582</v>
      </c>
      <c r="C43" s="31" t="str">
        <f>HYPERLINK("https://www.youtube.com/watch?v=9z19-MN9VVM","https://www.youtube.com/watch?v=9z19-MN9VVM")</f>
        <v>https://www.youtube.com/watch?v=9z19-MN9VVM</v>
      </c>
      <c r="D43" s="20" t="s">
        <v>1094</v>
      </c>
      <c r="E43" s="39"/>
      <c r="F43" s="39"/>
      <c r="G43" s="39"/>
      <c r="H43" s="39"/>
      <c r="I43" s="39"/>
      <c r="J43" s="39"/>
      <c r="K43" s="39"/>
      <c r="L43" s="39"/>
      <c r="M43" s="39"/>
      <c r="N43" s="39"/>
      <c r="O43" s="39"/>
      <c r="P43" s="39"/>
      <c r="Q43" s="39"/>
      <c r="R43" s="39"/>
      <c r="S43" s="39"/>
      <c r="T43" s="39"/>
      <c r="U43" s="39"/>
      <c r="V43" s="39"/>
      <c r="W43" s="39"/>
      <c r="X43" s="39"/>
      <c r="Y43" s="39"/>
      <c r="Z43" s="39"/>
    </row>
    <row r="44" ht="60.75" customHeight="1">
      <c r="A44" s="20" t="s">
        <v>301</v>
      </c>
      <c r="B44" s="49" t="s">
        <v>302</v>
      </c>
      <c r="C44" s="31" t="str">
        <f>HYPERLINK("https://www.youtube.com/watch?v=WV6rlZ2V8AQ","https://www.youtube.com/watch?v=WV6rlZ2V8AQ")</f>
        <v>https://www.youtube.com/watch?v=WV6rlZ2V8AQ</v>
      </c>
      <c r="D44" s="20" t="s">
        <v>1095</v>
      </c>
      <c r="E44" s="39"/>
      <c r="F44" s="39"/>
      <c r="G44" s="39"/>
      <c r="H44" s="39"/>
      <c r="I44" s="39"/>
      <c r="J44" s="39"/>
      <c r="K44" s="39"/>
      <c r="L44" s="39"/>
      <c r="M44" s="39"/>
      <c r="N44" s="39"/>
      <c r="O44" s="39"/>
      <c r="P44" s="39"/>
      <c r="Q44" s="39"/>
      <c r="R44" s="39"/>
      <c r="S44" s="39"/>
      <c r="T44" s="39"/>
      <c r="U44" s="39"/>
      <c r="V44" s="39"/>
      <c r="W44" s="39"/>
      <c r="X44" s="39"/>
      <c r="Y44" s="39"/>
      <c r="Z44" s="39"/>
    </row>
    <row r="45" ht="61.5" customHeight="1">
      <c r="A45" s="20" t="s">
        <v>305</v>
      </c>
      <c r="B45" s="49" t="s">
        <v>306</v>
      </c>
      <c r="C45" s="20"/>
      <c r="D45" s="20"/>
      <c r="E45" s="39"/>
      <c r="F45" s="39"/>
      <c r="G45" s="39"/>
      <c r="H45" s="39"/>
      <c r="I45" s="39"/>
      <c r="J45" s="39"/>
      <c r="K45" s="39"/>
      <c r="L45" s="39"/>
      <c r="M45" s="39"/>
      <c r="N45" s="39"/>
      <c r="O45" s="39"/>
      <c r="P45" s="39"/>
      <c r="Q45" s="39"/>
      <c r="R45" s="39"/>
      <c r="S45" s="39"/>
      <c r="T45" s="39"/>
      <c r="U45" s="39"/>
      <c r="V45" s="39"/>
      <c r="W45" s="39"/>
      <c r="X45" s="39"/>
      <c r="Y45" s="39"/>
      <c r="Z45" s="39"/>
    </row>
    <row r="46" ht="61.5" customHeight="1">
      <c r="A46" s="20" t="s">
        <v>314</v>
      </c>
      <c r="B46" s="49" t="s">
        <v>315</v>
      </c>
      <c r="C46" s="20"/>
      <c r="D46" s="20"/>
      <c r="E46" s="39"/>
      <c r="F46" s="39"/>
      <c r="G46" s="39"/>
      <c r="H46" s="39"/>
      <c r="I46" s="39"/>
      <c r="J46" s="39"/>
      <c r="K46" s="39"/>
      <c r="L46" s="39"/>
      <c r="M46" s="39"/>
      <c r="N46" s="39"/>
      <c r="O46" s="39"/>
      <c r="P46" s="39"/>
      <c r="Q46" s="39"/>
      <c r="R46" s="39"/>
      <c r="S46" s="39"/>
      <c r="T46" s="39"/>
      <c r="U46" s="39"/>
      <c r="V46" s="39"/>
      <c r="W46" s="39"/>
      <c r="X46" s="39"/>
      <c r="Y46" s="39"/>
      <c r="Z46" s="39"/>
    </row>
    <row r="47" ht="61.5" customHeight="1">
      <c r="A47" s="20" t="s">
        <v>322</v>
      </c>
      <c r="B47" s="49" t="s">
        <v>323</v>
      </c>
      <c r="C47" s="20"/>
      <c r="D47" s="20"/>
      <c r="E47" s="39"/>
      <c r="F47" s="39"/>
      <c r="G47" s="39"/>
      <c r="H47" s="39"/>
      <c r="I47" s="39"/>
      <c r="J47" s="39"/>
      <c r="K47" s="39"/>
      <c r="L47" s="39"/>
      <c r="M47" s="39"/>
      <c r="N47" s="39"/>
      <c r="O47" s="39"/>
      <c r="P47" s="39"/>
      <c r="Q47" s="39"/>
      <c r="R47" s="39"/>
      <c r="S47" s="39"/>
      <c r="T47" s="39"/>
      <c r="U47" s="39"/>
      <c r="V47" s="39"/>
      <c r="W47" s="39"/>
      <c r="X47" s="39"/>
      <c r="Y47" s="39"/>
      <c r="Z47" s="39"/>
    </row>
    <row r="48" ht="58.5" customHeight="1">
      <c r="A48" s="20" t="s">
        <v>325</v>
      </c>
      <c r="B48" s="49" t="s">
        <v>326</v>
      </c>
      <c r="C48" s="20"/>
      <c r="D48" s="20"/>
      <c r="E48" s="39"/>
      <c r="F48" s="39"/>
      <c r="G48" s="39"/>
      <c r="H48" s="39"/>
      <c r="I48" s="39"/>
      <c r="J48" s="39"/>
      <c r="K48" s="39"/>
      <c r="L48" s="39"/>
      <c r="M48" s="39"/>
      <c r="N48" s="39"/>
      <c r="O48" s="39"/>
      <c r="P48" s="39"/>
      <c r="Q48" s="39"/>
      <c r="R48" s="39"/>
      <c r="S48" s="39"/>
      <c r="T48" s="39"/>
      <c r="U48" s="39"/>
      <c r="V48" s="39"/>
      <c r="W48" s="39"/>
      <c r="X48" s="39"/>
      <c r="Y48" s="39"/>
      <c r="Z48" s="39"/>
    </row>
    <row r="49" ht="63.0" customHeight="1">
      <c r="A49" s="20" t="s">
        <v>328</v>
      </c>
      <c r="B49" s="49" t="s">
        <v>1096</v>
      </c>
      <c r="C49" s="31" t="str">
        <f>HYPERLINK("https://www.youtube.com/watch?v=O-Io6Ot4kHY","https://www.youtube.com/watch?v=O-Io6Ot4kHY")</f>
        <v>https://www.youtube.com/watch?v=O-Io6Ot4kHY</v>
      </c>
      <c r="D49" s="20" t="s">
        <v>1097</v>
      </c>
      <c r="E49" s="39"/>
      <c r="F49" s="39"/>
      <c r="G49" s="39"/>
      <c r="H49" s="39"/>
      <c r="I49" s="39"/>
      <c r="J49" s="39"/>
      <c r="K49" s="39"/>
      <c r="L49" s="39"/>
      <c r="M49" s="39"/>
      <c r="N49" s="39"/>
      <c r="O49" s="39"/>
      <c r="P49" s="39"/>
      <c r="Q49" s="39"/>
      <c r="R49" s="39"/>
      <c r="S49" s="39"/>
      <c r="T49" s="39"/>
      <c r="U49" s="39"/>
      <c r="V49" s="39"/>
      <c r="W49" s="39"/>
      <c r="X49" s="39"/>
      <c r="Y49" s="39"/>
      <c r="Z49" s="39"/>
    </row>
    <row r="50" ht="57.0" customHeight="1">
      <c r="A50" s="20" t="s">
        <v>338</v>
      </c>
      <c r="B50" s="49" t="s">
        <v>339</v>
      </c>
      <c r="C50" s="31" t="str">
        <f>HYPERLINK("https://www.youtube.com/watch?v=g7FrY3CRZ1U","https://www.youtube.com/watch?v=g7FrY3CRZ1U")</f>
        <v>https://www.youtube.com/watch?v=g7FrY3CRZ1U</v>
      </c>
      <c r="D50" s="20"/>
      <c r="E50" s="39"/>
      <c r="F50" s="39"/>
      <c r="G50" s="39"/>
      <c r="H50" s="39"/>
      <c r="I50" s="39"/>
      <c r="J50" s="39"/>
      <c r="K50" s="39"/>
      <c r="L50" s="39"/>
      <c r="M50" s="39"/>
      <c r="N50" s="39"/>
      <c r="O50" s="39"/>
      <c r="P50" s="39"/>
      <c r="Q50" s="39"/>
      <c r="R50" s="39"/>
      <c r="S50" s="39"/>
      <c r="T50" s="39"/>
      <c r="U50" s="39"/>
      <c r="V50" s="39"/>
      <c r="W50" s="39"/>
      <c r="X50" s="39"/>
      <c r="Y50" s="39"/>
      <c r="Z50" s="39"/>
    </row>
    <row r="51" ht="54.75" customHeight="1">
      <c r="A51" s="20" t="s">
        <v>344</v>
      </c>
      <c r="B51" s="20" t="s">
        <v>345</v>
      </c>
      <c r="C51" s="20"/>
      <c r="D51" s="20" t="s">
        <v>1098</v>
      </c>
      <c r="E51" s="39"/>
      <c r="F51" s="39"/>
      <c r="G51" s="39"/>
      <c r="H51" s="39"/>
      <c r="I51" s="39"/>
      <c r="J51" s="39"/>
      <c r="K51" s="39"/>
      <c r="L51" s="39"/>
      <c r="M51" s="39"/>
      <c r="N51" s="39"/>
      <c r="O51" s="39"/>
      <c r="P51" s="39"/>
      <c r="Q51" s="39"/>
      <c r="R51" s="39"/>
      <c r="S51" s="39"/>
      <c r="T51" s="39"/>
      <c r="U51" s="39"/>
      <c r="V51" s="39"/>
      <c r="W51" s="39"/>
      <c r="X51" s="39"/>
      <c r="Y51" s="39"/>
      <c r="Z51" s="39"/>
    </row>
    <row r="52" ht="54.0" customHeight="1">
      <c r="A52" s="20" t="s">
        <v>354</v>
      </c>
      <c r="B52" s="20" t="s">
        <v>594</v>
      </c>
      <c r="C52" s="31" t="str">
        <f>HYPERLINK("http://search.alexanderstreet.com/preview/work/bibliographic_entity%7Cvideo_work%7C2164751","http://search.alexanderstreet.com/preview/work/bibliographic_entity%7Cvideo_work%7C2164751")</f>
        <v>http://search.alexanderstreet.com/preview/work/bibliographic_entity%7Cvideo_work%7C2164751</v>
      </c>
      <c r="D52" s="20" t="s">
        <v>1098</v>
      </c>
      <c r="E52" s="39"/>
      <c r="F52" s="39"/>
      <c r="G52" s="39"/>
      <c r="H52" s="39"/>
      <c r="I52" s="39"/>
      <c r="J52" s="39"/>
      <c r="K52" s="39"/>
      <c r="L52" s="39"/>
      <c r="M52" s="39"/>
      <c r="N52" s="39"/>
      <c r="O52" s="39"/>
      <c r="P52" s="39"/>
      <c r="Q52" s="39"/>
      <c r="R52" s="39"/>
      <c r="S52" s="39"/>
      <c r="T52" s="39"/>
      <c r="U52" s="39"/>
      <c r="V52" s="39"/>
      <c r="W52" s="39"/>
      <c r="X52" s="39"/>
      <c r="Y52" s="39"/>
      <c r="Z52" s="39"/>
    </row>
    <row r="53" ht="57.0" customHeight="1">
      <c r="A53" s="20" t="s">
        <v>357</v>
      </c>
      <c r="B53" s="20" t="s">
        <v>358</v>
      </c>
      <c r="C53" s="31" t="str">
        <f>HYPERLINK("http://search.alexanderstreet.com/preview/cite/share/brief/bibliographic_entity%7Cvideo_work%7C2166211","http://search.alexanderstreet.com/preview/cite/share/brief/bibliographic_entity%7Cvideo_work%7C2166211")</f>
        <v>http://search.alexanderstreet.com/preview/cite/share/brief/bibliographic_entity%7Cvideo_work%7C2166211</v>
      </c>
      <c r="D53" s="20" t="s">
        <v>1098</v>
      </c>
      <c r="E53" s="39"/>
      <c r="F53" s="39"/>
      <c r="G53" s="39"/>
      <c r="H53" s="39"/>
      <c r="I53" s="39"/>
      <c r="J53" s="39"/>
      <c r="K53" s="39"/>
      <c r="L53" s="39"/>
      <c r="M53" s="39"/>
      <c r="N53" s="39"/>
      <c r="O53" s="39"/>
      <c r="P53" s="39"/>
      <c r="Q53" s="39"/>
      <c r="R53" s="39"/>
      <c r="S53" s="39"/>
      <c r="T53" s="39"/>
      <c r="U53" s="39"/>
      <c r="V53" s="39"/>
      <c r="W53" s="39"/>
      <c r="X53" s="39"/>
      <c r="Y53" s="39"/>
      <c r="Z53" s="39"/>
    </row>
    <row r="54" ht="55.5" customHeight="1">
      <c r="A54" s="20" t="s">
        <v>359</v>
      </c>
      <c r="B54" s="20" t="s">
        <v>595</v>
      </c>
      <c r="C54" s="20"/>
      <c r="D54" s="20" t="s">
        <v>1098</v>
      </c>
      <c r="E54" s="39"/>
      <c r="F54" s="39"/>
      <c r="G54" s="39"/>
      <c r="H54" s="39"/>
      <c r="I54" s="39"/>
      <c r="J54" s="39"/>
      <c r="K54" s="39"/>
      <c r="L54" s="39"/>
      <c r="M54" s="39"/>
      <c r="N54" s="39"/>
      <c r="O54" s="39"/>
      <c r="P54" s="39"/>
      <c r="Q54" s="39"/>
      <c r="R54" s="39"/>
      <c r="S54" s="39"/>
      <c r="T54" s="39"/>
      <c r="U54" s="39"/>
      <c r="V54" s="39"/>
      <c r="W54" s="39"/>
      <c r="X54" s="39"/>
      <c r="Y54" s="39"/>
      <c r="Z54" s="39"/>
    </row>
    <row r="55" ht="51.75" customHeight="1">
      <c r="A55" s="20" t="s">
        <v>362</v>
      </c>
      <c r="B55" s="20" t="s">
        <v>363</v>
      </c>
      <c r="C55" s="20"/>
      <c r="D55" s="20" t="s">
        <v>1098</v>
      </c>
      <c r="E55" s="39"/>
      <c r="F55" s="39"/>
      <c r="G55" s="39"/>
      <c r="H55" s="39"/>
      <c r="I55" s="39"/>
      <c r="J55" s="39"/>
      <c r="K55" s="39"/>
      <c r="L55" s="39"/>
      <c r="M55" s="39"/>
      <c r="N55" s="39"/>
      <c r="O55" s="39"/>
      <c r="P55" s="39"/>
      <c r="Q55" s="39"/>
      <c r="R55" s="39"/>
      <c r="S55" s="39"/>
      <c r="T55" s="39"/>
      <c r="U55" s="39"/>
      <c r="V55" s="39"/>
      <c r="W55" s="39"/>
      <c r="X55" s="39"/>
      <c r="Y55" s="39"/>
      <c r="Z55" s="39"/>
    </row>
    <row r="56" ht="46.5" customHeight="1">
      <c r="A56" s="20" t="s">
        <v>364</v>
      </c>
      <c r="B56" s="20" t="s">
        <v>596</v>
      </c>
      <c r="C56" s="20"/>
      <c r="D56" s="20" t="s">
        <v>1099</v>
      </c>
      <c r="E56" s="39"/>
      <c r="F56" s="39"/>
      <c r="G56" s="39"/>
      <c r="H56" s="39"/>
      <c r="I56" s="39"/>
      <c r="J56" s="39"/>
      <c r="K56" s="39"/>
      <c r="L56" s="39"/>
      <c r="M56" s="39"/>
      <c r="N56" s="39"/>
      <c r="O56" s="39"/>
      <c r="P56" s="39"/>
      <c r="Q56" s="39"/>
      <c r="R56" s="39"/>
      <c r="S56" s="39"/>
      <c r="T56" s="39"/>
      <c r="U56" s="39"/>
      <c r="V56" s="39"/>
      <c r="W56" s="39"/>
      <c r="X56" s="39"/>
      <c r="Y56" s="39"/>
      <c r="Z56" s="39"/>
    </row>
    <row r="57" ht="55.5" customHeight="1">
      <c r="A57" s="20" t="s">
        <v>368</v>
      </c>
      <c r="B57" s="20" t="s">
        <v>369</v>
      </c>
      <c r="C57" s="31" t="str">
        <f>HYPERLINK("http://search.alexanderstreet.com/preview/work/bibliographic_entity%7Cvideo_work%7C1844825","http://search.alexanderstreet.com/preview/work/bibliographic_entity%7Cvideo_work%7C1844825")</f>
        <v>http://search.alexanderstreet.com/preview/work/bibliographic_entity%7Cvideo_work%7C1844825</v>
      </c>
      <c r="D57" s="20" t="s">
        <v>1099</v>
      </c>
      <c r="E57" s="39"/>
      <c r="F57" s="39"/>
      <c r="G57" s="39"/>
      <c r="H57" s="39"/>
      <c r="I57" s="39"/>
      <c r="J57" s="39"/>
      <c r="K57" s="39"/>
      <c r="L57" s="39"/>
      <c r="M57" s="39"/>
      <c r="N57" s="39"/>
      <c r="O57" s="39"/>
      <c r="P57" s="39"/>
      <c r="Q57" s="39"/>
      <c r="R57" s="39"/>
      <c r="S57" s="39"/>
      <c r="T57" s="39"/>
      <c r="U57" s="39"/>
      <c r="V57" s="39"/>
      <c r="W57" s="39"/>
      <c r="X57" s="39"/>
      <c r="Y57" s="39"/>
      <c r="Z57" s="39"/>
    </row>
    <row r="58" ht="57.0" customHeight="1">
      <c r="A58" s="20" t="s">
        <v>371</v>
      </c>
      <c r="B58" s="55" t="s">
        <v>372</v>
      </c>
      <c r="C58" s="31" t="str">
        <f>HYPERLINK("https://www.youtube.com/watch?v=QRq4umbUPZ0","https://www.youtube.com/watch?v=QRq4umbUPZ0")</f>
        <v>https://www.youtube.com/watch?v=QRq4umbUPZ0</v>
      </c>
      <c r="D58" s="20" t="s">
        <v>1099</v>
      </c>
      <c r="E58" s="39"/>
      <c r="F58" s="39"/>
      <c r="G58" s="39"/>
      <c r="H58" s="39"/>
      <c r="I58" s="39"/>
      <c r="J58" s="39"/>
      <c r="K58" s="39"/>
      <c r="L58" s="39"/>
      <c r="M58" s="39"/>
      <c r="N58" s="39"/>
      <c r="O58" s="39"/>
      <c r="P58" s="39"/>
      <c r="Q58" s="39"/>
      <c r="R58" s="39"/>
      <c r="S58" s="39"/>
      <c r="T58" s="39"/>
      <c r="U58" s="39"/>
      <c r="V58" s="39"/>
      <c r="W58" s="39"/>
      <c r="X58" s="39"/>
      <c r="Y58" s="39"/>
      <c r="Z58" s="39"/>
    </row>
    <row r="59" ht="48.75" customHeight="1">
      <c r="A59" s="20" t="s">
        <v>374</v>
      </c>
      <c r="B59" s="55" t="s">
        <v>375</v>
      </c>
      <c r="C59" s="31" t="str">
        <f>HYPERLINK("https://www.youtube.com/watch?v=nNCbjwySYC4","https://www.youtube.com/watch?v=nNCbjwySYC4")</f>
        <v>https://www.youtube.com/watch?v=nNCbjwySYC4</v>
      </c>
      <c r="D59" s="20" t="s">
        <v>1099</v>
      </c>
      <c r="E59" s="39"/>
      <c r="F59" s="39"/>
      <c r="G59" s="39"/>
      <c r="H59" s="39"/>
      <c r="I59" s="39"/>
      <c r="J59" s="39"/>
      <c r="K59" s="39"/>
      <c r="L59" s="39"/>
      <c r="M59" s="39"/>
      <c r="N59" s="39"/>
      <c r="O59" s="39"/>
      <c r="P59" s="39"/>
      <c r="Q59" s="39"/>
      <c r="R59" s="39"/>
      <c r="S59" s="39"/>
      <c r="T59" s="39"/>
      <c r="U59" s="39"/>
      <c r="V59" s="39"/>
      <c r="W59" s="39"/>
      <c r="X59" s="39"/>
      <c r="Y59" s="39"/>
      <c r="Z59" s="39"/>
    </row>
    <row r="60" ht="58.5" customHeight="1">
      <c r="A60" s="20" t="s">
        <v>376</v>
      </c>
      <c r="B60" s="55" t="s">
        <v>377</v>
      </c>
      <c r="C60" s="31" t="str">
        <f>HYPERLINK("http://www.dailymotion.com/video/x2afhtj_five-women-on-the-street-1913-ernst-ludwig-kirchner_creation","http://www.dailymotion.com/video/x2afhtj_five-women-on-the-street-1913-ernst-ludwig-kirchner_creation")</f>
        <v>http://www.dailymotion.com/video/x2afhtj_five-women-on-the-street-1913-ernst-ludwig-kirchner_creation</v>
      </c>
      <c r="D60" s="20" t="s">
        <v>1099</v>
      </c>
      <c r="E60" s="39"/>
      <c r="F60" s="39"/>
      <c r="G60" s="39"/>
      <c r="H60" s="39"/>
      <c r="I60" s="39"/>
      <c r="J60" s="39"/>
      <c r="K60" s="39"/>
      <c r="L60" s="39"/>
      <c r="M60" s="39"/>
      <c r="N60" s="39"/>
      <c r="O60" s="39"/>
      <c r="P60" s="39"/>
      <c r="Q60" s="39"/>
      <c r="R60" s="39"/>
      <c r="S60" s="39"/>
      <c r="T60" s="39"/>
      <c r="U60" s="39"/>
      <c r="V60" s="39"/>
      <c r="W60" s="39"/>
      <c r="X60" s="39"/>
      <c r="Y60" s="39"/>
      <c r="Z60" s="39"/>
    </row>
    <row r="61" ht="54.75" customHeight="1">
      <c r="A61" s="20" t="s">
        <v>378</v>
      </c>
      <c r="B61" s="55" t="s">
        <v>379</v>
      </c>
      <c r="C61" s="20"/>
      <c r="D61" s="20" t="s">
        <v>1099</v>
      </c>
      <c r="E61" s="39"/>
      <c r="F61" s="39"/>
      <c r="G61" s="39"/>
      <c r="H61" s="39"/>
      <c r="I61" s="39"/>
      <c r="J61" s="39"/>
      <c r="K61" s="39"/>
      <c r="L61" s="39"/>
      <c r="M61" s="39"/>
      <c r="N61" s="39"/>
      <c r="O61" s="39"/>
      <c r="P61" s="39"/>
      <c r="Q61" s="39"/>
      <c r="R61" s="39"/>
      <c r="S61" s="39"/>
      <c r="T61" s="39"/>
      <c r="U61" s="39"/>
      <c r="V61" s="39"/>
      <c r="W61" s="39"/>
      <c r="X61" s="39"/>
      <c r="Y61" s="39"/>
      <c r="Z61" s="39"/>
    </row>
    <row r="62" ht="51.0" customHeight="1">
      <c r="A62" s="20" t="s">
        <v>381</v>
      </c>
      <c r="B62" s="20" t="s">
        <v>382</v>
      </c>
      <c r="C62" s="20"/>
      <c r="D62" s="20"/>
      <c r="E62" s="39"/>
      <c r="F62" s="39"/>
      <c r="G62" s="39"/>
      <c r="H62" s="39"/>
      <c r="I62" s="39"/>
      <c r="J62" s="39"/>
      <c r="K62" s="39"/>
      <c r="L62" s="39"/>
      <c r="M62" s="39"/>
      <c r="N62" s="39"/>
      <c r="O62" s="39"/>
      <c r="P62" s="39"/>
      <c r="Q62" s="39"/>
      <c r="R62" s="39"/>
      <c r="S62" s="39"/>
      <c r="T62" s="39"/>
      <c r="U62" s="39"/>
      <c r="V62" s="39"/>
      <c r="W62" s="39"/>
      <c r="X62" s="39"/>
      <c r="Y62" s="39"/>
      <c r="Z62" s="39"/>
    </row>
    <row r="63" ht="48.75" customHeight="1">
      <c r="A63" s="20" t="s">
        <v>386</v>
      </c>
      <c r="B63" s="20" t="s">
        <v>387</v>
      </c>
      <c r="C63" s="20"/>
      <c r="D63" s="20"/>
      <c r="E63" s="39"/>
      <c r="F63" s="39"/>
      <c r="G63" s="39"/>
      <c r="H63" s="39"/>
      <c r="I63" s="39"/>
      <c r="J63" s="39"/>
      <c r="K63" s="39"/>
      <c r="L63" s="39"/>
      <c r="M63" s="39"/>
      <c r="N63" s="39"/>
      <c r="O63" s="39"/>
      <c r="P63" s="39"/>
      <c r="Q63" s="39"/>
      <c r="R63" s="39"/>
      <c r="S63" s="39"/>
      <c r="T63" s="39"/>
      <c r="U63" s="39"/>
      <c r="V63" s="39"/>
      <c r="W63" s="39"/>
      <c r="X63" s="39"/>
      <c r="Y63" s="39"/>
      <c r="Z63" s="39"/>
    </row>
    <row r="64" ht="51.0" customHeight="1">
      <c r="A64" s="20" t="s">
        <v>389</v>
      </c>
      <c r="B64" s="20" t="s">
        <v>390</v>
      </c>
      <c r="C64" s="20"/>
      <c r="D64" s="20"/>
      <c r="E64" s="39"/>
      <c r="F64" s="39"/>
      <c r="G64" s="39"/>
      <c r="H64" s="39"/>
      <c r="I64" s="39"/>
      <c r="J64" s="39"/>
      <c r="K64" s="39"/>
      <c r="L64" s="39"/>
      <c r="M64" s="39"/>
      <c r="N64" s="39"/>
      <c r="O64" s="39"/>
      <c r="P64" s="39"/>
      <c r="Q64" s="39"/>
      <c r="R64" s="39"/>
      <c r="S64" s="39"/>
      <c r="T64" s="39"/>
      <c r="U64" s="39"/>
      <c r="V64" s="39"/>
      <c r="W64" s="39"/>
      <c r="X64" s="39"/>
      <c r="Y64" s="39"/>
      <c r="Z64" s="39"/>
    </row>
    <row r="65" ht="52.5" customHeight="1">
      <c r="A65" s="20" t="s">
        <v>393</v>
      </c>
      <c r="B65" s="20" t="s">
        <v>394</v>
      </c>
      <c r="C65" s="20"/>
      <c r="D65" s="20"/>
      <c r="E65" s="39"/>
      <c r="F65" s="39"/>
      <c r="G65" s="39"/>
      <c r="H65" s="39"/>
      <c r="I65" s="39"/>
      <c r="J65" s="39"/>
      <c r="K65" s="39"/>
      <c r="L65" s="39"/>
      <c r="M65" s="39"/>
      <c r="N65" s="39"/>
      <c r="O65" s="39"/>
      <c r="P65" s="39"/>
      <c r="Q65" s="39"/>
      <c r="R65" s="39"/>
      <c r="S65" s="39"/>
      <c r="T65" s="39"/>
      <c r="U65" s="39"/>
      <c r="V65" s="39"/>
      <c r="W65" s="39"/>
      <c r="X65" s="39"/>
      <c r="Y65" s="39"/>
      <c r="Z65" s="39"/>
    </row>
    <row r="66" ht="49.5" customHeight="1">
      <c r="A66" s="20" t="s">
        <v>396</v>
      </c>
      <c r="B66" s="20" t="s">
        <v>397</v>
      </c>
      <c r="C66" s="20"/>
      <c r="D66" s="20"/>
      <c r="E66" s="39"/>
      <c r="F66" s="39"/>
      <c r="G66" s="39"/>
      <c r="H66" s="39"/>
      <c r="I66" s="39"/>
      <c r="J66" s="39"/>
      <c r="K66" s="39"/>
      <c r="L66" s="39"/>
      <c r="M66" s="39"/>
      <c r="N66" s="39"/>
      <c r="O66" s="39"/>
      <c r="P66" s="39"/>
      <c r="Q66" s="39"/>
      <c r="R66" s="39"/>
      <c r="S66" s="39"/>
      <c r="T66" s="39"/>
      <c r="U66" s="39"/>
      <c r="V66" s="39"/>
      <c r="W66" s="39"/>
      <c r="X66" s="39"/>
      <c r="Y66" s="39"/>
      <c r="Z66" s="39"/>
    </row>
    <row r="67" ht="51.75" customHeight="1">
      <c r="A67" s="20" t="s">
        <v>399</v>
      </c>
      <c r="B67" s="55" t="s">
        <v>597</v>
      </c>
      <c r="C67" s="20"/>
      <c r="D67" s="20"/>
      <c r="E67" s="39"/>
      <c r="F67" s="39"/>
      <c r="G67" s="39"/>
      <c r="H67" s="39"/>
      <c r="I67" s="39"/>
      <c r="J67" s="39"/>
      <c r="K67" s="39"/>
      <c r="L67" s="39"/>
      <c r="M67" s="39"/>
      <c r="N67" s="39"/>
      <c r="O67" s="39"/>
      <c r="P67" s="39"/>
      <c r="Q67" s="39"/>
      <c r="R67" s="39"/>
      <c r="S67" s="39"/>
      <c r="T67" s="39"/>
      <c r="U67" s="39"/>
      <c r="V67" s="39"/>
      <c r="W67" s="39"/>
      <c r="X67" s="39"/>
      <c r="Y67" s="39"/>
      <c r="Z67" s="39"/>
    </row>
    <row r="68" ht="55.5" customHeight="1">
      <c r="A68" s="20" t="s">
        <v>402</v>
      </c>
      <c r="B68" s="55" t="s">
        <v>403</v>
      </c>
      <c r="C68" s="20"/>
      <c r="D68" s="20"/>
      <c r="E68" s="39"/>
      <c r="F68" s="39"/>
      <c r="G68" s="39"/>
      <c r="H68" s="39"/>
      <c r="I68" s="39"/>
      <c r="J68" s="39"/>
      <c r="K68" s="39"/>
      <c r="L68" s="39"/>
      <c r="M68" s="39"/>
      <c r="N68" s="39"/>
      <c r="O68" s="39"/>
      <c r="P68" s="39"/>
      <c r="Q68" s="39"/>
      <c r="R68" s="39"/>
      <c r="S68" s="39"/>
      <c r="T68" s="39"/>
      <c r="U68" s="39"/>
      <c r="V68" s="39"/>
      <c r="W68" s="39"/>
      <c r="X68" s="39"/>
      <c r="Y68" s="39"/>
      <c r="Z68" s="39"/>
    </row>
    <row r="69" ht="42.75" customHeight="1">
      <c r="A69" s="20" t="s">
        <v>407</v>
      </c>
      <c r="B69" s="20" t="s">
        <v>408</v>
      </c>
      <c r="C69" s="31" t="str">
        <f>HYPERLINK("https://www.youtube.com/watch?v=schFSTaJ8mc","https://www.youtube.com/watch?v=schFSTaJ8mc")</f>
        <v>https://www.youtube.com/watch?v=schFSTaJ8mc</v>
      </c>
      <c r="D69" s="20" t="s">
        <v>1100</v>
      </c>
      <c r="E69" s="39"/>
      <c r="F69" s="39"/>
      <c r="G69" s="39"/>
      <c r="H69" s="39"/>
      <c r="I69" s="39"/>
      <c r="J69" s="39"/>
      <c r="K69" s="39"/>
      <c r="L69" s="39"/>
      <c r="M69" s="39"/>
      <c r="N69" s="39"/>
      <c r="O69" s="39"/>
      <c r="P69" s="39"/>
      <c r="Q69" s="39"/>
      <c r="R69" s="39"/>
      <c r="S69" s="39"/>
      <c r="T69" s="39"/>
      <c r="U69" s="39"/>
      <c r="V69" s="39"/>
      <c r="W69" s="39"/>
      <c r="X69" s="39"/>
      <c r="Y69" s="39"/>
      <c r="Z69" s="39"/>
    </row>
    <row r="70" ht="46.5" customHeight="1">
      <c r="A70" s="20" t="s">
        <v>414</v>
      </c>
      <c r="B70" s="20" t="s">
        <v>415</v>
      </c>
      <c r="C70" s="31" t="str">
        <f>HYPERLINK("https://www.youtube.com/watch?v=WXJkaBCfsQk","https://www.youtube.com/watch?v=WXJkaBCfsQk")</f>
        <v>https://www.youtube.com/watch?v=WXJkaBCfsQk</v>
      </c>
      <c r="D70" s="20"/>
      <c r="E70" s="39"/>
      <c r="F70" s="39"/>
      <c r="G70" s="39"/>
      <c r="H70" s="39"/>
      <c r="I70" s="39"/>
      <c r="J70" s="39"/>
      <c r="K70" s="39"/>
      <c r="L70" s="39"/>
      <c r="M70" s="39"/>
      <c r="N70" s="39"/>
      <c r="O70" s="39"/>
      <c r="P70" s="39"/>
      <c r="Q70" s="39"/>
      <c r="R70" s="39"/>
      <c r="S70" s="39"/>
      <c r="T70" s="39"/>
      <c r="U70" s="39"/>
      <c r="V70" s="39"/>
      <c r="W70" s="39"/>
      <c r="X70" s="39"/>
      <c r="Y70" s="39"/>
      <c r="Z70" s="39"/>
    </row>
    <row r="71" ht="46.5" customHeight="1">
      <c r="A71" s="20" t="s">
        <v>422</v>
      </c>
      <c r="B71" s="49" t="s">
        <v>423</v>
      </c>
      <c r="C71" s="31" t="str">
        <f>HYPERLINK("https://www.youtube.com/watch?v=X4JVVPrDFcU","https://www.youtube.com/watch?v=X4JVVPrDFcU")</f>
        <v>https://www.youtube.com/watch?v=X4JVVPrDFcU</v>
      </c>
      <c r="D71" s="20"/>
      <c r="E71" s="39"/>
      <c r="F71" s="39"/>
      <c r="G71" s="39"/>
      <c r="H71" s="39"/>
      <c r="I71" s="39"/>
      <c r="J71" s="39"/>
      <c r="K71" s="39"/>
      <c r="L71" s="39"/>
      <c r="M71" s="39"/>
      <c r="N71" s="39"/>
      <c r="O71" s="39"/>
      <c r="P71" s="39"/>
      <c r="Q71" s="39"/>
      <c r="R71" s="39"/>
      <c r="S71" s="39"/>
      <c r="T71" s="39"/>
      <c r="U71" s="39"/>
      <c r="V71" s="39"/>
      <c r="W71" s="39"/>
      <c r="X71" s="39"/>
      <c r="Y71" s="39"/>
      <c r="Z71" s="39"/>
    </row>
    <row r="72" ht="46.5" customHeight="1">
      <c r="A72" s="20" t="s">
        <v>426</v>
      </c>
      <c r="B72" s="20" t="s">
        <v>427</v>
      </c>
      <c r="C72" s="31" t="str">
        <f>HYPERLINK("https://www.youtube.com/watch?v=Xn9hO2Lr_f0","https://www.youtube.com/watch?v=Xn9hO2Lr_f0")</f>
        <v>https://www.youtube.com/watch?v=Xn9hO2Lr_f0</v>
      </c>
      <c r="D72" s="20"/>
      <c r="E72" s="39"/>
      <c r="F72" s="39"/>
      <c r="G72" s="39"/>
      <c r="H72" s="39"/>
      <c r="I72" s="39"/>
      <c r="J72" s="39"/>
      <c r="K72" s="39"/>
      <c r="L72" s="39"/>
      <c r="M72" s="39"/>
      <c r="N72" s="39"/>
      <c r="O72" s="39"/>
      <c r="P72" s="39"/>
      <c r="Q72" s="39"/>
      <c r="R72" s="39"/>
      <c r="S72" s="39"/>
      <c r="T72" s="39"/>
      <c r="U72" s="39"/>
      <c r="V72" s="39"/>
      <c r="W72" s="39"/>
      <c r="X72" s="39"/>
      <c r="Y72" s="39"/>
      <c r="Z72" s="39"/>
    </row>
    <row r="73" ht="46.5" customHeight="1">
      <c r="A73" s="20" t="s">
        <v>428</v>
      </c>
      <c r="B73" s="20" t="s">
        <v>429</v>
      </c>
      <c r="C73" s="31" t="str">
        <f>HYPERLINK("https://www.youtube.com/watch?v=JZMg7p6a1do","https://www.youtube.com/watch?v=JZMg7p6a1do")</f>
        <v>https://www.youtube.com/watch?v=JZMg7p6a1do</v>
      </c>
      <c r="D73" s="20"/>
      <c r="E73" s="39"/>
      <c r="F73" s="39"/>
      <c r="G73" s="39"/>
      <c r="H73" s="39"/>
      <c r="I73" s="39"/>
      <c r="J73" s="39"/>
      <c r="K73" s="39"/>
      <c r="L73" s="39"/>
      <c r="M73" s="39"/>
      <c r="N73" s="39"/>
      <c r="O73" s="39"/>
      <c r="P73" s="39"/>
      <c r="Q73" s="39"/>
      <c r="R73" s="39"/>
      <c r="S73" s="39"/>
      <c r="T73" s="39"/>
      <c r="U73" s="39"/>
      <c r="V73" s="39"/>
      <c r="W73" s="39"/>
      <c r="X73" s="39"/>
      <c r="Y73" s="39"/>
      <c r="Z73" s="39"/>
    </row>
    <row r="74" ht="46.5" customHeight="1">
      <c r="A74" s="20" t="s">
        <v>430</v>
      </c>
      <c r="B74" s="20" t="s">
        <v>431</v>
      </c>
      <c r="C74" s="31" t="str">
        <f>HYPERLINK("https://www.youtube.com/watch?v=RoFgBc2sxms","https://www.youtube.com/watch?v=RoFgBc2sxms")</f>
        <v>https://www.youtube.com/watch?v=RoFgBc2sxms</v>
      </c>
      <c r="D74" s="20"/>
      <c r="E74" s="39"/>
      <c r="F74" s="39"/>
      <c r="G74" s="39"/>
      <c r="H74" s="39"/>
      <c r="I74" s="39"/>
      <c r="J74" s="39"/>
      <c r="K74" s="39"/>
      <c r="L74" s="39"/>
      <c r="M74" s="39"/>
      <c r="N74" s="39"/>
      <c r="O74" s="39"/>
      <c r="P74" s="39"/>
      <c r="Q74" s="39"/>
      <c r="R74" s="39"/>
      <c r="S74" s="39"/>
      <c r="T74" s="39"/>
      <c r="U74" s="39"/>
      <c r="V74" s="39"/>
      <c r="W74" s="39"/>
      <c r="X74" s="39"/>
      <c r="Y74" s="39"/>
      <c r="Z74" s="39"/>
    </row>
    <row r="75" ht="46.5" customHeight="1">
      <c r="A75" s="20" t="s">
        <v>433</v>
      </c>
      <c r="B75" s="20" t="s">
        <v>434</v>
      </c>
      <c r="C75" s="31" t="str">
        <f>HYPERLINK("https://www.youtube.com/watch?v=Q3JRUwA0cR4","https://www.youtube.com/watch?v=Q3JRUwA0cR4")</f>
        <v>https://www.youtube.com/watch?v=Q3JRUwA0cR4</v>
      </c>
      <c r="D75" s="20"/>
      <c r="E75" s="39"/>
      <c r="F75" s="39"/>
      <c r="G75" s="39"/>
      <c r="H75" s="39"/>
      <c r="I75" s="39"/>
      <c r="J75" s="39"/>
      <c r="K75" s="39"/>
      <c r="L75" s="39"/>
      <c r="M75" s="39"/>
      <c r="N75" s="39"/>
      <c r="O75" s="39"/>
      <c r="P75" s="39"/>
      <c r="Q75" s="39"/>
      <c r="R75" s="39"/>
      <c r="S75" s="39"/>
      <c r="T75" s="39"/>
      <c r="U75" s="39"/>
      <c r="V75" s="39"/>
      <c r="W75" s="39"/>
      <c r="X75" s="39"/>
      <c r="Y75" s="39"/>
      <c r="Z75" s="39"/>
    </row>
    <row r="76" ht="46.5" customHeight="1">
      <c r="A76" s="20" t="s">
        <v>438</v>
      </c>
      <c r="B76" s="20" t="s">
        <v>439</v>
      </c>
      <c r="C76" s="31" t="str">
        <f>HYPERLINK("https://www.youtube.com/watch?v=8EdZnpU89ck","https://www.youtube.com/watch?v=8EdZnpU89ck")</f>
        <v>https://www.youtube.com/watch?v=8EdZnpU89ck</v>
      </c>
      <c r="D76" s="20"/>
      <c r="E76" s="39"/>
      <c r="F76" s="39"/>
      <c r="G76" s="39"/>
      <c r="H76" s="39"/>
      <c r="I76" s="39"/>
      <c r="J76" s="39"/>
      <c r="K76" s="39"/>
      <c r="L76" s="39"/>
      <c r="M76" s="39"/>
      <c r="N76" s="39"/>
      <c r="O76" s="39"/>
      <c r="P76" s="39"/>
      <c r="Q76" s="39"/>
      <c r="R76" s="39"/>
      <c r="S76" s="39"/>
      <c r="T76" s="39"/>
      <c r="U76" s="39"/>
      <c r="V76" s="39"/>
      <c r="W76" s="39"/>
      <c r="X76" s="39"/>
      <c r="Y76" s="39"/>
      <c r="Z76" s="39"/>
    </row>
    <row r="77" ht="46.5" customHeight="1">
      <c r="A77" s="20" t="s">
        <v>441</v>
      </c>
      <c r="B77" s="20" t="s">
        <v>442</v>
      </c>
      <c r="C77" s="31" t="str">
        <f>HYPERLINK("https://www.youtube.com/watch?v=Bb6SkvtQyBk","https://www.youtube.com/watch?v=Bb6SkvtQyBk")</f>
        <v>https://www.youtube.com/watch?v=Bb6SkvtQyBk</v>
      </c>
      <c r="D77" s="20"/>
      <c r="E77" s="39"/>
      <c r="F77" s="39"/>
      <c r="G77" s="39"/>
      <c r="H77" s="39"/>
      <c r="I77" s="39"/>
      <c r="J77" s="39"/>
      <c r="K77" s="39"/>
      <c r="L77" s="39"/>
      <c r="M77" s="39"/>
      <c r="N77" s="39"/>
      <c r="O77" s="39"/>
      <c r="P77" s="39"/>
      <c r="Q77" s="39"/>
      <c r="R77" s="39"/>
      <c r="S77" s="39"/>
      <c r="T77" s="39"/>
      <c r="U77" s="39"/>
      <c r="V77" s="39"/>
      <c r="W77" s="39"/>
      <c r="X77" s="39"/>
      <c r="Y77" s="39"/>
      <c r="Z77" s="39"/>
    </row>
    <row r="78" ht="46.5" customHeight="1">
      <c r="A78" s="20" t="s">
        <v>443</v>
      </c>
      <c r="B78" s="20" t="s">
        <v>444</v>
      </c>
      <c r="C78" s="31" t="str">
        <f>HYPERLINK("https://www.youtube.com/watch?v=YK_fIK3XJwE","https://www.youtube.com/watch?v=YK_fIK3XJwE")</f>
        <v>https://www.youtube.com/watch?v=YK_fIK3XJwE</v>
      </c>
      <c r="D78" s="20"/>
      <c r="E78" s="39"/>
      <c r="F78" s="39"/>
      <c r="G78" s="39"/>
      <c r="H78" s="39"/>
      <c r="I78" s="39"/>
      <c r="J78" s="39"/>
      <c r="K78" s="39"/>
      <c r="L78" s="39"/>
      <c r="M78" s="39"/>
      <c r="N78" s="39"/>
      <c r="O78" s="39"/>
      <c r="P78" s="39"/>
      <c r="Q78" s="39"/>
      <c r="R78" s="39"/>
      <c r="S78" s="39"/>
      <c r="T78" s="39"/>
      <c r="U78" s="39"/>
      <c r="V78" s="39"/>
      <c r="W78" s="39"/>
      <c r="X78" s="39"/>
      <c r="Y78" s="39"/>
      <c r="Z78" s="39"/>
    </row>
    <row r="79" ht="46.5" customHeight="1">
      <c r="A79" s="20" t="s">
        <v>445</v>
      </c>
      <c r="B79" s="20" t="s">
        <v>446</v>
      </c>
      <c r="C79" s="31" t="str">
        <f>HYPERLINK("https://www.youtube.com/watch?v=4am_izjot9Q","https://www.youtube.com/watch?v=4am_izjot9Q")</f>
        <v>https://www.youtube.com/watch?v=4am_izjot9Q</v>
      </c>
      <c r="D79" s="20"/>
      <c r="E79" s="39"/>
      <c r="F79" s="39"/>
      <c r="G79" s="39"/>
      <c r="H79" s="39"/>
      <c r="I79" s="39"/>
      <c r="J79" s="39"/>
      <c r="K79" s="39"/>
      <c r="L79" s="39"/>
      <c r="M79" s="39"/>
      <c r="N79" s="39"/>
      <c r="O79" s="39"/>
      <c r="P79" s="39"/>
      <c r="Q79" s="39"/>
      <c r="R79" s="39"/>
      <c r="S79" s="39"/>
      <c r="T79" s="39"/>
      <c r="U79" s="39"/>
      <c r="V79" s="39"/>
      <c r="W79" s="39"/>
      <c r="X79" s="39"/>
      <c r="Y79" s="39"/>
      <c r="Z79" s="39"/>
    </row>
    <row r="80" ht="46.5" customHeight="1">
      <c r="A80" s="20" t="s">
        <v>447</v>
      </c>
      <c r="B80" s="20" t="s">
        <v>448</v>
      </c>
      <c r="C80" s="31" t="str">
        <f>HYPERLINK("https://www.youtube.com/watch?v=wDztblmGnxI","https://www.youtube.com/watch?v=wDztblmGnxI")</f>
        <v>https://www.youtube.com/watch?v=wDztblmGnxI</v>
      </c>
      <c r="D80" s="20"/>
      <c r="E80" s="39"/>
      <c r="F80" s="39"/>
      <c r="G80" s="39"/>
      <c r="H80" s="39"/>
      <c r="I80" s="39"/>
      <c r="J80" s="39"/>
      <c r="K80" s="39"/>
      <c r="L80" s="39"/>
      <c r="M80" s="39"/>
      <c r="N80" s="39"/>
      <c r="O80" s="39"/>
      <c r="P80" s="39"/>
      <c r="Q80" s="39"/>
      <c r="R80" s="39"/>
      <c r="S80" s="39"/>
      <c r="T80" s="39"/>
      <c r="U80" s="39"/>
      <c r="V80" s="39"/>
      <c r="W80" s="39"/>
      <c r="X80" s="39"/>
      <c r="Y80" s="39"/>
      <c r="Z80" s="39"/>
    </row>
    <row r="81" ht="46.5" customHeight="1">
      <c r="A81" s="20" t="s">
        <v>450</v>
      </c>
      <c r="B81" s="20" t="s">
        <v>451</v>
      </c>
      <c r="C81" s="31" t="str">
        <f>HYPERLINK("https://www.youtube.com/watch?v=extAJjcLVHg","https://www.youtube.com/watch?v=extAJjcLVHg")</f>
        <v>https://www.youtube.com/watch?v=extAJjcLVHg</v>
      </c>
      <c r="D81" s="20"/>
      <c r="E81" s="39"/>
      <c r="F81" s="39"/>
      <c r="G81" s="39"/>
      <c r="H81" s="39"/>
      <c r="I81" s="39"/>
      <c r="J81" s="39"/>
      <c r="K81" s="39"/>
      <c r="L81" s="39"/>
      <c r="M81" s="39"/>
      <c r="N81" s="39"/>
      <c r="O81" s="39"/>
      <c r="P81" s="39"/>
      <c r="Q81" s="39"/>
      <c r="R81" s="39"/>
      <c r="S81" s="39"/>
      <c r="T81" s="39"/>
      <c r="U81" s="39"/>
      <c r="V81" s="39"/>
      <c r="W81" s="39"/>
      <c r="X81" s="39"/>
      <c r="Y81" s="39"/>
      <c r="Z81" s="39"/>
    </row>
    <row r="82" ht="40.5" customHeight="1">
      <c r="A82" s="20" t="s">
        <v>453</v>
      </c>
      <c r="B82" s="20" t="s">
        <v>454</v>
      </c>
      <c r="C82" s="31" t="str">
        <f>HYPERLINK("https://www.youtube.com/watch?v=2Y5rC7kDx3o","https://www.youtube.com/watch?v=2Y5rC7kDx3o")</f>
        <v>https://www.youtube.com/watch?v=2Y5rC7kDx3o</v>
      </c>
      <c r="D82" s="20" t="s">
        <v>1101</v>
      </c>
      <c r="E82" s="39"/>
      <c r="F82" s="39"/>
      <c r="G82" s="39"/>
      <c r="H82" s="39"/>
      <c r="I82" s="39"/>
      <c r="J82" s="39"/>
      <c r="K82" s="39"/>
      <c r="L82" s="39"/>
      <c r="M82" s="39"/>
      <c r="N82" s="39"/>
      <c r="O82" s="39"/>
      <c r="P82" s="39"/>
      <c r="Q82" s="39"/>
      <c r="R82" s="39"/>
      <c r="S82" s="39"/>
      <c r="T82" s="39"/>
      <c r="U82" s="39"/>
      <c r="V82" s="39"/>
      <c r="W82" s="39"/>
      <c r="X82" s="39"/>
      <c r="Y82" s="39"/>
      <c r="Z82" s="39"/>
    </row>
    <row r="83" ht="42.0" customHeight="1">
      <c r="A83" s="20" t="s">
        <v>461</v>
      </c>
      <c r="B83" s="20" t="s">
        <v>462</v>
      </c>
      <c r="C83" s="31" t="str">
        <f>HYPERLINK("https://www.youtube.com/watch?v=z2D7bh8ETrQ","https://www.youtube.com/watch?v=z2D7bh8ETrQ")</f>
        <v>https://www.youtube.com/watch?v=z2D7bh8ETrQ</v>
      </c>
      <c r="D83" s="20" t="s">
        <v>1102</v>
      </c>
      <c r="E83" s="39"/>
      <c r="F83" s="39"/>
      <c r="G83" s="39"/>
      <c r="H83" s="39"/>
      <c r="I83" s="39"/>
      <c r="J83" s="39"/>
      <c r="K83" s="39"/>
      <c r="L83" s="39"/>
      <c r="M83" s="39"/>
      <c r="N83" s="39"/>
      <c r="O83" s="39"/>
      <c r="P83" s="39"/>
      <c r="Q83" s="39"/>
      <c r="R83" s="39"/>
      <c r="S83" s="39"/>
      <c r="T83" s="39"/>
      <c r="U83" s="39"/>
      <c r="V83" s="39"/>
      <c r="W83" s="39"/>
      <c r="X83" s="39"/>
      <c r="Y83" s="39"/>
      <c r="Z83" s="39"/>
    </row>
    <row r="84" ht="42.0" customHeight="1">
      <c r="A84" s="20" t="s">
        <v>465</v>
      </c>
      <c r="B84" s="20" t="s">
        <v>466</v>
      </c>
      <c r="C84" s="31" t="str">
        <f>HYPERLINK("https://vimeo.com/97168347","https://vimeo.com/97168347")</f>
        <v>https://vimeo.com/97168347</v>
      </c>
      <c r="D84" s="20" t="s">
        <v>1103</v>
      </c>
      <c r="E84" s="39"/>
      <c r="F84" s="39"/>
      <c r="G84" s="39"/>
      <c r="H84" s="39"/>
      <c r="I84" s="39"/>
      <c r="J84" s="39"/>
      <c r="K84" s="39"/>
      <c r="L84" s="39"/>
      <c r="M84" s="39"/>
      <c r="N84" s="39"/>
      <c r="O84" s="39"/>
      <c r="P84" s="39"/>
      <c r="Q84" s="39"/>
      <c r="R84" s="39"/>
      <c r="S84" s="39"/>
      <c r="T84" s="39"/>
      <c r="U84" s="39"/>
      <c r="V84" s="39"/>
      <c r="W84" s="39"/>
      <c r="X84" s="39"/>
      <c r="Y84" s="39"/>
      <c r="Z84" s="39"/>
    </row>
    <row r="85" ht="42.0" customHeight="1">
      <c r="A85" s="20" t="s">
        <v>470</v>
      </c>
      <c r="B85" s="20" t="s">
        <v>471</v>
      </c>
      <c r="C85" s="31" t="str">
        <f>HYPERLINK("https://vimeo.com/97710878","https://vimeo.com/97710878")</f>
        <v>https://vimeo.com/97710878</v>
      </c>
      <c r="D85" s="20" t="s">
        <v>1104</v>
      </c>
      <c r="E85" s="39"/>
      <c r="F85" s="39"/>
      <c r="G85" s="39"/>
      <c r="H85" s="39"/>
      <c r="I85" s="39"/>
      <c r="J85" s="39"/>
      <c r="K85" s="39"/>
      <c r="L85" s="39"/>
      <c r="M85" s="39"/>
      <c r="N85" s="39"/>
      <c r="O85" s="39"/>
      <c r="P85" s="39"/>
      <c r="Q85" s="39"/>
      <c r="R85" s="39"/>
      <c r="S85" s="39"/>
      <c r="T85" s="39"/>
      <c r="U85" s="39"/>
      <c r="V85" s="39"/>
      <c r="W85" s="39"/>
      <c r="X85" s="39"/>
      <c r="Y85" s="39"/>
      <c r="Z85" s="39"/>
    </row>
    <row r="86" ht="42.75" customHeight="1">
      <c r="A86" s="20" t="s">
        <v>473</v>
      </c>
      <c r="B86" s="20" t="s">
        <v>474</v>
      </c>
      <c r="C86" s="31" t="str">
        <f>HYPERLINK("https://www.youtube.com/watch?v=Afy4LxRN67g","https://www.youtube.com/watch?v=Afy4LxRN67g")</f>
        <v>https://www.youtube.com/watch?v=Afy4LxRN67g</v>
      </c>
      <c r="D86" s="20" t="s">
        <v>1105</v>
      </c>
      <c r="E86" s="39"/>
      <c r="F86" s="39"/>
      <c r="G86" s="39"/>
      <c r="H86" s="39"/>
      <c r="I86" s="39"/>
      <c r="J86" s="39"/>
      <c r="K86" s="39"/>
      <c r="L86" s="39"/>
      <c r="M86" s="39"/>
      <c r="N86" s="39"/>
      <c r="O86" s="39"/>
      <c r="P86" s="39"/>
      <c r="Q86" s="39"/>
      <c r="R86" s="39"/>
      <c r="S86" s="39"/>
      <c r="T86" s="39"/>
      <c r="U86" s="39"/>
      <c r="V86" s="39"/>
      <c r="W86" s="39"/>
      <c r="X86" s="39"/>
      <c r="Y86" s="39"/>
      <c r="Z86" s="39"/>
    </row>
    <row r="87" ht="27.0" customHeight="1">
      <c r="A87" s="71" t="s">
        <v>479</v>
      </c>
      <c r="B87" s="20" t="s">
        <v>480</v>
      </c>
      <c r="C87" s="20"/>
      <c r="D87" s="20"/>
      <c r="E87" s="39"/>
      <c r="F87" s="39"/>
      <c r="G87" s="39"/>
      <c r="H87" s="39"/>
      <c r="I87" s="39"/>
      <c r="J87" s="39"/>
      <c r="K87" s="39"/>
      <c r="L87" s="39"/>
      <c r="M87" s="39"/>
      <c r="N87" s="39"/>
      <c r="O87" s="39"/>
      <c r="P87" s="39"/>
      <c r="Q87" s="39"/>
      <c r="R87" s="39"/>
      <c r="S87" s="39"/>
      <c r="T87" s="39"/>
      <c r="U87" s="39"/>
      <c r="V87" s="39"/>
      <c r="W87" s="39"/>
      <c r="X87" s="39"/>
      <c r="Y87" s="39"/>
      <c r="Z87" s="39"/>
    </row>
    <row r="88" ht="36.75" customHeight="1">
      <c r="A88" s="71" t="s">
        <v>490</v>
      </c>
      <c r="B88" s="20" t="s">
        <v>491</v>
      </c>
      <c r="C88" s="20"/>
      <c r="D88" s="20"/>
      <c r="E88" s="39"/>
      <c r="F88" s="39"/>
      <c r="G88" s="39"/>
      <c r="H88" s="39"/>
      <c r="I88" s="39"/>
      <c r="J88" s="39"/>
      <c r="K88" s="39"/>
      <c r="L88" s="39"/>
      <c r="M88" s="39"/>
      <c r="N88" s="39"/>
      <c r="O88" s="39"/>
      <c r="P88" s="39"/>
      <c r="Q88" s="39"/>
      <c r="R88" s="39"/>
      <c r="S88" s="39"/>
      <c r="T88" s="39"/>
      <c r="U88" s="39"/>
      <c r="V88" s="39"/>
      <c r="W88" s="39"/>
      <c r="X88" s="39"/>
      <c r="Y88" s="39"/>
      <c r="Z88" s="39"/>
    </row>
    <row r="89" ht="36.0" customHeight="1">
      <c r="A89" s="71" t="s">
        <v>493</v>
      </c>
      <c r="B89" s="20" t="s">
        <v>1012</v>
      </c>
      <c r="C89" s="124" t="str">
        <f>HYPERLINK("https://vimeo.com/111488563","https://vimeo.com/111488563")</f>
        <v>https://vimeo.com/111488563</v>
      </c>
      <c r="D89" s="20" t="s">
        <v>1106</v>
      </c>
      <c r="E89" s="39"/>
      <c r="F89" s="39"/>
      <c r="G89" s="39"/>
      <c r="H89" s="39"/>
      <c r="I89" s="39"/>
      <c r="J89" s="39"/>
      <c r="K89" s="39"/>
      <c r="L89" s="39"/>
      <c r="M89" s="39"/>
      <c r="N89" s="39"/>
      <c r="O89" s="39"/>
      <c r="P89" s="39"/>
      <c r="Q89" s="39"/>
      <c r="R89" s="39"/>
      <c r="S89" s="39"/>
      <c r="T89" s="39"/>
      <c r="U89" s="39"/>
      <c r="V89" s="39"/>
      <c r="W89" s="39"/>
      <c r="X89" s="39"/>
      <c r="Y89" s="39"/>
      <c r="Z89" s="39"/>
    </row>
    <row r="90" ht="72.75" customHeight="1">
      <c r="A90" s="20" t="s">
        <v>495</v>
      </c>
      <c r="B90" s="20" t="s">
        <v>496</v>
      </c>
      <c r="C90" s="31" t="str">
        <f>HYPERLINK("https://www.youtube.com/watch?v=xyJK6SDm1ZE","https://www.youtube.com/watch?v=xyJK6SDm1ZE")</f>
        <v>https://www.youtube.com/watch?v=xyJK6SDm1ZE</v>
      </c>
      <c r="D90" s="20" t="s">
        <v>1107</v>
      </c>
      <c r="E90" s="39"/>
      <c r="F90" s="39"/>
      <c r="G90" s="39"/>
      <c r="H90" s="39"/>
      <c r="I90" s="39"/>
      <c r="J90" s="39"/>
      <c r="K90" s="39"/>
      <c r="L90" s="39"/>
      <c r="M90" s="39"/>
      <c r="N90" s="39"/>
      <c r="O90" s="39"/>
      <c r="P90" s="39"/>
      <c r="Q90" s="39"/>
      <c r="R90" s="39"/>
      <c r="S90" s="39"/>
      <c r="T90" s="39"/>
      <c r="U90" s="39"/>
      <c r="V90" s="39"/>
      <c r="W90" s="39"/>
      <c r="X90" s="39"/>
      <c r="Y90" s="39"/>
      <c r="Z90" s="39"/>
    </row>
    <row r="91" ht="12.75" customHeight="1">
      <c r="A91" s="38"/>
      <c r="B91" s="38"/>
      <c r="C91" s="38"/>
      <c r="D91" s="39"/>
      <c r="E91" s="39"/>
      <c r="F91" s="39"/>
      <c r="G91" s="39"/>
      <c r="H91" s="39"/>
      <c r="I91" s="39"/>
      <c r="J91" s="39"/>
      <c r="K91" s="39"/>
      <c r="L91" s="39"/>
      <c r="M91" s="39"/>
      <c r="N91" s="39"/>
      <c r="O91" s="39"/>
      <c r="P91" s="39"/>
      <c r="Q91" s="39"/>
      <c r="R91" s="39"/>
      <c r="S91" s="39"/>
      <c r="T91" s="39"/>
      <c r="U91" s="39"/>
      <c r="V91" s="39"/>
      <c r="W91" s="39"/>
      <c r="X91" s="39"/>
      <c r="Y91" s="39"/>
      <c r="Z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row>
  </sheetData>
  <mergeCells count="1">
    <mergeCell ref="A1:C1"/>
  </mergeCells>
  <hyperlinks>
    <hyperlink r:id="rId1" ref="C4"/>
    <hyperlink r:id="rId2" ref="C5"/>
    <hyperlink r:id="rId3" ref="C6"/>
    <hyperlink r:id="rId4" ref="C7"/>
    <hyperlink r:id="rId5" ref="C8"/>
    <hyperlink r:id="rId6" ref="C9"/>
    <hyperlink r:id="rId7" ref="C14"/>
    <hyperlink r:id="rId8" ref="C17"/>
    <hyperlink r:id="rId9" ref="C18"/>
    <hyperlink r:id="rId10" ref="C19"/>
    <hyperlink r:id="rId11" ref="C20"/>
    <hyperlink r:id="rId12" ref="C21"/>
    <hyperlink r:id="rId13" ref="C23"/>
    <hyperlink r:id="rId14" ref="C24"/>
    <hyperlink r:id="rId15" ref="C25"/>
    <hyperlink r:id="rId16" ref="C26"/>
    <hyperlink r:id="rId17" ref="C28"/>
    <hyperlink r:id="rId18" ref="C29"/>
    <hyperlink r:id="rId19" ref="C30"/>
    <hyperlink r:id="rId20" ref="C31"/>
    <hyperlink r:id="rId21" ref="C32"/>
    <hyperlink r:id="rId22" ref="C33"/>
    <hyperlink r:id="rId23" ref="C34"/>
    <hyperlink r:id="rId24" ref="C35"/>
    <hyperlink r:id="rId25" ref="C36"/>
    <hyperlink r:id="rId26" ref="C38"/>
    <hyperlink r:id="rId27" ref="C40"/>
    <hyperlink r:id="rId28" ref="C43"/>
    <hyperlink r:id="rId29" ref="C44"/>
    <hyperlink r:id="rId30" ref="C49"/>
    <hyperlink r:id="rId31" ref="C50"/>
    <hyperlink r:id="rId32" ref="C52"/>
    <hyperlink r:id="rId33" ref="C53"/>
    <hyperlink r:id="rId34" ref="C57"/>
    <hyperlink r:id="rId35" ref="C58"/>
    <hyperlink r:id="rId36" ref="C59"/>
    <hyperlink r:id="rId37" ref="C60"/>
    <hyperlink r:id="rId38" ref="C69"/>
    <hyperlink r:id="rId39" ref="C70"/>
    <hyperlink r:id="rId40" ref="C71"/>
    <hyperlink r:id="rId41" ref="C72"/>
    <hyperlink r:id="rId42" ref="C73"/>
    <hyperlink r:id="rId43" ref="C74"/>
    <hyperlink r:id="rId44" ref="C75"/>
    <hyperlink r:id="rId45" ref="C76"/>
    <hyperlink r:id="rId46" ref="C77"/>
    <hyperlink r:id="rId47" ref="C78"/>
    <hyperlink r:id="rId48" ref="C79"/>
    <hyperlink r:id="rId49" ref="C80"/>
    <hyperlink r:id="rId50" ref="C81"/>
    <hyperlink r:id="rId51" ref="C82"/>
    <hyperlink r:id="rId52" ref="C83"/>
    <hyperlink r:id="rId53" ref="C84"/>
    <hyperlink r:id="rId54" ref="C85"/>
    <hyperlink r:id="rId55" ref="C86"/>
    <hyperlink r:id="rId56" ref="C89"/>
    <hyperlink r:id="rId57" ref="C90"/>
  </hyperlinks>
  <drawing r:id="rId58"/>
</worksheet>
</file>