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8.xml" ContentType="application/vnd.openxmlformats-officedocument.spreadsheetml.worksheet+xml"/>
  <Override PartName="/xl/worksheets/sheet7.xml" ContentType="application/vnd.openxmlformats-officedocument.spreadsheetml.worksheet+xml"/>
  <Override PartName="/xl/worksheets/_rels/sheet8.xml.rels" ContentType="application/vnd.openxmlformats-package.relationships+xml"/>
  <Override PartName="/xl/worksheets/_rels/sheet7.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0" firstSheet="0" activeTab="7"/>
  </bookViews>
  <sheets>
    <sheet name="ÁREA DE IDENTIFICACIÓN" sheetId="1" state="visible" r:id="rId2"/>
    <sheet name="ÁREA DE CONTEXTO" sheetId="2" state="visible" r:id="rId3"/>
    <sheet name="ÁREA DE CONTENIDO Y ESTRUCTURA" sheetId="3" state="visible" r:id="rId4"/>
    <sheet name="ÁREA DE CONDICIONES DE ACCESO" sheetId="4" state="visible" r:id="rId5"/>
    <sheet name="ÁREA DE DOCUMENTACIÓN ASOCIADA" sheetId="5" state="visible" r:id="rId6"/>
    <sheet name="ÁREA DE NOTAS" sheetId="6" state="visible" r:id="rId7"/>
    <sheet name="ÁREA DE DESCRIPCIÓN" sheetId="7" state="visible" r:id="rId8"/>
    <sheet name="PORTADAS" sheetId="8" state="visible" r:id="rId9"/>
  </sheets>
  <calcPr iterateCount="100" refMode="A1" iterate="false" iterateDelta="0.0001"/>
</workbook>
</file>

<file path=xl/sharedStrings.xml><?xml version="1.0" encoding="utf-8"?>
<sst xmlns="http://schemas.openxmlformats.org/spreadsheetml/2006/main" count="766" uniqueCount="391">
  <si>
    <t> DÉCADA 1930-1939</t>
  </si>
  <si>
    <t>TITULO</t>
  </si>
  <si>
    <t>MENCIÓN DE RESPONSABILIDADES</t>
  </si>
  <si>
    <t>SONIDO</t>
  </si>
  <si>
    <t>MÚSICA</t>
  </si>
  <si>
    <t>Código de referencia</t>
  </si>
  <si>
    <t>Propio</t>
  </si>
  <si>
    <t>Paralelo</t>
  </si>
  <si>
    <t>Atribuido</t>
  </si>
  <si>
    <t>Titulo de serie</t>
  </si>
  <si>
    <t>Número programa</t>
  </si>
  <si>
    <t>País</t>
  </si>
  <si>
    <t>Fecha</t>
  </si>
  <si>
    <t>Duración</t>
  </si>
  <si>
    <t>Investigación</t>
  </si>
  <si>
    <t>Realización</t>
  </si>
  <si>
    <t>Dirección</t>
  </si>
  <si>
    <t>Guión</t>
  </si>
  <si>
    <t>Adaptación</t>
  </si>
  <si>
    <t>Idea original</t>
  </si>
  <si>
    <t>Fotografía</t>
  </si>
  <si>
    <t>Fotografía fija</t>
  </si>
  <si>
    <t>Edición</t>
  </si>
  <si>
    <t>Grabación</t>
  </si>
  <si>
    <t>Original</t>
  </si>
  <si>
    <t>Musicalización</t>
  </si>
  <si>
    <t>Voces</t>
  </si>
  <si>
    <t>Actores</t>
  </si>
  <si>
    <t>Animación</t>
  </si>
  <si>
    <t>Otros colaboradores</t>
  </si>
  <si>
    <t>MXIM-AV-1-5-1</t>
  </si>
  <si>
    <t>Á propos de Nice</t>
  </si>
  <si>
    <t>A propósito de Niza</t>
  </si>
  <si>
    <t>Francia</t>
  </si>
  <si>
    <t>Jean Vigo</t>
  </si>
  <si>
    <t>Boris Kaufman</t>
  </si>
  <si>
    <t>MXIM-AV-1-5-2</t>
  </si>
  <si>
    <t>Coal Face</t>
  </si>
  <si>
    <t>Cara de carbón</t>
  </si>
  <si>
    <t>Reino Unido</t>
  </si>
  <si>
    <t>Alberto Cavalcanti</t>
  </si>
  <si>
    <t>William Coldstream</t>
  </si>
  <si>
    <t>B.A. Pawley</t>
  </si>
  <si>
    <t>Visatone-Marconi</t>
  </si>
  <si>
    <t>Benjamín Britten</t>
  </si>
  <si>
    <t>MXIM-AV-1-5-3</t>
  </si>
  <si>
    <t>Triumph des willens</t>
  </si>
  <si>
    <t>El triunfo de la voluntad</t>
  </si>
  <si>
    <t>Trilogía de Núremberg</t>
  </si>
  <si>
    <t>Alemania</t>
  </si>
  <si>
    <t>Leni Riefenstahl</t>
  </si>
  <si>
    <t>Leni Riefenstahl, Walter Ruttmann</t>
  </si>
  <si>
    <t>Herbert Windt, Richard Wagner</t>
  </si>
  <si>
    <t>MXIM-AV-1-5-4</t>
  </si>
  <si>
    <t>Housing Problems</t>
  </si>
  <si>
    <t>Problemas caseros</t>
  </si>
  <si>
    <t> Inglaterra</t>
  </si>
  <si>
    <t>Arthur Elton, E.H. Anstey</t>
  </si>
  <si>
    <t>John Taylor</t>
  </si>
  <si>
    <t>York Scarlet</t>
  </si>
  <si>
    <t>MXIM-AV-1-5-5</t>
  </si>
  <si>
    <t>La natation par Jean Taris champion de France (Taris, rey del agua)</t>
  </si>
  <si>
    <t>Taris, roi de léau</t>
  </si>
  <si>
    <t>Jean Taris.</t>
  </si>
  <si>
    <t>Asistente: Ary Sadoul</t>
  </si>
  <si>
    <t>MXIM-AV-1-5-6</t>
  </si>
  <si>
    <t>Las hurdes</t>
  </si>
  <si>
    <t>Tierra sin pan</t>
  </si>
  <si>
    <t>España</t>
  </si>
  <si>
    <t>Maurice Legendre</t>
  </si>
  <si>
    <t>Luis Buñuel</t>
  </si>
  <si>
    <t>Julio Acin, Luis Buñuel, Pierre Urik</t>
  </si>
  <si>
    <t> </t>
  </si>
  <si>
    <t>Eli Lotar</t>
  </si>
  <si>
    <t>Abel Jacquin</t>
  </si>
  <si>
    <t>Pierre Unik, Sanchez Ventura, </t>
  </si>
  <si>
    <t>MXIM-AV-1-5-7</t>
  </si>
  <si>
    <t>Night Mail</t>
  </si>
  <si>
    <t>Correo nocturno</t>
  </si>
  <si>
    <t>Cavalcanti Auden Brtitten</t>
  </si>
  <si>
    <t>Pawley &amp; Sullivan </t>
  </si>
  <si>
    <t>Escrito: WH Auden, Sonido: Alberto Cavalcanti, Narrador: John Grierson </t>
  </si>
  <si>
    <t>MXIM-AV-1-5-8</t>
  </si>
  <si>
    <t>The Plow That Broke the Plains </t>
  </si>
  <si>
    <t>El arado que irrumpió en los llanos</t>
  </si>
  <si>
    <t>Estados Unidos</t>
  </si>
  <si>
    <t>Pare Lorentz, John Franklin Carter Jr.</t>
  </si>
  <si>
    <t>Pare Lorentz</t>
  </si>
  <si>
    <t>Ralph Steiner,  Paul Ivano, Paul Strand, Leo T. Hurwitz</t>
  </si>
  <si>
    <t>Joseph Kane</t>
  </si>
  <si>
    <t>Virgil Thomson, Alexander Smallens</t>
  </si>
  <si>
    <t>Thomas Chalmers</t>
  </si>
  <si>
    <t>Editor de investigación (verificador de datos): Leo Zochling.</t>
  </si>
  <si>
    <t>MXIM-AV-1-5-9</t>
  </si>
  <si>
    <t>The river</t>
  </si>
  <si>
    <t>El río</t>
  </si>
  <si>
    <t>Pare Lorentz, </t>
  </si>
  <si>
    <t>Floyd Crosbt, Stacy Woodard, Willard Van Dyke</t>
  </si>
  <si>
    <t>Leo Zochling, Lloyd Noster</t>
  </si>
  <si>
    <t>Compositor: Virgil Thomson, Conductor: Alexander Smallens</t>
  </si>
  <si>
    <t>Editor de investigación: A.A.Mercey, Técnico de sonido: Al Dillinger</t>
  </si>
  <si>
    <t>MXIM-AV-1-5-10</t>
  </si>
  <si>
    <t>The spanish earth</t>
  </si>
  <si>
    <t>Tierra española, un documental sobre la Guerra Civil</t>
  </si>
  <si>
    <t>Estados Unidos, Holanda</t>
  </si>
  <si>
    <t>Joris Ivens</t>
  </si>
  <si>
    <t>John Dos Passos, Ernest Hemingway</t>
  </si>
  <si>
    <t>John Ferno</t>
  </si>
  <si>
    <t>Helen Van Dongen</t>
  </si>
  <si>
    <t>Irving Reis</t>
  </si>
  <si>
    <t>Western Electric, Film Art Studios, Época videoediciones S.R.L</t>
  </si>
  <si>
    <t>Marc Blitzstein, Virgil Thomson</t>
  </si>
  <si>
    <t>Orson Welles, José Díaz, Dolores Ibarruri, Enrique Lister, Commander Martinez de Aragón, Gustav Regler</t>
  </si>
  <si>
    <t>Comentario: Ernest Hemingway, Narración: Orson Welles, Adaptación a español: Prudencia de Pereda</t>
  </si>
  <si>
    <t>MXIM-AV-1-5-11</t>
  </si>
  <si>
    <t>Tri pesni o Lénine</t>
  </si>
  <si>
    <t>Tres cantos a Lénin, Three songs about Lenin</t>
  </si>
  <si>
    <t>Unión Soviética</t>
  </si>
  <si>
    <t>Dziga Vertov</t>
  </si>
  <si>
    <t>E. Svilova, Vertova, I. Kopalin, S. Pumpyanskaya</t>
  </si>
  <si>
    <t>Dimitry Surensky, Mark Magidson, Betsion Monastyrsky</t>
  </si>
  <si>
    <t>Shtro</t>
  </si>
  <si>
    <t>Yuri Shaporin</t>
  </si>
  <si>
    <t>MXIM-AV-1-5-12</t>
  </si>
  <si>
    <t>Transfer of power. The history of the toothed wheel</t>
  </si>
  <si>
    <t>La transferencia del poder. La historia del engrane</t>
  </si>
  <si>
    <t>Inglaterra</t>
  </si>
  <si>
    <t>Geoffrey Bell</t>
  </si>
  <si>
    <t>Sydney Beadle</t>
  </si>
  <si>
    <t>A. Birch</t>
  </si>
  <si>
    <t>Francis Rodker</t>
  </si>
  <si>
    <t>MXIM-AV-1-5-13</t>
  </si>
  <si>
    <t>Un pioniere del cinema scientifico. Roberto Omegna 1876-1948</t>
  </si>
  <si>
    <t>Un pionero del cine científico, Roberto Omegna 1876-1948</t>
  </si>
  <si>
    <t>Italia</t>
  </si>
  <si>
    <t>   </t>
  </si>
  <si>
    <t>Maria Schettino</t>
  </si>
  <si>
    <t>Franco Potenza</t>
  </si>
  <si>
    <t>MXIM-AV-1-5-14</t>
  </si>
  <si>
    <t>Fiestas cristianas y fiestas profanas</t>
  </si>
  <si>
    <t>Semana Santa en Lorca, Semana Santa en Murcia y Cartagena, Fiestas de Primavera en Murcia</t>
  </si>
  <si>
    <t>1934-1935</t>
  </si>
  <si>
    <t>José Del Val</t>
  </si>
  <si>
    <t>José Val del Omar</t>
  </si>
  <si>
    <t>Ayudante de rodaje: Cristobal Simancas</t>
  </si>
  <si>
    <t>MXIM-AV-1-5-16</t>
  </si>
  <si>
    <t>Barong-Kèkèt-Tanz auf Bali (Danza Barong-Keket en Bali)</t>
  </si>
  <si>
    <t>Barong Kèkèt Dance on Bali</t>
  </si>
  <si>
    <t>Victor Von Plessen, Hilda Hedenus</t>
  </si>
  <si>
    <t>Victor Von Plessen,</t>
  </si>
  <si>
    <t>RESPONSABILIDAD DE PRODUCCIÓN</t>
  </si>
  <si>
    <t>Título propio</t>
  </si>
  <si>
    <t>Entidad productora</t>
  </si>
  <si>
    <t>Productor </t>
  </si>
  <si>
    <t>Distribuidora</t>
  </si>
  <si>
    <t>Historia Institucional</t>
  </si>
  <si>
    <t>Reseña biográfica</t>
  </si>
  <si>
    <t>Forma de ingreso</t>
  </si>
  <si>
    <t>Fecha de ingreso</t>
  </si>
  <si>
    <t>GPO (General Post Office) de Cine de unidad</t>
  </si>
  <si>
    <t>John Grierson</t>
  </si>
  <si>
    <t>La unidad productora fílmica de la Oficina Postal General (GPO, por sus siglas en inglés) fue creada por Sir Stephen Tallents en 1933, y tuvo como director a John Girerson, hasta su desaparición en 1940. Uno de sus filmes más representativos es Night Mail, producido en 1936. El principal objetivo de la creación de esta casa productora fue introducir ideas comerciales de servicio al cliente, para reducir la brecha entre las normas de comunicación, creadas por la administración gubernamental, y la población. Finalmente, John Grierson, en conjunto con Benjamin Britten, W. H. Auden, William Coldstream, Humphrey Jennings y Alberto Cavalcanti, hizo de esta casa productora otro proyecto experimental para la producción de filme-documental. </t>
  </si>
  <si>
    <t>John Grierson (26 de abril de 1898 - 19 de febrero de 1972) fue uno de los primeros y más influyentes documentalistas de la historia del cine. Nació en Deanstown, Escocia, Grierson fue a la Universidad de Glasgow donde estudió comunicación antes de decidirse por el cine. Su primer film titulado Drifters (1929), acerca de los pescadores de Arenque en Inglaterra. Después del estreno de Drifters con gran éxito realizado con fondos otorgados por la Junta de Marketing del Imperio (Empire Marketing Board), la cual le pediría que continuara con su tarea además de convertirse en el director de la Unidad de Films de la misma (EMB Film Unit por sus siglas en inglés). Siendo una persona creativa, extremadamente organizado y disciplinado, se encargó de reclutar un ejército de prospectos para impulsar la nueva tarea de la Unidad de Films, personas con poca o ninguna experiencia; personas que con el tiempo se convirtieron en grandes directores del género documental y que con sus películas ayudaron a promover una nueva imagen de la clase trabajadora y de la importancia de su labor en el desarrollo industrial de Gran Bretaña. Grierson continuó a la cabeza de la Unidad de films durante varios años donde se dio a conocer como el "padrino del documental". En 1933 la Junta de Marketing del Imperio desaparece y la Unidad de Films pasa a ser parte de la oficina general de correos tomando el nombre de Unidad de Filmes de la Oficina General de Correos (GPO Film Unit por sus siglas en Inglés), de la cual Grierson continuó siendo su director hasta el año 1938 cuando es invitado a Canadá. Invitado por el gobierno canadiense para estudiar la producción fílmica de ese país, le propuso al gobierno la creación de un organismo nacional para la coordinación de la producción de films. Al año siguiente 1939, Canadá creó la comisión nacional de films, que luego se convertiría en Junta Nacional Fílmica del Canadá (National Film Board of Canada), de la cual Grierson sería su primer comisionado. Cuando Canadá entró en la II Guerra Mundial en el mismo año, la Junta (NFB) se enfocó en la producción de films con fines propagandísticos, muchos de los cuales fueron dirigidos por el mismo Grierson. Después de la Guerra, su producción se enfocó en la vida de los canadienses. La National Film Board of Canada es una institución reconocida mundialmente por la producción de films de alta calidad, muchos de los cuales han ganado premios de la Academia. En 1957 Grierson recibió un premio especial en la ceremonia de premiación de films de Canadá.</t>
  </si>
  <si>
    <t>Reichspropagandaleitung der NSDAP, Leni Riefenstahl Produktion</t>
  </si>
  <si>
    <t>Leni Riefenstahl, Adolfo Hitler</t>
  </si>
  <si>
    <t>Universum Film (UFA), Tobis-Sascha Film-Vertrieb </t>
  </si>
  <si>
    <t>La Oficina de Propaganda del Reich del Partido Nacional Socialista de los Trabajadores de Alemania (Reichspropagandaleitung der NSDAP) funcionó desde 1926 hasta 1945; era la agencia responsable de supervisar, coordinar y unificar la propaganda del partido Nazi, sus formaciones y organizaciones afiliadasm, a través de diversos medios de comunicación como la prensa, la radio y el cine. </t>
  </si>
  <si>
    <t>Leni Riefenstahl nació en Berlín, Alemania, el 22 de agosto de 1902, y falleció en el año de 2003, a la edad de 101 años. Su carrera artística empezó en el ámbito de la actuación, para después dedicarse a la dirección cinematográfica. En 1932 dirigió su primer filme cinematográfico titulado La Luz Azul (Das Blaue Licht). Posteriormente, gracias al apoyo de Joseph Goebbels, ministro de propaganda de la Alemania nazi, Leni Riefenstahl fue contratada para realizar y dirigir una serie de documentales que registraran el progreso del Partido Nacional Socialista de los Trabajadores de Alemania, y con ello la carrera política de Adolf Hitler; esta serie de documentales es conocida popularmente como La Trilogía de Nüremberg, conformada por Victoria de fe (Der Sieg des Glaubens, 1933), El triunfo de la voluntad (Triumph des Willens, 1934), y Día de libertad: Nuestras Fuerzas Armadas (Tag der Freiheit: Unsere Wehrmacht, 1935). Con el filme El triunfo de la voluntad Riefenstahl obtuvo el Premio Nacional de Cinematografía, la medalla de oro en la bienal de Venecia y en la Exposición Universal de Paris, en 1937. En 1936 dirigió y produjo Olympia, un registro documental de las Olimpiadas de Berlín, efectuadas en ese mismo año, el filme se estrenó en pantalla dos años después en 1938. Al término de la Segunda Guerra Mundial, Riefenstahl fue acusada por delitos de guerra, pero logró demostrar su inocencia. Posteriormente estrenó, en 1954, un filme titulado Tierra baja. A partir de ese momento se dedicó a filmar y registrar el mundo subacuático.</t>
  </si>
  <si>
    <t>British Commercial Gas Association (BCGA)</t>
  </si>
  <si>
    <t>Arthur Elton y E.H. Anstey</t>
  </si>
  <si>
    <t>El trabajo de Anstey dentro de la industria cinematográfica británica fue a la vez prolífico y significativo. Reclutado para establecer la Shell Film Unit en 1934, ya había trabajado con Grierson en la Empire Marketing Board Film Unit, editando Industrial Britain de Robert Flaherty. Salió de Shell para trabajar con Arthur Elton en el seminal Housing Problems -la película que dio forma a gran parte de documental de televisión en Gran Bretaña-, así como Enough to Eat? Años de trabajo para March of Time y el Ministerio de Información durante la guerra, fueron seguidos por la creación en 1949 del British Transport Films y una carrera como un dignatario del cine británico. Estando en el BTF, fomentó el talento emergente y ganó numerosos premios, entre ellos un Oscar y el León de Oro en Venecia.</t>
  </si>
  <si>
    <t>Donación</t>
  </si>
  <si>
    <t>Pierre Braunberger</t>
  </si>
  <si>
    <t> Ramón Arsenio Acín Aquilué </t>
  </si>
  <si>
    <t>Luis Buñuel Portolés, nacido el 22 de febrero de 1900 en Calanda (Teruel, Aragón, España) y fallecido el 29 de julio de 1983 en la Ciudad de México, fue un director de cine español nacionalizado mexicano, considerado uno de los más importantes y originales en la historia del cine mundial. La gran mayoría de su obra fue realizada en México y Francia. Entre 1929 y 1977 dirigió un total de 32 películas. Además, en 1930 rodó Menjant garotes ("Comiendo erizos"), una película muda de únicamente cuatro minutos, con la familia Dalí como protagonista. Las Hurdes, tierra sin pan (Las Hurdes, 1933). En 1932 Buñuel se aleja de la corriente especulativa del surrealismo, aproximándose al ala comunista del movimiento, colaborando con la Asociación de Escritores y Artistas Revolucionarios. En los meses de abril y mayo rueda el documental Las Hurdes, siendo prohibido por la censura por considerlo denigrante para España. (http://www.encomix.es/~espada/texto/lb.html)</t>
  </si>
  <si>
    <t>La unidad productora fílmica de la Oficina Postal General (GPO, por sus siglas en inglés) fue creada por Sir Stephen Tallents en 1933, y tuvo como director a John Girerson, hasta su desaparición en 1940. Uno de sus filmes más representativos es Night Mail, producido en 1936. El principal objetivo de la creación de esta casa productora fue introducir ideas comerciales de servicio al cliente, para reducir la brecha entre las normas de comunicación, creadas por la administración gubernamental, y la población. Finalmente, John Grierson, en conjunto con Benjamin Britten, W. H. Auden, William Coldstream, Humphrey Jennings y Alberto Cavalcanti, hizo de esta casa productora otro proyecto experimental para la producciones de filme-documental. </t>
  </si>
  <si>
    <t>Basil Wright nació en Inglaterra en 1907 y murió en 1987, fue un director de cine documental, historiador del cine, crítico y profesor. Fue el primero en unirse al grupo de John Grierson en la casa productora de la Empire Marketing Board en 1930; inicialmente su trabajo consistió en editar el material filmográfico en base a los propósitos de la EMB, los cuales consistían en mostrar el rol de las colonias en el desarrollo industrial y tecnológico del imperio, Wright estuvo a cargo de la edición de filmes como Conquest (1933), The country comes to Town (1931), Windmill in Barbados (1933), entre otros. En 1933 Grierson envía a Wright a realizar registros filmográficos a la isla de Ceylán (hoy Sri Lanka) en donde, en colaboración con John Taylor, realiza y dirige The Song of Ceylon (1934), su película más aclamada. Después de haber realizado este filme Wright se dedicó principalmente a la producción, campo en el que aportó su conocimiento en diferentes filmes como Night Mail (1936), A diary for Timothy (1946). En 1937 fundó una casa productora independiente dedicada sobre todo al filme documental, llamada Realist Films, cuyo primer filme producido fue Children at School (1937), con el cual Wright intentó documentar el estado de la educación en Gran Bretaña. </t>
  </si>
  <si>
    <t>Resettlement Administration, Eastern Service Studios.</t>
  </si>
  <si>
    <t>El Departamento de Reploblación (Resettlement Administration, [RA] por sus siglas en inglés) fue una agencia federal estadounidense creada en base a la estrategia político-económica llamada "New Deal", durante abril de 1935 y diciembre de 1936, cuya función consistía en reubicar a las comunidades urbanas y rurales dentro de un plan de acción federal para paliar los efectos de la crisis económica de 1929. La RA fue creada por Rexford G. Tugwell, profesor de economía de la Universidad de Columbia, quien fue consejero electoral de Franklin D. Roosevelt durante su campaña presidencial en 1932. Entre sus proyectos, orientados principalmente a la reubicación demográfica y la administración del sector agropecuario, había algunos dedicados también a la producción fílmica-documental de los estragos ocasionados por "Depresión de 1929", como los dos documentales dirigidos por Pare Lorentz, concebidos por Vigil Thompson, titulados "The Plow that broke the plains" y "The River".   </t>
  </si>
  <si>
    <t>Pare Lorentz nació en Clarksburg, Virginia, en 1905 y murió en 1992, fue un cineasta estadounidense que se dedicó filmar los progresos del programa anticrisis llamado "New Deal", proyectado durante el gobierno de Franklin D. Roosevelt. Estudiante egresado la Universidad de Virgina del Oeste, Lorentz se dedicó, en un primer momento, a la crítica del cine neoyorkino y hollywoodense, y a denunciar la censura dentro de la industria fílmica; posteriormente, al comienzo de la década de 1930, el gobierno estadounidense contrató a Lorentz para que filmara y dirigiera una serie de documentales que mantuvieran al pueblo estadounidense informado acerca del proyecto anticrisis del gobierno. En esta etapa Lorentz tuvo la oportunidad de realizar y dirigir tres documentales, cuya temática giraba en torno a las políticas económicas del gobierno estadounidense bajo el proyecto "New Deal", y el estado de la población que trabajaba y dependía del sector agropecuario en Estados Unidos durante esa fecha; dichos filmes son los siguientes: The Plow that broke the plains (1936), The River (1937), y The Fight for life (1940). </t>
  </si>
  <si>
    <t>Farm Security Administration, General Service Studios</t>
  </si>
  <si>
    <t>El Departamento de Reploblación (Resettlement Administration, [RA] por sus siglas en inglés) fue una agencia federal estadounidense creada en base a la estrategia político-económica llamada "New Deal", durante abril de 1935 y diciembre de 1936, cuya función consistía en reubicar a las comunidades urbanas y rurales dentro de un plan de acción federal para paliar los efectos de la crisis económica de 1929. La RA fue creada por Rexford G. Tugwell, profesor de economía de la Universidad de Columbia, quien fue consejero electoral de Franklin D. Roosevelt durante su campaña presidencial en 1932. Entre sus proyectos, orientados principalmente a la reubicación demográfica y la administración del sector agropecuario, había algunos dedicados también a la producción fílmica-documental de los estragos ocasionados por "Depresión de 1929", como los dos documentales dirigidos por Pare Lorentz, concebidos por Vigil Thompson, titulados "The Plow that broke the plains" y "The River". La RA se convirtió posteriormente en el Departamento de Agricultura, el cual financió la película documental "The River"</t>
  </si>
  <si>
    <t>Contemporary Historians</t>
  </si>
  <si>
    <t>Prometheus Pictures </t>
  </si>
  <si>
    <t>“Contemporary Historians”, formada por el director Joris Ivens y por escritores y directores como Orson Welles o John Dos Pasos.(http://www.nodo50.org/rebeldemule/foro/viewtopic.php?t=20) la sociedad sin ánimo de lucro fundada por Dorothy Parker,  y Lillian Hellman, entre otros, expresamente para reunir los fondos necesarios para comenzar el proyecto de The Spanish Earth. (http://www.nodo50.org/rebeldemule/foro/viewtopic.php?t=20)</t>
  </si>
  <si>
    <t>Joris Ivens (Nimega, 1898 - París, 1989) Director de cine holandés. Estudió Economía en Rotterdam, y Química en la Universidad de Charlottenbourg, con un estudio simultáneo sobre el aprendizaje de la técnica fotográfica. En 1936 se trasladó a Estados Unidos, donde se relacionó con intelectuales como Ernest Hemingway, Lillian Hellman, Robert Flaherty o John Dos Passos. Juntos fundan la sociedad Contemporary Historians, con el objetivo de producir una película que presentase al mundo la lucha de la República española frente al alzamiento militar de Francisco Franco. Dirigida por Ivens con un presupuesto de 2.000 dólares, Tierra de España se convierte en uno de los más estremecedores documentos sobre la Guerra Civil. Ivens es sin duda uno de los mayores documentalistas del llamado séptimo arte. Recorrió con su cámara todos los continentes e innumerables países, y en todos ellos dejó testimonio de su magnífico hacer creativo, aunque su nombre haya quedado indisociablemente unido al de un cuarteto de extraordinarias obras de propaganda Tierra de España, La electrificación y la tierra, ...A Valparaíso y Paralelo 17. (http://www.biografiasyvidas.com/biografia/i/ivens.htm)</t>
  </si>
  <si>
    <t>Mehzrabpom Film Production</t>
  </si>
  <si>
    <t>Estudios Centrales de Documentación de Moscú, URSS</t>
  </si>
  <si>
    <t>Mezhrabpom-Film, anteriormente llamado Mezhrabpom-Rus, fue un estudio de cine alemán-ruso que funcionó desde 1922 hasta 1936. En 1922, el productor ruso Moisei Aleinikov y el comunista alemán Willi Münzenberg. El estudio se estableció en Moscú con sede en Berlín, aunque más tarde tuvo que cerrar debido a las políticas intransigentes de Adolf Hitler y Joseph Stalin. Entre sus principales filmes están El fin de San Petersburgo (1927), Tormenta sobre Asia (1928), La muchacha con sombrero (1927), Aelita (1924), y Zapatos rotos (1933) un drama acerca de los niños que vivían en Alemania al ascender los nazis al poder.</t>
  </si>
  <si>
    <t>Denis Abramovich Kaufman nació en 1896 en el seno de una familia judía en Bialystok, ciudad perteneciente en aquellos años a la Rusia zarista. Interesado por el futurismo, adoptó el seudónimo de Dziga Vertov, que significa algo así como "gira, peonza" en ucraniano. En 1918, tras la revolución, el Comité del Cine de Moscú lo contrató para trabajar en Kino-Nedelia ("Cine-Semana", semanario cinematográfico de noticias de actualidad soviético), en Moscú. Trabajó montando noticiarios cinematográficos durante tres años. Su primera película como director fue El aniversario de la Revolución (1919), seguida de La batalla de Tsartitsyn (1920), El tren Lenin (1921) e Historia de la guerra civil (1922). En estas películas, Vertov exploró las posibilidades del montaje, ensamblando fragmentos de película sin tener en cuenta su continuidad formal, temporal ni lógica, buscando sobre todo un efecto poético que pudiera impactar a los espectadores. En 1919, Vertov y otros jóvenes cineastas, entre los que se encontraba su futura esposa Elisaveta Svilova, crearon un grupo llamado Kinoks (Cine-Ojo). Más tarde se les uniría también el hermano de Vertov, Mikhail Kaufman. Entre 1922 y 1923, Vertov y Svilova publicaron varios manifiestos en publicaciones de vanguardia, desarrollando su teoría del Cine-Ojo. Vertov y los otros miembros del grupo rechazan de plano todos los elementos del cine convencional: desde la escritura previa de un guión hasta la utilización de actores profesionales, pasando por el rodaje en estudios, los decorados, la iluminación, etc. Su objetivo era captar la "verdad" cinematográfica, montando fragmentos de actualidad de forma que permitieran conocer una verdad más profunda que no puede ser percibida por el ojo. Según el propio Vertov, "fragmentos de energía real que, mediante el arte del montaje, se van acumulando hasta formar un todo global", permitiendo "ver y mostrar el mundo desde el punto de vista de la revolución proletaria mundial". Durante los años 20 rodó varias películas, pero destaca sobre todo El hombre con la cámara (Cheloviek s Kinoapparatom, 1929). (Extracto de http://es.wikipedia.org/wiki/Dziga_Vertov)</t>
  </si>
  <si>
    <t>Shell Film Unit, Museo de Ciencia y el Museo Alberto y Victoria, British Acoustic Full Range </t>
  </si>
  <si>
    <t>Arthur Elton</t>
  </si>
  <si>
    <t>La Historia de la Shell Film Unit comienza con algunos filmes patrocinados por la compañía Shell International Petroleum Co. Ltd., durante la década de 1920; pero fue hasta 1934 cuando dicha compañía decidió crear una unidad productora cinematográfica adscrita a la compañía, pero independiente en sus temas y proyectos fílmicos; así, muchas productoras fílmicas de cine documental de Gran Bretaña se sumaron al proyecto. En un principio, Edgar Anstey ocupó el puesto de primer director de la unidad fílmica, posteriomente Sir Arthur Elton tomó su lugar; esto le otorgó una nueva dinámica a la compañía productora que la colocó entre el Movimiento de Cine Documental, junto con la colaboración de Stuart Legg. El trabajo de la Shell Unit Film iba enfocado a formar, de manera muy sútil, opinión pública sobre la compañía petrolera; de este modo, los filmes realizados tendían a no hacer una referencia directa hacia los productos y servicios comerciales de la compañía, lo cual provocó que se cubrieran otros temas relacionados con la industria petrolífera como en el filme Lubrication of the Petrol Engine (1937), la cual aborda la tecnología industrial utilizada, por Shell, para la extracción del petróleo. Estéticamente, la Shell Unit Film se colocó como una productora innovadora, pues incorporó gráficos y animaciones dentro de sus filmes. Durante la Segunda Guerra Mundial, Shell, como otras empresas estadounidenses, se alineó a la postura bélica del gobierno estadounidense. Sin embargo, al final la unidad fílmica estuvo más relacionada con los filmes documentales sobre deporte automovilístico, historia y procesos de la tecnología, así como los temas de ciencia en general. </t>
  </si>
  <si>
    <t>Istituto LUCE, Associazione Italiana di Cinematografia Scientifica</t>
  </si>
  <si>
    <t>El Instituto LUCE, cuyas siglas significan Libera Unione Cinematográfica Educativa, fue creado en 1920 y funcionó como el principal órgano de propaganda del gobierno fascista italiano; en un principio, propiedad de una sociedad privada, se convirtió en 1924 en un organismo dependiente del Estado Fascista Italiano e instaló su sede en Roma, donde reside hasta hoy en día. En su vasta producción cinematográfica encontramos filmes de todos los géneros desde largometrajes de ficción hasta filmes documentales. Actualmente posee un archivo histórico sumamente vasto. (Fuente: www.luce.it y www.archivioluce.com). El Instituto Nacional de Nutrición (INN) es una institución dependiente del gobierno italiano que cuenta con una planta multidisciplinaria de expertos y profesionales en las diferentes áreas relacionadas con el estudio de la química en alimentos y la nutrición. Fundado en 1936 como un organismo dependiente del Consejo Italiano de Investigación Nacional, en 1958 se convirtió en una institución de investigación independiente, adscrito al Departamento de Agricultura, con financiamiento y apoyo del Departamento de Salud. Sus principales funciones son: Apoyar la investigación y difusión de estudios sobre nutrición y química en alimentos; colaborar constantemente con el Departamento de Agricultura y con el Departamento de Salud, y contribuir a la formación de estudiosos en dichas materias. (Fuente: http://www.maas.ccr.it/agrital/inn-ing.html)</t>
  </si>
  <si>
    <t>José Val del Omar: José Val del Omar (Granada, 27 de octubre de 1904 – Madrid, 4 de agosto de 1982) fue un director de cine e inventor español. Fuente: http://es.wikipedia.org/wiki/Jos%C3%A9_Val_del_Omar</t>
  </si>
  <si>
    <t>Museum für Völkerkunde, Berlin </t>
  </si>
  <si>
    <t>DESCRIPTORES</t>
  </si>
  <si>
    <t>ESTRUCTURA INTERNA</t>
  </si>
  <si>
    <t>Titulo propio</t>
  </si>
  <si>
    <t>Sinopsis</t>
  </si>
  <si>
    <t>Onomástico</t>
  </si>
  <si>
    <t>Toponímico</t>
  </si>
  <si>
    <t>Cronológico</t>
  </si>
  <si>
    <t>Tipo de producción</t>
  </si>
  <si>
    <t>Género</t>
  </si>
  <si>
    <t>Fuentes</t>
  </si>
  <si>
    <t>Recursos</t>
  </si>
  <si>
    <t>Versiones</t>
  </si>
  <si>
    <t>Formato original</t>
  </si>
  <si>
    <t>Material extra</t>
  </si>
  <si>
    <t>Documental de sátira social sobre la Francia de la época, en el que la conducta de la alta burguesía es contrapuesta por un montaje corrosivo a la vida de los trabajadores y otros marginados de Niza. 
Vigo toma allí una posición crítica, a la que llama "punto de vista documentado", entendiendo que el registro de la realidad no puede ser ajeno a una labor interpretativa.</t>
  </si>
  <si>
    <t>Niza, Francia</t>
  </si>
  <si>
    <t>Película documental</t>
  </si>
  <si>
    <t>Grabación de campo</t>
  </si>
  <si>
    <t>DVD</t>
  </si>
  <si>
    <t>Documental sobre las minas de carbón y sus trabajadores en Inglaterra. (FILMAFFINITY)</t>
  </si>
  <si>
    <t>Inglaterra mineras: City bebyll, Merthyr, Neath, Risca, Haverfordwast, Blacnavon, Stirling, Falkland, Falkirk, Glasgow, Strathaven, Roberton, Kilninning, Kilmarnock, Ayr, Woler, Rtohtbury, Newcastle, Allendale, Stanhope, Durham, Bolton, Manchester, Macclesfield, Liverpool, Wigan, Haslingden, Bradford, Pontefract, Doncaster, Sheffield, Mansfield, Macelesfield, Tunstall, Stoke, Eccleshall, Burton, Stafford, Shifnal, Newport, Dudley, Birmingham, Bewdley</t>
  </si>
  <si>
    <t>Cartografía, música de época, animación, grabación de campo. </t>
  </si>
  <si>
    <t>Narración en off, otros elementos gráficos.</t>
  </si>
  <si>
    <t>Triumph des willens (El Triunfo de la Voluntad)</t>
  </si>
  <si>
    <t>Alemania, año 1934. Adolf Hitler acababa de llegar al poder un año antes. En Nuremberg el Partido Nacionalsocialista celebra un triunfalista y patriótico congreso en el que se exaltan los valores raciales y patrios del pueblo ario alemán. (FILMAFFINITY)</t>
  </si>
  <si>
    <t>Adolfo Hitler, Hermann Göring, Max Amann, Partido del Reich, Paul von Hindenburg, Wagner, Alfred Rosenberg, Otto Dietrich, Fritz Todt, Wilhelm Reinhardt, Richard Walther Darré, Juluis Streicher, Robert Ley, Joseph Goebbels, Konstantine Hierl </t>
  </si>
  <si>
    <t>Núremberg, Selva Negra, Pomerania, Dresden, Langemark, Tannenberg, Líege, Verdúm, Somme, Danubio, Flanders </t>
  </si>
  <si>
    <t>Música de época, grabacion de campo.</t>
  </si>
  <si>
    <t> Intertítulos, otros elementos gráficos.</t>
  </si>
  <si>
    <t>En tiempos de posguerra los realizadores llevan a cabo una película que da cuenta de las condiciones de atraso y pobreza que enfrenta gran parte de la población urbana en Londres. Patrocinada por una firma gasera, la película se enfoca en las inconveniencias de las viviendas y las ventajas que el gas junto con viviendas multifamiliares, elementos claves de la modernidad, traerían. Este filme es considerado un clásico del género documental, pues incluye por primera vez testimonios sin guión y sin la presencia a cuadro de los entrevistadores, una introspección hacia la marginalidad y la pobreza por parte del primer mundo, por parte del mismo capitalismo.</t>
  </si>
  <si>
    <t>Sra. Graves, Sr. Brenan, The Luftwaffe, British Commercial Gas Asociation</t>
  </si>
  <si>
    <t>Londres, Inglaterra</t>
  </si>
  <si>
    <t>Registros fílmicos, fotografía, testimonios orales, testimonios video orales, grabación de campo.</t>
  </si>
  <si>
    <t> Narración en off</t>
  </si>
  <si>
    <t>VHS</t>
  </si>
  <si>
    <t>Taris, rey de agua (o en la piscina Jean Taris ) es un corto documental francés uno dirigido por Jean Vigo en 1931 en el campeón de natación Jean Taris . La película es notable por las innovaciones técnicas utilizadas por Vigo, incluyendo primeros planos e imágenes de frenado en el cuerpo del nadador.</t>
  </si>
  <si>
    <t>Jean Taris</t>
  </si>
  <si>
    <t>Música de época, grabacion de campo,</t>
  </si>
  <si>
    <t>Narración en off, intertítulos.</t>
  </si>
  <si>
    <t>Cortometraje documental que hace un retrato de Las Hurdes (Cáceres), una de las regiones más pobres y menos desarrolladas de la España de 1932. La insalubridad, la miseria y la falta de oportunidades provocan la emigración de los jóvenes y la soledad de quienes se quedan en esta desolada región extremeña. (FILMAFFINITY).</t>
  </si>
  <si>
    <t>Carmelitas</t>
  </si>
  <si>
    <t>España, Las Hurdes, La Alberca, Valle de las Batuecas, Salamanca, Martin Altrate</t>
  </si>
  <si>
    <t>1932-1933</t>
  </si>
  <si>
    <t>Pelicula documental</t>
  </si>
  <si>
    <t>Grabación de campo, musica de época, cartografía. </t>
  </si>
  <si>
    <t>Puesta en escena, animación.</t>
  </si>
  <si>
    <t>reportaje</t>
  </si>
  <si>
    <t>Como recita en la película, el poema que imita el ritmo de las ruedas del tren, ya que el chasquido sobre la pista de las secciones, empezando lentamente, pero una aceleración de manera que por el momento la narración alcanza el penúltimo verso es el narrador que habla en un ritmo sin aliento. A medida que el tren frena su destino hacia el verso final que se adopte en un ritmo más sosegado. La famosa apertura de las líneas del poema son "Esta es la Noche Correo cruzar la frontera y llevar el cheque postal y el orden".  Tal es el estado icónico de la película, que fue utilizado como inspiración para un famoso British Rail anuncio de la década de 1980, conocido como el "Concierto de anuncios".</t>
  </si>
  <si>
    <t>Marjorie Lundstrom</t>
  </si>
  <si>
    <t>Inglaterra: Londres, Escocia, Liverpool, Birmingham, Manchester, Bristol, Coventry, Stoke, Stafford, Holyhead, Hosuton Blasco,Devonshire, Leicester, Glasgow, Campbell</t>
  </si>
  <si>
    <t>1930-1940</t>
  </si>
  <si>
    <t>Documental, grabación de campo, música de época.</t>
  </si>
  <si>
    <t>Narración en off</t>
  </si>
  <si>
    <t>Pare Lorentz trató de lograr en el filme un todo, el uso de imágenes iconográficas y de la narración poética, una música especialmente compuesta para enmarcar la discusión intelectual y patriota sobre Estados Unidos como grande y abundante, tierra bendecida con recursos, cuya conservación podrían contribuir a mitigar los problemas ambientales que enfrentara el país durante la Depresión. Esta la película detalla la belleza de las grandes llanuras, el tiro maravilloso del jinete, y la repetición poética de la frase "los fuertes vientos y el sol", anunciando la venida del "Dust Bowl". También se escucha la música de Thompson, que trabaja tan bien con las imágenes dándoles acompañamiento.  http://stoplorentz.blogspot.mx/2009/10/el-arado-de-lorentz.html</t>
  </si>
  <si>
    <t>Woodrow Wilson, General Land Office, Western Cattle Syndicate, Great Plains Land Company, General Farms Brokers, United Farm Co, Inc, Great Plains Realty Company </t>
  </si>
  <si>
    <t>Texas, Montana, Nuevo México, Oklahoma, Nebraska, Wyoming, Dakota del Norte, Dakota del Sur, Kansas, Colorado, Jonesville, Canadá</t>
  </si>
  <si>
    <t>1880, 1900-1930, 1932-1939 (Dust Bowl) </t>
  </si>
  <si>
    <t>Cartografía, hemerografía, grabación de campo.</t>
  </si>
  <si>
    <t> Intertítulos, narración en off, otros elementos gráficos.</t>
  </si>
  <si>
    <t>El film señala la importancia del río Mississippi en la historia de los Estados Unidos y critica la degradación ambiental generada por unos sistemas de cultivo abusivos y la explotación intensiva de los recursos forestales, que provocaron un fuerte proceso de erosión del suelo, arrastrado por las crecidas hasta el Golfo de México y la ruina de los pequeños granjeros. La parte final destaca la contribución de la “Farm Segurity Administration” y la TVA (Tennessee Valley Authority) en la lucha contra la erosión provocada por las inundaciones del río Mississippi, mediante la difusión de modernas técnicas de cultivo y la construcción de presas para controlar el cauce.</t>
  </si>
  <si>
    <t>Estados Unidos: Idaho, Pensilvania, Yellowstone, Milk, Cheyenne, Cannonball, Muselshell,  Río Mississippi, Nueva Orleands, Baton Rouge, Natchez, Vicksburg, Louisville, Cincinnati,  Kentucky, Tenesse, Wichita, Missouri, Ohio, Texas, Minesota, Greenville, Cleveland, Clarksdale, Memphis</t>
  </si>
  <si>
    <t>Grabación de campo, hemerografía, cartografía, música de época. </t>
  </si>
  <si>
    <t> Narración en off,  intertítulos.</t>
  </si>
  <si>
    <t>Fue rodado durante la contienda civil en el pueblo de Fuentedueña del Tajo, cerca de Madrid. Se contemplan en la cinta escenas de la defensa de Madrid, de los combates en la Ciudad Universitaria, el frente del Jarama y el bombardeo de la Plaza del Callao en el centro de la urbe, así como un breve discurso parlamentario de Manuel Azaña de condena de la rebelión y de aliento a la defensa de la capital.
Tierra de España es ya un clásico del género documental y ocupa un lugar destacado en la filmografía sobre la guerra civil española. Sin embargo se trata de una película cuya difusión en el momento de su estreno quedó restringida a los circuitos de cine documental y a las proyecciones organizadas por asociaciones, partidos y sindicatos comprometidos con la causa de la República española. El film debía cumplir una triple acción, en palabras del realizador: “directa, política e ideológica, una acción inmediata y material para la compra de ambulancias y una acción histórica de testimonio para el futuro”. Sin duda alguna esas expectativas quedaron satisfechas, dada la trascendencia histórica que ha alcanzado The Spanish Earth y la efectividad inmediata que logró tras el primer pase privado en Hollywood, al que acudieron algunas personalidades del cine gracias a las que se recaudaron 16.000 dólares destinados a ayudar al gobierno de la República. Pero de todas formas el film de Ivens siguió quedando restringido a un circuito de elite. http://www.hispashare.com/?view=title&amp;id=8105</t>
  </si>
  <si>
    <t>Enrique Lister, Jesús Martínez de Aragón, Vittorio Vidali "Carlos Contreras", José Díaz, Gustav Regler, Dolores Ibarrouri "La Pasionaria", José Neiva, Indalecio Prieto </t>
  </si>
  <si>
    <t>España: Madrid, Fontedueña, Valencia, El Tajo, Alcalá, Aranjuez, Jarama, Arganda, Ciudad Universitaria de Madrid, Hospital de Clínicas, Casa de Campo, Galicia, Palacio Duque de Valdez</t>
  </si>
  <si>
    <t>Registros fílmicos, cartografía,, pintura, testimonios video orales, música de época, registros videográficos, ficción.</t>
  </si>
  <si>
    <t>Puesta en escena, otros elementos gráficos, animación, narración en off, intertítulos, </t>
  </si>
  <si>
    <t>Tomando como base tres canciones folklóricas de Asia Central sobre el líder bolchevique y reuniendo los pocos minutos de material de archivo que existían filmados con él, Vertov llevó al extremo sus propias teorías sobre el montaje, en contrapunto rítmico con la música. Como escribe el historiador Jay Leyda, “El depender de las canciones determinó el tono emocional de la película, un nuevo tono no tanto para Vertov como para la forma cinematográfica documental de todo el mundo” http://espina-roja.blogspot.mx/2009/06/tres-cantos-lenin-pelicula-sovietica-de.html</t>
  </si>
  <si>
    <t>Vladimir Ylich Lénin, Stalin, M. Gorki, </t>
  </si>
  <si>
    <t>Asia: Club de Mujeres de Turkic, Mi Sovjos (Granja Agraria Estatal), Instituto de Agricultura y Pedagogia Glazov,Irkutsk, Mi Koljos (granja cooperativa), Razliv, Plaza Roja (Moscú), Central Hidroléctrica del Dnieper, Magnitogorsk, Canal Moscú-Volga</t>
  </si>
  <si>
    <t>1924 (muerte de Lenin), 1917</t>
  </si>
  <si>
    <t>Fotografía, registros fílmicos, música de época, hemerografía, testimonios video orales, registros fonográficos</t>
  </si>
  <si>
    <t>Grabación de campo, intertítulos,  puesta en escena, fotografía, otros elementos gráficos </t>
  </si>
  <si>
    <t>La historia del engrane y su papel dentro del desarrollo de la historia moderna de la humanidad visto desde un punto progresista.  </t>
  </si>
  <si>
    <t>1935-1940</t>
  </si>
  <si>
    <t>Documental, registros fílmicos de archivo, animación, grabación de campo. </t>
  </si>
  <si>
    <t>Otros elementos gráficos, narración en off</t>
  </si>
  <si>
    <t>Se ocupa de la obra y las técnicas de Roberto Omegna: Las maniobras navales Italianas (Le manovre navali italiane, 1908), La neruopatología (La neuropatologia), Caza al Leopardo (Caccia al Leopardo), La vida de las Mariposas (La vita delle farfalle), Los últimos día de Pompeya (gli ultimi giorni di Pompei),  Champaña Caprige (Champagne Caprige),  La vida del reino de la Araña (La vita deEpeira), Pompas de Jabón (bole di Sapone), Ámbar y espuma (Ambra e Schiuma), Ratón en la trampa(Topi un trappola), Del huevo a la gallina (Dall'ouvo all gallina), documentalista italiano y el camarógrafo, considerado el padre del cine científico italiano.</t>
  </si>
  <si>
    <t>Roberto Omegna, Cavalier Camillo Negro, Rosavenda, Louis Lumière, Arturo Ambrosio, Sociedad Anónima Ambrosio, Gaspard-Félix Tournachon "Nadar", Guido Gozzano, Guiseppe Levi</t>
  </si>
  <si>
    <t>Italia: Calabria, Messina, Torino, Museo de Nazionale del Cinema, Academia de Medicina, América del Sur, India y China, Abisinia y África negra, Laboratorio de Investigación Marina, Nápoles, Mar Báltico, Instituto de Anatomia, Univerdidad de Torino, </t>
  </si>
  <si>
    <t>1904, 18 de febrero de 1908, 28 de diciembre de 1908 (terrremoto de Calabria), 1911 (Exposición de Torino, Día de la Unificación Nacional 29 de abril), 1914, 1920, 1926, 1929, 1930 (Exposición Universal de París), 1933</t>
  </si>
  <si>
    <t>Fotografía, pintura, registros fílmicos, documentos, hemerografía, grabación de campo, documentos, testimonios videorales,</t>
  </si>
  <si>
    <t> Animación, incidentales, narración en off, otros elementos gráficos, intertítulos.</t>
  </si>
  <si>
    <t>Se reúnen aquí, presentadas en tres segmentos, imágenes documentales que se creían perdidas de Val del Omar, y que corresponden a la Semana Santa de Lorca, la Semana Santa de Murcia y Cartagena, y la Fiesta de la Primavera de Murcia. (FILMAFFINITY)                                                                  </t>
  </si>
  <si>
    <t>España: Región de Murcia: municipio de Lorca, municipio de Cartagena</t>
  </si>
  <si>
    <t>Documental</t>
  </si>
  <si>
    <t>Documental, registros fílmicos, grabación de campo.</t>
  </si>
  <si>
    <t>Es la Danza más popular y famosa de Bali desde el punto de vista turístico. Se trata de nuevo de una sencilla batalla entre el bueno’’ el Barong’’, y el malo ‘’el Rangda’’ (La bruja). El Barong es una extraña criatura, mitad perro de lanas, mitad león, impulsada por dos hombres como si fuese una atracción de circo. El Barong y Rangda luchan, utilizando sus poderes mágicos, pero cuando las cosas van mal para el Barong, sus seguidores empuñan sus krises y se lanzan al ataque de Rangda. Haciendo uso de sus poderes mágicos, esta les sume en un estado de trance y los hombres intentan suicidarse con sus kris. Finalmente, un sacerdote (un Pemangku) hace las ceremonias, para poner fin al trance de los bailarines, y debe sacrificarse un pollo para propiciar a los espíritus del mal. (Elaborada Lais)</t>
  </si>
  <si>
    <t>Indonesia: Bali.</t>
  </si>
  <si>
    <t>Etnográfico</t>
  </si>
  <si>
    <t>DÉCADA 1930-1939</t>
  </si>
  <si>
    <t>LENGUA</t>
  </si>
  <si>
    <t>CARACTERÍSTICAS FÍSICAS Y REQUISITOS TÉCNICOS</t>
  </si>
  <si>
    <t>Condiciones de acceso</t>
  </si>
  <si>
    <t>Existencia y localización de documentos originales</t>
  </si>
  <si>
    <t>Idioma original</t>
  </si>
  <si>
    <t>Doblajes diponibles</t>
  </si>
  <si>
    <t>Subtitulajes</t>
  </si>
  <si>
    <t>Soporte</t>
  </si>
  <si>
    <t>No. copias</t>
  </si>
  <si>
    <t>Descripción física</t>
  </si>
  <si>
    <t>Color</t>
  </si>
  <si>
    <t>Audio</t>
  </si>
  <si>
    <t>Sistema de grabación</t>
  </si>
  <si>
    <t>Región DVD</t>
  </si>
  <si>
    <t>Requisitos técnicos</t>
  </si>
  <si>
    <t>Usos reservados para consulta in situ</t>
  </si>
  <si>
    <t>Pelicula muda</t>
  </si>
  <si>
    <t>1 dvd</t>
  </si>
  <si>
    <t>copia</t>
  </si>
  <si>
    <t>Blanco y negro</t>
  </si>
  <si>
    <t>Reproductor DVD y monitor</t>
  </si>
  <si>
    <t>Inglés</t>
  </si>
  <si>
    <t>Alemán</t>
  </si>
  <si>
    <t>Español (España)</t>
  </si>
  <si>
    <t>Monoaural</t>
  </si>
  <si>
    <t>NTSC</t>
  </si>
  <si>
    <t>Francés</t>
  </si>
  <si>
    <t>Español</t>
  </si>
  <si>
    <t> 1 dvd, 1 vhs</t>
  </si>
  <si>
    <t>Reproductor VHS y monitor</t>
  </si>
  <si>
    <t>1 dvd </t>
  </si>
  <si>
    <t>1 vhs copia de producción, 1 vhs y 1 dvd copia</t>
  </si>
  <si>
    <t>Estéreo</t>
  </si>
  <si>
    <t>reproductor VHS, DVD y monitor</t>
  </si>
  <si>
    <t>Ruso</t>
  </si>
  <si>
    <t>copia </t>
  </si>
  <si>
    <t>2 dvd </t>
  </si>
  <si>
    <t>Italiano</t>
  </si>
  <si>
    <t>Muda</t>
  </si>
  <si>
    <t>VHS / DVD</t>
  </si>
  <si>
    <t>1 dvd, 1 vhs</t>
  </si>
  <si>
    <t>Copia</t>
  </si>
  <si>
    <t>Bblanco y negro</t>
  </si>
  <si>
    <t>Sin sonido</t>
  </si>
  <si>
    <t>Reproductor VHS, DVD y monitor</t>
  </si>
  <si>
    <t>Existencia y localización de copias</t>
  </si>
  <si>
    <t>Unidades de descripción relacionadas</t>
  </si>
  <si>
    <t>Documentos asociados</t>
  </si>
  <si>
    <t>Forma parte de la edición Fiestas cristianas y fiestas profanas, 1934-1935                                            MXIM-AV-1-12-4</t>
  </si>
  <si>
    <t>http://www.valdelomar.com/inicio.php</t>
  </si>
  <si>
    <t>Forma parte de la edición  Ethnologie, Antología de cortos de la Enciclopedia Cinematográfica del Institut für den Wissenschaftlichen Film Göttingen              MXIM-AV-1-12-55</t>
  </si>
  <si>
    <t>Área de notas</t>
  </si>
  <si>
    <t>Falta hacer copia individual en DVD, esta en línea con buena resolución: https://www.youtube.com/watch?v=TY26e1aBfgg</t>
  </si>
  <si>
    <t>El dvd contiene además un documental "des idees, des hommes, des ouvres" duración 30'</t>
  </si>
  <si>
    <t>Solo se encuenta el dvd</t>
  </si>
  <si>
    <t>Material audiovisual registrado en la base de datos de la Biblioteca Ernesto de la Torre Villar, Instituto Mora. Código de referencia: VV 946.077 TIE.e</t>
  </si>
  <si>
    <t>Falla entre el minuto 19:40 y 24:00 se interrumpe la reproducción, reanudar la reproducción despues de ese minuto, manualmente</t>
  </si>
  <si>
    <t>Películas restauradas por la Dirección de Proyectos e Iniciativas Culturales. Consejería de Presidencia. Comunidad Autónoma Región de Murcía y "MURCIA CULTURAL, S.A." De 1931 a 1935 Val del Omar realizó centenares de fotografías y decenas de películas documentales sobre la labor de las MISIONES PEDAGÓGICAS y su MUSEO DEL PUEBLO. Muchas de las fotografías  fueron publicadas en las Memorias del Patronato de Misiones y en la revista de la Residencia de Estudiantes pero casi todas las películas están todavía desaparecidas.  Cristóbal Simancas, ayudante y amigo de Val del Omar, conservó durante toda su vida las copias en positivo directo de este valioso material. Estas copias han subsistido a distintas etapas históricas y geográfucas: desde la guerra civil en Madrid, la larga estancia de Simancas en Caracas (Venezuela) y finalmente su retiro en La Nucia (Alicante). En 1994 Cristóbal Simancas las donó a María José Val Del Omar a cuyo recuerdo está dedicada esta restauración. Los audiovisuales  no se encuentran físicamente</t>
  </si>
  <si>
    <t>No se encuentra físicamente</t>
  </si>
  <si>
    <t>Notas del archivero</t>
  </si>
  <si>
    <t>Datos del archivero</t>
  </si>
  <si>
    <t>Reglas o normas</t>
  </si>
  <si>
    <t>Fecha de descripción</t>
  </si>
  <si>
    <t>Úrsula Mares/Penélope Ubaldo</t>
  </si>
  <si>
    <t>Adaptación de la norma ISAD (G)</t>
  </si>
  <si>
    <t>Esteban Terán (Área de contexto)</t>
  </si>
  <si>
    <t> 28/01/2015</t>
  </si>
  <si>
    <t>Esteban Terán (Área de contexto), Penélope Ubaldo</t>
  </si>
  <si>
    <t>Esteban Terán (Área de contexto), Penelope Ubaldo</t>
  </si>
  <si>
    <t>Úrsula Mares/Esteban Terán (Área de contexto), Penélope Ubaldo</t>
  </si>
  <si>
    <t>Úrsula Mares /Elisa D. Espinosa</t>
  </si>
  <si>
    <t>http://www.seg-sse.ch/pdf/CAV/12-02-10_SSE_COLL_AV_tout.pdf</t>
  </si>
  <si>
    <t>Úrsula Mares</t>
  </si>
  <si>
    <t>DÉCADA 1920-1929</t>
  </si>
  <si>
    <t>Vínculos externos </t>
  </si>
  <si>
    <t>Nombre del archivo de Portada</t>
  </si>
  <si>
    <t>https://www.youtube.com/watch?v=24Ti_8c6qjI</t>
  </si>
  <si>
    <t>6e8fe23f26458f4bf2905c8e698b59b5.jpg</t>
  </si>
  <si>
    <t>https://www.youtube.com/watch?v=TY26e1aBfgg</t>
  </si>
  <si>
    <t>coal face(2).jpg</t>
  </si>
  <si>
    <t>https://www.youtube.com/watch?v=B1NGScnmRYw</t>
  </si>
  <si>
    <t>Trimph des Willens.jpg</t>
  </si>
  <si>
    <t>https://vimeo.com/4950031</t>
  </si>
  <si>
    <t>14298915_640.jpg</t>
  </si>
  <si>
    <t>https://www.youtube.com/watch?v=3m78GJMzcyU</t>
  </si>
  <si>
    <t>57OUYBUAbu2DAbbEtvL4mYzkRdQ.jpg</t>
  </si>
  <si>
    <t>https://www.youtube.com/watch?v=dMwkZiJtFyc</t>
  </si>
  <si>
    <t>image360x491.jpg</t>
  </si>
  <si>
    <t>https://www.youtube.com/watch?v=FkLoDg7e_ns</t>
  </si>
  <si>
    <t>51SRA2CDVNL.jpg</t>
  </si>
  <si>
    <t>https://www.youtube.com/watch?v=3L8IseE7W-Q</t>
  </si>
  <si>
    <t>92931881_640.jpg</t>
  </si>
  <si>
    <t>https://archive.org/details/TheRiverByPareLorentz</t>
  </si>
  <si>
    <t>007142.jpg</t>
  </si>
  <si>
    <t>https://www.youtube.com/watch?v=ep24InPrJRQ</t>
  </si>
  <si>
    <t>9FXgywOlDj0FbMQkAhoVbmvkN8y.jpg</t>
  </si>
  <si>
    <t>https://vimeo.com/68878074</t>
  </si>
  <si>
    <t>Tri-Pesni-O-Lenin.jpg</t>
  </si>
  <si>
    <t>allisonv1710geartrainforrighthandrotatingengines1_zps5e83e896.jpg</t>
  </si>
  <si>
    <t>descarga (1).jpg</t>
  </si>
  <si>
    <t>https://vimeo.com/48331100</t>
  </si>
  <si>
    <t>SyMpJHNagTTzWvJBepWWErxkv5.jpg</t>
  </si>
</sst>
</file>

<file path=xl/styles.xml><?xml version="1.0" encoding="utf-8"?>
<styleSheet xmlns="http://schemas.openxmlformats.org/spreadsheetml/2006/main">
  <numFmts count="4">
    <numFmt numFmtId="164" formatCode="GENERAL"/>
    <numFmt numFmtId="165" formatCode="HH:MM:SS"/>
    <numFmt numFmtId="166" formatCode="_-\$* #,##0.00_-;&quot;-$&quot;* #,##0.00_-;_-\$* \-??_-;_-@"/>
    <numFmt numFmtId="167" formatCode="DD/MM/YYYY"/>
  </numFmts>
  <fonts count="20">
    <font>
      <sz val="10"/>
      <color rgb="FF000000"/>
      <name val="Verdana"/>
      <family val="2"/>
      <charset val="1"/>
    </font>
    <font>
      <sz val="10"/>
      <name val="Arial"/>
      <family val="0"/>
    </font>
    <font>
      <sz val="10"/>
      <name val="Arial"/>
      <family val="0"/>
    </font>
    <font>
      <sz val="10"/>
      <name val="Arial"/>
      <family val="0"/>
    </font>
    <font>
      <b val="true"/>
      <sz val="14"/>
      <color rgb="FFFFFFFF"/>
      <name val="Arial"/>
      <family val="2"/>
      <charset val="1"/>
    </font>
    <font>
      <sz val="10"/>
      <color rgb="FFFFFFFF"/>
      <name val="Verdana"/>
      <family val="2"/>
      <charset val="1"/>
    </font>
    <font>
      <sz val="10"/>
      <name val="Verdana"/>
      <family val="2"/>
      <charset val="1"/>
    </font>
    <font>
      <sz val="12"/>
      <name val="Arial"/>
      <family val="2"/>
      <charset val="1"/>
    </font>
    <font>
      <sz val="10"/>
      <color rgb="FFFFFFFF"/>
      <name val="Arial"/>
      <family val="2"/>
      <charset val="1"/>
    </font>
    <font>
      <sz val="14"/>
      <color rgb="FFFFFFFF"/>
      <name val="Arial"/>
      <family val="2"/>
      <charset val="1"/>
    </font>
    <font>
      <sz val="11"/>
      <name val="Cambria"/>
      <family val="1"/>
      <charset val="1"/>
    </font>
    <font>
      <sz val="16"/>
      <color rgb="FFFFFFFF"/>
      <name val="Arial"/>
      <family val="2"/>
      <charset val="1"/>
    </font>
    <font>
      <b val="true"/>
      <sz val="12"/>
      <color rgb="FF000000"/>
      <name val="Arial"/>
      <family val="2"/>
      <charset val="1"/>
    </font>
    <font>
      <u val="single"/>
      <sz val="12"/>
      <color rgb="FF0000FF"/>
      <name val="Arial"/>
      <family val="2"/>
      <charset val="1"/>
    </font>
    <font>
      <b val="true"/>
      <sz val="12"/>
      <name val="Arial"/>
      <family val="2"/>
      <charset val="1"/>
    </font>
    <font>
      <sz val="12"/>
      <name val="Times New Roman"/>
      <family val="1"/>
      <charset val="1"/>
    </font>
    <font>
      <sz val="12"/>
      <color rgb="FF333333"/>
      <name val="Arial"/>
      <family val="2"/>
      <charset val="1"/>
    </font>
    <font>
      <sz val="20"/>
      <color rgb="FFFFFFFF"/>
      <name val="Arial"/>
      <family val="2"/>
      <charset val="1"/>
    </font>
    <font>
      <sz val="14"/>
      <name val="Arial"/>
      <family val="2"/>
      <charset val="1"/>
    </font>
    <font>
      <u val="single"/>
      <sz val="10"/>
      <color rgb="FF0000FF"/>
      <name val="Verdana"/>
      <family val="2"/>
      <charset val="1"/>
    </font>
  </fonts>
  <fills count="8">
    <fill>
      <patternFill patternType="none"/>
    </fill>
    <fill>
      <patternFill patternType="gray125"/>
    </fill>
    <fill>
      <patternFill patternType="solid">
        <fgColor rgb="FF000080"/>
        <bgColor rgb="FF000080"/>
      </patternFill>
    </fill>
    <fill>
      <patternFill patternType="solid">
        <fgColor rgb="FF3366FF"/>
        <bgColor rgb="FF3D85C6"/>
      </patternFill>
    </fill>
    <fill>
      <patternFill patternType="solid">
        <fgColor rgb="FF008080"/>
        <bgColor rgb="FF008080"/>
      </patternFill>
    </fill>
    <fill>
      <patternFill patternType="solid">
        <fgColor rgb="FFFFFFFF"/>
        <bgColor rgb="FFFFFFCC"/>
      </patternFill>
    </fill>
    <fill>
      <patternFill patternType="solid">
        <fgColor rgb="FF333399"/>
        <bgColor rgb="FF003366"/>
      </patternFill>
    </fill>
    <fill>
      <patternFill patternType="solid">
        <fgColor rgb="FF3D85C6"/>
        <bgColor rgb="FF3366FF"/>
      </patternFill>
    </fill>
  </fills>
  <borders count="8">
    <border diagonalUp="false" diagonalDown="false">
      <left/>
      <right/>
      <top/>
      <bottom/>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top style="thin"/>
      <bottom/>
      <diagonal/>
    </border>
    <border diagonalUp="false" diagonalDown="false">
      <left style="thin"/>
      <right style="thin"/>
      <top style="thin"/>
      <bottom/>
      <diagonal/>
    </border>
    <border diagonalUp="false" diagonalDown="false">
      <left style="thin"/>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5" fontId="5" fillId="2" borderId="1" xfId="0" applyFont="true" applyBorder="true" applyAlignment="false" applyProtection="false">
      <alignment horizontal="general" vertical="bottom" textRotation="0" wrapText="false" indent="0" shrinkToFit="false"/>
      <protection locked="true" hidden="false"/>
    </xf>
    <xf numFmtId="164" fontId="6" fillId="2" borderId="1" xfId="0" applyFont="true" applyBorder="true" applyAlignment="false" applyProtection="false">
      <alignment horizontal="general" vertical="bottom" textRotation="0" wrapText="false" indent="0" shrinkToFit="false"/>
      <protection locked="true" hidden="false"/>
    </xf>
    <xf numFmtId="164" fontId="6" fillId="2" borderId="2" xfId="0" applyFont="true" applyBorder="true" applyAlignment="false" applyProtection="false">
      <alignment horizontal="general" vertical="bottom" textRotation="0" wrapText="false" indent="0" shrinkToFit="false"/>
      <protection locked="true" hidden="false"/>
    </xf>
    <xf numFmtId="164" fontId="7" fillId="3" borderId="3" xfId="0" applyFont="true" applyBorder="true" applyAlignment="true" applyProtection="false">
      <alignment horizontal="center" vertical="bottom" textRotation="0" wrapText="false" indent="0" shrinkToFit="false"/>
      <protection locked="true" hidden="false"/>
    </xf>
    <xf numFmtId="164" fontId="4" fillId="3" borderId="4" xfId="0" applyFont="true" applyBorder="true" applyAlignment="true" applyProtection="false">
      <alignment horizontal="center" vertical="center" textRotation="0" wrapText="true" indent="0" shrinkToFit="false"/>
      <protection locked="true" hidden="false"/>
    </xf>
    <xf numFmtId="164" fontId="8" fillId="3" borderId="1" xfId="0" applyFont="true" applyBorder="true" applyAlignment="false" applyProtection="false">
      <alignment horizontal="general" vertical="bottom" textRotation="0" wrapText="false" indent="0" shrinkToFit="false"/>
      <protection locked="true" hidden="false"/>
    </xf>
    <xf numFmtId="165" fontId="8" fillId="3" borderId="5" xfId="0" applyFont="true" applyBorder="true" applyAlignment="false" applyProtection="false">
      <alignment horizontal="general" vertical="bottom" textRotation="0" wrapText="false" indent="0" shrinkToFit="false"/>
      <protection locked="true" hidden="false"/>
    </xf>
    <xf numFmtId="164" fontId="9" fillId="3" borderId="4" xfId="0" applyFont="true" applyBorder="true" applyAlignment="true" applyProtection="false">
      <alignment horizontal="center" vertical="center" textRotation="0" wrapText="true" indent="0" shrinkToFit="false"/>
      <protection locked="true" hidden="false"/>
    </xf>
    <xf numFmtId="164" fontId="6" fillId="3" borderId="1" xfId="0" applyFont="true" applyBorder="true" applyAlignment="false" applyProtection="false">
      <alignment horizontal="general" vertical="bottom" textRotation="0" wrapText="false" indent="0" shrinkToFit="false"/>
      <protection locked="true" hidden="false"/>
    </xf>
    <xf numFmtId="164" fontId="6" fillId="3" borderId="2" xfId="0" applyFont="true" applyBorder="true" applyAlignment="false" applyProtection="false">
      <alignment horizontal="general" vertical="bottom" textRotation="0" wrapText="false" indent="0" shrinkToFit="false"/>
      <protection locked="true" hidden="false"/>
    </xf>
    <xf numFmtId="164" fontId="9" fillId="4" borderId="4" xfId="0" applyFont="true" applyBorder="true" applyAlignment="true" applyProtection="false">
      <alignment horizontal="center" vertical="center" textRotation="0" wrapText="true" indent="0" shrinkToFit="false"/>
      <protection locked="true" hidden="false"/>
    </xf>
    <xf numFmtId="165" fontId="9" fillId="4" borderId="4" xfId="0" applyFont="true" applyBorder="true" applyAlignment="true" applyProtection="false">
      <alignment horizontal="center" vertical="center" textRotation="0" wrapText="true" indent="0" shrinkToFit="false"/>
      <protection locked="true" hidden="false"/>
    </xf>
    <xf numFmtId="164" fontId="7" fillId="0" borderId="4" xfId="0" applyFont="true" applyBorder="true" applyAlignment="true" applyProtection="false">
      <alignment horizontal="center" vertical="center" textRotation="0" wrapText="true" indent="0" shrinkToFit="false"/>
      <protection locked="true" hidden="false"/>
    </xf>
    <xf numFmtId="164" fontId="7" fillId="0" borderId="4" xfId="0" applyFont="true" applyBorder="true" applyAlignment="true" applyProtection="false">
      <alignment horizontal="center" vertical="bottom" textRotation="0" wrapText="false" indent="0" shrinkToFit="false"/>
      <protection locked="true" hidden="false"/>
    </xf>
    <xf numFmtId="165" fontId="7" fillId="0" borderId="4" xfId="0" applyFont="true" applyBorder="true" applyAlignment="true" applyProtection="false">
      <alignment horizontal="center" vertical="center" textRotation="0" wrapText="true" indent="0" shrinkToFit="false"/>
      <protection locked="true" hidden="false"/>
    </xf>
    <xf numFmtId="164" fontId="7" fillId="5" borderId="4"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6" fontId="7" fillId="0" borderId="4" xfId="0" applyFont="true" applyBorder="true" applyAlignment="true" applyProtection="false">
      <alignment horizontal="center" vertical="center" textRotation="0" wrapText="true" indent="0" shrinkToFit="false"/>
      <protection locked="true" hidden="false"/>
    </xf>
    <xf numFmtId="164" fontId="10" fillId="0" borderId="4" xfId="0" applyFont="true" applyBorder="true" applyAlignment="true" applyProtection="false">
      <alignment horizontal="general" vertical="bottom" textRotation="0" wrapText="true" indent="0" shrinkToFit="false"/>
      <protection locked="true" hidden="false"/>
    </xf>
    <xf numFmtId="164" fontId="11" fillId="3" borderId="3" xfId="0" applyFont="true" applyBorder="true" applyAlignment="false" applyProtection="false">
      <alignment horizontal="general" vertical="bottom" textRotation="0" wrapText="false" indent="0" shrinkToFit="false"/>
      <protection locked="true" hidden="false"/>
    </xf>
    <xf numFmtId="164" fontId="11" fillId="3" borderId="2" xfId="0" applyFont="true" applyBorder="true" applyAlignment="false" applyProtection="false">
      <alignment horizontal="general" vertical="bottom" textRotation="0" wrapText="false" indent="0" shrinkToFit="false"/>
      <protection locked="true" hidden="false"/>
    </xf>
    <xf numFmtId="164" fontId="11" fillId="3" borderId="1" xfId="0" applyFont="true" applyBorder="true" applyAlignment="false" applyProtection="false">
      <alignment horizontal="general" vertical="bottom" textRotation="0" wrapText="false" indent="0" shrinkToFit="false"/>
      <protection locked="true" hidden="false"/>
    </xf>
    <xf numFmtId="164" fontId="6" fillId="0" borderId="4" xfId="0" applyFont="true" applyBorder="tru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center" vertical="center" textRotation="0" wrapText="true" indent="0" shrinkToFit="false"/>
      <protection locked="true" hidden="false"/>
    </xf>
    <xf numFmtId="164" fontId="7" fillId="0" borderId="4" xfId="0" applyFont="true" applyBorder="true" applyAlignment="true" applyProtection="false">
      <alignment horizontal="general" vertical="bottom" textRotation="0" wrapText="true" indent="0" shrinkToFit="false"/>
      <protection locked="true" hidden="false"/>
    </xf>
    <xf numFmtId="164" fontId="13" fillId="0" borderId="4" xfId="0" applyFont="true" applyBorder="true" applyAlignment="true" applyProtection="false">
      <alignment horizontal="center" vertical="center" textRotation="0" wrapText="true" indent="0" shrinkToFit="false"/>
      <protection locked="true" hidden="false"/>
    </xf>
    <xf numFmtId="164" fontId="14" fillId="0" borderId="4" xfId="0" applyFont="true" applyBorder="true" applyAlignment="true" applyProtection="false">
      <alignment horizontal="center" vertical="center" textRotation="0" wrapText="true" indent="0" shrinkToFit="false"/>
      <protection locked="true" hidden="false"/>
    </xf>
    <xf numFmtId="164" fontId="6" fillId="0" borderId="6"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center" vertical="center" textRotation="0" wrapText="true" indent="0" shrinkToFit="false"/>
      <protection locked="true" hidden="false"/>
    </xf>
    <xf numFmtId="164" fontId="10" fillId="0" borderId="4" xfId="0" applyFont="true" applyBorder="true" applyAlignment="true" applyProtection="false">
      <alignment horizontal="general" vertical="bottom" textRotation="0" wrapText="false" indent="0" shrinkToFit="false"/>
      <protection locked="true" hidden="false"/>
    </xf>
    <xf numFmtId="164" fontId="6" fillId="0" borderId="4" xfId="0" applyFont="true" applyBorder="true" applyAlignment="true" applyProtection="false">
      <alignment horizontal="general" vertical="bottom" textRotation="0" wrapText="true" indent="0" shrinkToFit="false"/>
      <protection locked="true" hidden="false"/>
    </xf>
    <xf numFmtId="164" fontId="4" fillId="2" borderId="2" xfId="0" applyFont="true" applyBorder="true" applyAlignment="true" applyProtection="false">
      <alignment horizontal="center" vertical="center" textRotation="0" wrapText="true" indent="0" shrinkToFit="false"/>
      <protection locked="true" hidden="false"/>
    </xf>
    <xf numFmtId="164" fontId="8" fillId="6" borderId="3" xfId="0" applyFont="true" applyBorder="true" applyAlignment="false" applyProtection="false">
      <alignment horizontal="general" vertical="bottom" textRotation="0" wrapText="false" indent="0" shrinkToFit="false"/>
      <protection locked="true" hidden="false"/>
    </xf>
    <xf numFmtId="164" fontId="8" fillId="6" borderId="1" xfId="0" applyFont="true" applyBorder="true" applyAlignment="false" applyProtection="false">
      <alignment horizontal="general" vertical="bottom" textRotation="0" wrapText="false" indent="0" shrinkToFit="false"/>
      <protection locked="true" hidden="false"/>
    </xf>
    <xf numFmtId="164" fontId="8" fillId="6" borderId="0" xfId="0" applyFont="true" applyBorder="true" applyAlignment="false" applyProtection="false">
      <alignment horizontal="general" vertical="bottom" textRotation="0" wrapText="false" indent="0" shrinkToFit="false"/>
      <protection locked="true" hidden="false"/>
    </xf>
    <xf numFmtId="164" fontId="8" fillId="3" borderId="3" xfId="0" applyFont="true" applyBorder="true" applyAlignment="false" applyProtection="false">
      <alignment horizontal="general" vertical="bottom" textRotation="0" wrapText="false" indent="0" shrinkToFit="false"/>
      <protection locked="true" hidden="false"/>
    </xf>
    <xf numFmtId="164" fontId="8" fillId="3" borderId="2" xfId="0" applyFont="true" applyBorder="true" applyAlignment="false" applyProtection="false">
      <alignment horizontal="general" vertical="bottom" textRotation="0" wrapText="false" indent="0" shrinkToFit="false"/>
      <protection locked="true" hidden="false"/>
    </xf>
    <xf numFmtId="164" fontId="4" fillId="3" borderId="7" xfId="0" applyFont="true" applyBorder="true" applyAlignment="true" applyProtection="false">
      <alignment horizontal="center" vertical="center" textRotation="0" wrapText="true" indent="0" shrinkToFit="false"/>
      <protection locked="true" hidden="false"/>
    </xf>
    <xf numFmtId="164" fontId="16" fillId="0" borderId="4" xfId="0" applyFont="true" applyBorder="true" applyAlignment="true" applyProtection="false">
      <alignment horizontal="center" vertical="center" textRotation="0" wrapText="true" indent="0" shrinkToFit="false"/>
      <protection locked="true" hidden="false"/>
    </xf>
    <xf numFmtId="164" fontId="10" fillId="5" borderId="0" xfId="0" applyFont="true" applyBorder="false" applyAlignment="false" applyProtection="false">
      <alignment horizontal="general" vertical="bottom" textRotation="0" wrapText="false" indent="0" shrinkToFit="false"/>
      <protection locked="true" hidden="false"/>
    </xf>
    <xf numFmtId="164" fontId="17" fillId="2" borderId="1" xfId="0" applyFont="true" applyBorder="true" applyAlignment="true" applyProtection="false">
      <alignment horizontal="center" vertical="center" textRotation="0" wrapText="true" indent="0" shrinkToFit="false"/>
      <protection locked="true" hidden="false"/>
    </xf>
    <xf numFmtId="164" fontId="5" fillId="3" borderId="3" xfId="0" applyFont="true" applyBorder="true" applyAlignment="false" applyProtection="false">
      <alignment horizontal="general" vertical="bottom" textRotation="0" wrapText="false" indent="0" shrinkToFit="false"/>
      <protection locked="true" hidden="false"/>
    </xf>
    <xf numFmtId="164" fontId="5" fillId="3" borderId="2" xfId="0" applyFont="true" applyBorder="true" applyAlignment="false" applyProtection="false">
      <alignment horizontal="general" vertical="bottom" textRotation="0" wrapText="false" indent="0" shrinkToFit="false"/>
      <protection locked="true" hidden="false"/>
    </xf>
    <xf numFmtId="164" fontId="5" fillId="3" borderId="4" xfId="0" applyFont="true" applyBorder="true" applyAlignment="false" applyProtection="false">
      <alignment horizontal="general" vertical="bottom" textRotation="0" wrapText="false" indent="0" shrinkToFit="false"/>
      <protection locked="true" hidden="false"/>
    </xf>
    <xf numFmtId="164" fontId="4" fillId="3" borderId="3" xfId="0" applyFont="true" applyBorder="true" applyAlignment="true" applyProtection="false">
      <alignment horizontal="center" vertical="center" textRotation="0" wrapText="true" indent="0" shrinkToFit="false"/>
      <protection locked="true" hidden="false"/>
    </xf>
    <xf numFmtId="164" fontId="9" fillId="4" borderId="3" xfId="0" applyFont="true" applyBorder="true" applyAlignment="true" applyProtection="false">
      <alignment horizontal="center" vertical="center" textRotation="0" wrapText="true" indent="0" shrinkToFit="false"/>
      <protection locked="true" hidden="false"/>
    </xf>
    <xf numFmtId="164" fontId="6" fillId="3" borderId="3" xfId="0" applyFont="true" applyBorder="true" applyAlignment="false" applyProtection="false">
      <alignment horizontal="general" vertical="bottom" textRotation="0" wrapText="false" indent="0" shrinkToFit="false"/>
      <protection locked="true" hidden="false"/>
    </xf>
    <xf numFmtId="164" fontId="17" fillId="2" borderId="4" xfId="0" applyFont="true" applyBorder="true" applyAlignment="true" applyProtection="false">
      <alignment horizontal="center" vertical="center" textRotation="0" wrapText="true" indent="0" shrinkToFit="false"/>
      <protection locked="true" hidden="false"/>
    </xf>
    <xf numFmtId="164" fontId="7" fillId="5" borderId="0" xfId="0" applyFont="true" applyBorder="true" applyAlignment="true" applyProtection="false">
      <alignment horizontal="center" vertical="center" textRotation="0" wrapText="true" indent="0" shrinkToFit="false"/>
      <protection locked="true" hidden="false"/>
    </xf>
    <xf numFmtId="164" fontId="18" fillId="3" borderId="1" xfId="0" applyFont="true" applyBorder="true" applyAlignment="false" applyProtection="false">
      <alignment horizontal="general" vertical="bottom" textRotation="0" wrapText="false" indent="0" shrinkToFit="false"/>
      <protection locked="true" hidden="false"/>
    </xf>
    <xf numFmtId="164" fontId="18" fillId="3" borderId="2" xfId="0" applyFont="true" applyBorder="true" applyAlignment="false" applyProtection="false">
      <alignment horizontal="general" vertical="bottom" textRotation="0" wrapText="false" indent="0" shrinkToFit="false"/>
      <protection locked="true" hidden="false"/>
    </xf>
    <xf numFmtId="167" fontId="7" fillId="5" borderId="4" xfId="0" applyFont="true" applyBorder="true" applyAlignment="true" applyProtection="false">
      <alignment horizontal="center" vertical="center" textRotation="0" wrapText="true" indent="0" shrinkToFit="false"/>
      <protection locked="true" hidden="false"/>
    </xf>
    <xf numFmtId="167" fontId="7" fillId="0" borderId="4" xfId="0" applyFont="true" applyBorder="true" applyAlignment="true" applyProtection="false">
      <alignment horizontal="center" vertical="center" textRotation="0" wrapText="true" indent="0" shrinkToFit="false"/>
      <protection locked="true" hidden="false"/>
    </xf>
    <xf numFmtId="164" fontId="19" fillId="0" borderId="4" xfId="0" applyFont="true" applyBorder="true" applyAlignment="true" applyProtection="false">
      <alignment horizontal="general" vertical="bottom" textRotation="0" wrapText="true" indent="0" shrinkToFit="false"/>
      <protection locked="true" hidden="false"/>
    </xf>
    <xf numFmtId="164" fontId="17" fillId="2" borderId="3" xfId="0" applyFont="true" applyBorder="true" applyAlignment="true" applyProtection="false">
      <alignment horizontal="center" vertical="center" textRotation="0" wrapText="true" indent="0" shrinkToFit="false"/>
      <protection locked="true" hidden="false"/>
    </xf>
    <xf numFmtId="164" fontId="6" fillId="3" borderId="4" xfId="0" applyFont="true" applyBorder="true" applyAlignment="false" applyProtection="false">
      <alignment horizontal="general" vertical="bottom" textRotation="0" wrapText="false" indent="0" shrinkToFit="false"/>
      <protection locked="true" hidden="false"/>
    </xf>
    <xf numFmtId="164" fontId="18" fillId="3" borderId="4" xfId="0" applyFont="true" applyBorder="true" applyAlignment="false" applyProtection="false">
      <alignment horizontal="general" vertical="bottom" textRotation="0" wrapText="false" indent="0" shrinkToFit="false"/>
      <protection locked="true" hidden="false"/>
    </xf>
    <xf numFmtId="164" fontId="6" fillId="7" borderId="4" xfId="0" applyFont="true" applyBorder="true" applyAlignment="false" applyProtection="false">
      <alignment horizontal="general" vertical="bottom" textRotation="0" wrapText="false" indent="0" shrinkToFit="false"/>
      <protection locked="true" hidden="false"/>
    </xf>
    <xf numFmtId="164" fontId="6" fillId="0" borderId="4" xfId="0" applyFont="true" applyBorder="tru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D85C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_rels/sheet7.xml.rels><?xml version="1.0" encoding="UTF-8"?>
<Relationships xmlns="http://schemas.openxmlformats.org/package/2006/relationships"><Relationship Id="rId1" Type="http://schemas.openxmlformats.org/officeDocument/2006/relationships/hyperlink" Target="http://www.seg-sse.ch/pdf/CAV/12-02-10_SSE_COLL_AV_tout.pdf"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www.youtube.com/watch?v=24Ti_8c6qjI" TargetMode="External"/><Relationship Id="rId2" Type="http://schemas.openxmlformats.org/officeDocument/2006/relationships/hyperlink" Target="https://www.youtube.com/watch?v=TY26e1aBfgg" TargetMode="External"/><Relationship Id="rId3" Type="http://schemas.openxmlformats.org/officeDocument/2006/relationships/hyperlink" Target="https://vimeo.com/68878074"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19"/>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 activeCellId="0" sqref="A1"/>
    </sheetView>
  </sheetViews>
  <sheetFormatPr defaultRowHeight="15"/>
  <cols>
    <col collapsed="false" hidden="false" max="1" min="1" style="0" width="21.5669642857143"/>
    <col collapsed="false" hidden="false" max="2" min="2" style="0" width="33.7098214285714"/>
    <col collapsed="false" hidden="false" max="3" min="3" style="0" width="29.4285714285714"/>
    <col collapsed="false" hidden="false" max="4" min="4" style="0" width="20.4285714285714"/>
    <col collapsed="false" hidden="false" max="5" min="5" style="0" width="22.2946428571429"/>
    <col collapsed="false" hidden="false" max="6" min="6" style="0" width="21.7098214285714"/>
    <col collapsed="false" hidden="false" max="7" min="7" style="0" width="16.1339285714286"/>
    <col collapsed="false" hidden="false" max="8" min="8" style="0" width="14.2901785714286"/>
    <col collapsed="false" hidden="false" max="9" min="9" style="0" width="18.1339285714286"/>
    <col collapsed="false" hidden="false" max="10" min="10" style="0" width="22"/>
    <col collapsed="false" hidden="false" max="11" min="11" style="0" width="21.1339285714286"/>
    <col collapsed="false" hidden="false" max="12" min="12" style="0" width="21"/>
    <col collapsed="false" hidden="false" max="13" min="13" style="0" width="18.8616071428571"/>
    <col collapsed="false" hidden="false" max="14" min="14" style="0" width="15.2901785714286"/>
    <col collapsed="false" hidden="false" max="15" min="15" style="0" width="17.7098214285714"/>
    <col collapsed="false" hidden="false" max="16" min="16" style="0" width="20.8616071428571"/>
    <col collapsed="false" hidden="false" max="17" min="17" style="0" width="20.7098214285714"/>
    <col collapsed="false" hidden="false" max="18" min="18" style="0" width="20.4285714285714"/>
    <col collapsed="false" hidden="false" max="19" min="19" style="0" width="17.5669642857143"/>
    <col collapsed="false" hidden="false" max="20" min="20" style="0" width="19"/>
    <col collapsed="false" hidden="false" max="21" min="21" style="0" width="21"/>
    <col collapsed="false" hidden="false" max="22" min="22" style="0" width="19.4285714285714"/>
    <col collapsed="false" hidden="false" max="23" min="23" style="0" width="18.7098214285714"/>
    <col collapsed="false" hidden="false" max="24" min="24" style="0" width="22.7098214285714"/>
    <col collapsed="false" hidden="false" max="25" min="25" style="0" width="19.1339285714286"/>
    <col collapsed="false" hidden="false" max="26" min="26" style="0" width="21.7098214285714"/>
    <col collapsed="false" hidden="false" max="1025" min="27" style="0" width="17.2946428571429"/>
  </cols>
  <sheetData>
    <row r="1" customFormat="false" ht="46.5" hidden="false" customHeight="true" outlineLevel="0" collapsed="false">
      <c r="A1" s="1" t="s">
        <v>0</v>
      </c>
      <c r="B1" s="1"/>
      <c r="C1" s="1"/>
      <c r="D1" s="1"/>
      <c r="E1" s="1"/>
      <c r="F1" s="2"/>
      <c r="G1" s="2"/>
      <c r="H1" s="2"/>
      <c r="I1" s="3"/>
      <c r="J1" s="2"/>
      <c r="K1" s="2"/>
      <c r="L1" s="2"/>
      <c r="M1" s="4"/>
      <c r="N1" s="4"/>
      <c r="O1" s="4"/>
      <c r="P1" s="4"/>
      <c r="Q1" s="4"/>
      <c r="R1" s="4"/>
      <c r="S1" s="4"/>
      <c r="T1" s="4"/>
      <c r="U1" s="4"/>
      <c r="V1" s="4"/>
      <c r="W1" s="4"/>
      <c r="X1" s="4"/>
      <c r="Y1" s="4"/>
      <c r="Z1" s="5"/>
    </row>
    <row r="2" customFormat="false" ht="33.75" hidden="false" customHeight="true" outlineLevel="0" collapsed="false">
      <c r="A2" s="6"/>
      <c r="B2" s="7" t="s">
        <v>1</v>
      </c>
      <c r="C2" s="7"/>
      <c r="D2" s="7"/>
      <c r="E2" s="8"/>
      <c r="F2" s="8"/>
      <c r="G2" s="8"/>
      <c r="H2" s="8"/>
      <c r="I2" s="9"/>
      <c r="J2" s="10" t="s">
        <v>2</v>
      </c>
      <c r="K2" s="10"/>
      <c r="L2" s="10"/>
      <c r="M2" s="10"/>
      <c r="N2" s="10"/>
      <c r="O2" s="10"/>
      <c r="P2" s="10"/>
      <c r="Q2" s="10"/>
      <c r="R2" s="10"/>
      <c r="S2" s="10" t="s">
        <v>3</v>
      </c>
      <c r="T2" s="10"/>
      <c r="U2" s="10" t="s">
        <v>4</v>
      </c>
      <c r="V2" s="10"/>
      <c r="W2" s="11"/>
      <c r="X2" s="11"/>
      <c r="Y2" s="11"/>
      <c r="Z2" s="12"/>
    </row>
    <row r="3" customFormat="false" ht="30.75" hidden="false" customHeight="true" outlineLevel="0" collapsed="false">
      <c r="A3" s="13" t="s">
        <v>5</v>
      </c>
      <c r="B3" s="13" t="s">
        <v>6</v>
      </c>
      <c r="C3" s="13" t="s">
        <v>7</v>
      </c>
      <c r="D3" s="13" t="s">
        <v>8</v>
      </c>
      <c r="E3" s="13" t="s">
        <v>9</v>
      </c>
      <c r="F3" s="13" t="s">
        <v>10</v>
      </c>
      <c r="G3" s="13" t="s">
        <v>11</v>
      </c>
      <c r="H3" s="13" t="s">
        <v>12</v>
      </c>
      <c r="I3" s="14" t="s">
        <v>13</v>
      </c>
      <c r="J3" s="13" t="s">
        <v>14</v>
      </c>
      <c r="K3" s="13" t="s">
        <v>15</v>
      </c>
      <c r="L3" s="13" t="s">
        <v>16</v>
      </c>
      <c r="M3" s="13" t="s">
        <v>17</v>
      </c>
      <c r="N3" s="13" t="s">
        <v>18</v>
      </c>
      <c r="O3" s="13" t="s">
        <v>19</v>
      </c>
      <c r="P3" s="13" t="s">
        <v>20</v>
      </c>
      <c r="Q3" s="13" t="s">
        <v>21</v>
      </c>
      <c r="R3" s="13" t="s">
        <v>22</v>
      </c>
      <c r="S3" s="13" t="s">
        <v>23</v>
      </c>
      <c r="T3" s="13" t="s">
        <v>22</v>
      </c>
      <c r="U3" s="13" t="s">
        <v>24</v>
      </c>
      <c r="V3" s="13" t="s">
        <v>25</v>
      </c>
      <c r="W3" s="13" t="s">
        <v>26</v>
      </c>
      <c r="X3" s="13" t="s">
        <v>27</v>
      </c>
      <c r="Y3" s="13" t="s">
        <v>28</v>
      </c>
      <c r="Z3" s="13" t="s">
        <v>29</v>
      </c>
    </row>
    <row r="4" customFormat="false" ht="70.5" hidden="false" customHeight="true" outlineLevel="0" collapsed="false">
      <c r="A4" s="15" t="s">
        <v>30</v>
      </c>
      <c r="B4" s="15" t="s">
        <v>31</v>
      </c>
      <c r="C4" s="15" t="s">
        <v>32</v>
      </c>
      <c r="D4" s="16"/>
      <c r="E4" s="15"/>
      <c r="F4" s="16"/>
      <c r="G4" s="15" t="s">
        <v>33</v>
      </c>
      <c r="H4" s="15" t="n">
        <v>1930</v>
      </c>
      <c r="I4" s="17" t="n">
        <v>0.0150462962962963</v>
      </c>
      <c r="J4" s="15"/>
      <c r="K4" s="15" t="s">
        <v>34</v>
      </c>
      <c r="L4" s="15"/>
      <c r="M4" s="15" t="s">
        <v>34</v>
      </c>
      <c r="N4" s="15"/>
      <c r="O4" s="15"/>
      <c r="P4" s="15" t="s">
        <v>35</v>
      </c>
      <c r="Q4" s="15"/>
      <c r="R4" s="15"/>
      <c r="S4" s="15"/>
      <c r="T4" s="15"/>
      <c r="U4" s="15"/>
      <c r="V4" s="15"/>
      <c r="W4" s="15"/>
      <c r="X4" s="15"/>
      <c r="Y4" s="15"/>
      <c r="Z4" s="15"/>
    </row>
    <row r="5" customFormat="false" ht="70.5" hidden="false" customHeight="true" outlineLevel="0" collapsed="false">
      <c r="A5" s="15" t="s">
        <v>36</v>
      </c>
      <c r="B5" s="15" t="s">
        <v>37</v>
      </c>
      <c r="C5" s="15" t="s">
        <v>38</v>
      </c>
      <c r="D5" s="16"/>
      <c r="E5" s="15"/>
      <c r="F5" s="16"/>
      <c r="G5" s="15" t="s">
        <v>39</v>
      </c>
      <c r="H5" s="15" t="n">
        <v>1935</v>
      </c>
      <c r="I5" s="17" t="n">
        <v>0.00763888888888889</v>
      </c>
      <c r="J5" s="15"/>
      <c r="K5" s="15"/>
      <c r="L5" s="15" t="s">
        <v>40</v>
      </c>
      <c r="M5" s="15"/>
      <c r="N5" s="15"/>
      <c r="O5" s="15"/>
      <c r="P5" s="15"/>
      <c r="Q5" s="15"/>
      <c r="R5" s="15" t="s">
        <v>41</v>
      </c>
      <c r="S5" s="15" t="s">
        <v>42</v>
      </c>
      <c r="T5" s="15" t="s">
        <v>43</v>
      </c>
      <c r="U5" s="15" t="s">
        <v>44</v>
      </c>
      <c r="V5" s="15"/>
      <c r="W5" s="15"/>
      <c r="X5" s="15"/>
      <c r="Y5" s="15"/>
      <c r="Z5" s="15"/>
    </row>
    <row r="6" customFormat="false" ht="72" hidden="false" customHeight="true" outlineLevel="0" collapsed="false">
      <c r="A6" s="15" t="s">
        <v>45</v>
      </c>
      <c r="B6" s="18" t="s">
        <v>46</v>
      </c>
      <c r="C6" s="15" t="s">
        <v>47</v>
      </c>
      <c r="D6" s="16"/>
      <c r="E6" s="15" t="s">
        <v>48</v>
      </c>
      <c r="F6" s="16"/>
      <c r="G6" s="15" t="s">
        <v>49</v>
      </c>
      <c r="H6" s="15" t="n">
        <v>1934</v>
      </c>
      <c r="I6" s="17" t="n">
        <v>0.0791666666666667</v>
      </c>
      <c r="J6" s="15"/>
      <c r="K6" s="15" t="s">
        <v>50</v>
      </c>
      <c r="L6" s="15"/>
      <c r="M6" s="15" t="s">
        <v>51</v>
      </c>
      <c r="N6" s="15"/>
      <c r="O6" s="15"/>
      <c r="P6" s="15"/>
      <c r="Q6" s="15"/>
      <c r="R6" s="15"/>
      <c r="S6" s="15"/>
      <c r="T6" s="15"/>
      <c r="U6" s="15" t="s">
        <v>52</v>
      </c>
      <c r="V6" s="15"/>
      <c r="W6" s="15"/>
      <c r="X6" s="15"/>
      <c r="Y6" s="15"/>
      <c r="Z6" s="15"/>
    </row>
    <row r="7" customFormat="false" ht="69.75" hidden="false" customHeight="true" outlineLevel="0" collapsed="false">
      <c r="A7" s="15" t="s">
        <v>53</v>
      </c>
      <c r="B7" s="15" t="s">
        <v>54</v>
      </c>
      <c r="C7" s="15" t="s">
        <v>55</v>
      </c>
      <c r="D7" s="16"/>
      <c r="E7" s="15"/>
      <c r="F7" s="16"/>
      <c r="G7" s="15" t="s">
        <v>56</v>
      </c>
      <c r="H7" s="15" t="n">
        <v>1935</v>
      </c>
      <c r="I7" s="17" t="n">
        <v>0.0104166666666667</v>
      </c>
      <c r="J7" s="15"/>
      <c r="K7" s="15" t="s">
        <v>57</v>
      </c>
      <c r="L7" s="15"/>
      <c r="M7" s="15"/>
      <c r="N7" s="15"/>
      <c r="O7" s="15"/>
      <c r="P7" s="15" t="s">
        <v>58</v>
      </c>
      <c r="Q7" s="15"/>
      <c r="R7" s="15"/>
      <c r="S7" s="15" t="s">
        <v>59</v>
      </c>
      <c r="T7" s="19"/>
      <c r="U7" s="15"/>
      <c r="V7" s="15"/>
      <c r="W7" s="15"/>
      <c r="X7" s="15"/>
      <c r="Y7" s="15"/>
      <c r="Z7" s="15"/>
    </row>
    <row r="8" customFormat="false" ht="69.75" hidden="false" customHeight="true" outlineLevel="0" collapsed="false">
      <c r="A8" s="15" t="s">
        <v>60</v>
      </c>
      <c r="B8" s="15" t="s">
        <v>61</v>
      </c>
      <c r="C8" s="15" t="s">
        <v>62</v>
      </c>
      <c r="D8" s="16"/>
      <c r="E8" s="15"/>
      <c r="F8" s="16"/>
      <c r="G8" s="15" t="s">
        <v>33</v>
      </c>
      <c r="H8" s="15" t="n">
        <v>1931</v>
      </c>
      <c r="I8" s="17" t="n">
        <v>0.00694444444444444</v>
      </c>
      <c r="J8" s="15"/>
      <c r="K8" s="15" t="s">
        <v>34</v>
      </c>
      <c r="L8" s="15"/>
      <c r="M8" s="15" t="s">
        <v>34</v>
      </c>
      <c r="N8" s="15"/>
      <c r="O8" s="15"/>
      <c r="P8" s="15" t="s">
        <v>35</v>
      </c>
      <c r="Q8" s="15"/>
      <c r="R8" s="15" t="s">
        <v>34</v>
      </c>
      <c r="S8" s="15"/>
      <c r="T8" s="15"/>
      <c r="U8" s="15"/>
      <c r="V8" s="15"/>
      <c r="W8" s="15"/>
      <c r="X8" s="15" t="s">
        <v>63</v>
      </c>
      <c r="Y8" s="15"/>
      <c r="Z8" s="15" t="s">
        <v>64</v>
      </c>
    </row>
    <row r="9" customFormat="false" ht="72.75" hidden="false" customHeight="true" outlineLevel="0" collapsed="false">
      <c r="A9" s="15" t="s">
        <v>65</v>
      </c>
      <c r="B9" s="15" t="s">
        <v>66</v>
      </c>
      <c r="C9" s="15" t="s">
        <v>67</v>
      </c>
      <c r="D9" s="16"/>
      <c r="E9" s="15"/>
      <c r="F9" s="16"/>
      <c r="G9" s="15" t="s">
        <v>68</v>
      </c>
      <c r="H9" s="15" t="n">
        <v>1932</v>
      </c>
      <c r="I9" s="17" t="n">
        <v>0.0197569444444444</v>
      </c>
      <c r="J9" s="15" t="s">
        <v>69</v>
      </c>
      <c r="K9" s="15" t="s">
        <v>70</v>
      </c>
      <c r="L9" s="15"/>
      <c r="M9" s="15" t="s">
        <v>71</v>
      </c>
      <c r="N9" s="15" t="s">
        <v>72</v>
      </c>
      <c r="O9" s="15"/>
      <c r="P9" s="15" t="s">
        <v>73</v>
      </c>
      <c r="Q9" s="20"/>
      <c r="R9" s="15" t="s">
        <v>70</v>
      </c>
      <c r="S9" s="15"/>
      <c r="T9" s="15"/>
      <c r="U9" s="15"/>
      <c r="V9" s="15" t="str">
        <f aca="false">HYPERLINK("http://64.233.179.104/translate_c?hl=es&amp;u=http://www.imdb.com/name/nm0587366/&amp;prev=/search%3Fq%3Dlas%2Bhurdes%2Bbu%C3%B1uel%26hl%3Des%26client%3Dfirefox-a%26channel%3Ds%26rls%3Dorg.mozilla:es-ES:official%26hs%3DchQ%26sa%3DG","Darius Milhaud")</f>
        <v>Darius Milhaud</v>
      </c>
      <c r="W9" s="15" t="s">
        <v>74</v>
      </c>
      <c r="X9" s="15"/>
      <c r="Y9" s="15"/>
      <c r="Z9" s="15" t="s">
        <v>75</v>
      </c>
    </row>
    <row r="10" customFormat="false" ht="67.5" hidden="false" customHeight="true" outlineLevel="0" collapsed="false">
      <c r="A10" s="15" t="s">
        <v>76</v>
      </c>
      <c r="B10" s="15" t="s">
        <v>77</v>
      </c>
      <c r="C10" s="15" t="s">
        <v>78</v>
      </c>
      <c r="D10" s="16"/>
      <c r="E10" s="15"/>
      <c r="F10" s="16"/>
      <c r="G10" s="15" t="s">
        <v>39</v>
      </c>
      <c r="H10" s="15" t="n">
        <v>1936</v>
      </c>
      <c r="I10" s="17" t="n">
        <v>0.0173611111111111</v>
      </c>
      <c r="J10" s="15"/>
      <c r="K10" s="15" t="str">
        <f aca="false">HYPERLINK("http://64.233.179.104/translate_c?hl=es&amp;u=http://www.imdb.com/name/nm0914972/&amp;prev=/search%3Fq%3DNight%2BMail%2B%26hl%3Des%26lr%3D%26rlz%3D1T4ADBF_esMX225MX226%26sa%3DG","Harry Watt, Basil Wright")</f>
        <v>Harry Watt, Basil Wright</v>
      </c>
      <c r="L10" s="15"/>
      <c r="M10" s="15"/>
      <c r="N10" s="15"/>
      <c r="O10" s="15"/>
      <c r="P10" s="15" t="str">
        <f aca="false">HYPERLINK("http://64.233.179.104/translate_c?hl=es&amp;u=http://www.imdb.com/name/nm0288626/&amp;prev=/search%3Fq%3DNight%2BMail%2B%26hl%3Des%26lr%3D%26rlz%3D1T4ADBF_esMX225MX226%26sa%3DG","Excmo Fowle, Jonah Jones")</f>
        <v>Excmo Fowle, Jonah Jones</v>
      </c>
      <c r="Q10" s="15"/>
      <c r="R10" s="15" t="str">
        <f aca="false">HYPERLINK("http://64.233.179.104/translate_c?hl=es&amp;u=http://www.imdb.com/name/nm0942217/&amp;prev=/search%3Fq%3DNight%2BMail%2B%26hl%3Des%26lr%3D%26rlz%3D1T4ADBF_esMX225MX226%26sa%3DG","Basil Wright, RQ McNaughton")</f>
        <v>Basil Wright, RQ McNaughton</v>
      </c>
      <c r="S10" s="15" t="s">
        <v>79</v>
      </c>
      <c r="T10" s="15" t="s">
        <v>80</v>
      </c>
      <c r="U10" s="15"/>
      <c r="V10" s="15" t="str">
        <f aca="false">HYPERLINK("http://64.233.179.104/translate_c?hl=es&amp;u=http://www.imdb.com/name/nm0110123/&amp;prev=/search%3Fq%3DNight%2BMail%2B%26hl%3Des%26lr%3D%26rlz%3D1T4ADBF_esMX225MX226%26sa%3DG","Benjamin Britten")</f>
        <v>Benjamin Britten</v>
      </c>
      <c r="W10" s="15"/>
      <c r="X10" s="15"/>
      <c r="Y10" s="15"/>
      <c r="Z10" s="15" t="s">
        <v>81</v>
      </c>
    </row>
    <row r="11" customFormat="false" ht="66.75" hidden="false" customHeight="true" outlineLevel="0" collapsed="false">
      <c r="A11" s="15" t="s">
        <v>82</v>
      </c>
      <c r="B11" s="15" t="s">
        <v>83</v>
      </c>
      <c r="C11" s="15" t="s">
        <v>84</v>
      </c>
      <c r="D11" s="16"/>
      <c r="E11" s="15"/>
      <c r="F11" s="16"/>
      <c r="G11" s="15" t="s">
        <v>85</v>
      </c>
      <c r="H11" s="15" t="n">
        <v>1936</v>
      </c>
      <c r="I11" s="17" t="n">
        <v>0.0173611111111111</v>
      </c>
      <c r="J11" s="15" t="s">
        <v>86</v>
      </c>
      <c r="K11" s="15" t="s">
        <v>87</v>
      </c>
      <c r="L11" s="15"/>
      <c r="M11" s="15" t="s">
        <v>87</v>
      </c>
      <c r="N11" s="15"/>
      <c r="O11" s="15"/>
      <c r="P11" s="15" t="s">
        <v>88</v>
      </c>
      <c r="Q11" s="15"/>
      <c r="R11" s="15"/>
      <c r="S11" s="15"/>
      <c r="T11" s="15" t="s">
        <v>89</v>
      </c>
      <c r="U11" s="15" t="s">
        <v>90</v>
      </c>
      <c r="V11" s="15"/>
      <c r="W11" s="15" t="s">
        <v>91</v>
      </c>
      <c r="X11" s="15"/>
      <c r="Y11" s="15"/>
      <c r="Z11" s="15" t="s">
        <v>92</v>
      </c>
    </row>
    <row r="12" customFormat="false" ht="66" hidden="false" customHeight="true" outlineLevel="0" collapsed="false">
      <c r="A12" s="15" t="s">
        <v>93</v>
      </c>
      <c r="B12" s="15" t="s">
        <v>94</v>
      </c>
      <c r="C12" s="15" t="s">
        <v>95</v>
      </c>
      <c r="D12" s="16"/>
      <c r="E12" s="15"/>
      <c r="F12" s="16"/>
      <c r="G12" s="15" t="s">
        <v>85</v>
      </c>
      <c r="H12" s="15" t="n">
        <v>1937</v>
      </c>
      <c r="I12" s="17" t="n">
        <v>0.0215277777777778</v>
      </c>
      <c r="J12" s="15" t="s">
        <v>96</v>
      </c>
      <c r="K12" s="15" t="s">
        <v>87</v>
      </c>
      <c r="L12" s="15"/>
      <c r="M12" s="15" t="s">
        <v>87</v>
      </c>
      <c r="N12" s="15"/>
      <c r="O12" s="15"/>
      <c r="P12" s="15" t="s">
        <v>97</v>
      </c>
      <c r="Q12" s="15"/>
      <c r="R12" s="15" t="s">
        <v>98</v>
      </c>
      <c r="S12" s="15"/>
      <c r="T12" s="15"/>
      <c r="U12" s="15" t="s">
        <v>99</v>
      </c>
      <c r="V12" s="15"/>
      <c r="W12" s="15" t="s">
        <v>91</v>
      </c>
      <c r="X12" s="15"/>
      <c r="Y12" s="15"/>
      <c r="Z12" s="15" t="s">
        <v>100</v>
      </c>
    </row>
    <row r="13" customFormat="false" ht="90" hidden="false" customHeight="true" outlineLevel="0" collapsed="false">
      <c r="A13" s="15" t="s">
        <v>101</v>
      </c>
      <c r="B13" s="15" t="s">
        <v>102</v>
      </c>
      <c r="C13" s="15" t="s">
        <v>103</v>
      </c>
      <c r="D13" s="16"/>
      <c r="E13" s="15"/>
      <c r="F13" s="16"/>
      <c r="G13" s="15" t="s">
        <v>104</v>
      </c>
      <c r="H13" s="15" t="n">
        <v>1937</v>
      </c>
      <c r="I13" s="17" t="n">
        <v>0.0364814814814815</v>
      </c>
      <c r="J13" s="15"/>
      <c r="K13" s="15" t="s">
        <v>105</v>
      </c>
      <c r="L13" s="15"/>
      <c r="M13" s="15" t="s">
        <v>106</v>
      </c>
      <c r="N13" s="15"/>
      <c r="O13" s="15"/>
      <c r="P13" s="15" t="s">
        <v>107</v>
      </c>
      <c r="Q13" s="15"/>
      <c r="R13" s="15" t="s">
        <v>108</v>
      </c>
      <c r="S13" s="15" t="s">
        <v>109</v>
      </c>
      <c r="T13" s="15" t="s">
        <v>110</v>
      </c>
      <c r="U13" s="15"/>
      <c r="V13" s="15" t="s">
        <v>111</v>
      </c>
      <c r="W13" s="15"/>
      <c r="X13" s="15" t="s">
        <v>112</v>
      </c>
      <c r="Y13" s="15"/>
      <c r="Z13" s="15" t="s">
        <v>113</v>
      </c>
    </row>
    <row r="14" customFormat="false" ht="69.75" hidden="false" customHeight="true" outlineLevel="0" collapsed="false">
      <c r="A14" s="15" t="s">
        <v>114</v>
      </c>
      <c r="B14" s="15" t="s">
        <v>115</v>
      </c>
      <c r="C14" s="15" t="s">
        <v>116</v>
      </c>
      <c r="D14" s="16"/>
      <c r="E14" s="15"/>
      <c r="F14" s="16"/>
      <c r="G14" s="15" t="s">
        <v>117</v>
      </c>
      <c r="H14" s="15" t="n">
        <v>1934</v>
      </c>
      <c r="I14" s="17" t="n">
        <v>0.0395833333333333</v>
      </c>
      <c r="J14" s="15"/>
      <c r="K14" s="15" t="s">
        <v>118</v>
      </c>
      <c r="L14" s="15"/>
      <c r="M14" s="15"/>
      <c r="N14" s="15" t="s">
        <v>119</v>
      </c>
      <c r="O14" s="15"/>
      <c r="P14" s="15" t="s">
        <v>120</v>
      </c>
      <c r="Q14" s="15"/>
      <c r="R14" s="15"/>
      <c r="S14" s="15" t="s">
        <v>121</v>
      </c>
      <c r="T14" s="15"/>
      <c r="U14" s="15" t="s">
        <v>122</v>
      </c>
      <c r="V14" s="15"/>
      <c r="W14" s="15"/>
      <c r="X14" s="15"/>
      <c r="Y14" s="15"/>
      <c r="Z14" s="15"/>
    </row>
    <row r="15" customFormat="false" ht="84.75" hidden="false" customHeight="true" outlineLevel="0" collapsed="false">
      <c r="A15" s="15" t="s">
        <v>123</v>
      </c>
      <c r="B15" s="15" t="s">
        <v>124</v>
      </c>
      <c r="C15" s="15" t="s">
        <v>125</v>
      </c>
      <c r="D15" s="16"/>
      <c r="E15" s="15"/>
      <c r="F15" s="16"/>
      <c r="G15" s="15" t="s">
        <v>126</v>
      </c>
      <c r="H15" s="15" t="n">
        <v>1939</v>
      </c>
      <c r="I15" s="17" t="n">
        <v>0.0138888888888889</v>
      </c>
      <c r="J15" s="15"/>
      <c r="K15" s="15" t="s">
        <v>127</v>
      </c>
      <c r="L15" s="15"/>
      <c r="M15" s="15"/>
      <c r="N15" s="15"/>
      <c r="O15" s="15"/>
      <c r="P15" s="15" t="s">
        <v>128</v>
      </c>
      <c r="Q15" s="15"/>
      <c r="R15" s="15"/>
      <c r="S15" s="15" t="s">
        <v>129</v>
      </c>
      <c r="T15" s="15"/>
      <c r="U15" s="15"/>
      <c r="V15" s="15"/>
      <c r="W15" s="15"/>
      <c r="X15" s="15"/>
      <c r="Y15" s="15" t="s">
        <v>130</v>
      </c>
      <c r="Z15" s="15"/>
    </row>
    <row r="16" customFormat="false" ht="78" hidden="false" customHeight="true" outlineLevel="0" collapsed="false">
      <c r="A16" s="15" t="s">
        <v>131</v>
      </c>
      <c r="B16" s="15" t="s">
        <v>132</v>
      </c>
      <c r="C16" s="15" t="s">
        <v>133</v>
      </c>
      <c r="D16" s="16"/>
      <c r="E16" s="15"/>
      <c r="F16" s="16"/>
      <c r="G16" s="15" t="s">
        <v>134</v>
      </c>
      <c r="H16" s="15" t="n">
        <v>1939</v>
      </c>
      <c r="I16" s="17" t="n">
        <v>0.0312152777777778</v>
      </c>
      <c r="J16" s="15"/>
      <c r="K16" s="15" t="s">
        <v>135</v>
      </c>
      <c r="L16" s="15"/>
      <c r="M16" s="15"/>
      <c r="N16" s="15"/>
      <c r="O16" s="15"/>
      <c r="P16" s="15"/>
      <c r="Q16" s="15"/>
      <c r="R16" s="15" t="s">
        <v>136</v>
      </c>
      <c r="S16" s="15"/>
      <c r="T16" s="15"/>
      <c r="U16" s="15"/>
      <c r="V16" s="15" t="s">
        <v>137</v>
      </c>
      <c r="W16" s="15"/>
      <c r="X16" s="15"/>
      <c r="Y16" s="15"/>
      <c r="Z16" s="15"/>
    </row>
    <row r="17" customFormat="false" ht="89.25" hidden="false" customHeight="true" outlineLevel="0" collapsed="false">
      <c r="A17" s="15" t="s">
        <v>138</v>
      </c>
      <c r="B17" s="18" t="s">
        <v>139</v>
      </c>
      <c r="C17" s="15" t="s">
        <v>140</v>
      </c>
      <c r="D17" s="16"/>
      <c r="E17" s="15"/>
      <c r="F17" s="16"/>
      <c r="G17" s="15" t="s">
        <v>68</v>
      </c>
      <c r="H17" s="15" t="s">
        <v>141</v>
      </c>
      <c r="I17" s="17" t="n">
        <v>0.0353009259259259</v>
      </c>
      <c r="J17" s="15"/>
      <c r="K17" s="15" t="s">
        <v>142</v>
      </c>
      <c r="L17" s="15"/>
      <c r="M17" s="15"/>
      <c r="N17" s="15"/>
      <c r="O17" s="15"/>
      <c r="P17" s="15" t="s">
        <v>143</v>
      </c>
      <c r="Q17" s="15"/>
      <c r="R17" s="15" t="s">
        <v>143</v>
      </c>
      <c r="S17" s="15"/>
      <c r="T17" s="15"/>
      <c r="U17" s="15"/>
      <c r="V17" s="15"/>
      <c r="W17" s="15"/>
      <c r="X17" s="15"/>
      <c r="Y17" s="15"/>
      <c r="Z17" s="15" t="s">
        <v>144</v>
      </c>
    </row>
    <row r="18" customFormat="false" ht="55.5" hidden="false" customHeight="true" outlineLevel="0" collapsed="false">
      <c r="A18" s="15" t="s">
        <v>145</v>
      </c>
      <c r="B18" s="15" t="s">
        <v>146</v>
      </c>
      <c r="C18" s="15" t="s">
        <v>147</v>
      </c>
      <c r="D18" s="16"/>
      <c r="E18" s="15"/>
      <c r="F18" s="16"/>
      <c r="G18" s="15" t="s">
        <v>49</v>
      </c>
      <c r="H18" s="15" t="n">
        <v>1938</v>
      </c>
      <c r="I18" s="17" t="n">
        <v>0.00115740740740741</v>
      </c>
      <c r="J18" s="15" t="s">
        <v>148</v>
      </c>
      <c r="K18" s="21" t="s">
        <v>149</v>
      </c>
      <c r="L18" s="15"/>
      <c r="M18" s="15"/>
      <c r="N18" s="15"/>
      <c r="O18" s="15"/>
      <c r="P18" s="15"/>
      <c r="Q18" s="15"/>
      <c r="R18" s="15"/>
      <c r="S18" s="15"/>
      <c r="T18" s="15"/>
      <c r="U18" s="15"/>
      <c r="V18" s="15"/>
      <c r="W18" s="15"/>
      <c r="X18" s="15"/>
      <c r="Y18" s="15"/>
      <c r="Z18" s="15"/>
    </row>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mergeCells count="5">
    <mergeCell ref="A1:E1"/>
    <mergeCell ref="B2:D2"/>
    <mergeCell ref="J2:R2"/>
    <mergeCell ref="S2:T2"/>
    <mergeCell ref="U2:V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1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14.1339285714286"/>
    <col collapsed="false" hidden="false" max="3" min="2" style="0" width="29.7098214285714"/>
    <col collapsed="false" hidden="false" max="4" min="4" style="0" width="22.8616071428571"/>
    <col collapsed="false" hidden="false" max="5" min="5" style="0" width="20.8616071428571"/>
    <col collapsed="false" hidden="false" max="6" min="6" style="0" width="56.7142857142857"/>
    <col collapsed="false" hidden="false" max="7" min="7" style="0" width="91.8660714285714"/>
    <col collapsed="false" hidden="false" max="8" min="8" style="0" width="23.7098214285714"/>
    <col collapsed="false" hidden="false" max="9" min="9" style="0" width="24.1339285714286"/>
    <col collapsed="false" hidden="false" max="26" min="10" style="0" width="10.7098214285714"/>
    <col collapsed="false" hidden="false" max="1025" min="27" style="0" width="17.2946428571429"/>
  </cols>
  <sheetData>
    <row r="1" customFormat="false" ht="54.75" hidden="false" customHeight="true" outlineLevel="0" collapsed="false">
      <c r="A1" s="1" t="s">
        <v>0</v>
      </c>
      <c r="B1" s="1"/>
      <c r="C1" s="1"/>
      <c r="D1" s="1"/>
      <c r="E1" s="1"/>
      <c r="F1" s="4"/>
      <c r="G1" s="4"/>
      <c r="H1" s="4"/>
      <c r="I1" s="5"/>
    </row>
    <row r="2" customFormat="false" ht="33.75" hidden="false" customHeight="true" outlineLevel="0" collapsed="false">
      <c r="A2" s="22"/>
      <c r="B2" s="23"/>
      <c r="C2" s="7" t="s">
        <v>150</v>
      </c>
      <c r="D2" s="7"/>
      <c r="E2" s="7"/>
      <c r="F2" s="22"/>
      <c r="G2" s="24"/>
      <c r="H2" s="11"/>
      <c r="I2" s="12"/>
    </row>
    <row r="3" customFormat="false" ht="36" hidden="false" customHeight="true" outlineLevel="0" collapsed="false">
      <c r="A3" s="13" t="s">
        <v>5</v>
      </c>
      <c r="B3" s="13" t="s">
        <v>151</v>
      </c>
      <c r="C3" s="13" t="s">
        <v>152</v>
      </c>
      <c r="D3" s="13" t="s">
        <v>153</v>
      </c>
      <c r="E3" s="13" t="s">
        <v>154</v>
      </c>
      <c r="F3" s="13" t="s">
        <v>155</v>
      </c>
      <c r="G3" s="13" t="s">
        <v>156</v>
      </c>
      <c r="H3" s="13" t="s">
        <v>157</v>
      </c>
      <c r="I3" s="13" t="s">
        <v>158</v>
      </c>
    </row>
    <row r="4" customFormat="false" ht="60.75" hidden="false" customHeight="true" outlineLevel="0" collapsed="false">
      <c r="A4" s="15" t="s">
        <v>30</v>
      </c>
      <c r="B4" s="15" t="s">
        <v>31</v>
      </c>
      <c r="C4" s="25"/>
      <c r="D4" s="25"/>
      <c r="E4" s="25"/>
      <c r="F4" s="25"/>
      <c r="G4" s="25"/>
      <c r="H4" s="25"/>
      <c r="I4" s="25"/>
    </row>
    <row r="5" customFormat="false" ht="409.5" hidden="false" customHeight="true" outlineLevel="0" collapsed="false">
      <c r="A5" s="15" t="s">
        <v>36</v>
      </c>
      <c r="B5" s="15" t="s">
        <v>37</v>
      </c>
      <c r="C5" s="15" t="s">
        <v>159</v>
      </c>
      <c r="D5" s="18" t="s">
        <v>160</v>
      </c>
      <c r="E5" s="25"/>
      <c r="F5" s="15" t="s">
        <v>161</v>
      </c>
      <c r="G5" s="26" t="s">
        <v>162</v>
      </c>
      <c r="H5" s="25"/>
      <c r="I5" s="25"/>
    </row>
    <row r="6" customFormat="false" ht="240" hidden="false" customHeight="true" outlineLevel="0" collapsed="false">
      <c r="A6" s="15" t="s">
        <v>45</v>
      </c>
      <c r="B6" s="18" t="s">
        <v>46</v>
      </c>
      <c r="C6" s="15" t="s">
        <v>163</v>
      </c>
      <c r="D6" s="18" t="s">
        <v>164</v>
      </c>
      <c r="E6" s="15" t="s">
        <v>165</v>
      </c>
      <c r="F6" s="15" t="s">
        <v>166</v>
      </c>
      <c r="G6" s="27" t="s">
        <v>167</v>
      </c>
      <c r="H6" s="25"/>
      <c r="I6" s="25"/>
    </row>
    <row r="7" customFormat="false" ht="167.25" hidden="false" customHeight="true" outlineLevel="0" collapsed="false">
      <c r="A7" s="15" t="s">
        <v>53</v>
      </c>
      <c r="B7" s="15" t="s">
        <v>54</v>
      </c>
      <c r="C7" s="15" t="s">
        <v>168</v>
      </c>
      <c r="D7" s="25"/>
      <c r="E7" s="15" t="s">
        <v>169</v>
      </c>
      <c r="F7" s="15"/>
      <c r="G7" s="15" t="s">
        <v>170</v>
      </c>
      <c r="H7" s="15" t="s">
        <v>171</v>
      </c>
      <c r="I7" s="15" t="n">
        <v>1999</v>
      </c>
    </row>
    <row r="8" customFormat="false" ht="138.75" hidden="false" customHeight="true" outlineLevel="0" collapsed="false">
      <c r="A8" s="15" t="s">
        <v>60</v>
      </c>
      <c r="B8" s="15" t="s">
        <v>61</v>
      </c>
      <c r="C8" s="25"/>
      <c r="D8" s="25"/>
      <c r="E8" s="25"/>
      <c r="F8" s="25"/>
      <c r="G8" s="25"/>
      <c r="H8" s="25"/>
      <c r="I8" s="25"/>
    </row>
    <row r="9" customFormat="false" ht="210.75" hidden="false" customHeight="true" outlineLevel="0" collapsed="false">
      <c r="A9" s="15" t="s">
        <v>65</v>
      </c>
      <c r="B9" s="15" t="s">
        <v>66</v>
      </c>
      <c r="C9" s="25"/>
      <c r="D9" s="15" t="s">
        <v>172</v>
      </c>
      <c r="E9" s="15" t="s">
        <v>173</v>
      </c>
      <c r="F9" s="15"/>
      <c r="G9" s="15" t="s">
        <v>174</v>
      </c>
      <c r="H9" s="15" t="s">
        <v>171</v>
      </c>
      <c r="I9" s="15" t="n">
        <v>1999</v>
      </c>
    </row>
    <row r="10" customFormat="false" ht="187.5" hidden="false" customHeight="true" outlineLevel="0" collapsed="false">
      <c r="A10" s="15" t="s">
        <v>76</v>
      </c>
      <c r="B10" s="15" t="s">
        <v>77</v>
      </c>
      <c r="C10" s="28" t="str">
        <f aca="false">HYPERLINK("http://64.233.179.104/translate_c?hl=es&amp;u=http://www.imdb.com/company/co0122165/&amp;prev=/search%3Fq%3DNight%2BMail%2B%26hl%3Des%26lr%3D%26rlz%3D1T4ADBF_esMX225MX226%26sa%3DG","GPO (General Post Office) de Cine de unidad")</f>
        <v>GPO (General Post Office) de Cine de unidad</v>
      </c>
      <c r="D10" s="25" t="s">
        <v>72</v>
      </c>
      <c r="E10" s="28" t="str">
        <f aca="false">HYPERLINK("http://64.233.179.104/translate_c?hl=es&amp;u=http://www.imdb.com/name/nm0914972/&amp;prev=/search%3Fq%3DNight%2BMail%2B%26hl%3Des%26lr%3D%26rlz%3D1T4ADBF_esMX225MX226%26sa%3DG","Harry Watt, Basil Wright")</f>
        <v>Harry Watt, Basil Wright</v>
      </c>
      <c r="F10" s="15" t="s">
        <v>175</v>
      </c>
      <c r="G10" s="15" t="s">
        <v>176</v>
      </c>
      <c r="H10" s="15" t="s">
        <v>171</v>
      </c>
      <c r="I10" s="15" t="n">
        <v>1999</v>
      </c>
    </row>
    <row r="11" customFormat="false" ht="240.75" hidden="false" customHeight="true" outlineLevel="0" collapsed="false">
      <c r="A11" s="15" t="s">
        <v>82</v>
      </c>
      <c r="B11" s="15" t="s">
        <v>83</v>
      </c>
      <c r="C11" s="15" t="s">
        <v>177</v>
      </c>
      <c r="D11" s="25"/>
      <c r="E11" s="25"/>
      <c r="F11" s="15" t="s">
        <v>178</v>
      </c>
      <c r="G11" s="29" t="s">
        <v>179</v>
      </c>
      <c r="H11" s="25"/>
      <c r="I11" s="25"/>
    </row>
    <row r="12" customFormat="false" ht="285" hidden="false" customHeight="true" outlineLevel="0" collapsed="false">
      <c r="A12" s="15" t="s">
        <v>93</v>
      </c>
      <c r="B12" s="15" t="s">
        <v>94</v>
      </c>
      <c r="C12" s="15" t="s">
        <v>180</v>
      </c>
      <c r="D12" s="25"/>
      <c r="E12" s="25"/>
      <c r="F12" s="15" t="s">
        <v>181</v>
      </c>
      <c r="G12" s="29" t="s">
        <v>179</v>
      </c>
      <c r="H12" s="25"/>
      <c r="I12" s="25"/>
    </row>
    <row r="13" customFormat="false" ht="232.5" hidden="false" customHeight="true" outlineLevel="0" collapsed="false">
      <c r="A13" s="15" t="s">
        <v>101</v>
      </c>
      <c r="B13" s="15" t="s">
        <v>102</v>
      </c>
      <c r="C13" s="15" t="s">
        <v>182</v>
      </c>
      <c r="D13" s="15"/>
      <c r="E13" s="15" t="s">
        <v>183</v>
      </c>
      <c r="F13" s="15" t="s">
        <v>184</v>
      </c>
      <c r="G13" s="15" t="s">
        <v>185</v>
      </c>
      <c r="H13" s="15" t="s">
        <v>171</v>
      </c>
      <c r="I13" s="15" t="n">
        <v>1999</v>
      </c>
    </row>
    <row r="14" customFormat="false" ht="315" hidden="false" customHeight="true" outlineLevel="0" collapsed="false">
      <c r="A14" s="15" t="s">
        <v>114</v>
      </c>
      <c r="B14" s="15" t="s">
        <v>115</v>
      </c>
      <c r="C14" s="15" t="s">
        <v>186</v>
      </c>
      <c r="D14" s="25"/>
      <c r="E14" s="15" t="s">
        <v>187</v>
      </c>
      <c r="F14" s="15" t="s">
        <v>188</v>
      </c>
      <c r="G14" s="15" t="s">
        <v>189</v>
      </c>
      <c r="H14" s="25"/>
      <c r="I14" s="25"/>
    </row>
    <row r="15" customFormat="false" ht="408.75" hidden="false" customHeight="true" outlineLevel="0" collapsed="false">
      <c r="A15" s="15" t="s">
        <v>123</v>
      </c>
      <c r="B15" s="15" t="s">
        <v>124</v>
      </c>
      <c r="C15" s="15" t="s">
        <v>190</v>
      </c>
      <c r="D15" s="15"/>
      <c r="E15" s="15" t="s">
        <v>191</v>
      </c>
      <c r="F15" s="15" t="s">
        <v>192</v>
      </c>
      <c r="G15" s="15"/>
      <c r="H15" s="15" t="s">
        <v>171</v>
      </c>
      <c r="I15" s="15" t="n">
        <v>1999</v>
      </c>
    </row>
    <row r="16" customFormat="false" ht="160.5" hidden="false" customHeight="true" outlineLevel="0" collapsed="false">
      <c r="A16" s="15" t="s">
        <v>131</v>
      </c>
      <c r="B16" s="15" t="s">
        <v>132</v>
      </c>
      <c r="C16" s="15" t="s">
        <v>193</v>
      </c>
      <c r="D16" s="30"/>
      <c r="E16" s="30"/>
      <c r="F16" s="31" t="s">
        <v>194</v>
      </c>
      <c r="G16" s="30"/>
      <c r="H16" s="30"/>
      <c r="I16" s="30"/>
    </row>
    <row r="17" customFormat="false" ht="84" hidden="false" customHeight="true" outlineLevel="0" collapsed="false">
      <c r="A17" s="15" t="s">
        <v>138</v>
      </c>
      <c r="B17" s="18" t="s">
        <v>139</v>
      </c>
      <c r="C17" s="25"/>
      <c r="D17" s="18" t="s">
        <v>143</v>
      </c>
      <c r="E17" s="25"/>
      <c r="F17" s="25"/>
      <c r="G17" s="18" t="s">
        <v>195</v>
      </c>
      <c r="H17" s="25"/>
      <c r="I17" s="25"/>
    </row>
    <row r="18" customFormat="false" ht="60.75" hidden="false" customHeight="true" outlineLevel="0" collapsed="false">
      <c r="A18" s="15" t="s">
        <v>145</v>
      </c>
      <c r="B18" s="15" t="s">
        <v>146</v>
      </c>
      <c r="C18" s="32" t="s">
        <v>147</v>
      </c>
      <c r="D18" s="33" t="s">
        <v>196</v>
      </c>
      <c r="E18" s="25"/>
      <c r="F18" s="25"/>
      <c r="G18" s="25"/>
      <c r="H18" s="25"/>
      <c r="I18" s="25"/>
    </row>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mergeCells count="2">
    <mergeCell ref="A1:E1"/>
    <mergeCell ref="C2:E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M1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18.1339285714286"/>
    <col collapsed="false" hidden="false" max="2" min="2" style="0" width="27.8616071428571"/>
    <col collapsed="false" hidden="false" max="3" min="3" style="0" width="91.1383928571429"/>
    <col collapsed="false" hidden="false" max="4" min="4" style="0" width="26.7098214285714"/>
    <col collapsed="false" hidden="false" max="5" min="5" style="0" width="25"/>
    <col collapsed="false" hidden="false" max="6" min="6" style="0" width="21.2946428571429"/>
    <col collapsed="false" hidden="false" max="7" min="7" style="0" width="21.7098214285714"/>
    <col collapsed="false" hidden="false" max="8" min="8" style="0" width="21.8616071428571"/>
    <col collapsed="false" hidden="false" max="9" min="9" style="0" width="42.2946428571429"/>
    <col collapsed="false" hidden="false" max="10" min="10" style="0" width="43.1383928571429"/>
    <col collapsed="false" hidden="false" max="11" min="11" style="0" width="25.8616071428571"/>
    <col collapsed="false" hidden="false" max="12" min="12" style="0" width="23.7098214285714"/>
    <col collapsed="false" hidden="false" max="13" min="13" style="0" width="21"/>
    <col collapsed="false" hidden="false" max="26" min="14" style="0" width="10.7098214285714"/>
    <col collapsed="false" hidden="false" max="1025" min="27" style="0" width="17.2946428571429"/>
  </cols>
  <sheetData>
    <row r="1" customFormat="false" ht="48" hidden="false" customHeight="true" outlineLevel="0" collapsed="false">
      <c r="A1" s="34" t="s">
        <v>0</v>
      </c>
      <c r="B1" s="34"/>
      <c r="C1" s="34"/>
      <c r="D1" s="34"/>
      <c r="E1" s="34"/>
      <c r="F1" s="35"/>
      <c r="G1" s="36"/>
      <c r="H1" s="36"/>
      <c r="I1" s="36"/>
      <c r="J1" s="36"/>
      <c r="K1" s="36"/>
      <c r="L1" s="37"/>
      <c r="M1" s="37"/>
    </row>
    <row r="2" customFormat="false" ht="42" hidden="false" customHeight="true" outlineLevel="0" collapsed="false">
      <c r="A2" s="38"/>
      <c r="B2" s="8"/>
      <c r="C2" s="39"/>
      <c r="D2" s="7" t="s">
        <v>197</v>
      </c>
      <c r="E2" s="7"/>
      <c r="F2" s="7"/>
      <c r="G2" s="40" t="s">
        <v>198</v>
      </c>
      <c r="H2" s="40"/>
      <c r="I2" s="40"/>
      <c r="J2" s="40"/>
      <c r="K2" s="40"/>
      <c r="L2" s="40"/>
      <c r="M2" s="40"/>
    </row>
    <row r="3" customFormat="false" ht="36" hidden="false" customHeight="true" outlineLevel="0" collapsed="false">
      <c r="A3" s="13" t="s">
        <v>5</v>
      </c>
      <c r="B3" s="13" t="s">
        <v>199</v>
      </c>
      <c r="C3" s="13" t="s">
        <v>200</v>
      </c>
      <c r="D3" s="13" t="s">
        <v>201</v>
      </c>
      <c r="E3" s="13" t="s">
        <v>202</v>
      </c>
      <c r="F3" s="13" t="s">
        <v>203</v>
      </c>
      <c r="G3" s="13" t="s">
        <v>204</v>
      </c>
      <c r="H3" s="13" t="s">
        <v>205</v>
      </c>
      <c r="I3" s="13" t="s">
        <v>206</v>
      </c>
      <c r="J3" s="13" t="s">
        <v>207</v>
      </c>
      <c r="K3" s="13" t="s">
        <v>208</v>
      </c>
      <c r="L3" s="13" t="s">
        <v>209</v>
      </c>
      <c r="M3" s="13" t="s">
        <v>210</v>
      </c>
    </row>
    <row r="4" customFormat="false" ht="97.5" hidden="false" customHeight="true" outlineLevel="0" collapsed="false">
      <c r="A4" s="15" t="s">
        <v>30</v>
      </c>
      <c r="B4" s="15" t="s">
        <v>31</v>
      </c>
      <c r="C4" s="41" t="s">
        <v>211</v>
      </c>
      <c r="D4" s="25"/>
      <c r="E4" s="15" t="s">
        <v>212</v>
      </c>
      <c r="F4" s="15" t="n">
        <v>1930</v>
      </c>
      <c r="G4" s="15" t="s">
        <v>213</v>
      </c>
      <c r="H4" s="25"/>
      <c r="I4" s="15" t="s">
        <v>214</v>
      </c>
      <c r="J4" s="15" t="s">
        <v>28</v>
      </c>
      <c r="K4" s="25"/>
      <c r="L4" s="15" t="s">
        <v>215</v>
      </c>
      <c r="M4" s="25"/>
    </row>
    <row r="5" customFormat="false" ht="300" hidden="false" customHeight="true" outlineLevel="0" collapsed="false">
      <c r="A5" s="15" t="s">
        <v>36</v>
      </c>
      <c r="B5" s="15" t="s">
        <v>37</v>
      </c>
      <c r="C5" s="41" t="s">
        <v>216</v>
      </c>
      <c r="D5" s="25"/>
      <c r="E5" s="15" t="s">
        <v>217</v>
      </c>
      <c r="F5" s="15" t="n">
        <v>1935</v>
      </c>
      <c r="G5" s="15" t="s">
        <v>213</v>
      </c>
      <c r="H5" s="25"/>
      <c r="I5" s="15" t="s">
        <v>218</v>
      </c>
      <c r="J5" s="15" t="s">
        <v>219</v>
      </c>
      <c r="K5" s="25"/>
      <c r="L5" s="15"/>
      <c r="M5" s="25"/>
    </row>
    <row r="6" customFormat="false" ht="161.25" hidden="false" customHeight="true" outlineLevel="0" collapsed="false">
      <c r="A6" s="15" t="s">
        <v>45</v>
      </c>
      <c r="B6" s="18" t="s">
        <v>220</v>
      </c>
      <c r="C6" s="41" t="s">
        <v>221</v>
      </c>
      <c r="D6" s="15" t="s">
        <v>222</v>
      </c>
      <c r="E6" s="15" t="s">
        <v>223</v>
      </c>
      <c r="F6" s="15" t="n">
        <v>1934</v>
      </c>
      <c r="G6" s="15" t="s">
        <v>213</v>
      </c>
      <c r="H6" s="15" t="s">
        <v>72</v>
      </c>
      <c r="I6" s="15" t="s">
        <v>224</v>
      </c>
      <c r="J6" s="15" t="s">
        <v>225</v>
      </c>
      <c r="K6" s="25"/>
      <c r="L6" s="15" t="s">
        <v>215</v>
      </c>
      <c r="M6" s="25"/>
    </row>
    <row r="7" customFormat="false" ht="127.5" hidden="false" customHeight="true" outlineLevel="0" collapsed="false">
      <c r="A7" s="15" t="s">
        <v>53</v>
      </c>
      <c r="B7" s="15" t="s">
        <v>54</v>
      </c>
      <c r="C7" s="15" t="s">
        <v>226</v>
      </c>
      <c r="D7" s="15" t="s">
        <v>227</v>
      </c>
      <c r="E7" s="15" t="s">
        <v>228</v>
      </c>
      <c r="F7" s="15"/>
      <c r="G7" s="15" t="s">
        <v>213</v>
      </c>
      <c r="H7" s="25"/>
      <c r="I7" s="15" t="s">
        <v>229</v>
      </c>
      <c r="J7" s="15" t="s">
        <v>230</v>
      </c>
      <c r="K7" s="25"/>
      <c r="L7" s="15" t="s">
        <v>231</v>
      </c>
      <c r="M7" s="25"/>
    </row>
    <row r="8" customFormat="false" ht="105.75" hidden="false" customHeight="true" outlineLevel="0" collapsed="false">
      <c r="A8" s="15" t="s">
        <v>60</v>
      </c>
      <c r="B8" s="15" t="s">
        <v>61</v>
      </c>
      <c r="C8" s="15" t="s">
        <v>232</v>
      </c>
      <c r="D8" s="15" t="s">
        <v>233</v>
      </c>
      <c r="E8" s="15" t="s">
        <v>33</v>
      </c>
      <c r="F8" s="25"/>
      <c r="G8" s="15" t="s">
        <v>213</v>
      </c>
      <c r="H8" s="25"/>
      <c r="I8" s="15" t="s">
        <v>234</v>
      </c>
      <c r="J8" s="15" t="s">
        <v>235</v>
      </c>
      <c r="K8" s="15"/>
      <c r="L8" s="15"/>
      <c r="M8" s="25"/>
    </row>
    <row r="9" customFormat="false" ht="302.25" hidden="false" customHeight="true" outlineLevel="0" collapsed="false">
      <c r="A9" s="15" t="s">
        <v>65</v>
      </c>
      <c r="B9" s="15" t="s">
        <v>66</v>
      </c>
      <c r="C9" s="15" t="s">
        <v>236</v>
      </c>
      <c r="D9" s="15" t="s">
        <v>237</v>
      </c>
      <c r="E9" s="15" t="s">
        <v>238</v>
      </c>
      <c r="F9" s="15" t="s">
        <v>239</v>
      </c>
      <c r="G9" s="15" t="s">
        <v>240</v>
      </c>
      <c r="H9" s="25"/>
      <c r="I9" s="15" t="s">
        <v>241</v>
      </c>
      <c r="J9" s="15" t="s">
        <v>242</v>
      </c>
      <c r="K9" s="15" t="s">
        <v>243</v>
      </c>
      <c r="L9" s="15" t="s">
        <v>231</v>
      </c>
      <c r="M9" s="25"/>
    </row>
    <row r="10" customFormat="false" ht="150.75" hidden="false" customHeight="true" outlineLevel="0" collapsed="false">
      <c r="A10" s="15" t="s">
        <v>76</v>
      </c>
      <c r="B10" s="15" t="s">
        <v>77</v>
      </c>
      <c r="C10" s="15" t="s">
        <v>244</v>
      </c>
      <c r="D10" s="15" t="s">
        <v>245</v>
      </c>
      <c r="E10" s="15" t="s">
        <v>246</v>
      </c>
      <c r="F10" s="15" t="s">
        <v>247</v>
      </c>
      <c r="G10" s="15" t="s">
        <v>240</v>
      </c>
      <c r="H10" s="25"/>
      <c r="I10" s="15" t="s">
        <v>248</v>
      </c>
      <c r="J10" s="15" t="s">
        <v>249</v>
      </c>
      <c r="K10" s="15"/>
      <c r="L10" s="15" t="s">
        <v>231</v>
      </c>
      <c r="M10" s="25"/>
    </row>
    <row r="11" customFormat="false" ht="143.25" hidden="false" customHeight="true" outlineLevel="0" collapsed="false">
      <c r="A11" s="15" t="s">
        <v>82</v>
      </c>
      <c r="B11" s="15" t="s">
        <v>83</v>
      </c>
      <c r="C11" s="15" t="s">
        <v>250</v>
      </c>
      <c r="D11" s="15" t="s">
        <v>251</v>
      </c>
      <c r="E11" s="15" t="s">
        <v>252</v>
      </c>
      <c r="F11" s="15" t="s">
        <v>253</v>
      </c>
      <c r="G11" s="15" t="s">
        <v>240</v>
      </c>
      <c r="H11" s="25"/>
      <c r="I11" s="15" t="s">
        <v>254</v>
      </c>
      <c r="J11" s="15" t="s">
        <v>255</v>
      </c>
      <c r="K11" s="25"/>
      <c r="L11" s="15"/>
      <c r="M11" s="25"/>
    </row>
    <row r="12" customFormat="false" ht="209.25" hidden="false" customHeight="true" outlineLevel="0" collapsed="false">
      <c r="A12" s="15" t="s">
        <v>93</v>
      </c>
      <c r="B12" s="15" t="s">
        <v>94</v>
      </c>
      <c r="C12" s="15" t="s">
        <v>256</v>
      </c>
      <c r="D12" s="25"/>
      <c r="E12" s="15" t="s">
        <v>257</v>
      </c>
      <c r="F12" s="15" t="n">
        <v>1937</v>
      </c>
      <c r="G12" s="15" t="s">
        <v>240</v>
      </c>
      <c r="H12" s="25"/>
      <c r="I12" s="15" t="s">
        <v>258</v>
      </c>
      <c r="J12" s="15" t="s">
        <v>259</v>
      </c>
      <c r="K12" s="25"/>
      <c r="L12" s="15"/>
      <c r="M12" s="25"/>
    </row>
    <row r="13" customFormat="false" ht="270" hidden="false" customHeight="true" outlineLevel="0" collapsed="false">
      <c r="A13" s="15" t="s">
        <v>101</v>
      </c>
      <c r="B13" s="15" t="s">
        <v>102</v>
      </c>
      <c r="C13" s="15" t="s">
        <v>260</v>
      </c>
      <c r="D13" s="15" t="s">
        <v>261</v>
      </c>
      <c r="E13" s="15" t="s">
        <v>262</v>
      </c>
      <c r="F13" s="15" t="n">
        <v>1936</v>
      </c>
      <c r="G13" s="15" t="s">
        <v>240</v>
      </c>
      <c r="H13" s="25"/>
      <c r="I13" s="15" t="s">
        <v>263</v>
      </c>
      <c r="J13" s="15" t="s">
        <v>264</v>
      </c>
      <c r="K13" s="25"/>
      <c r="L13" s="15" t="s">
        <v>231</v>
      </c>
      <c r="M13" s="25"/>
    </row>
    <row r="14" customFormat="false" ht="174.75" hidden="false" customHeight="true" outlineLevel="0" collapsed="false">
      <c r="A14" s="15" t="s">
        <v>114</v>
      </c>
      <c r="B14" s="15" t="s">
        <v>115</v>
      </c>
      <c r="C14" s="15" t="s">
        <v>265</v>
      </c>
      <c r="D14" s="15" t="s">
        <v>266</v>
      </c>
      <c r="E14" s="15" t="s">
        <v>267</v>
      </c>
      <c r="F14" s="15" t="s">
        <v>268</v>
      </c>
      <c r="G14" s="15" t="s">
        <v>240</v>
      </c>
      <c r="H14" s="25"/>
      <c r="I14" s="15" t="s">
        <v>269</v>
      </c>
      <c r="J14" s="15" t="s">
        <v>270</v>
      </c>
      <c r="K14" s="25"/>
      <c r="L14" s="15"/>
      <c r="M14" s="25"/>
    </row>
    <row r="15" customFormat="false" ht="90" hidden="false" customHeight="true" outlineLevel="0" collapsed="false">
      <c r="A15" s="15" t="s">
        <v>123</v>
      </c>
      <c r="B15" s="15" t="s">
        <v>124</v>
      </c>
      <c r="C15" s="15" t="s">
        <v>271</v>
      </c>
      <c r="D15" s="25"/>
      <c r="E15" s="15" t="s">
        <v>126</v>
      </c>
      <c r="F15" s="15" t="s">
        <v>272</v>
      </c>
      <c r="G15" s="15" t="s">
        <v>240</v>
      </c>
      <c r="H15" s="25"/>
      <c r="I15" s="15" t="s">
        <v>273</v>
      </c>
      <c r="J15" s="15" t="s">
        <v>274</v>
      </c>
      <c r="K15" s="25"/>
      <c r="L15" s="15"/>
      <c r="M15" s="25"/>
    </row>
    <row r="16" customFormat="false" ht="165" hidden="false" customHeight="true" outlineLevel="0" collapsed="false">
      <c r="A16" s="15" t="s">
        <v>131</v>
      </c>
      <c r="B16" s="15" t="s">
        <v>132</v>
      </c>
      <c r="C16" s="15" t="s">
        <v>275</v>
      </c>
      <c r="D16" s="15" t="s">
        <v>276</v>
      </c>
      <c r="E16" s="15" t="s">
        <v>277</v>
      </c>
      <c r="F16" s="15" t="s">
        <v>278</v>
      </c>
      <c r="G16" s="15" t="s">
        <v>240</v>
      </c>
      <c r="H16" s="25"/>
      <c r="I16" s="15" t="s">
        <v>279</v>
      </c>
      <c r="J16" s="15" t="s">
        <v>280</v>
      </c>
      <c r="K16" s="25"/>
      <c r="L16" s="15"/>
      <c r="M16" s="25"/>
    </row>
    <row r="17" customFormat="false" ht="174.75" hidden="false" customHeight="true" outlineLevel="0" collapsed="false">
      <c r="A17" s="15" t="s">
        <v>138</v>
      </c>
      <c r="B17" s="18" t="s">
        <v>139</v>
      </c>
      <c r="C17" s="15" t="s">
        <v>281</v>
      </c>
      <c r="D17" s="25"/>
      <c r="E17" s="15" t="s">
        <v>282</v>
      </c>
      <c r="F17" s="15" t="n">
        <v>1934</v>
      </c>
      <c r="G17" s="15" t="s">
        <v>283</v>
      </c>
      <c r="H17" s="25"/>
      <c r="I17" s="15" t="s">
        <v>284</v>
      </c>
      <c r="J17" s="15"/>
      <c r="K17" s="25"/>
      <c r="L17" s="15"/>
      <c r="M17" s="25"/>
    </row>
    <row r="18" customFormat="false" ht="57" hidden="false" customHeight="true" outlineLevel="0" collapsed="false">
      <c r="A18" s="15" t="s">
        <v>145</v>
      </c>
      <c r="B18" s="15" t="s">
        <v>146</v>
      </c>
      <c r="C18" s="33" t="s">
        <v>285</v>
      </c>
      <c r="D18" s="25"/>
      <c r="E18" s="15" t="s">
        <v>286</v>
      </c>
      <c r="F18" s="15" t="n">
        <v>1938</v>
      </c>
      <c r="G18" s="15" t="s">
        <v>283</v>
      </c>
      <c r="H18" s="18" t="s">
        <v>287</v>
      </c>
      <c r="I18" s="15" t="s">
        <v>214</v>
      </c>
      <c r="J18" s="15"/>
      <c r="K18" s="25"/>
      <c r="L18" s="15"/>
      <c r="M18" s="25"/>
    </row>
    <row r="19" customFormat="false" ht="12.75" hidden="false" customHeight="true" outlineLevel="0" collapsed="false">
      <c r="A19" s="19"/>
      <c r="B19" s="19"/>
      <c r="C19" s="42" t="str">
        <f aca="false">COUNTBLANK(C4:C18)</f>
        <v>0</v>
      </c>
      <c r="D19" s="19"/>
      <c r="E19" s="19"/>
      <c r="F19" s="19"/>
      <c r="G19" s="19"/>
      <c r="H19" s="19"/>
      <c r="I19" s="19"/>
      <c r="J19" s="19"/>
      <c r="K19" s="19"/>
      <c r="L19" s="19"/>
      <c r="M19" s="19"/>
    </row>
  </sheetData>
  <mergeCells count="4">
    <mergeCell ref="A1:E1"/>
    <mergeCell ref="L1:M1"/>
    <mergeCell ref="D2:F2"/>
    <mergeCell ref="G2:M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O1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15.8571428571429"/>
    <col collapsed="false" hidden="false" max="2" min="2" style="0" width="26.8616071428571"/>
    <col collapsed="false" hidden="false" max="3" min="3" style="0" width="23.1339285714286"/>
    <col collapsed="false" hidden="false" max="4" min="4" style="0" width="25"/>
    <col collapsed="false" hidden="false" max="5" min="5" style="0" width="22.2946428571429"/>
    <col collapsed="false" hidden="false" max="6" min="6" style="0" width="24"/>
    <col collapsed="false" hidden="false" max="7" min="7" style="0" width="22.5669642857143"/>
    <col collapsed="false" hidden="false" max="8" min="8" style="0" width="16.4241071428571"/>
    <col collapsed="false" hidden="false" max="9" min="9" style="0" width="15.7098214285714"/>
    <col collapsed="false" hidden="false" max="10" min="10" style="0" width="24.1339285714286"/>
    <col collapsed="false" hidden="false" max="11" min="11" style="0" width="20.8616071428571"/>
    <col collapsed="false" hidden="false" max="12" min="12" style="0" width="17.2946428571429"/>
    <col collapsed="false" hidden="false" max="13" min="13" style="0" width="23.7098214285714"/>
    <col collapsed="false" hidden="false" max="14" min="14" style="0" width="23.4285714285714"/>
    <col collapsed="false" hidden="false" max="15" min="15" style="0" width="21.7098214285714"/>
    <col collapsed="false" hidden="false" max="26" min="16" style="0" width="10.7098214285714"/>
    <col collapsed="false" hidden="false" max="1025" min="27" style="0" width="17.2946428571429"/>
  </cols>
  <sheetData>
    <row r="1" customFormat="false" ht="57.75" hidden="false" customHeight="true" outlineLevel="0" collapsed="false">
      <c r="A1" s="43" t="s">
        <v>288</v>
      </c>
      <c r="B1" s="43"/>
      <c r="C1" s="43"/>
      <c r="D1" s="43"/>
      <c r="E1" s="43"/>
      <c r="F1" s="1"/>
      <c r="G1" s="2"/>
      <c r="H1" s="2"/>
      <c r="I1" s="2"/>
      <c r="J1" s="2"/>
      <c r="K1" s="2"/>
      <c r="L1" s="2"/>
      <c r="M1" s="2"/>
      <c r="N1" s="2"/>
      <c r="O1" s="2"/>
    </row>
    <row r="2" customFormat="false" ht="43.5" hidden="false" customHeight="true" outlineLevel="0" collapsed="false">
      <c r="A2" s="44"/>
      <c r="B2" s="45"/>
      <c r="C2" s="46"/>
      <c r="D2" s="46"/>
      <c r="E2" s="7" t="s">
        <v>289</v>
      </c>
      <c r="F2" s="7"/>
      <c r="G2" s="7"/>
      <c r="H2" s="47" t="s">
        <v>290</v>
      </c>
      <c r="I2" s="47"/>
      <c r="J2" s="47"/>
      <c r="K2" s="47"/>
      <c r="L2" s="47"/>
      <c r="M2" s="47"/>
      <c r="N2" s="11"/>
      <c r="O2" s="12"/>
    </row>
    <row r="3" customFormat="false" ht="46.5" hidden="false" customHeight="true" outlineLevel="0" collapsed="false">
      <c r="A3" s="13" t="s">
        <v>5</v>
      </c>
      <c r="B3" s="13" t="s">
        <v>199</v>
      </c>
      <c r="C3" s="13" t="s">
        <v>291</v>
      </c>
      <c r="D3" s="13" t="s">
        <v>292</v>
      </c>
      <c r="E3" s="13" t="s">
        <v>293</v>
      </c>
      <c r="F3" s="13" t="s">
        <v>294</v>
      </c>
      <c r="G3" s="13" t="s">
        <v>295</v>
      </c>
      <c r="H3" s="13" t="s">
        <v>296</v>
      </c>
      <c r="I3" s="13" t="s">
        <v>297</v>
      </c>
      <c r="J3" s="13" t="s">
        <v>298</v>
      </c>
      <c r="K3" s="13" t="s">
        <v>299</v>
      </c>
      <c r="L3" s="13" t="s">
        <v>300</v>
      </c>
      <c r="M3" s="13" t="s">
        <v>301</v>
      </c>
      <c r="N3" s="13" t="s">
        <v>302</v>
      </c>
      <c r="O3" s="48" t="s">
        <v>303</v>
      </c>
    </row>
    <row r="4" customFormat="false" ht="72.75" hidden="false" customHeight="true" outlineLevel="0" collapsed="false">
      <c r="A4" s="15" t="s">
        <v>30</v>
      </c>
      <c r="B4" s="15" t="s">
        <v>31</v>
      </c>
      <c r="C4" s="15" t="s">
        <v>304</v>
      </c>
      <c r="D4" s="25"/>
      <c r="E4" s="15" t="s">
        <v>305</v>
      </c>
      <c r="F4" s="25"/>
      <c r="G4" s="25"/>
      <c r="H4" s="15" t="s">
        <v>215</v>
      </c>
      <c r="I4" s="15" t="s">
        <v>306</v>
      </c>
      <c r="J4" s="15" t="s">
        <v>307</v>
      </c>
      <c r="K4" s="15" t="s">
        <v>308</v>
      </c>
      <c r="L4" s="25"/>
      <c r="M4" s="25"/>
      <c r="N4" s="25"/>
      <c r="O4" s="15" t="s">
        <v>309</v>
      </c>
    </row>
    <row r="5" customFormat="false" ht="85.5" hidden="false" customHeight="true" outlineLevel="0" collapsed="false">
      <c r="A5" s="15" t="s">
        <v>36</v>
      </c>
      <c r="B5" s="15" t="s">
        <v>37</v>
      </c>
      <c r="C5" s="15" t="s">
        <v>304</v>
      </c>
      <c r="D5" s="25"/>
      <c r="E5" s="15" t="s">
        <v>310</v>
      </c>
      <c r="F5" s="25"/>
      <c r="G5" s="25"/>
      <c r="H5" s="15" t="s">
        <v>215</v>
      </c>
      <c r="I5" s="15"/>
      <c r="J5" s="15"/>
      <c r="K5" s="15" t="s">
        <v>308</v>
      </c>
      <c r="L5" s="25"/>
      <c r="M5" s="25"/>
      <c r="N5" s="25"/>
      <c r="O5" s="15" t="s">
        <v>309</v>
      </c>
    </row>
    <row r="6" customFormat="false" ht="85.5" hidden="false" customHeight="true" outlineLevel="0" collapsed="false">
      <c r="A6" s="15" t="s">
        <v>45</v>
      </c>
      <c r="B6" s="18" t="s">
        <v>46</v>
      </c>
      <c r="C6" s="15" t="s">
        <v>304</v>
      </c>
      <c r="D6" s="25"/>
      <c r="E6" s="15" t="s">
        <v>311</v>
      </c>
      <c r="F6" s="18" t="s">
        <v>312</v>
      </c>
      <c r="G6" s="15" t="s">
        <v>310</v>
      </c>
      <c r="H6" s="15" t="s">
        <v>215</v>
      </c>
      <c r="I6" s="15" t="s">
        <v>306</v>
      </c>
      <c r="J6" s="15" t="s">
        <v>307</v>
      </c>
      <c r="K6" s="15" t="s">
        <v>308</v>
      </c>
      <c r="L6" s="25"/>
      <c r="M6" s="25"/>
      <c r="N6" s="25"/>
      <c r="O6" s="15" t="s">
        <v>309</v>
      </c>
    </row>
    <row r="7" customFormat="false" ht="73.5" hidden="false" customHeight="true" outlineLevel="0" collapsed="false">
      <c r="A7" s="15" t="s">
        <v>53</v>
      </c>
      <c r="B7" s="15" t="s">
        <v>54</v>
      </c>
      <c r="C7" s="15" t="s">
        <v>304</v>
      </c>
      <c r="D7" s="25"/>
      <c r="E7" s="15" t="s">
        <v>310</v>
      </c>
      <c r="F7" s="25"/>
      <c r="G7" s="25"/>
      <c r="H7" s="25"/>
      <c r="I7" s="15" t="s">
        <v>306</v>
      </c>
      <c r="J7" s="15" t="s">
        <v>307</v>
      </c>
      <c r="K7" s="15" t="s">
        <v>308</v>
      </c>
      <c r="L7" s="15" t="s">
        <v>313</v>
      </c>
      <c r="M7" s="15" t="s">
        <v>314</v>
      </c>
      <c r="N7" s="25"/>
      <c r="O7" s="25"/>
    </row>
    <row r="8" customFormat="false" ht="66" hidden="false" customHeight="true" outlineLevel="0" collapsed="false">
      <c r="A8" s="15" t="s">
        <v>60</v>
      </c>
      <c r="B8" s="15" t="s">
        <v>61</v>
      </c>
      <c r="C8" s="15" t="s">
        <v>304</v>
      </c>
      <c r="D8" s="25"/>
      <c r="E8" s="15" t="s">
        <v>315</v>
      </c>
      <c r="F8" s="18"/>
      <c r="G8" s="15" t="s">
        <v>311</v>
      </c>
      <c r="H8" s="15" t="s">
        <v>215</v>
      </c>
      <c r="I8" s="15" t="s">
        <v>306</v>
      </c>
      <c r="J8" s="15"/>
      <c r="K8" s="15" t="s">
        <v>308</v>
      </c>
      <c r="L8" s="25"/>
      <c r="M8" s="25"/>
      <c r="N8" s="25"/>
      <c r="O8" s="15" t="s">
        <v>309</v>
      </c>
    </row>
    <row r="9" customFormat="false" ht="73.5" hidden="false" customHeight="true" outlineLevel="0" collapsed="false">
      <c r="A9" s="15" t="s">
        <v>65</v>
      </c>
      <c r="B9" s="15" t="s">
        <v>66</v>
      </c>
      <c r="C9" s="15" t="s">
        <v>304</v>
      </c>
      <c r="D9" s="25"/>
      <c r="E9" s="15" t="s">
        <v>310</v>
      </c>
      <c r="F9" s="15"/>
      <c r="G9" s="15" t="s">
        <v>316</v>
      </c>
      <c r="H9" s="15" t="s">
        <v>231</v>
      </c>
      <c r="I9" s="15" t="s">
        <v>317</v>
      </c>
      <c r="J9" s="15" t="s">
        <v>307</v>
      </c>
      <c r="K9" s="15" t="s">
        <v>308</v>
      </c>
      <c r="L9" s="15"/>
      <c r="M9" s="15" t="s">
        <v>314</v>
      </c>
      <c r="N9" s="25"/>
      <c r="O9" s="15" t="s">
        <v>318</v>
      </c>
    </row>
    <row r="10" customFormat="false" ht="64.5" hidden="false" customHeight="true" outlineLevel="0" collapsed="false">
      <c r="A10" s="15" t="s">
        <v>76</v>
      </c>
      <c r="B10" s="15" t="s">
        <v>77</v>
      </c>
      <c r="C10" s="15" t="s">
        <v>304</v>
      </c>
      <c r="D10" s="25"/>
      <c r="E10" s="15" t="s">
        <v>310</v>
      </c>
      <c r="F10" s="25"/>
      <c r="G10" s="25"/>
      <c r="H10" s="25"/>
      <c r="I10" s="15" t="s">
        <v>317</v>
      </c>
      <c r="J10" s="15" t="s">
        <v>307</v>
      </c>
      <c r="K10" s="15" t="s">
        <v>308</v>
      </c>
      <c r="L10" s="15" t="s">
        <v>313</v>
      </c>
      <c r="M10" s="15" t="s">
        <v>314</v>
      </c>
      <c r="N10" s="25"/>
      <c r="O10" s="25"/>
    </row>
    <row r="11" customFormat="false" ht="81" hidden="false" customHeight="true" outlineLevel="0" collapsed="false">
      <c r="A11" s="15" t="s">
        <v>82</v>
      </c>
      <c r="B11" s="15" t="s">
        <v>83</v>
      </c>
      <c r="C11" s="15" t="s">
        <v>304</v>
      </c>
      <c r="D11" s="25"/>
      <c r="E11" s="15" t="s">
        <v>310</v>
      </c>
      <c r="F11" s="25"/>
      <c r="G11" s="25"/>
      <c r="H11" s="15" t="s">
        <v>215</v>
      </c>
      <c r="I11" s="15" t="s">
        <v>319</v>
      </c>
      <c r="J11" s="15" t="s">
        <v>307</v>
      </c>
      <c r="K11" s="15" t="s">
        <v>308</v>
      </c>
      <c r="L11" s="25"/>
      <c r="M11" s="25"/>
      <c r="N11" s="25"/>
      <c r="O11" s="15" t="s">
        <v>309</v>
      </c>
    </row>
    <row r="12" customFormat="false" ht="79.5" hidden="false" customHeight="true" outlineLevel="0" collapsed="false">
      <c r="A12" s="15" t="s">
        <v>93</v>
      </c>
      <c r="B12" s="15" t="s">
        <v>94</v>
      </c>
      <c r="C12" s="15" t="s">
        <v>304</v>
      </c>
      <c r="D12" s="25"/>
      <c r="E12" s="15" t="s">
        <v>310</v>
      </c>
      <c r="F12" s="25"/>
      <c r="G12" s="25"/>
      <c r="H12" s="15" t="s">
        <v>215</v>
      </c>
      <c r="I12" s="15" t="s">
        <v>306</v>
      </c>
      <c r="J12" s="15" t="s">
        <v>307</v>
      </c>
      <c r="K12" s="15" t="s">
        <v>308</v>
      </c>
      <c r="L12" s="25"/>
      <c r="M12" s="25"/>
      <c r="N12" s="25"/>
      <c r="O12" s="15" t="s">
        <v>309</v>
      </c>
    </row>
    <row r="13" customFormat="false" ht="85.5" hidden="false" customHeight="true" outlineLevel="0" collapsed="false">
      <c r="A13" s="15" t="s">
        <v>101</v>
      </c>
      <c r="B13" s="15" t="s">
        <v>102</v>
      </c>
      <c r="C13" s="15" t="s">
        <v>304</v>
      </c>
      <c r="D13" s="25"/>
      <c r="E13" s="15" t="s">
        <v>310</v>
      </c>
      <c r="F13" s="25"/>
      <c r="G13" s="15" t="s">
        <v>316</v>
      </c>
      <c r="H13" s="15" t="s">
        <v>231</v>
      </c>
      <c r="I13" s="15" t="s">
        <v>317</v>
      </c>
      <c r="J13" s="15" t="s">
        <v>320</v>
      </c>
      <c r="K13" s="15" t="s">
        <v>308</v>
      </c>
      <c r="L13" s="15" t="s">
        <v>321</v>
      </c>
      <c r="M13" s="15" t="s">
        <v>314</v>
      </c>
      <c r="N13" s="25"/>
      <c r="O13" s="15" t="s">
        <v>322</v>
      </c>
    </row>
    <row r="14" customFormat="false" ht="85.5" hidden="false" customHeight="true" outlineLevel="0" collapsed="false">
      <c r="A14" s="15" t="s">
        <v>114</v>
      </c>
      <c r="B14" s="15" t="s">
        <v>115</v>
      </c>
      <c r="C14" s="15" t="s">
        <v>304</v>
      </c>
      <c r="D14" s="25"/>
      <c r="E14" s="15" t="s">
        <v>323</v>
      </c>
      <c r="F14" s="25"/>
      <c r="G14" s="15" t="s">
        <v>310</v>
      </c>
      <c r="H14" s="15" t="s">
        <v>215</v>
      </c>
      <c r="I14" s="15" t="s">
        <v>306</v>
      </c>
      <c r="J14" s="15" t="s">
        <v>324</v>
      </c>
      <c r="K14" s="15" t="s">
        <v>308</v>
      </c>
      <c r="L14" s="25"/>
      <c r="M14" s="15"/>
      <c r="N14" s="25"/>
      <c r="O14" s="15" t="s">
        <v>309</v>
      </c>
    </row>
    <row r="15" customFormat="false" ht="96" hidden="false" customHeight="true" outlineLevel="0" collapsed="false">
      <c r="A15" s="15" t="s">
        <v>123</v>
      </c>
      <c r="B15" s="15" t="s">
        <v>124</v>
      </c>
      <c r="C15" s="15" t="s">
        <v>304</v>
      </c>
      <c r="D15" s="25"/>
      <c r="E15" s="15" t="s">
        <v>310</v>
      </c>
      <c r="F15" s="25"/>
      <c r="G15" s="15"/>
      <c r="H15" s="15"/>
      <c r="I15" s="15" t="s">
        <v>325</v>
      </c>
      <c r="J15" s="15" t="s">
        <v>307</v>
      </c>
      <c r="K15" s="15" t="s">
        <v>308</v>
      </c>
      <c r="L15" s="15"/>
      <c r="M15" s="15" t="s">
        <v>314</v>
      </c>
      <c r="N15" s="25"/>
      <c r="O15" s="25"/>
    </row>
    <row r="16" customFormat="false" ht="99.75" hidden="false" customHeight="true" outlineLevel="0" collapsed="false">
      <c r="A16" s="15" t="s">
        <v>131</v>
      </c>
      <c r="B16" s="15" t="s">
        <v>132</v>
      </c>
      <c r="C16" s="15" t="s">
        <v>304</v>
      </c>
      <c r="D16" s="25"/>
      <c r="E16" s="15" t="s">
        <v>326</v>
      </c>
      <c r="F16" s="25"/>
      <c r="G16" s="25"/>
      <c r="H16" s="15" t="s">
        <v>215</v>
      </c>
      <c r="I16" s="15" t="s">
        <v>317</v>
      </c>
      <c r="J16" s="15" t="s">
        <v>307</v>
      </c>
      <c r="K16" s="15" t="s">
        <v>308</v>
      </c>
      <c r="L16" s="25"/>
      <c r="M16" s="25"/>
      <c r="N16" s="25"/>
      <c r="O16" s="15" t="s">
        <v>309</v>
      </c>
    </row>
    <row r="17" customFormat="false" ht="55.5" hidden="false" customHeight="true" outlineLevel="0" collapsed="false">
      <c r="A17" s="15" t="s">
        <v>138</v>
      </c>
      <c r="B17" s="18" t="s">
        <v>139</v>
      </c>
      <c r="C17" s="15" t="s">
        <v>304</v>
      </c>
      <c r="D17" s="25"/>
      <c r="E17" s="15"/>
      <c r="F17" s="25"/>
      <c r="G17" s="25"/>
      <c r="H17" s="15" t="s">
        <v>215</v>
      </c>
      <c r="I17" s="15" t="s">
        <v>306</v>
      </c>
      <c r="J17" s="15" t="s">
        <v>307</v>
      </c>
      <c r="K17" s="15" t="s">
        <v>308</v>
      </c>
      <c r="L17" s="15" t="s">
        <v>327</v>
      </c>
      <c r="M17" s="25"/>
      <c r="N17" s="25"/>
      <c r="O17" s="15" t="s">
        <v>309</v>
      </c>
    </row>
    <row r="18" customFormat="false" ht="54" hidden="false" customHeight="true" outlineLevel="0" collapsed="false">
      <c r="A18" s="15" t="s">
        <v>145</v>
      </c>
      <c r="B18" s="15" t="s">
        <v>146</v>
      </c>
      <c r="C18" s="15" t="s">
        <v>304</v>
      </c>
      <c r="D18" s="25"/>
      <c r="E18" s="25"/>
      <c r="F18" s="25"/>
      <c r="G18" s="25"/>
      <c r="H18" s="15" t="s">
        <v>328</v>
      </c>
      <c r="I18" s="15" t="s">
        <v>329</v>
      </c>
      <c r="J18" s="15" t="s">
        <v>330</v>
      </c>
      <c r="K18" s="15" t="s">
        <v>331</v>
      </c>
      <c r="L18" s="15" t="s">
        <v>332</v>
      </c>
      <c r="M18" s="15" t="s">
        <v>314</v>
      </c>
      <c r="N18" s="25"/>
      <c r="O18" s="15" t="s">
        <v>333</v>
      </c>
    </row>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mergeCells count="3">
    <mergeCell ref="A1:E1"/>
    <mergeCell ref="E2:G2"/>
    <mergeCell ref="H2:M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E1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26"/>
    <col collapsed="false" hidden="false" max="2" min="2" style="0" width="35.7098214285714"/>
    <col collapsed="false" hidden="false" max="3" min="3" style="0" width="34.5669642857143"/>
    <col collapsed="false" hidden="false" max="4" min="4" style="0" width="40.5714285714286"/>
    <col collapsed="false" hidden="false" max="5" min="5" style="0" width="39.5714285714286"/>
    <col collapsed="false" hidden="false" max="26" min="6" style="0" width="10.7098214285714"/>
    <col collapsed="false" hidden="false" max="1025" min="27" style="0" width="17.2946428571429"/>
  </cols>
  <sheetData>
    <row r="1" customFormat="false" ht="54.75" hidden="false" customHeight="true" outlineLevel="0" collapsed="false">
      <c r="A1" s="43" t="s">
        <v>288</v>
      </c>
      <c r="B1" s="43"/>
      <c r="C1" s="43"/>
      <c r="D1" s="43"/>
      <c r="E1" s="43"/>
    </row>
    <row r="2" customFormat="false" ht="42" hidden="false" customHeight="true" outlineLevel="0" collapsed="false">
      <c r="A2" s="49"/>
      <c r="B2" s="11"/>
      <c r="C2" s="11"/>
      <c r="D2" s="11"/>
      <c r="E2" s="12"/>
    </row>
    <row r="3" customFormat="false" ht="36" hidden="false" customHeight="true" outlineLevel="0" collapsed="false">
      <c r="A3" s="13" t="s">
        <v>5</v>
      </c>
      <c r="B3" s="13" t="s">
        <v>199</v>
      </c>
      <c r="C3" s="13" t="s">
        <v>334</v>
      </c>
      <c r="D3" s="13" t="s">
        <v>335</v>
      </c>
      <c r="E3" s="13" t="s">
        <v>336</v>
      </c>
    </row>
    <row r="4" customFormat="false" ht="66" hidden="false" customHeight="true" outlineLevel="0" collapsed="false">
      <c r="A4" s="15" t="s">
        <v>30</v>
      </c>
      <c r="B4" s="15" t="s">
        <v>31</v>
      </c>
      <c r="C4" s="25"/>
      <c r="D4" s="25"/>
      <c r="E4" s="25"/>
    </row>
    <row r="5" customFormat="false" ht="66.75" hidden="false" customHeight="true" outlineLevel="0" collapsed="false">
      <c r="A5" s="15" t="s">
        <v>36</v>
      </c>
      <c r="B5" s="15" t="s">
        <v>37</v>
      </c>
      <c r="C5" s="25"/>
      <c r="D5" s="25"/>
      <c r="E5" s="25"/>
    </row>
    <row r="6" customFormat="false" ht="67.5" hidden="false" customHeight="true" outlineLevel="0" collapsed="false">
      <c r="A6" s="15" t="s">
        <v>45</v>
      </c>
      <c r="B6" s="18" t="s">
        <v>46</v>
      </c>
      <c r="C6" s="25"/>
      <c r="D6" s="25"/>
      <c r="E6" s="25"/>
    </row>
    <row r="7" customFormat="false" ht="69" hidden="false" customHeight="true" outlineLevel="0" collapsed="false">
      <c r="A7" s="15" t="s">
        <v>53</v>
      </c>
      <c r="B7" s="15" t="s">
        <v>54</v>
      </c>
      <c r="C7" s="25"/>
      <c r="D7" s="25"/>
      <c r="E7" s="25"/>
    </row>
    <row r="8" customFormat="false" ht="60" hidden="false" customHeight="true" outlineLevel="0" collapsed="false">
      <c r="A8" s="15" t="s">
        <v>60</v>
      </c>
      <c r="B8" s="15" t="s">
        <v>61</v>
      </c>
      <c r="C8" s="25"/>
      <c r="D8" s="25"/>
      <c r="E8" s="25"/>
    </row>
    <row r="9" customFormat="false" ht="66" hidden="false" customHeight="true" outlineLevel="0" collapsed="false">
      <c r="A9" s="15" t="s">
        <v>65</v>
      </c>
      <c r="B9" s="15" t="s">
        <v>66</v>
      </c>
      <c r="C9" s="25"/>
      <c r="D9" s="25"/>
      <c r="E9" s="25"/>
    </row>
    <row r="10" customFormat="false" ht="70.5" hidden="false" customHeight="true" outlineLevel="0" collapsed="false">
      <c r="A10" s="15" t="s">
        <v>76</v>
      </c>
      <c r="B10" s="15" t="s">
        <v>77</v>
      </c>
      <c r="C10" s="25"/>
      <c r="D10" s="25"/>
      <c r="E10" s="25"/>
    </row>
    <row r="11" customFormat="false" ht="64.5" hidden="false" customHeight="true" outlineLevel="0" collapsed="false">
      <c r="A11" s="15" t="s">
        <v>82</v>
      </c>
      <c r="B11" s="15" t="s">
        <v>83</v>
      </c>
      <c r="C11" s="25"/>
      <c r="D11" s="25"/>
      <c r="E11" s="25"/>
    </row>
    <row r="12" customFormat="false" ht="60" hidden="false" customHeight="true" outlineLevel="0" collapsed="false">
      <c r="A12" s="15" t="s">
        <v>93</v>
      </c>
      <c r="B12" s="15" t="s">
        <v>94</v>
      </c>
      <c r="C12" s="25"/>
      <c r="D12" s="25"/>
      <c r="E12" s="25"/>
    </row>
    <row r="13" customFormat="false" ht="66" hidden="false" customHeight="true" outlineLevel="0" collapsed="false">
      <c r="A13" s="15" t="s">
        <v>101</v>
      </c>
      <c r="B13" s="15" t="s">
        <v>102</v>
      </c>
      <c r="C13" s="25"/>
      <c r="D13" s="25"/>
      <c r="E13" s="25"/>
    </row>
    <row r="14" customFormat="false" ht="63" hidden="false" customHeight="true" outlineLevel="0" collapsed="false">
      <c r="A14" s="15" t="s">
        <v>114</v>
      </c>
      <c r="B14" s="15" t="s">
        <v>115</v>
      </c>
      <c r="C14" s="25"/>
      <c r="D14" s="25"/>
      <c r="E14" s="25"/>
    </row>
    <row r="15" customFormat="false" ht="78.75" hidden="false" customHeight="true" outlineLevel="0" collapsed="false">
      <c r="A15" s="15" t="s">
        <v>123</v>
      </c>
      <c r="B15" s="15" t="s">
        <v>124</v>
      </c>
      <c r="C15" s="25"/>
      <c r="D15" s="25"/>
      <c r="E15" s="25"/>
    </row>
    <row r="16" customFormat="false" ht="73.5" hidden="false" customHeight="true" outlineLevel="0" collapsed="false">
      <c r="A16" s="15" t="s">
        <v>131</v>
      </c>
      <c r="B16" s="15" t="s">
        <v>132</v>
      </c>
      <c r="C16" s="25"/>
      <c r="D16" s="25"/>
      <c r="E16" s="25"/>
    </row>
    <row r="17" customFormat="false" ht="66.75" hidden="false" customHeight="true" outlineLevel="0" collapsed="false">
      <c r="A17" s="15" t="s">
        <v>138</v>
      </c>
      <c r="B17" s="18" t="s">
        <v>139</v>
      </c>
      <c r="C17" s="18"/>
      <c r="D17" s="18" t="s">
        <v>337</v>
      </c>
      <c r="E17" s="18" t="s">
        <v>338</v>
      </c>
    </row>
    <row r="18" customFormat="false" ht="84" hidden="false" customHeight="true" outlineLevel="0" collapsed="false">
      <c r="A18" s="15" t="s">
        <v>145</v>
      </c>
      <c r="B18" s="15" t="s">
        <v>146</v>
      </c>
      <c r="C18" s="25"/>
      <c r="D18" s="15" t="s">
        <v>339</v>
      </c>
      <c r="E18" s="25"/>
    </row>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mergeCells count="1">
    <mergeCell ref="A1:E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D1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19.1339285714286"/>
    <col collapsed="false" hidden="false" max="2" min="2" style="0" width="34.1339285714286"/>
    <col collapsed="false" hidden="false" max="3" min="3" style="0" width="72.9955357142857"/>
    <col collapsed="false" hidden="false" max="4" min="4" style="0" width="42.8616071428572"/>
    <col collapsed="false" hidden="false" max="26" min="5" style="0" width="10.7098214285714"/>
    <col collapsed="false" hidden="false" max="1025" min="27" style="0" width="17.2946428571429"/>
  </cols>
  <sheetData>
    <row r="1" customFormat="false" ht="48" hidden="false" customHeight="true" outlineLevel="0" collapsed="false">
      <c r="A1" s="50" t="s">
        <v>288</v>
      </c>
      <c r="B1" s="50"/>
      <c r="C1" s="50"/>
      <c r="D1" s="19"/>
    </row>
    <row r="2" customFormat="false" ht="37.5" hidden="false" customHeight="true" outlineLevel="0" collapsed="false">
      <c r="A2" s="49"/>
      <c r="B2" s="11"/>
      <c r="C2" s="12"/>
      <c r="D2" s="19"/>
    </row>
    <row r="3" customFormat="false" ht="60.75" hidden="false" customHeight="true" outlineLevel="0" collapsed="false">
      <c r="A3" s="13" t="s">
        <v>5</v>
      </c>
      <c r="B3" s="13" t="s">
        <v>199</v>
      </c>
      <c r="C3" s="13" t="s">
        <v>340</v>
      </c>
      <c r="D3" s="19"/>
    </row>
    <row r="4" customFormat="false" ht="67.5" hidden="false" customHeight="true" outlineLevel="0" collapsed="false">
      <c r="A4" s="15" t="s">
        <v>30</v>
      </c>
      <c r="B4" s="15" t="s">
        <v>31</v>
      </c>
      <c r="C4" s="18"/>
      <c r="D4" s="19"/>
    </row>
    <row r="5" customFormat="false" ht="73.5" hidden="false" customHeight="true" outlineLevel="0" collapsed="false">
      <c r="A5" s="15" t="s">
        <v>36</v>
      </c>
      <c r="B5" s="15" t="s">
        <v>37</v>
      </c>
      <c r="C5" s="18" t="s">
        <v>341</v>
      </c>
      <c r="D5" s="19"/>
    </row>
    <row r="6" customFormat="false" ht="82.5" hidden="false" customHeight="true" outlineLevel="0" collapsed="false">
      <c r="A6" s="15" t="s">
        <v>45</v>
      </c>
      <c r="B6" s="18" t="s">
        <v>46</v>
      </c>
      <c r="C6" s="18"/>
      <c r="D6" s="19"/>
    </row>
    <row r="7" customFormat="false" ht="75.75" hidden="false" customHeight="true" outlineLevel="0" collapsed="false">
      <c r="A7" s="15" t="s">
        <v>53</v>
      </c>
      <c r="B7" s="15" t="s">
        <v>54</v>
      </c>
      <c r="C7" s="18"/>
      <c r="D7" s="19"/>
    </row>
    <row r="8" customFormat="false" ht="84.75" hidden="false" customHeight="true" outlineLevel="0" collapsed="false">
      <c r="A8" s="15" t="s">
        <v>60</v>
      </c>
      <c r="B8" s="15" t="s">
        <v>61</v>
      </c>
      <c r="C8" s="18"/>
      <c r="D8" s="19"/>
    </row>
    <row r="9" customFormat="false" ht="90.75" hidden="false" customHeight="true" outlineLevel="0" collapsed="false">
      <c r="A9" s="15" t="s">
        <v>65</v>
      </c>
      <c r="B9" s="15" t="s">
        <v>66</v>
      </c>
      <c r="C9" s="18"/>
      <c r="D9" s="19"/>
    </row>
    <row r="10" customFormat="false" ht="88.5" hidden="false" customHeight="true" outlineLevel="0" collapsed="false">
      <c r="A10" s="15" t="s">
        <v>76</v>
      </c>
      <c r="B10" s="15" t="s">
        <v>77</v>
      </c>
      <c r="C10" s="18" t="s">
        <v>342</v>
      </c>
      <c r="D10" s="19"/>
    </row>
    <row r="11" customFormat="false" ht="72" hidden="false" customHeight="true" outlineLevel="0" collapsed="false">
      <c r="A11" s="15" t="s">
        <v>82</v>
      </c>
      <c r="B11" s="15" t="s">
        <v>83</v>
      </c>
      <c r="C11" s="18" t="s">
        <v>343</v>
      </c>
      <c r="D11" s="19"/>
    </row>
    <row r="12" customFormat="false" ht="90" hidden="false" customHeight="true" outlineLevel="0" collapsed="false">
      <c r="A12" s="15" t="s">
        <v>93</v>
      </c>
      <c r="B12" s="15" t="s">
        <v>94</v>
      </c>
      <c r="C12" s="18"/>
      <c r="D12" s="19"/>
    </row>
    <row r="13" customFormat="false" ht="76.5" hidden="false" customHeight="true" outlineLevel="0" collapsed="false">
      <c r="A13" s="15" t="s">
        <v>101</v>
      </c>
      <c r="B13" s="15" t="s">
        <v>102</v>
      </c>
      <c r="C13" s="18" t="s">
        <v>344</v>
      </c>
      <c r="D13" s="19"/>
    </row>
    <row r="14" customFormat="false" ht="106.5" hidden="false" customHeight="true" outlineLevel="0" collapsed="false">
      <c r="A14" s="15" t="s">
        <v>114</v>
      </c>
      <c r="B14" s="15" t="s">
        <v>115</v>
      </c>
      <c r="C14" s="18"/>
      <c r="D14" s="19"/>
    </row>
    <row r="15" customFormat="false" ht="87.75" hidden="false" customHeight="true" outlineLevel="0" collapsed="false">
      <c r="A15" s="15" t="s">
        <v>123</v>
      </c>
      <c r="B15" s="15" t="s">
        <v>124</v>
      </c>
      <c r="C15" s="18"/>
      <c r="D15" s="19"/>
    </row>
    <row r="16" customFormat="false" ht="91.5" hidden="false" customHeight="true" outlineLevel="0" collapsed="false">
      <c r="A16" s="15" t="s">
        <v>131</v>
      </c>
      <c r="B16" s="15" t="s">
        <v>132</v>
      </c>
      <c r="C16" s="18" t="s">
        <v>345</v>
      </c>
      <c r="D16" s="19"/>
    </row>
    <row r="17" customFormat="false" ht="231" hidden="false" customHeight="true" outlineLevel="0" collapsed="false">
      <c r="A17" s="15" t="s">
        <v>138</v>
      </c>
      <c r="B17" s="18" t="s">
        <v>139</v>
      </c>
      <c r="C17" s="18" t="s">
        <v>346</v>
      </c>
      <c r="D17" s="51"/>
    </row>
    <row r="18" customFormat="false" ht="69" hidden="false" customHeight="true" outlineLevel="0" collapsed="false">
      <c r="A18" s="15" t="s">
        <v>145</v>
      </c>
      <c r="B18" s="15" t="s">
        <v>146</v>
      </c>
      <c r="C18" s="18" t="s">
        <v>347</v>
      </c>
      <c r="D18" s="19"/>
    </row>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mergeCells count="1">
    <mergeCell ref="A1:C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F1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19.5669642857143"/>
    <col collapsed="false" hidden="false" max="2" min="2" style="0" width="33.2946428571429"/>
    <col collapsed="false" hidden="false" max="3" min="3" style="0" width="34"/>
    <col collapsed="false" hidden="false" max="4" min="4" style="0" width="29.7098214285714"/>
    <col collapsed="false" hidden="false" max="5" min="5" style="0" width="31"/>
    <col collapsed="false" hidden="false" max="6" min="6" style="0" width="22.5669642857143"/>
    <col collapsed="false" hidden="false" max="26" min="7" style="0" width="10.7098214285714"/>
    <col collapsed="false" hidden="false" max="1025" min="27" style="0" width="17.2946428571429"/>
  </cols>
  <sheetData>
    <row r="1" customFormat="false" ht="55.5" hidden="false" customHeight="true" outlineLevel="0" collapsed="false">
      <c r="A1" s="50" t="s">
        <v>288</v>
      </c>
      <c r="B1" s="50"/>
      <c r="C1" s="50"/>
      <c r="D1" s="50"/>
      <c r="E1" s="50"/>
      <c r="F1" s="50"/>
    </row>
    <row r="2" customFormat="false" ht="25.5" hidden="false" customHeight="true" outlineLevel="0" collapsed="false">
      <c r="A2" s="49"/>
      <c r="B2" s="11"/>
      <c r="C2" s="52"/>
      <c r="D2" s="52"/>
      <c r="E2" s="52"/>
      <c r="F2" s="53"/>
    </row>
    <row r="3" customFormat="false" ht="39" hidden="false" customHeight="true" outlineLevel="0" collapsed="false">
      <c r="A3" s="13" t="s">
        <v>5</v>
      </c>
      <c r="B3" s="13" t="s">
        <v>199</v>
      </c>
      <c r="C3" s="13" t="s">
        <v>348</v>
      </c>
      <c r="D3" s="13" t="s">
        <v>349</v>
      </c>
      <c r="E3" s="13" t="s">
        <v>350</v>
      </c>
      <c r="F3" s="13" t="s">
        <v>351</v>
      </c>
    </row>
    <row r="4" customFormat="false" ht="45" hidden="false" customHeight="true" outlineLevel="0" collapsed="false">
      <c r="A4" s="15" t="s">
        <v>30</v>
      </c>
      <c r="B4" s="15" t="s">
        <v>31</v>
      </c>
      <c r="C4" s="15"/>
      <c r="D4" s="18" t="s">
        <v>352</v>
      </c>
      <c r="E4" s="18" t="s">
        <v>353</v>
      </c>
      <c r="F4" s="54" t="n">
        <v>42187</v>
      </c>
    </row>
    <row r="5" customFormat="false" ht="51.75" hidden="false" customHeight="true" outlineLevel="0" collapsed="false">
      <c r="A5" s="15" t="s">
        <v>36</v>
      </c>
      <c r="B5" s="15" t="s">
        <v>37</v>
      </c>
      <c r="C5" s="15"/>
      <c r="D5" s="15" t="s">
        <v>354</v>
      </c>
      <c r="E5" s="18" t="s">
        <v>353</v>
      </c>
      <c r="F5" s="54" t="s">
        <v>355</v>
      </c>
    </row>
    <row r="6" customFormat="false" ht="57.75" hidden="false" customHeight="true" outlineLevel="0" collapsed="false">
      <c r="A6" s="15" t="s">
        <v>45</v>
      </c>
      <c r="B6" s="18" t="s">
        <v>46</v>
      </c>
      <c r="C6" s="15"/>
      <c r="D6" s="18" t="s">
        <v>356</v>
      </c>
      <c r="E6" s="18" t="s">
        <v>353</v>
      </c>
      <c r="F6" s="54" t="n">
        <v>42187</v>
      </c>
    </row>
    <row r="7" customFormat="false" ht="57.75" hidden="false" customHeight="true" outlineLevel="0" collapsed="false">
      <c r="A7" s="15" t="s">
        <v>53</v>
      </c>
      <c r="B7" s="15" t="s">
        <v>54</v>
      </c>
      <c r="C7" s="15"/>
      <c r="D7" s="15" t="s">
        <v>357</v>
      </c>
      <c r="E7" s="18" t="s">
        <v>353</v>
      </c>
      <c r="F7" s="54" t="n">
        <v>42125</v>
      </c>
    </row>
    <row r="8" customFormat="false" ht="49.5" hidden="false" customHeight="true" outlineLevel="0" collapsed="false">
      <c r="A8" s="15" t="s">
        <v>60</v>
      </c>
      <c r="B8" s="15" t="s">
        <v>61</v>
      </c>
      <c r="C8" s="15"/>
      <c r="D8" s="15" t="s">
        <v>356</v>
      </c>
      <c r="E8" s="18" t="s">
        <v>353</v>
      </c>
      <c r="F8" s="54" t="n">
        <v>42187</v>
      </c>
    </row>
    <row r="9" customFormat="false" ht="60" hidden="false" customHeight="true" outlineLevel="0" collapsed="false">
      <c r="A9" s="15" t="s">
        <v>65</v>
      </c>
      <c r="B9" s="15" t="s">
        <v>66</v>
      </c>
      <c r="C9" s="15"/>
      <c r="D9" s="15" t="s">
        <v>356</v>
      </c>
      <c r="E9" s="18" t="s">
        <v>353</v>
      </c>
      <c r="F9" s="54" t="n">
        <v>42187</v>
      </c>
    </row>
    <row r="10" customFormat="false" ht="57" hidden="false" customHeight="true" outlineLevel="0" collapsed="false">
      <c r="A10" s="15" t="s">
        <v>76</v>
      </c>
      <c r="B10" s="15" t="s">
        <v>77</v>
      </c>
      <c r="C10" s="15"/>
      <c r="D10" s="15" t="s">
        <v>356</v>
      </c>
      <c r="E10" s="18" t="s">
        <v>353</v>
      </c>
      <c r="F10" s="54" t="n">
        <v>42191</v>
      </c>
    </row>
    <row r="11" customFormat="false" ht="60" hidden="false" customHeight="true" outlineLevel="0" collapsed="false">
      <c r="A11" s="15" t="s">
        <v>82</v>
      </c>
      <c r="B11" s="15" t="s">
        <v>83</v>
      </c>
      <c r="C11" s="15"/>
      <c r="D11" s="15" t="s">
        <v>356</v>
      </c>
      <c r="E11" s="18" t="s">
        <v>353</v>
      </c>
      <c r="F11" s="54" t="n">
        <v>42199</v>
      </c>
    </row>
    <row r="12" customFormat="false" ht="51" hidden="false" customHeight="true" outlineLevel="0" collapsed="false">
      <c r="A12" s="15" t="s">
        <v>93</v>
      </c>
      <c r="B12" s="15" t="s">
        <v>94</v>
      </c>
      <c r="C12" s="15"/>
      <c r="D12" s="15" t="s">
        <v>356</v>
      </c>
      <c r="E12" s="18" t="s">
        <v>353</v>
      </c>
      <c r="F12" s="54" t="n">
        <v>42199</v>
      </c>
    </row>
    <row r="13" customFormat="false" ht="61.5" hidden="false" customHeight="true" outlineLevel="0" collapsed="false">
      <c r="A13" s="15" t="s">
        <v>101</v>
      </c>
      <c r="B13" s="15" t="s">
        <v>102</v>
      </c>
      <c r="C13" s="15"/>
      <c r="D13" s="15" t="s">
        <v>356</v>
      </c>
      <c r="E13" s="18" t="s">
        <v>353</v>
      </c>
      <c r="F13" s="54" t="n">
        <v>42199</v>
      </c>
    </row>
    <row r="14" customFormat="false" ht="54" hidden="false" customHeight="true" outlineLevel="0" collapsed="false">
      <c r="A14" s="15" t="s">
        <v>114</v>
      </c>
      <c r="B14" s="15" t="s">
        <v>115</v>
      </c>
      <c r="C14" s="15"/>
      <c r="D14" s="15" t="s">
        <v>357</v>
      </c>
      <c r="E14" s="18" t="s">
        <v>353</v>
      </c>
      <c r="F14" s="54" t="n">
        <v>42199</v>
      </c>
    </row>
    <row r="15" customFormat="false" ht="78" hidden="false" customHeight="true" outlineLevel="0" collapsed="false">
      <c r="A15" s="15" t="s">
        <v>123</v>
      </c>
      <c r="B15" s="15" t="s">
        <v>124</v>
      </c>
      <c r="C15" s="15"/>
      <c r="D15" s="15" t="s">
        <v>356</v>
      </c>
      <c r="E15" s="18" t="s">
        <v>353</v>
      </c>
      <c r="F15" s="54" t="n">
        <v>42191</v>
      </c>
    </row>
    <row r="16" customFormat="false" ht="63" hidden="false" customHeight="true" outlineLevel="0" collapsed="false">
      <c r="A16" s="15" t="s">
        <v>131</v>
      </c>
      <c r="B16" s="15" t="s">
        <v>132</v>
      </c>
      <c r="C16" s="15"/>
      <c r="D16" s="15" t="s">
        <v>358</v>
      </c>
      <c r="E16" s="18" t="s">
        <v>353</v>
      </c>
      <c r="F16" s="55" t="n">
        <v>42200</v>
      </c>
    </row>
    <row r="17" customFormat="false" ht="49.5" hidden="false" customHeight="true" outlineLevel="0" collapsed="false">
      <c r="A17" s="15" t="s">
        <v>138</v>
      </c>
      <c r="B17" s="18" t="s">
        <v>139</v>
      </c>
      <c r="C17" s="25"/>
      <c r="D17" s="18" t="s">
        <v>359</v>
      </c>
      <c r="E17" s="18" t="s">
        <v>353</v>
      </c>
      <c r="F17" s="54" t="n">
        <v>42034</v>
      </c>
    </row>
    <row r="18" customFormat="false" ht="55.5" hidden="false" customHeight="true" outlineLevel="0" collapsed="false">
      <c r="A18" s="15" t="s">
        <v>145</v>
      </c>
      <c r="B18" s="15" t="s">
        <v>146</v>
      </c>
      <c r="C18" s="56" t="s">
        <v>360</v>
      </c>
      <c r="D18" s="18" t="s">
        <v>361</v>
      </c>
      <c r="E18" s="18" t="s">
        <v>353</v>
      </c>
      <c r="F18" s="54" t="n">
        <v>41415</v>
      </c>
    </row>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mergeCells count="1">
    <mergeCell ref="A1:F1"/>
  </mergeCells>
  <hyperlinks>
    <hyperlink ref="C18" r:id="rId1" display="http://www.seg-sse.ch/pdf/CAV/12-02-10_SSE_COLL_AV_tout.pdf"/>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D19"/>
  <sheetViews>
    <sheetView windowProtection="false" showFormulas="false" showGridLines="true" showRowColHeaders="true" showZeros="true" rightToLeft="false" tabSelected="true" showOutlineSymbols="true" defaultGridColor="true" view="normal" topLeftCell="A10" colorId="64" zoomScale="100" zoomScaleNormal="100" zoomScalePageLayoutView="100" workbookViewId="0">
      <selection pane="topLeft" activeCell="D19" activeCellId="0" sqref="D19"/>
    </sheetView>
  </sheetViews>
  <sheetFormatPr defaultRowHeight="15"/>
  <cols>
    <col collapsed="false" hidden="false" max="1" min="1" style="0" width="20.8616071428571"/>
    <col collapsed="false" hidden="false" max="2" min="2" style="0" width="25.4285714285714"/>
    <col collapsed="false" hidden="false" max="3" min="3" style="0" width="25"/>
    <col collapsed="false" hidden="false" max="4" min="4" style="0" width="28.7098214285714"/>
    <col collapsed="false" hidden="false" max="26" min="5" style="0" width="10.7098214285714"/>
    <col collapsed="false" hidden="false" max="1025" min="27" style="0" width="17.2946428571429"/>
  </cols>
  <sheetData>
    <row r="1" customFormat="false" ht="25.5" hidden="false" customHeight="true" outlineLevel="0" collapsed="false">
      <c r="A1" s="57" t="s">
        <v>362</v>
      </c>
      <c r="B1" s="57"/>
      <c r="C1" s="57"/>
      <c r="D1" s="57"/>
    </row>
    <row r="2" customFormat="false" ht="18" hidden="false" customHeight="true" outlineLevel="0" collapsed="false">
      <c r="A2" s="58"/>
      <c r="B2" s="58"/>
      <c r="C2" s="59"/>
      <c r="D2" s="59"/>
    </row>
    <row r="3" customFormat="false" ht="36" hidden="false" customHeight="true" outlineLevel="0" collapsed="false">
      <c r="A3" s="13" t="s">
        <v>5</v>
      </c>
      <c r="B3" s="13" t="s">
        <v>151</v>
      </c>
      <c r="C3" s="13" t="s">
        <v>363</v>
      </c>
      <c r="D3" s="13" t="s">
        <v>364</v>
      </c>
    </row>
    <row r="4" customFormat="false" ht="30" hidden="false" customHeight="true" outlineLevel="0" collapsed="false">
      <c r="A4" s="15" t="s">
        <v>30</v>
      </c>
      <c r="B4" s="15" t="s">
        <v>31</v>
      </c>
      <c r="C4" s="28" t="s">
        <v>365</v>
      </c>
      <c r="D4" s="15" t="s">
        <v>366</v>
      </c>
    </row>
    <row r="5" customFormat="false" ht="30" hidden="false" customHeight="true" outlineLevel="0" collapsed="false">
      <c r="A5" s="15" t="s">
        <v>36</v>
      </c>
      <c r="B5" s="15" t="s">
        <v>37</v>
      </c>
      <c r="C5" s="56" t="s">
        <v>367</v>
      </c>
      <c r="D5" s="15" t="s">
        <v>368</v>
      </c>
    </row>
    <row r="6" customFormat="false" ht="30" hidden="false" customHeight="true" outlineLevel="0" collapsed="false">
      <c r="A6" s="15" t="s">
        <v>45</v>
      </c>
      <c r="B6" s="18" t="s">
        <v>46</v>
      </c>
      <c r="C6" s="15" t="s">
        <v>369</v>
      </c>
      <c r="D6" s="15" t="s">
        <v>370</v>
      </c>
    </row>
    <row r="7" customFormat="false" ht="30" hidden="false" customHeight="true" outlineLevel="0" collapsed="false">
      <c r="A7" s="15" t="s">
        <v>53</v>
      </c>
      <c r="B7" s="15" t="s">
        <v>54</v>
      </c>
      <c r="C7" s="15" t="s">
        <v>371</v>
      </c>
      <c r="D7" s="15" t="s">
        <v>372</v>
      </c>
    </row>
    <row r="8" customFormat="false" ht="30" hidden="false" customHeight="true" outlineLevel="0" collapsed="false">
      <c r="A8" s="15" t="s">
        <v>60</v>
      </c>
      <c r="B8" s="15" t="s">
        <v>61</v>
      </c>
      <c r="C8" s="15" t="s">
        <v>373</v>
      </c>
      <c r="D8" s="15" t="s">
        <v>374</v>
      </c>
    </row>
    <row r="9" customFormat="false" ht="30" hidden="false" customHeight="true" outlineLevel="0" collapsed="false">
      <c r="A9" s="15" t="s">
        <v>65</v>
      </c>
      <c r="B9" s="15" t="s">
        <v>66</v>
      </c>
      <c r="C9" s="15" t="s">
        <v>375</v>
      </c>
      <c r="D9" s="15" t="s">
        <v>376</v>
      </c>
    </row>
    <row r="10" customFormat="false" ht="30" hidden="false" customHeight="true" outlineLevel="0" collapsed="false">
      <c r="A10" s="15" t="s">
        <v>76</v>
      </c>
      <c r="B10" s="15" t="s">
        <v>77</v>
      </c>
      <c r="C10" s="15" t="s">
        <v>377</v>
      </c>
      <c r="D10" s="15" t="s">
        <v>378</v>
      </c>
    </row>
    <row r="11" customFormat="false" ht="45" hidden="false" customHeight="true" outlineLevel="0" collapsed="false">
      <c r="A11" s="15" t="s">
        <v>82</v>
      </c>
      <c r="B11" s="15" t="s">
        <v>83</v>
      </c>
      <c r="C11" s="15" t="s">
        <v>379</v>
      </c>
      <c r="D11" s="15" t="s">
        <v>380</v>
      </c>
    </row>
    <row r="12" customFormat="false" ht="30" hidden="false" customHeight="true" outlineLevel="0" collapsed="false">
      <c r="A12" s="15" t="s">
        <v>93</v>
      </c>
      <c r="B12" s="15" t="s">
        <v>94</v>
      </c>
      <c r="C12" s="15" t="s">
        <v>381</v>
      </c>
      <c r="D12" s="15" t="s">
        <v>382</v>
      </c>
    </row>
    <row r="13" customFormat="false" ht="45" hidden="false" customHeight="true" outlineLevel="0" collapsed="false">
      <c r="A13" s="15" t="s">
        <v>101</v>
      </c>
      <c r="B13" s="15" t="s">
        <v>102</v>
      </c>
      <c r="C13" s="15" t="s">
        <v>383</v>
      </c>
      <c r="D13" s="15" t="s">
        <v>384</v>
      </c>
    </row>
    <row r="14" customFormat="false" ht="30" hidden="false" customHeight="true" outlineLevel="0" collapsed="false">
      <c r="A14" s="15" t="s">
        <v>114</v>
      </c>
      <c r="B14" s="15" t="s">
        <v>115</v>
      </c>
      <c r="C14" s="28" t="s">
        <v>385</v>
      </c>
      <c r="D14" s="15" t="s">
        <v>386</v>
      </c>
    </row>
    <row r="15" customFormat="false" ht="60" hidden="false" customHeight="true" outlineLevel="0" collapsed="false">
      <c r="A15" s="15" t="s">
        <v>123</v>
      </c>
      <c r="B15" s="15" t="s">
        <v>124</v>
      </c>
      <c r="C15" s="60"/>
      <c r="D15" s="15" t="s">
        <v>387</v>
      </c>
    </row>
    <row r="16" customFormat="false" ht="75" hidden="false" customHeight="true" outlineLevel="0" collapsed="false">
      <c r="A16" s="15" t="s">
        <v>131</v>
      </c>
      <c r="B16" s="15" t="s">
        <v>132</v>
      </c>
      <c r="C16" s="60"/>
      <c r="D16" s="15" t="s">
        <v>388</v>
      </c>
    </row>
    <row r="17" customFormat="false" ht="30" hidden="false" customHeight="true" outlineLevel="0" collapsed="false">
      <c r="A17" s="15" t="s">
        <v>138</v>
      </c>
      <c r="B17" s="18" t="s">
        <v>139</v>
      </c>
      <c r="C17" s="15" t="s">
        <v>389</v>
      </c>
      <c r="D17" s="15" t="s">
        <v>390</v>
      </c>
    </row>
    <row r="18" customFormat="false" ht="30" hidden="false" customHeight="true" outlineLevel="0" collapsed="false">
      <c r="A18" s="15" t="s">
        <v>145</v>
      </c>
      <c r="B18" s="15" t="s">
        <v>146</v>
      </c>
      <c r="C18" s="60"/>
      <c r="D18" s="61"/>
    </row>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mergeCells count="1">
    <mergeCell ref="A1:D1"/>
  </mergeCells>
  <hyperlinks>
    <hyperlink ref="C4" r:id="rId1" display="https://www.youtube.com/watch?v=24Ti_8c6qjI"/>
    <hyperlink ref="C5" r:id="rId2" display="https://www.youtube.com/watch?v=TY26e1aBfgg"/>
    <hyperlink ref="C14" r:id="rId3" display="https://vimeo.com/68878074"/>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22</TotalTime>
  <Application>LibreOffice/4.3.3.2$Linux_X86_64 LibreOffice_project/430m0$Build-2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es-MX</dc:language>
  <dcterms:modified xsi:type="dcterms:W3CDTF">2015-10-09T11:59:20Z</dcterms:modified>
  <cp:revision>1</cp:revision>
</cp:coreProperties>
</file>