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4070" windowHeight="8400" activeTab="2"/>
  </bookViews>
  <sheets>
    <sheet name="AWS Budget" sheetId="1" r:id="rId1"/>
    <sheet name="Cotação U$" sheetId="3" r:id="rId2"/>
    <sheet name="Precificação" sheetId="2" r:id="rId3"/>
  </sheets>
  <definedNames>
    <definedName name="cambio">'Cotação U$'!#REF!</definedName>
    <definedName name="DadosExternos_1" localSheetId="1" hidden="1">'Cotação U$'!$A$1:$B$2</definedName>
  </definedName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  <c r="B4" i="3" l="1"/>
  <c r="E10" i="2"/>
  <c r="E4" i="2"/>
  <c r="E5" i="2"/>
  <c r="E6" i="2"/>
  <c r="E7" i="2"/>
  <c r="E8" i="2"/>
  <c r="E9" i="2"/>
  <c r="E11" i="2"/>
  <c r="E12" i="2"/>
  <c r="D3" i="2"/>
  <c r="E3" i="2" s="1"/>
  <c r="E2" i="2"/>
  <c r="E13" i="2" s="1"/>
  <c r="D2" i="2"/>
  <c r="F6" i="1"/>
  <c r="F5" i="1"/>
  <c r="F4" i="1"/>
  <c r="F3" i="1"/>
  <c r="F2" i="1"/>
</calcChain>
</file>

<file path=xl/connections.xml><?xml version="1.0" encoding="utf-8"?>
<connections xmlns="http://schemas.openxmlformats.org/spreadsheetml/2006/main">
  <connection id="1" keepAlive="1" name="Consulta - Taxas de câmbio do Dólar hoje - 19/04/22 às 15:13" description="Conexão com a consulta 'Taxas de câmbio do Dólar hoje - 19/04/22 às 15:13' na pasta de trabalho." type="5" refreshedVersion="6" background="1" saveData="1">
    <dbPr connection="Provider=Microsoft.Mashup.OleDb.1;Data Source=$Workbook$;Location=Taxas de câmbio do Dólar hoje - 19/04/22 às 15:13;Extended Properties=&quot;&quot;" command="SELECT * FROM [Taxas de câmbio do Dólar hoje - 19/04/22 às 15:13]"/>
  </connection>
</connections>
</file>

<file path=xl/sharedStrings.xml><?xml version="1.0" encoding="utf-8"?>
<sst xmlns="http://schemas.openxmlformats.org/spreadsheetml/2006/main" count="80" uniqueCount="71">
  <si>
    <t>Category</t>
  </si>
  <si>
    <t>Type</t>
  </si>
  <si>
    <t>Region</t>
  </si>
  <si>
    <t>Count</t>
  </si>
  <si>
    <t>Unit price</t>
  </si>
  <si>
    <t>Total cost</t>
  </si>
  <si>
    <t>Instance type</t>
  </si>
  <si>
    <t>Instance size</t>
  </si>
  <si>
    <t>Platform</t>
  </si>
  <si>
    <t>Role</t>
  </si>
  <si>
    <t>Engine</t>
  </si>
  <si>
    <t>Storage</t>
  </si>
  <si>
    <t>Data</t>
  </si>
  <si>
    <t>Snapshots</t>
  </si>
  <si>
    <t>Volume type</t>
  </si>
  <si>
    <t>IOPS</t>
  </si>
  <si>
    <t>Memory (MB)</t>
  </si>
  <si>
    <t>Requests (M)</t>
  </si>
  <si>
    <t>Seconds / req.</t>
  </si>
  <si>
    <t>Read units</t>
  </si>
  <si>
    <t>Write units</t>
  </si>
  <si>
    <t>Consistency</t>
  </si>
  <si>
    <t>Shards</t>
  </si>
  <si>
    <t>Put units</t>
  </si>
  <si>
    <t>Extended retention</t>
  </si>
  <si>
    <t>Emails (K)</t>
  </si>
  <si>
    <t>Requests (K)</t>
  </si>
  <si>
    <t>Notification count (K)</t>
  </si>
  <si>
    <t>Notification type</t>
  </si>
  <si>
    <t>Cache size (GB)</t>
  </si>
  <si>
    <t>API calls (M)</t>
  </si>
  <si>
    <t>Tier</t>
  </si>
  <si>
    <t>Instance</t>
  </si>
  <si>
    <t>compute</t>
  </si>
  <si>
    <t>ec2</t>
  </si>
  <si>
    <t>us-east-1</t>
  </si>
  <si>
    <t>m5</t>
  </si>
  <si>
    <t>large</t>
  </si>
  <si>
    <t>linux</t>
  </si>
  <si>
    <t>networking</t>
  </si>
  <si>
    <t>elb</t>
  </si>
  <si>
    <t>storage</t>
  </si>
  <si>
    <t>efs</t>
  </si>
  <si>
    <t>database</t>
  </si>
  <si>
    <t>rds</t>
  </si>
  <si>
    <t>primary</t>
  </si>
  <si>
    <t>sqlserver-se</t>
  </si>
  <si>
    <t>appservices</t>
  </si>
  <si>
    <t>ses</t>
  </si>
  <si>
    <t>ses always free tier</t>
  </si>
  <si>
    <t>Dólar Hoje</t>
  </si>
  <si>
    <t>Valor</t>
  </si>
  <si>
    <t>Câmbio_x000D_
Comercial</t>
  </si>
  <si>
    <t>Tipo</t>
  </si>
  <si>
    <t>Valor Unt (US$)</t>
  </si>
  <si>
    <t>Valor Total (US$)</t>
  </si>
  <si>
    <t xml:space="preserve"> Valor Total R$</t>
  </si>
  <si>
    <t>M5 Large</t>
  </si>
  <si>
    <t>Qtde</t>
  </si>
  <si>
    <t>RDS - BD PostgreSQL</t>
  </si>
  <si>
    <t>ELB - Balanceador Carga</t>
  </si>
  <si>
    <t>EFS - Storage</t>
  </si>
  <si>
    <t>TOTAL VALORES</t>
  </si>
  <si>
    <t>EC2 - Linux ERP Odoo</t>
  </si>
  <si>
    <t>Serviços AWS</t>
  </si>
  <si>
    <t>Serviços da iC2*</t>
  </si>
  <si>
    <t>Dados extraido da URL https://www.melhorcambio.com/dolar-hoje</t>
  </si>
  <si>
    <t>Clicar em atualizar sobre a tabela dinâmica (power query)</t>
  </si>
  <si>
    <t>Backup</t>
  </si>
  <si>
    <t>SES - Serviço de email</t>
  </si>
  <si>
    <t xml:space="preserve">SES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</si>
</sst>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\-[$$-409]#,##0.00"/>
  </numFmts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286C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3" fillId="0" borderId="0" xfId="0" applyNumberFormat="1" applyFont="1"/>
    <xf numFmtId="4" fontId="4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2" fontId="8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Alignment="1">
      <alignment vertical="center"/>
    </xf>
    <xf numFmtId="14" fontId="0" fillId="0" borderId="0" xfId="0" applyNumberFormat="1"/>
    <xf numFmtId="4" fontId="6" fillId="0" borderId="0" xfId="0" applyNumberFormat="1" applyFont="1" applyAlignment="1">
      <alignment horizontal="right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Dólar Hoje" tableColumnId="5"/>
      <queryTableField id="2" name="Val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xas_de_câmbio_do_Dólar_hoje___19_04_22_às_15_13" displayName="Taxas_de_câmbio_do_Dólar_hoje___19_04_22_às_15_13" ref="A1:B2" tableType="queryTable" totalsRowShown="0">
  <autoFilter ref="A1:B2"/>
  <tableColumns count="2">
    <tableColumn id="5" uniqueName="5" name="Dólar Hoje" queryTableFieldId="1" dataDxfId="1"/>
    <tableColumn id="6" uniqueName="6" name="Valor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F13" totalsRowShown="0">
  <autoFilter ref="A1:F13"/>
  <tableColumns count="6">
    <tableColumn id="1" name="Serviços AWS" dataDxfId="7"/>
    <tableColumn id="2" name="Tipo" dataDxfId="6"/>
    <tableColumn id="3" name="Qtde" dataDxfId="5"/>
    <tableColumn id="4" name="Valor Unt (US$)" dataDxfId="4"/>
    <tableColumn id="5" name="Valor Total (US$)" dataDxfId="3"/>
    <tableColumn id="6" name=" Valor Total R$" dataDxfId="2">
      <calculatedColumnFormula>E2*Taxas_de_câmbio_do_Dólar_hoje___19_04_22_às_15_13[Valor]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14" customWidth="1"/>
    <col min="2" max="4" width="12" customWidth="1"/>
    <col min="5" max="6" width="12" style="1" customWidth="1"/>
    <col min="7" max="24" width="12" customWidth="1"/>
    <col min="25" max="25" width="18" customWidth="1"/>
    <col min="26" max="27" width="12" customWidth="1"/>
    <col min="28" max="28" width="18" customWidth="1"/>
    <col min="29" max="30" width="15" customWidth="1"/>
    <col min="31" max="33" width="12" customWidth="1"/>
  </cols>
  <sheetData>
    <row r="1" spans="1:33" s="2" customFormat="1" ht="24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25">
      <c r="A2" t="s">
        <v>33</v>
      </c>
      <c r="B2" t="s">
        <v>34</v>
      </c>
      <c r="C2" t="s">
        <v>35</v>
      </c>
      <c r="D2">
        <v>2</v>
      </c>
      <c r="E2" s="1">
        <v>70.08</v>
      </c>
      <c r="F2" s="1">
        <f>E2*D2</f>
        <v>140.16</v>
      </c>
      <c r="G2" t="s">
        <v>36</v>
      </c>
      <c r="H2" t="s">
        <v>37</v>
      </c>
      <c r="I2" t="s">
        <v>38</v>
      </c>
    </row>
    <row r="3" spans="1:33" x14ac:dyDescent="0.25">
      <c r="A3" t="s">
        <v>39</v>
      </c>
      <c r="B3" t="s">
        <v>40</v>
      </c>
      <c r="C3" t="s">
        <v>35</v>
      </c>
      <c r="D3">
        <v>1</v>
      </c>
      <c r="E3" s="1">
        <v>22.27</v>
      </c>
      <c r="F3" s="1">
        <f>E3*D3</f>
        <v>22.27</v>
      </c>
      <c r="M3">
        <v>10</v>
      </c>
    </row>
    <row r="4" spans="1:33" x14ac:dyDescent="0.25">
      <c r="A4" t="s">
        <v>41</v>
      </c>
      <c r="B4" t="s">
        <v>42</v>
      </c>
      <c r="C4" t="s">
        <v>35</v>
      </c>
      <c r="D4">
        <v>1</v>
      </c>
      <c r="E4" s="1">
        <v>3</v>
      </c>
      <c r="F4" s="1">
        <f>E4*D4</f>
        <v>3</v>
      </c>
      <c r="L4">
        <v>10</v>
      </c>
    </row>
    <row r="5" spans="1:33" x14ac:dyDescent="0.25">
      <c r="A5" t="s">
        <v>43</v>
      </c>
      <c r="B5" t="s">
        <v>44</v>
      </c>
      <c r="C5" t="s">
        <v>35</v>
      </c>
      <c r="D5">
        <v>1</v>
      </c>
      <c r="E5" s="1">
        <v>713.21</v>
      </c>
      <c r="F5" s="1">
        <f>E5*D5</f>
        <v>713.21</v>
      </c>
      <c r="G5" t="s">
        <v>36</v>
      </c>
      <c r="H5" t="s">
        <v>37</v>
      </c>
      <c r="J5" t="s">
        <v>45</v>
      </c>
      <c r="K5" t="s">
        <v>46</v>
      </c>
    </row>
    <row r="6" spans="1:33" x14ac:dyDescent="0.25">
      <c r="A6" t="s">
        <v>47</v>
      </c>
      <c r="B6" t="s">
        <v>48</v>
      </c>
      <c r="C6" t="s">
        <v>35</v>
      </c>
      <c r="D6">
        <v>1</v>
      </c>
      <c r="E6" s="1">
        <v>1</v>
      </c>
      <c r="F6" s="1">
        <f>E6*D6</f>
        <v>1</v>
      </c>
      <c r="Z6">
        <v>10</v>
      </c>
    </row>
    <row r="7" spans="1:33" x14ac:dyDescent="0.25">
      <c r="A7" t="s">
        <v>47</v>
      </c>
      <c r="B7" t="s">
        <v>49</v>
      </c>
      <c r="F7" s="1">
        <v>-1</v>
      </c>
    </row>
  </sheetData>
  <autoFilter ref="A1:C1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5" x14ac:dyDescent="0.25"/>
  <cols>
    <col min="1" max="1" width="16.7109375" customWidth="1"/>
    <col min="2" max="2" width="10.7109375" bestFit="1" customWidth="1"/>
  </cols>
  <sheetData>
    <row r="1" spans="1:4" x14ac:dyDescent="0.25">
      <c r="A1" s="4" t="s">
        <v>50</v>
      </c>
      <c r="B1" s="4" t="s">
        <v>51</v>
      </c>
    </row>
    <row r="2" spans="1:4" ht="21" x14ac:dyDescent="0.25">
      <c r="A2" s="20" t="s">
        <v>52</v>
      </c>
      <c r="B2" s="5">
        <v>4.6662999999999997</v>
      </c>
      <c r="D2" t="s">
        <v>67</v>
      </c>
    </row>
    <row r="3" spans="1:4" x14ac:dyDescent="0.25">
      <c r="D3" t="s">
        <v>66</v>
      </c>
    </row>
    <row r="4" spans="1:4" x14ac:dyDescent="0.25">
      <c r="A4" t="s">
        <v>12</v>
      </c>
      <c r="B4" s="21">
        <f ca="1">TODAY()</f>
        <v>44670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7" sqref="G17"/>
    </sheetView>
  </sheetViews>
  <sheetFormatPr defaultRowHeight="15" x14ac:dyDescent="0.25"/>
  <cols>
    <col min="1" max="1" width="25.42578125" customWidth="1"/>
    <col min="2" max="2" width="11.42578125" customWidth="1"/>
    <col min="3" max="3" width="11.5703125" style="6" bestFit="1" customWidth="1"/>
    <col min="4" max="4" width="13.85546875" customWidth="1"/>
    <col min="5" max="5" width="13.42578125" customWidth="1"/>
    <col min="6" max="6" width="13" style="9" customWidth="1"/>
  </cols>
  <sheetData>
    <row r="1" spans="1:6" ht="31.5" x14ac:dyDescent="0.25">
      <c r="A1" s="19" t="s">
        <v>64</v>
      </c>
      <c r="B1" s="18" t="s">
        <v>53</v>
      </c>
      <c r="C1" s="18" t="s">
        <v>58</v>
      </c>
      <c r="D1" s="7" t="s">
        <v>54</v>
      </c>
      <c r="E1" s="8" t="s">
        <v>55</v>
      </c>
      <c r="F1" s="7" t="s">
        <v>56</v>
      </c>
    </row>
    <row r="2" spans="1:6" ht="15.75" x14ac:dyDescent="0.25">
      <c r="A2" s="12" t="s">
        <v>63</v>
      </c>
      <c r="B2" s="12" t="s">
        <v>57</v>
      </c>
      <c r="C2" s="13">
        <v>2</v>
      </c>
      <c r="D2" s="12">
        <f>'AWS Budget'!E2</f>
        <v>70.08</v>
      </c>
      <c r="E2" s="10">
        <f>C2*D2</f>
        <v>140.16</v>
      </c>
      <c r="F2" s="22">
        <f>E2*Taxas_de_câmbio_do_Dólar_hoje___19_04_22_às_15_13[Valor]</f>
        <v>654.02860799999996</v>
      </c>
    </row>
    <row r="3" spans="1:6" ht="15.75" x14ac:dyDescent="0.25">
      <c r="A3" s="12" t="s">
        <v>59</v>
      </c>
      <c r="B3" s="12" t="s">
        <v>57</v>
      </c>
      <c r="C3" s="13">
        <v>1</v>
      </c>
      <c r="D3" s="12">
        <f>'AWS Budget'!E5</f>
        <v>713.21</v>
      </c>
      <c r="E3" s="10">
        <f t="shared" ref="E3:E12" si="0">C3*D3</f>
        <v>713.21</v>
      </c>
      <c r="F3" s="22">
        <f>E3*Taxas_de_câmbio_do_Dólar_hoje___19_04_22_às_15_13[Valor]</f>
        <v>3328.0518229999998</v>
      </c>
    </row>
    <row r="4" spans="1:6" ht="15.75" x14ac:dyDescent="0.25">
      <c r="A4" s="12" t="s">
        <v>60</v>
      </c>
      <c r="B4" s="12"/>
      <c r="C4" s="13">
        <v>1</v>
      </c>
      <c r="D4" s="12">
        <v>22.27</v>
      </c>
      <c r="E4" s="10">
        <f t="shared" si="0"/>
        <v>22.27</v>
      </c>
      <c r="F4" s="22">
        <f>E4*Taxas_de_câmbio_do_Dólar_hoje___19_04_22_às_15_13[Valor]</f>
        <v>103.91850099999999</v>
      </c>
    </row>
    <row r="5" spans="1:6" ht="15.75" x14ac:dyDescent="0.25">
      <c r="A5" s="12" t="s">
        <v>61</v>
      </c>
      <c r="B5" s="12"/>
      <c r="C5" s="13">
        <v>1</v>
      </c>
      <c r="D5" s="10">
        <v>3</v>
      </c>
      <c r="E5" s="10">
        <f t="shared" si="0"/>
        <v>3</v>
      </c>
      <c r="F5" s="22">
        <f>E5*Taxas_de_câmbio_do_Dólar_hoje___19_04_22_às_15_13[Valor]</f>
        <v>13.998899999999999</v>
      </c>
    </row>
    <row r="6" spans="1:6" ht="15.75" x14ac:dyDescent="0.25">
      <c r="A6" s="12" t="s">
        <v>69</v>
      </c>
      <c r="B6" s="12"/>
      <c r="C6" s="13">
        <v>1</v>
      </c>
      <c r="D6" s="10">
        <v>1</v>
      </c>
      <c r="E6" s="10">
        <f t="shared" si="0"/>
        <v>1</v>
      </c>
      <c r="F6" s="22">
        <f>E6*Taxas_de_câmbio_do_Dólar_hoje___19_04_22_às_15_13[Valor]</f>
        <v>4.6662999999999997</v>
      </c>
    </row>
    <row r="7" spans="1:6" ht="15.75" x14ac:dyDescent="0.25">
      <c r="A7" s="14" t="s">
        <v>70</v>
      </c>
      <c r="B7" s="14"/>
      <c r="C7" s="15">
        <v>1</v>
      </c>
      <c r="D7" s="16">
        <v>-1</v>
      </c>
      <c r="E7" s="16">
        <f t="shared" si="0"/>
        <v>-1</v>
      </c>
      <c r="F7" s="22">
        <f>E7*Taxas_de_câmbio_do_Dólar_hoje___19_04_22_às_15_13[Valor]</f>
        <v>-4.6662999999999997</v>
      </c>
    </row>
    <row r="8" spans="1:6" ht="15.75" x14ac:dyDescent="0.25">
      <c r="A8" s="12" t="s">
        <v>68</v>
      </c>
      <c r="B8" s="12"/>
      <c r="C8" s="13">
        <v>1</v>
      </c>
      <c r="D8" s="10"/>
      <c r="E8" s="10">
        <f t="shared" si="0"/>
        <v>0</v>
      </c>
      <c r="F8" s="22">
        <f>E8*Taxas_de_câmbio_do_Dólar_hoje___19_04_22_às_15_13[Valor]</f>
        <v>0</v>
      </c>
    </row>
    <row r="9" spans="1:6" ht="15.75" x14ac:dyDescent="0.25">
      <c r="A9" s="12" t="s">
        <v>65</v>
      </c>
      <c r="B9" s="12"/>
      <c r="C9" s="13">
        <v>1</v>
      </c>
      <c r="D9" s="10"/>
      <c r="E9" s="10">
        <f t="shared" si="0"/>
        <v>0</v>
      </c>
      <c r="F9" s="22">
        <f>E9*Taxas_de_câmbio_do_Dólar_hoje___19_04_22_às_15_13[Valor]</f>
        <v>0</v>
      </c>
    </row>
    <row r="10" spans="1:6" ht="15.75" x14ac:dyDescent="0.25">
      <c r="A10" s="12"/>
      <c r="B10" s="12"/>
      <c r="C10" s="13"/>
      <c r="D10" s="10"/>
      <c r="E10" s="10">
        <f t="shared" ref="E10" si="1">C10*D10</f>
        <v>0</v>
      </c>
      <c r="F10" s="22">
        <f>E10*Taxas_de_câmbio_do_Dólar_hoje___19_04_22_às_15_13[Valor]</f>
        <v>0</v>
      </c>
    </row>
    <row r="11" spans="1:6" ht="15.75" x14ac:dyDescent="0.25">
      <c r="A11" s="12"/>
      <c r="B11" s="12"/>
      <c r="C11" s="13"/>
      <c r="D11" s="10"/>
      <c r="E11" s="10">
        <f t="shared" si="0"/>
        <v>0</v>
      </c>
      <c r="F11" s="22">
        <f>E11*Taxas_de_câmbio_do_Dólar_hoje___19_04_22_às_15_13[Valor]</f>
        <v>0</v>
      </c>
    </row>
    <row r="12" spans="1:6" ht="15.75" x14ac:dyDescent="0.25">
      <c r="A12" s="12"/>
      <c r="B12" s="12"/>
      <c r="C12" s="13"/>
      <c r="D12" s="10"/>
      <c r="E12" s="10">
        <f t="shared" si="0"/>
        <v>0</v>
      </c>
      <c r="F12" s="22">
        <f>E12*Taxas_de_câmbio_do_Dólar_hoje___19_04_22_às_15_13[Valor]</f>
        <v>0</v>
      </c>
    </row>
    <row r="13" spans="1:6" ht="18.75" x14ac:dyDescent="0.3">
      <c r="A13" s="17" t="s">
        <v>62</v>
      </c>
      <c r="B13" s="17"/>
      <c r="C13" s="17"/>
      <c r="D13" s="17"/>
      <c r="E13" s="11">
        <f>SUM(E2:E12)</f>
        <v>878.64</v>
      </c>
      <c r="F13" s="22">
        <f>E13*Taxas_de_câmbio_do_Dólar_hoje___19_04_22_às_15_13[Valor]</f>
        <v>4099.997832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8 0 1 c 5 2 - 0 1 6 e - 4 1 6 f - b 4 f 8 - 4 8 6 3 c 1 e 6 e 4 6 0 "   x m l n s = " h t t p : / / s c h e m a s . m i c r o s o f t . c o m / D a t a M a s h u p " > A A A A A E I E A A B Q S w M E F A A C A A g A U Z q T V F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U Z q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a k 1 R d z B w b O Q E A A M k B A A A T A B w A R m 9 y b X V s Y X M v U 2 V j d G l v b j E u b S C i G A A o o B Q A A A A A A A A A A A A A A A A A A A A A A A A A A A B 1 k M F K w 0 A U R f e B / M M j 3 S S Q J k 3 V h S 0 u J K W 4 c C E 2 6 K K 4 m E 5 e T W Q y r 8 x M S U v I v 4 i / 4 C f 0 x 5 x p i 4 r g b G a 4 j 3 f P n a u R m 5 o k L E 5 3 N v U 9 3 9 M V U 1 j C I C j Y j m k o E f j h o 1 n V B C X B 7 P A p m I K K 3 h C G k F 2 n o 8 t 0 P I b D u 4 b s a p J d B H A D A o 3 v g T 1 z k g a t 8 I y r 5 I G 9 Y u g e u R O l 0 W F Q G b P R k z R t 2 z Z p U F S k O H O c h F O T l m Q 5 Q 8 c J o i g + + c 2 Y Y S P r d / T t R v 3 S C S / n o c 1 b b w h u h U H F S n J B C r Y S m B S K S b 0 m 1 e Q k t o 0 s 9 h v U 4 d E q 7 r r g / K E 7 B 4 r B 2 C E Y 3 J k + h i 5 4 Y o K U V f O t U i j 5 P n G 7 f R 9 9 E + 9 r W d m K 5 r U w l s n 0 D 3 S B w n b 6 S K 0 O / w a L A R m v I F z + Q r / Y x S A / 1 T w I u Y o G o V h H O T W o e M 2 E r c D 3 a v k v d v o F U E s B A i 0 A F A A C A A g A U Z q T V F l Y 3 q 2 n A A A A + A A A A B I A A A A A A A A A A A A A A A A A A A A A A E N v b m Z p Z y 9 Q Y W N r Y W d l L n h t b F B L A Q I t A B Q A A g A I A F G a k 1 Q P y u m r p A A A A O k A A A A T A A A A A A A A A A A A A A A A A P M A A A B b Q 2 9 u d G V u d F 9 U e X B l c 1 0 u e G 1 s U E s B A i 0 A F A A C A A g A U Z q T V F 3 M H B s 5 A Q A A y Q E A A B M A A A A A A A A A A A A A A A A A 5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0 A A A A A A A D 1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4 Y X M l M j B k Z S U y M G M l Q z M l Q T J t Y m l v J T I w Z G 8 l M j B E J U M z J U I z b G F y J T I w a G 9 q Z S U y M C 0 l M j A x O S U y R j A 0 J T J G M j I l M j A l Q z M l Q T B z J T I w M T U l M 0 E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e G F z X 2 R l X 2 P D o m 1 i a W 9 f Z G 9 f R M O z b G F y X 2 h v a m V f X 1 8 x O V 8 w N F 8 y M l / D o H N f M T V f M T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M O z b G F y I E h v a m U m c X V v d D s s J n F 1 b 3 Q 7 V m F s b 3 I m c X V v d D t d I i A v P j x F b n R y e S B U e X B l P S J G a W x s Q 2 9 s d W 1 u V H l w Z X M i I F Z h b H V l P S J z Q m h F P S I g L z 4 8 R W 5 0 c n k g V H l w Z T 0 i R m l s b E x h c 3 R V c G R h d G V k I i B W Y W x 1 Z T 0 i Z D I w M j I t M D Q t M T l U M j I 6 M T g 6 M z U u O T Y 3 O T U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N k Y m E 0 N m R h N i 0 3 Z W Q 1 L T Q 1 Y 2 U t O T E 4 N i 1 i Y z g y M j J h N W J i Y 2 E i I C 8 + P E V u d H J 5 I F R 5 c G U 9 I k 5 h d m l n Y X R p b 2 5 T d G V w T m F t Z S I g V m F s d W U 9 I n N O Y X Z l Z 2 H D p 8 O j b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4 Y X M g Z G U g Y 8 O i b W J p b y B k b y B E w 7 N s Y X I g a G 9 q Z S A t I D E 5 X F w v M D R c X C 8 y M i D D o H M g M T U 6 M T M v V G l w b y B B b H R l c m F k b y 5 7 R M O z b G F y I E h v a m U s M H 0 m c X V v d D s s J n F 1 b 3 Q 7 U 2 V j d G l v b j E v V G F 4 Y X M g Z G U g Y 8 O i b W J p b y B k b y B E w 7 N s Y X I g a G 9 q Z S A t I D E 5 X F w v M D R c X C 8 y M i D D o H M g M T U 6 M T M v V G l w b y B B b H R l c m F k b y 5 7 V m F s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4 Y X M g Z G U g Y 8 O i b W J p b y B k b y B E w 7 N s Y X I g a G 9 q Z S A t I D E 5 X F w v M D R c X C 8 y M i D D o H M g M T U 6 M T M v V G l w b y B B b H R l c m F k b y 5 7 R M O z b G F y I E h v a m U s M H 0 m c X V v d D s s J n F 1 b 3 Q 7 U 2 V j d G l v b j E v V G F 4 Y X M g Z G U g Y 8 O i b W J p b y B k b y B E w 7 N s Y X I g a G 9 q Z S A t I D E 5 X F w v M D R c X C 8 y M i D D o H M g M T U 6 M T M v V G l w b y B B b H R l c m F k b y 5 7 V m F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e G F z J T I w Z G U l M j B j J U M z J U E y b W J p b y U y M G R v J T I w R C V D M y V C M 2 x h c i U y M G h v a m U l M j A t J T I w M T k l M k Y w N C U y R j I y J T I w J U M z J U E w c y U y M D E 1 J T N B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h c y U y M G R l J T I w Y y V D M y V B M m 1 i a W 8 l M j B k b y U y M E Q l Q z M l Q j N s Y X I l M j B o b 2 p l J T I w L S U y M D E 5 J T J G M D Q l M k Y y M i U y M C V D M y V B M H M l M j A x N S U z Q T E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Y X M l M j B k Z S U y M G M l Q z M l Q T J t Y m l v J T I w Z G 8 l M j B E J U M z J U I z b G F y J T I w a G 9 q Z S U y M C 0 l M j A x O S U y R j A 0 J T J G M j I l M j A l Q z M l Q T B z J T I w M T U l M 0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h c y U y M G R l J T I w Y y V D M y V B M m 1 i a W 8 l M j B k b y U y M E Q l Q z M l Q j N s Y X I l M j B o b 2 p l J T I w L S U y M D E 5 J T J G M D Q l M k Y y M i U y M C V D M y V B M H M l M j A x N S U z Q T E z L 0 x p b m h h c y U y M E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l 8 F T f M Z q S J X 1 f v U Q 1 S Z 1 A A A A A A I A A A A A A B B m A A A A A Q A A I A A A A G e z 7 8 P E s 7 Y j I x H y q m 1 I N O r q H G 0 t / z p Y 1 P W V Z i W A f k F C A A A A A A 6 A A A A A A g A A I A A A A I W a s 7 W i b G Y 3 o G U m A A l J B 2 3 b u F F 2 9 Y d S V j n 2 m 8 G Q p k H h U A A A A L S 9 l j v a t b x M 6 L M X B 3 z k L l Z h 7 a 6 q J S Q B B N N I X d T b 4 X O / E c v r M P Y F Y e L M 5 3 a O Z t p L / Z s H + 3 a g O 0 H X R x R J P t N U + 7 + 4 X L Y + h 3 6 m 0 D k I H Z R I H 6 K D Q A A A A F A K t u g R c y 1 g E m T d y t O R Q q K P A j e H 5 A R a u J z / d Y 2 C / U b h n T E L M 1 D l E j w c A F w L D w D V e l 7 1 d k O F G a r 9 D G u m f y n W o F s = < / D a t a M a s h u p > 
</file>

<file path=customXml/itemProps1.xml><?xml version="1.0" encoding="utf-8"?>
<ds:datastoreItem xmlns:ds="http://schemas.openxmlformats.org/officeDocument/2006/customXml" ds:itemID="{A16C43EA-698B-4803-9729-44ABD733E6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AWS Budget</vt:lpstr>
      <vt:lpstr>Cotação U$</vt:lpstr>
      <vt:lpstr>Precificação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2022-04-19T01:21:57Z</dcterms:created>
  <dcterms:modified xsi:type="dcterms:W3CDTF">2022-04-19T23:42:59Z</dcterms:modified>
  <cp:category/>
</cp:coreProperties>
</file>