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o\OneDrive\Documentos\Carrera\3º\Heurística\Práctica 1\Parte 1\"/>
    </mc:Choice>
  </mc:AlternateContent>
  <xr:revisionPtr revIDLastSave="0" documentId="13_ncr:1_{A51B097B-6CCB-4BA3-B47E-E3EAD10F6FC5}" xr6:coauthVersionLast="47" xr6:coauthVersionMax="47" xr10:uidLastSave="{00000000-0000-0000-0000-000000000000}"/>
  <bookViews>
    <workbookView xWindow="-110" yWindow="-110" windowWidth="19420" windowHeight="10420" xr2:uid="{AD65B97D-73F8-4B1B-AB17-24CB49CDAEAF}"/>
  </bookViews>
  <sheets>
    <sheet name="Parte 1" sheetId="2" r:id="rId1"/>
  </sheets>
  <definedNames>
    <definedName name="solver_adj" localSheetId="0" hidden="1">'Parte 1'!$E$25:$I$29,'Parte 1'!$E$33:$I$37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'Parte 1'!$I$36</definedName>
    <definedName name="solver_lhs10" localSheetId="0" hidden="1">'Parte 1'!$G$36</definedName>
    <definedName name="solver_lhs11" localSheetId="0" hidden="1">'Parte 1'!$E$25:$I$29</definedName>
    <definedName name="solver_lhs12" localSheetId="0" hidden="1">'Parte 1'!$G$34</definedName>
    <definedName name="solver_lhs13" localSheetId="0" hidden="1">'Parte 1'!$G$35</definedName>
    <definedName name="solver_lhs14" localSheetId="0" hidden="1">'Parte 1'!$F$36</definedName>
    <definedName name="solver_lhs15" localSheetId="0" hidden="1">'Parte 1'!$E$33:$I$37</definedName>
    <definedName name="solver_lhs16" localSheetId="0" hidden="1">'Parte 1'!$B$78</definedName>
    <definedName name="solver_lhs17" localSheetId="0" hidden="1">'Parte 1'!$B$77</definedName>
    <definedName name="solver_lhs18" localSheetId="0" hidden="1">'Parte 1'!$B$76</definedName>
    <definedName name="solver_lhs19" localSheetId="0" hidden="1">'Parte 1'!$B$70</definedName>
    <definedName name="solver_lhs2" localSheetId="0" hidden="1">'Parte 1'!$I$34</definedName>
    <definedName name="solver_lhs20" localSheetId="0" hidden="1">'Parte 1'!$B$74</definedName>
    <definedName name="solver_lhs21" localSheetId="0" hidden="1">'Parte 1'!$B$72</definedName>
    <definedName name="solver_lhs22" localSheetId="0" hidden="1">'Parte 1'!$B$73</definedName>
    <definedName name="solver_lhs23" localSheetId="0" hidden="1">'Parte 1'!$B$68</definedName>
    <definedName name="solver_lhs24" localSheetId="0" hidden="1">'Parte 1'!$B$69</definedName>
    <definedName name="solver_lhs25" localSheetId="0" hidden="1">'Parte 1'!$B$55</definedName>
    <definedName name="solver_lhs26" localSheetId="0" hidden="1">'Parte 1'!$B$57</definedName>
    <definedName name="solver_lhs27" localSheetId="0" hidden="1">'Parte 1'!$B$56</definedName>
    <definedName name="solver_lhs28" localSheetId="0" hidden="1">'Parte 1'!$B$60</definedName>
    <definedName name="solver_lhs29" localSheetId="0" hidden="1">'Parte 1'!$B$52</definedName>
    <definedName name="solver_lhs3" localSheetId="0" hidden="1">'Parte 1'!$I$35</definedName>
    <definedName name="solver_lhs30" localSheetId="0" hidden="1">'Parte 1'!$B$51</definedName>
    <definedName name="solver_lhs31" localSheetId="0" hidden="1">'Parte 1'!$B$40</definedName>
    <definedName name="solver_lhs32" localSheetId="0" hidden="1">'Parte 1'!$B$43</definedName>
    <definedName name="solver_lhs33" localSheetId="0" hidden="1">'Parte 1'!$B$45</definedName>
    <definedName name="solver_lhs34" localSheetId="0" hidden="1">'Parte 1'!$B$44</definedName>
    <definedName name="solver_lhs35" localSheetId="0" hidden="1">'Parte 1'!$B$47</definedName>
    <definedName name="solver_lhs36" localSheetId="0" hidden="1">'Parte 1'!$B$50</definedName>
    <definedName name="solver_lhs37" localSheetId="0" hidden="1">'Parte 1'!$B$34</definedName>
    <definedName name="solver_lhs38" localSheetId="0" hidden="1">'Parte 1'!$B$37</definedName>
    <definedName name="solver_lhs39" localSheetId="0" hidden="1">'Parte 1'!$B$30</definedName>
    <definedName name="solver_lhs4" localSheetId="0" hidden="1">'Parte 1'!$H$34</definedName>
    <definedName name="solver_lhs40" localSheetId="0" hidden="1">'Parte 1'!$B$31</definedName>
    <definedName name="solver_lhs41" localSheetId="0" hidden="1">'Parte 1'!$B$29</definedName>
    <definedName name="solver_lhs42" localSheetId="0" hidden="1">'Parte 1'!$B$26</definedName>
    <definedName name="solver_lhs43" localSheetId="0" hidden="1">'Parte 1'!$B$18</definedName>
    <definedName name="solver_lhs44" localSheetId="0" hidden="1">'Parte 1'!$B$18</definedName>
    <definedName name="solver_lhs45" localSheetId="0" hidden="1">'Parte 1'!$B$12</definedName>
    <definedName name="solver_lhs46" localSheetId="0" hidden="1">'Parte 1'!$B$12</definedName>
    <definedName name="solver_lhs47" localSheetId="0" hidden="1">'Parte 1'!$B$17</definedName>
    <definedName name="solver_lhs48" localSheetId="0" hidden="1">'Parte 1'!$B$16</definedName>
    <definedName name="solver_lhs49" localSheetId="0" hidden="1">'Parte 1'!$B$16</definedName>
    <definedName name="solver_lhs5" localSheetId="0" hidden="1">'Parte 1'!$H$35</definedName>
    <definedName name="solver_lhs50" localSheetId="0" hidden="1">'Parte 1'!$B$12</definedName>
    <definedName name="solver_lhs51" localSheetId="0" hidden="1">'Parte 1'!$B$17</definedName>
    <definedName name="solver_lhs52" localSheetId="0" hidden="1">'Parte 1'!$B$17</definedName>
    <definedName name="solver_lhs53" localSheetId="0" hidden="1">'Parte 1'!$B$17</definedName>
    <definedName name="solver_lhs54" localSheetId="0" hidden="1">'Parte 1'!$B$16</definedName>
    <definedName name="solver_lhs55" localSheetId="0" hidden="1">'Parte 1'!$I$36</definedName>
    <definedName name="solver_lhs6" localSheetId="0" hidden="1">'Parte 1'!$H$36</definedName>
    <definedName name="solver_lhs7" localSheetId="0" hidden="1">'Parte 1'!$B$46</definedName>
    <definedName name="solver_lhs8" localSheetId="0" hidden="1">'Parte 1'!$F$34</definedName>
    <definedName name="solver_lhs9" localSheetId="0" hidden="1">'Parte 1'!$F$35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51</definedName>
    <definedName name="solver_nwt" localSheetId="0" hidden="1">1</definedName>
    <definedName name="solver_opt" localSheetId="0" hidden="1">'Parte 1'!$B$5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10" localSheetId="0" hidden="1">1</definedName>
    <definedName name="solver_rel11" localSheetId="0" hidden="1">5</definedName>
    <definedName name="solver_rel12" localSheetId="0" hidden="1">1</definedName>
    <definedName name="solver_rel13" localSheetId="0" hidden="1">1</definedName>
    <definedName name="solver_rel14" localSheetId="0" hidden="1">1</definedName>
    <definedName name="solver_rel15" localSheetId="0" hidden="1">4</definedName>
    <definedName name="solver_rel16" localSheetId="0" hidden="1">1</definedName>
    <definedName name="solver_rel17" localSheetId="0" hidden="1">1</definedName>
    <definedName name="solver_rel18" localSheetId="0" hidden="1">1</definedName>
    <definedName name="solver_rel19" localSheetId="0" hidden="1">1</definedName>
    <definedName name="solver_rel2" localSheetId="0" hidden="1">1</definedName>
    <definedName name="solver_rel20" localSheetId="0" hidden="1">1</definedName>
    <definedName name="solver_rel21" localSheetId="0" hidden="1">1</definedName>
    <definedName name="solver_rel22" localSheetId="0" hidden="1">1</definedName>
    <definedName name="solver_rel23" localSheetId="0" hidden="1">1</definedName>
    <definedName name="solver_rel24" localSheetId="0" hidden="1">1</definedName>
    <definedName name="solver_rel25" localSheetId="0" hidden="1">1</definedName>
    <definedName name="solver_rel26" localSheetId="0" hidden="1">1</definedName>
    <definedName name="solver_rel27" localSheetId="0" hidden="1">1</definedName>
    <definedName name="solver_rel28" localSheetId="0" hidden="1">2</definedName>
    <definedName name="solver_rel29" localSheetId="0" hidden="1">1</definedName>
    <definedName name="solver_rel3" localSheetId="0" hidden="1">1</definedName>
    <definedName name="solver_rel30" localSheetId="0" hidden="1">1</definedName>
    <definedName name="solver_rel31" localSheetId="0" hidden="1">2</definedName>
    <definedName name="solver_rel32" localSheetId="0" hidden="1">2</definedName>
    <definedName name="solver_rel33" localSheetId="0" hidden="1">2</definedName>
    <definedName name="solver_rel34" localSheetId="0" hidden="1">2</definedName>
    <definedName name="solver_rel35" localSheetId="0" hidden="1">2</definedName>
    <definedName name="solver_rel36" localSheetId="0" hidden="1">1</definedName>
    <definedName name="solver_rel37" localSheetId="0" hidden="1">2</definedName>
    <definedName name="solver_rel38" localSheetId="0" hidden="1">2</definedName>
    <definedName name="solver_rel39" localSheetId="0" hidden="1">2</definedName>
    <definedName name="solver_rel4" localSheetId="0" hidden="1">1</definedName>
    <definedName name="solver_rel40" localSheetId="0" hidden="1">2</definedName>
    <definedName name="solver_rel41" localSheetId="0" hidden="1">2</definedName>
    <definedName name="solver_rel42" localSheetId="0" hidden="1">2</definedName>
    <definedName name="solver_rel43" localSheetId="0" hidden="1">2</definedName>
    <definedName name="solver_rel44" localSheetId="0" hidden="1">1</definedName>
    <definedName name="solver_rel45" localSheetId="0" hidden="1">1</definedName>
    <definedName name="solver_rel46" localSheetId="0" hidden="1">2</definedName>
    <definedName name="solver_rel47" localSheetId="0" hidden="1">2</definedName>
    <definedName name="solver_rel48" localSheetId="0" hidden="1">2</definedName>
    <definedName name="solver_rel49" localSheetId="0" hidden="1">1</definedName>
    <definedName name="solver_rel5" localSheetId="0" hidden="1">1</definedName>
    <definedName name="solver_rel50" localSheetId="0" hidden="1">3</definedName>
    <definedName name="solver_rel51" localSheetId="0" hidden="1">1</definedName>
    <definedName name="solver_rel52" localSheetId="0" hidden="1">2</definedName>
    <definedName name="solver_rel53" localSheetId="0" hidden="1">2</definedName>
    <definedName name="solver_rel54" localSheetId="0" hidden="1">2</definedName>
    <definedName name="solver_rel55" localSheetId="0" hidden="1">1</definedName>
    <definedName name="solver_rel6" localSheetId="0" hidden="1">1</definedName>
    <definedName name="solver_rel7" localSheetId="0" hidden="1">2</definedName>
    <definedName name="solver_rel8" localSheetId="0" hidden="1">1</definedName>
    <definedName name="solver_rel9" localSheetId="0" hidden="1">1</definedName>
    <definedName name="solver_rhs1" localSheetId="0" hidden="1">'Parte 1'!$B$65</definedName>
    <definedName name="solver_rhs10" localSheetId="0" hidden="1">'Parte 1'!$B$87</definedName>
    <definedName name="solver_rhs11" localSheetId="0" hidden="1">"binario"</definedName>
    <definedName name="solver_rhs12" localSheetId="0" hidden="1">'Parte 1'!$B$85</definedName>
    <definedName name="solver_rhs13" localSheetId="0" hidden="1">'Parte 1'!$B$86</definedName>
    <definedName name="solver_rhs14" localSheetId="0" hidden="1">'Parte 1'!$B$91</definedName>
    <definedName name="solver_rhs15" localSheetId="0" hidden="1">"entero"</definedName>
    <definedName name="solver_rhs16" localSheetId="0" hidden="1">'Parte 1'!$F$36</definedName>
    <definedName name="solver_rhs17" localSheetId="0" hidden="1">'Parte 1'!$F$35</definedName>
    <definedName name="solver_rhs18" localSheetId="0" hidden="1">'Parte 1'!$F$34</definedName>
    <definedName name="solver_rhs19" localSheetId="0" hidden="1">'Parte 1'!$H$36</definedName>
    <definedName name="solver_rhs2" localSheetId="0" hidden="1">'Parte 1'!$B$63</definedName>
    <definedName name="solver_rhs20" localSheetId="0" hidden="1">'Parte 1'!$G$36</definedName>
    <definedName name="solver_rhs21" localSheetId="0" hidden="1">'Parte 1'!$G$34</definedName>
    <definedName name="solver_rhs22" localSheetId="0" hidden="1">'Parte 1'!$G$35</definedName>
    <definedName name="solver_rhs23" localSheetId="0" hidden="1">'Parte 1'!$H$34</definedName>
    <definedName name="solver_rhs24" localSheetId="0" hidden="1">'Parte 1'!$H$35</definedName>
    <definedName name="solver_rhs25" localSheetId="0" hidden="1">1</definedName>
    <definedName name="solver_rhs26" localSheetId="0" hidden="1">1</definedName>
    <definedName name="solver_rhs27" localSheetId="0" hidden="1">1</definedName>
    <definedName name="solver_rhs28" localSheetId="0" hidden="1">0</definedName>
    <definedName name="solver_rhs29" localSheetId="0" hidden="1">'Parte 1'!$E$19</definedName>
    <definedName name="solver_rhs3" localSheetId="0" hidden="1">'Parte 1'!$B$64</definedName>
    <definedName name="solver_rhs30" localSheetId="0" hidden="1">'Parte 1'!$E$19</definedName>
    <definedName name="solver_rhs31" localSheetId="0" hidden="1">0</definedName>
    <definedName name="solver_rhs32" localSheetId="0" hidden="1">'Parte 1'!$E$33</definedName>
    <definedName name="solver_rhs33" localSheetId="0" hidden="1">'Parte 1'!$G$33</definedName>
    <definedName name="solver_rhs34" localSheetId="0" hidden="1">'Parte 1'!$F$33</definedName>
    <definedName name="solver_rhs35" localSheetId="0" hidden="1">'Parte 1'!$I$33</definedName>
    <definedName name="solver_rhs36" localSheetId="0" hidden="1">'Parte 1'!$E$19</definedName>
    <definedName name="solver_rhs37" localSheetId="0" hidden="1">'Parte 1'!$E$17</definedName>
    <definedName name="solver_rhs38" localSheetId="0" hidden="1">0</definedName>
    <definedName name="solver_rhs39" localSheetId="0" hidden="1">0</definedName>
    <definedName name="solver_rhs4" localSheetId="0" hidden="1">'Parte 1'!$B$81</definedName>
    <definedName name="solver_rhs40" localSheetId="0" hidden="1">0</definedName>
    <definedName name="solver_rhs41" localSheetId="0" hidden="1">0</definedName>
    <definedName name="solver_rhs42" localSheetId="0" hidden="1">0</definedName>
    <definedName name="solver_rhs43" localSheetId="0" hidden="1">'Parte 1'!$B$23</definedName>
    <definedName name="solver_rhs44" localSheetId="0" hidden="1">1</definedName>
    <definedName name="solver_rhs45" localSheetId="0" hidden="1">3</definedName>
    <definedName name="solver_rhs46" localSheetId="0" hidden="1">'Parte 1'!$B$13</definedName>
    <definedName name="solver_rhs47" localSheetId="0" hidden="1">'Parte 1'!$B$22</definedName>
    <definedName name="solver_rhs48" localSheetId="0" hidden="1">'Parte 1'!$B$21</definedName>
    <definedName name="solver_rhs49" localSheetId="0" hidden="1">1</definedName>
    <definedName name="solver_rhs5" localSheetId="0" hidden="1">'Parte 1'!$B$82</definedName>
    <definedName name="solver_rhs50" localSheetId="0" hidden="1">1</definedName>
    <definedName name="solver_rhs51" localSheetId="0" hidden="1">1</definedName>
    <definedName name="solver_rhs52" localSheetId="0" hidden="1">'Parte 1'!$B$22</definedName>
    <definedName name="solver_rhs53" localSheetId="0" hidden="1">'Parte 1'!$B$22</definedName>
    <definedName name="solver_rhs54" localSheetId="0" hidden="1">1</definedName>
    <definedName name="solver_rhs55" localSheetId="0" hidden="1">'Parte 1'!$B$65</definedName>
    <definedName name="solver_rhs6" localSheetId="0" hidden="1">'Parte 1'!$B$83</definedName>
    <definedName name="solver_rhs7" localSheetId="0" hidden="1">'Parte 1'!$H$33</definedName>
    <definedName name="solver_rhs8" localSheetId="0" hidden="1">'Parte 1'!$B$89</definedName>
    <definedName name="solver_rhs9" localSheetId="0" hidden="1">'Parte 1'!$B$90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400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2" l="1"/>
  <c r="B11" i="2"/>
  <c r="B12" i="2"/>
  <c r="B16" i="2"/>
  <c r="B77" i="2"/>
  <c r="B74" i="2"/>
  <c r="B73" i="2"/>
  <c r="B68" i="2" l="1"/>
  <c r="B70" i="2"/>
  <c r="B57" i="2"/>
  <c r="B55" i="2"/>
  <c r="B43" i="2"/>
  <c r="B44" i="2"/>
  <c r="B34" i="2"/>
  <c r="B60" i="2"/>
  <c r="B40" i="2"/>
  <c r="B37" i="2"/>
  <c r="B91" i="2"/>
  <c r="B90" i="2"/>
  <c r="B89" i="2"/>
  <c r="B87" i="2"/>
  <c r="B86" i="2"/>
  <c r="B85" i="2"/>
  <c r="B83" i="2"/>
  <c r="B82" i="2"/>
  <c r="B81" i="2"/>
  <c r="B65" i="2"/>
  <c r="B45" i="2"/>
  <c r="B76" i="2"/>
  <c r="B47" i="2"/>
  <c r="B64" i="2"/>
  <c r="B63" i="2"/>
  <c r="B78" i="2"/>
  <c r="B72" i="2"/>
  <c r="B69" i="2"/>
  <c r="B46" i="2"/>
  <c r="B56" i="2"/>
  <c r="B29" i="2"/>
  <c r="B30" i="2"/>
  <c r="B31" i="2"/>
  <c r="B26" i="2"/>
  <c r="B23" i="2"/>
  <c r="B21" i="2"/>
  <c r="B22" i="2"/>
  <c r="B18" i="2"/>
  <c r="B17" i="2"/>
  <c r="B52" i="2"/>
  <c r="B51" i="2"/>
  <c r="B50" i="2"/>
  <c r="B13" i="2"/>
</calcChain>
</file>

<file path=xl/sharedStrings.xml><?xml version="1.0" encoding="utf-8"?>
<sst xmlns="http://schemas.openxmlformats.org/spreadsheetml/2006/main" count="118" uniqueCount="86">
  <si>
    <t>C</t>
  </si>
  <si>
    <t>Función objetivo</t>
  </si>
  <si>
    <t>Mínimo z :</t>
  </si>
  <si>
    <r>
      <t>SUMA[ i= 0-4][ j= 0-4](Aij * Cij) + 120 * SUMA[ j= 0-4](A</t>
    </r>
    <r>
      <rPr>
        <vertAlign val="subscript"/>
        <sz val="11"/>
        <color theme="1"/>
        <rFont val="Calibri"/>
        <family val="2"/>
        <scheme val="minor"/>
      </rPr>
      <t>0j</t>
    </r>
    <r>
      <rPr>
        <sz val="11"/>
        <color theme="1"/>
        <rFont val="Calibri"/>
        <family val="2"/>
        <scheme val="minor"/>
      </rPr>
      <t>) =</t>
    </r>
  </si>
  <si>
    <t>Restricciones</t>
  </si>
  <si>
    <t>Salen del parking 3 autobuses como máximo</t>
  </si>
  <si>
    <t>Sale del parking como mínimo 1 autobús</t>
  </si>
  <si>
    <t>Los autobuses que salen de cada parada son los mismos que llegan</t>
  </si>
  <si>
    <t>El flujo de personas que llega al parking es 0</t>
  </si>
  <si>
    <t>El flujo de personas con el que se sale, menos con el que se entra, menos las personas que se van  a añadir para cada parada es 0</t>
  </si>
  <si>
    <t>El flujo total de lo que llega al colegio es 30 personas</t>
  </si>
  <si>
    <t>El flujo de personas que sale del parking hacia una parada es el número de personas esperando, si se decide ir primero a ella</t>
  </si>
  <si>
    <t>De una parada no pueden salir más de 20 personas</t>
  </si>
  <si>
    <t>Solo se puede ir de una parada a otra, y no biceversa para que no se formen bucles</t>
  </si>
  <si>
    <t xml:space="preserve"> No llegan autobuses al parking</t>
  </si>
  <si>
    <t>No salen autobuses del colegio</t>
  </si>
  <si>
    <t>El flujo de personas que sale del colegio es 0</t>
  </si>
  <si>
    <t>El flujo para ir de una parada a otra debe ser menor que la variable correspondiente(Aij) multiplicado por 100 (Si es 0 no podrá tomar otro valor)</t>
  </si>
  <si>
    <t>El flujo para ir de una parada a otra debe ser mayor o igual que la variable Aij por el número de personas esperando en esa parada</t>
  </si>
  <si>
    <t>Variables</t>
  </si>
  <si>
    <t>Los autobuses que salen del parque llegan al colegio</t>
  </si>
  <si>
    <t>P</t>
  </si>
  <si>
    <t>A</t>
  </si>
  <si>
    <t>F</t>
  </si>
  <si>
    <t>Personas esperando en cada parada:</t>
  </si>
  <si>
    <t>Matriz de costes:</t>
  </si>
  <si>
    <t>Matriz de aristas usadas:</t>
  </si>
  <si>
    <t>Matriz de flujo de personas:</t>
  </si>
  <si>
    <t>El flujo que llega al colegio debe ser menor o igual que la variable Aij correspondiente multiplicado por 100 (Si es 0 no llegará)</t>
  </si>
  <si>
    <r>
      <t>F</t>
    </r>
    <r>
      <rPr>
        <vertAlign val="subscript"/>
        <sz val="11"/>
        <rFont val="Calibri"/>
        <family val="2"/>
        <scheme val="minor"/>
      </rPr>
      <t>02</t>
    </r>
    <r>
      <rPr>
        <sz val="11"/>
        <rFont val="Calibri"/>
        <family val="2"/>
        <scheme val="minor"/>
      </rPr>
      <t xml:space="preserve"> = A</t>
    </r>
    <r>
      <rPr>
        <vertAlign val="subscript"/>
        <sz val="11"/>
        <rFont val="Calibri"/>
        <family val="2"/>
        <scheme val="minor"/>
      </rPr>
      <t>02</t>
    </r>
    <r>
      <rPr>
        <sz val="11"/>
        <rFont val="Calibri"/>
        <family val="2"/>
        <scheme val="minor"/>
      </rPr>
      <t xml:space="preserve"> * P</t>
    </r>
    <r>
      <rPr>
        <vertAlign val="sub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 xml:space="preserve"> =</t>
    </r>
  </si>
  <si>
    <r>
      <t>F</t>
    </r>
    <r>
      <rPr>
        <vertAlign val="subscript"/>
        <sz val="11"/>
        <rFont val="Calibri"/>
        <family val="2"/>
        <scheme val="minor"/>
      </rPr>
      <t>04</t>
    </r>
    <r>
      <rPr>
        <sz val="11"/>
        <rFont val="Calibri"/>
        <family val="2"/>
        <scheme val="minor"/>
      </rPr>
      <t xml:space="preserve"> = A</t>
    </r>
    <r>
      <rPr>
        <vertAlign val="subscript"/>
        <sz val="11"/>
        <rFont val="Calibri"/>
        <family val="2"/>
        <scheme val="minor"/>
      </rPr>
      <t>04</t>
    </r>
    <r>
      <rPr>
        <sz val="11"/>
        <rFont val="Calibri"/>
        <family val="2"/>
        <scheme val="minor"/>
      </rPr>
      <t xml:space="preserve"> * P</t>
    </r>
    <r>
      <rPr>
        <vertAlign val="subscript"/>
        <sz val="11"/>
        <rFont val="Calibri"/>
        <family val="2"/>
        <scheme val="minor"/>
      </rPr>
      <t>4</t>
    </r>
    <r>
      <rPr>
        <sz val="11"/>
        <rFont val="Calibri"/>
        <family val="2"/>
        <scheme val="minor"/>
      </rPr>
      <t xml:space="preserve"> =</t>
    </r>
  </si>
  <si>
    <r>
      <t>F</t>
    </r>
    <r>
      <rPr>
        <vertAlign val="subscript"/>
        <sz val="11"/>
        <rFont val="Calibri"/>
        <family val="2"/>
        <scheme val="minor"/>
      </rPr>
      <t>03</t>
    </r>
    <r>
      <rPr>
        <sz val="11"/>
        <rFont val="Calibri"/>
        <family val="2"/>
        <scheme val="minor"/>
      </rPr>
      <t xml:space="preserve"> = A</t>
    </r>
    <r>
      <rPr>
        <vertAlign val="subscript"/>
        <sz val="11"/>
        <rFont val="Calibri"/>
        <family val="2"/>
        <scheme val="minor"/>
      </rPr>
      <t>03</t>
    </r>
    <r>
      <rPr>
        <sz val="11"/>
        <rFont val="Calibri"/>
        <family val="2"/>
        <scheme val="minor"/>
      </rPr>
      <t xml:space="preserve"> * P</t>
    </r>
    <r>
      <rPr>
        <vertAlign val="subscript"/>
        <sz val="11"/>
        <rFont val="Calibri"/>
        <family val="2"/>
        <scheme val="minor"/>
      </rPr>
      <t>3</t>
    </r>
    <r>
      <rPr>
        <sz val="11"/>
        <rFont val="Calibri"/>
        <family val="2"/>
        <scheme val="minor"/>
      </rPr>
      <t xml:space="preserve"> =</t>
    </r>
  </si>
  <si>
    <r>
      <t>F</t>
    </r>
    <r>
      <rPr>
        <vertAlign val="subscript"/>
        <sz val="11"/>
        <rFont val="Calibri"/>
        <family val="2"/>
        <scheme val="minor"/>
      </rPr>
      <t>01</t>
    </r>
    <r>
      <rPr>
        <sz val="11"/>
        <rFont val="Calibri"/>
        <family val="2"/>
        <scheme val="minor"/>
      </rPr>
      <t xml:space="preserve"> = A</t>
    </r>
    <r>
      <rPr>
        <vertAlign val="subscript"/>
        <sz val="11"/>
        <rFont val="Calibri"/>
        <family val="2"/>
        <scheme val="minor"/>
      </rPr>
      <t>01</t>
    </r>
    <r>
      <rPr>
        <sz val="11"/>
        <rFont val="Calibri"/>
        <family val="2"/>
        <scheme val="minor"/>
      </rPr>
      <t xml:space="preserve"> * P</t>
    </r>
    <r>
      <rPr>
        <vertAlign val="subscript"/>
        <sz val="11"/>
        <rFont val="Calibri"/>
        <family val="2"/>
        <scheme val="minor"/>
      </rPr>
      <t>1</t>
    </r>
    <r>
      <rPr>
        <sz val="11"/>
        <rFont val="Calibri"/>
        <family val="2"/>
        <scheme val="minor"/>
      </rPr>
      <t xml:space="preserve"> =</t>
    </r>
  </si>
  <si>
    <r>
      <t>F</t>
    </r>
    <r>
      <rPr>
        <vertAlign val="subscript"/>
        <sz val="11"/>
        <rFont val="Calibri"/>
        <family val="2"/>
        <scheme val="minor"/>
      </rPr>
      <t>13</t>
    </r>
    <r>
      <rPr>
        <sz val="11"/>
        <rFont val="Calibri"/>
        <family val="2"/>
        <scheme val="minor"/>
      </rPr>
      <t xml:space="preserve"> &gt;= A</t>
    </r>
    <r>
      <rPr>
        <vertAlign val="subscript"/>
        <sz val="11"/>
        <rFont val="Calibri"/>
        <family val="2"/>
        <scheme val="minor"/>
      </rPr>
      <t xml:space="preserve">13 </t>
    </r>
    <r>
      <rPr>
        <sz val="11"/>
        <rFont val="Calibri"/>
        <family val="2"/>
        <scheme val="minor"/>
      </rPr>
      <t>* P</t>
    </r>
    <r>
      <rPr>
        <vertAlign val="subscript"/>
        <sz val="11"/>
        <rFont val="Calibri"/>
        <family val="2"/>
        <scheme val="minor"/>
      </rPr>
      <t>3</t>
    </r>
    <r>
      <rPr>
        <sz val="11"/>
        <rFont val="Calibri"/>
        <family val="2"/>
        <scheme val="minor"/>
      </rPr>
      <t xml:space="preserve"> =</t>
    </r>
  </si>
  <si>
    <r>
      <t>F</t>
    </r>
    <r>
      <rPr>
        <vertAlign val="subscript"/>
        <sz val="11"/>
        <rFont val="Calibri"/>
        <family val="2"/>
        <scheme val="minor"/>
      </rPr>
      <t>23</t>
    </r>
    <r>
      <rPr>
        <sz val="11"/>
        <rFont val="Calibri"/>
        <family val="2"/>
        <scheme val="minor"/>
      </rPr>
      <t xml:space="preserve"> &gt;= A</t>
    </r>
    <r>
      <rPr>
        <vertAlign val="subscript"/>
        <sz val="11"/>
        <rFont val="Calibri"/>
        <family val="2"/>
        <scheme val="minor"/>
      </rPr>
      <t xml:space="preserve">23 </t>
    </r>
    <r>
      <rPr>
        <sz val="11"/>
        <rFont val="Calibri"/>
        <family val="2"/>
        <scheme val="minor"/>
      </rPr>
      <t>* P</t>
    </r>
    <r>
      <rPr>
        <vertAlign val="subscript"/>
        <sz val="11"/>
        <rFont val="Calibri"/>
        <family val="2"/>
        <scheme val="minor"/>
      </rPr>
      <t>3</t>
    </r>
    <r>
      <rPr>
        <sz val="11"/>
        <rFont val="Calibri"/>
        <family val="2"/>
        <scheme val="minor"/>
      </rPr>
      <t xml:space="preserve"> =</t>
    </r>
  </si>
  <si>
    <r>
      <t>F</t>
    </r>
    <r>
      <rPr>
        <vertAlign val="subscript"/>
        <sz val="11"/>
        <rFont val="Calibri"/>
        <family val="2"/>
        <scheme val="minor"/>
      </rPr>
      <t>33</t>
    </r>
    <r>
      <rPr>
        <sz val="11"/>
        <rFont val="Calibri"/>
        <family val="2"/>
        <scheme val="minor"/>
      </rPr>
      <t xml:space="preserve"> &gt;= A</t>
    </r>
    <r>
      <rPr>
        <vertAlign val="subscript"/>
        <sz val="11"/>
        <rFont val="Calibri"/>
        <family val="2"/>
        <scheme val="minor"/>
      </rPr>
      <t xml:space="preserve">33 </t>
    </r>
    <r>
      <rPr>
        <sz val="11"/>
        <rFont val="Calibri"/>
        <family val="2"/>
        <scheme val="minor"/>
      </rPr>
      <t>* P</t>
    </r>
    <r>
      <rPr>
        <vertAlign val="subscript"/>
        <sz val="11"/>
        <rFont val="Calibri"/>
        <family val="2"/>
        <scheme val="minor"/>
      </rPr>
      <t>3</t>
    </r>
    <r>
      <rPr>
        <sz val="11"/>
        <rFont val="Calibri"/>
        <family val="2"/>
        <scheme val="minor"/>
      </rPr>
      <t xml:space="preserve"> =</t>
    </r>
  </si>
  <si>
    <r>
      <t>F</t>
    </r>
    <r>
      <rPr>
        <vertAlign val="subscript"/>
        <sz val="11"/>
        <rFont val="Calibri"/>
        <family val="2"/>
        <scheme val="minor"/>
      </rPr>
      <t>32</t>
    </r>
    <r>
      <rPr>
        <sz val="11"/>
        <rFont val="Calibri"/>
        <family val="2"/>
        <scheme val="minor"/>
      </rPr>
      <t xml:space="preserve"> &gt;= A</t>
    </r>
    <r>
      <rPr>
        <vertAlign val="subscript"/>
        <sz val="11"/>
        <rFont val="Calibri"/>
        <family val="2"/>
        <scheme val="minor"/>
      </rPr>
      <t xml:space="preserve">32 </t>
    </r>
    <r>
      <rPr>
        <sz val="11"/>
        <rFont val="Calibri"/>
        <family val="2"/>
        <scheme val="minor"/>
      </rPr>
      <t>* P</t>
    </r>
    <r>
      <rPr>
        <vertAlign val="sub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 xml:space="preserve"> =</t>
    </r>
  </si>
  <si>
    <r>
      <t>F</t>
    </r>
    <r>
      <rPr>
        <vertAlign val="subscript"/>
        <sz val="11"/>
        <rFont val="Calibri"/>
        <family val="2"/>
        <scheme val="minor"/>
      </rPr>
      <t>22</t>
    </r>
    <r>
      <rPr>
        <sz val="11"/>
        <rFont val="Calibri"/>
        <family val="2"/>
        <scheme val="minor"/>
      </rPr>
      <t xml:space="preserve"> &gt;= A</t>
    </r>
    <r>
      <rPr>
        <vertAlign val="subscript"/>
        <sz val="11"/>
        <rFont val="Calibri"/>
        <family val="2"/>
        <scheme val="minor"/>
      </rPr>
      <t xml:space="preserve">22 </t>
    </r>
    <r>
      <rPr>
        <sz val="11"/>
        <rFont val="Calibri"/>
        <family val="2"/>
        <scheme val="minor"/>
      </rPr>
      <t>* P</t>
    </r>
    <r>
      <rPr>
        <vertAlign val="sub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 xml:space="preserve"> =</t>
    </r>
  </si>
  <si>
    <r>
      <t>F</t>
    </r>
    <r>
      <rPr>
        <vertAlign val="subscript"/>
        <sz val="11"/>
        <rFont val="Calibri"/>
        <family val="2"/>
        <scheme val="minor"/>
      </rPr>
      <t>12</t>
    </r>
    <r>
      <rPr>
        <sz val="11"/>
        <rFont val="Calibri"/>
        <family val="2"/>
        <scheme val="minor"/>
      </rPr>
      <t xml:space="preserve"> &gt;= A</t>
    </r>
    <r>
      <rPr>
        <vertAlign val="subscript"/>
        <sz val="11"/>
        <rFont val="Calibri"/>
        <family val="2"/>
        <scheme val="minor"/>
      </rPr>
      <t xml:space="preserve">12 </t>
    </r>
    <r>
      <rPr>
        <sz val="11"/>
        <rFont val="Calibri"/>
        <family val="2"/>
        <scheme val="minor"/>
      </rPr>
      <t>* P</t>
    </r>
    <r>
      <rPr>
        <vertAlign val="sub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 xml:space="preserve"> =</t>
    </r>
  </si>
  <si>
    <t>Parking</t>
  </si>
  <si>
    <t>S1</t>
  </si>
  <si>
    <t>S2</t>
  </si>
  <si>
    <t>S3</t>
  </si>
  <si>
    <t>Colegio</t>
  </si>
  <si>
    <t>Personas</t>
  </si>
  <si>
    <r>
      <t>F</t>
    </r>
    <r>
      <rPr>
        <vertAlign val="subscript"/>
        <sz val="11"/>
        <rFont val="Calibri"/>
        <family val="2"/>
        <scheme val="minor"/>
      </rPr>
      <t>11</t>
    </r>
    <r>
      <rPr>
        <sz val="11"/>
        <rFont val="Calibri"/>
        <family val="2"/>
        <scheme val="minor"/>
      </rPr>
      <t xml:space="preserve"> &gt;= A</t>
    </r>
    <r>
      <rPr>
        <vertAlign val="subscript"/>
        <sz val="11"/>
        <rFont val="Calibri"/>
        <family val="2"/>
        <scheme val="minor"/>
      </rPr>
      <t xml:space="preserve">11 </t>
    </r>
    <r>
      <rPr>
        <sz val="11"/>
        <rFont val="Calibri"/>
        <family val="2"/>
        <scheme val="minor"/>
      </rPr>
      <t>* P</t>
    </r>
    <r>
      <rPr>
        <vertAlign val="subscript"/>
        <sz val="11"/>
        <rFont val="Calibri"/>
        <family val="2"/>
        <scheme val="minor"/>
      </rPr>
      <t>1</t>
    </r>
    <r>
      <rPr>
        <sz val="11"/>
        <rFont val="Calibri"/>
        <family val="2"/>
        <scheme val="minor"/>
      </rPr>
      <t xml:space="preserve"> =</t>
    </r>
  </si>
  <si>
    <r>
      <t>F</t>
    </r>
    <r>
      <rPr>
        <vertAlign val="subscript"/>
        <sz val="11"/>
        <rFont val="Calibri"/>
        <family val="2"/>
        <scheme val="minor"/>
      </rPr>
      <t>21</t>
    </r>
    <r>
      <rPr>
        <sz val="11"/>
        <rFont val="Calibri"/>
        <family val="2"/>
        <scheme val="minor"/>
      </rPr>
      <t xml:space="preserve"> &gt;= A</t>
    </r>
    <r>
      <rPr>
        <vertAlign val="subscript"/>
        <sz val="11"/>
        <rFont val="Calibri"/>
        <family val="2"/>
        <scheme val="minor"/>
      </rPr>
      <t xml:space="preserve">21 </t>
    </r>
    <r>
      <rPr>
        <sz val="11"/>
        <rFont val="Calibri"/>
        <family val="2"/>
        <scheme val="minor"/>
      </rPr>
      <t>* P</t>
    </r>
    <r>
      <rPr>
        <vertAlign val="subscript"/>
        <sz val="11"/>
        <rFont val="Calibri"/>
        <family val="2"/>
        <scheme val="minor"/>
      </rPr>
      <t>1</t>
    </r>
    <r>
      <rPr>
        <sz val="11"/>
        <rFont val="Calibri"/>
        <family val="2"/>
        <scheme val="minor"/>
      </rPr>
      <t xml:space="preserve"> =</t>
    </r>
  </si>
  <si>
    <r>
      <t>F</t>
    </r>
    <r>
      <rPr>
        <vertAlign val="subscript"/>
        <sz val="11"/>
        <rFont val="Calibri"/>
        <family val="2"/>
        <scheme val="minor"/>
      </rPr>
      <t>31</t>
    </r>
    <r>
      <rPr>
        <sz val="11"/>
        <rFont val="Calibri"/>
        <family val="2"/>
        <scheme val="minor"/>
      </rPr>
      <t xml:space="preserve"> &gt;= A</t>
    </r>
    <r>
      <rPr>
        <vertAlign val="subscript"/>
        <sz val="11"/>
        <rFont val="Calibri"/>
        <family val="2"/>
        <scheme val="minor"/>
      </rPr>
      <t xml:space="preserve">31 </t>
    </r>
    <r>
      <rPr>
        <sz val="11"/>
        <rFont val="Calibri"/>
        <family val="2"/>
        <scheme val="minor"/>
      </rPr>
      <t>* P</t>
    </r>
    <r>
      <rPr>
        <vertAlign val="subscript"/>
        <sz val="11"/>
        <rFont val="Calibri"/>
        <family val="2"/>
        <scheme val="minor"/>
      </rPr>
      <t>1</t>
    </r>
    <r>
      <rPr>
        <sz val="11"/>
        <rFont val="Calibri"/>
        <family val="2"/>
        <scheme val="minor"/>
      </rPr>
      <t xml:space="preserve"> =</t>
    </r>
  </si>
  <si>
    <r>
      <t>F</t>
    </r>
    <r>
      <rPr>
        <vertAlign val="subscript"/>
        <sz val="11"/>
        <rFont val="Calibri"/>
        <family val="2"/>
        <scheme val="minor"/>
      </rPr>
      <t>13</t>
    </r>
    <r>
      <rPr>
        <sz val="11"/>
        <rFont val="Calibri"/>
        <family val="2"/>
        <scheme val="minor"/>
      </rPr>
      <t xml:space="preserve"> &lt;= A</t>
    </r>
    <r>
      <rPr>
        <vertAlign val="subscript"/>
        <sz val="11"/>
        <rFont val="Calibri"/>
        <family val="2"/>
        <scheme val="minor"/>
      </rPr>
      <t xml:space="preserve">13 </t>
    </r>
    <r>
      <rPr>
        <sz val="11"/>
        <rFont val="Calibri"/>
        <family val="2"/>
        <scheme val="minor"/>
      </rPr>
      <t>* 100 =</t>
    </r>
  </si>
  <si>
    <r>
      <t>F</t>
    </r>
    <r>
      <rPr>
        <vertAlign val="subscript"/>
        <sz val="11"/>
        <rFont val="Calibri"/>
        <family val="2"/>
        <scheme val="minor"/>
      </rPr>
      <t>23</t>
    </r>
    <r>
      <rPr>
        <sz val="11"/>
        <rFont val="Calibri"/>
        <family val="2"/>
        <scheme val="minor"/>
      </rPr>
      <t xml:space="preserve"> &lt;= A</t>
    </r>
    <r>
      <rPr>
        <vertAlign val="subscript"/>
        <sz val="11"/>
        <rFont val="Calibri"/>
        <family val="2"/>
        <scheme val="minor"/>
      </rPr>
      <t xml:space="preserve">23 </t>
    </r>
    <r>
      <rPr>
        <sz val="11"/>
        <rFont val="Calibri"/>
        <family val="2"/>
        <scheme val="minor"/>
      </rPr>
      <t>* 100 =</t>
    </r>
  </si>
  <si>
    <r>
      <t>F</t>
    </r>
    <r>
      <rPr>
        <vertAlign val="subscript"/>
        <sz val="11"/>
        <rFont val="Calibri"/>
        <family val="2"/>
        <scheme val="minor"/>
      </rPr>
      <t>33</t>
    </r>
    <r>
      <rPr>
        <sz val="11"/>
        <rFont val="Calibri"/>
        <family val="2"/>
        <scheme val="minor"/>
      </rPr>
      <t xml:space="preserve"> &lt;= A</t>
    </r>
    <r>
      <rPr>
        <vertAlign val="subscript"/>
        <sz val="11"/>
        <rFont val="Calibri"/>
        <family val="2"/>
        <scheme val="minor"/>
      </rPr>
      <t xml:space="preserve">33 </t>
    </r>
    <r>
      <rPr>
        <sz val="11"/>
        <rFont val="Calibri"/>
        <family val="2"/>
        <scheme val="minor"/>
      </rPr>
      <t>* 100 =</t>
    </r>
  </si>
  <si>
    <r>
      <t>F</t>
    </r>
    <r>
      <rPr>
        <vertAlign val="subscript"/>
        <sz val="11"/>
        <rFont val="Calibri"/>
        <family val="2"/>
        <scheme val="minor"/>
      </rPr>
      <t>12</t>
    </r>
    <r>
      <rPr>
        <sz val="11"/>
        <rFont val="Calibri"/>
        <family val="2"/>
        <scheme val="minor"/>
      </rPr>
      <t xml:space="preserve"> &lt;= A</t>
    </r>
    <r>
      <rPr>
        <vertAlign val="subscript"/>
        <sz val="11"/>
        <rFont val="Calibri"/>
        <family val="2"/>
        <scheme val="minor"/>
      </rPr>
      <t xml:space="preserve">12 </t>
    </r>
    <r>
      <rPr>
        <sz val="11"/>
        <rFont val="Calibri"/>
        <family val="2"/>
        <scheme val="minor"/>
      </rPr>
      <t>* 100 =</t>
    </r>
  </si>
  <si>
    <r>
      <t>F</t>
    </r>
    <r>
      <rPr>
        <vertAlign val="subscript"/>
        <sz val="11"/>
        <rFont val="Calibri"/>
        <family val="2"/>
        <scheme val="minor"/>
      </rPr>
      <t>22</t>
    </r>
    <r>
      <rPr>
        <sz val="11"/>
        <rFont val="Calibri"/>
        <family val="2"/>
        <scheme val="minor"/>
      </rPr>
      <t xml:space="preserve"> &lt;= A</t>
    </r>
    <r>
      <rPr>
        <vertAlign val="subscript"/>
        <sz val="11"/>
        <rFont val="Calibri"/>
        <family val="2"/>
        <scheme val="minor"/>
      </rPr>
      <t xml:space="preserve">22 </t>
    </r>
    <r>
      <rPr>
        <sz val="11"/>
        <rFont val="Calibri"/>
        <family val="2"/>
        <scheme val="minor"/>
      </rPr>
      <t>* 100 =</t>
    </r>
  </si>
  <si>
    <r>
      <t>F</t>
    </r>
    <r>
      <rPr>
        <vertAlign val="subscript"/>
        <sz val="11"/>
        <rFont val="Calibri"/>
        <family val="2"/>
        <scheme val="minor"/>
      </rPr>
      <t>32</t>
    </r>
    <r>
      <rPr>
        <sz val="11"/>
        <rFont val="Calibri"/>
        <family val="2"/>
        <scheme val="minor"/>
      </rPr>
      <t xml:space="preserve"> &lt;= A</t>
    </r>
    <r>
      <rPr>
        <vertAlign val="subscript"/>
        <sz val="11"/>
        <rFont val="Calibri"/>
        <family val="2"/>
        <scheme val="minor"/>
      </rPr>
      <t xml:space="preserve">32 </t>
    </r>
    <r>
      <rPr>
        <sz val="11"/>
        <rFont val="Calibri"/>
        <family val="2"/>
        <scheme val="minor"/>
      </rPr>
      <t>* 100 =</t>
    </r>
  </si>
  <si>
    <r>
      <t>F</t>
    </r>
    <r>
      <rPr>
        <vertAlign val="subscript"/>
        <sz val="11"/>
        <rFont val="Calibri"/>
        <family val="2"/>
        <scheme val="minor"/>
      </rPr>
      <t>22</t>
    </r>
    <r>
      <rPr>
        <sz val="11"/>
        <rFont val="Calibri"/>
        <family val="2"/>
        <scheme val="minor"/>
      </rPr>
      <t xml:space="preserve"> &lt;= A</t>
    </r>
    <r>
      <rPr>
        <vertAlign val="subscript"/>
        <sz val="11"/>
        <rFont val="Calibri"/>
        <family val="2"/>
        <scheme val="minor"/>
      </rPr>
      <t xml:space="preserve">23 </t>
    </r>
    <r>
      <rPr>
        <sz val="11"/>
        <rFont val="Calibri"/>
        <family val="2"/>
        <scheme val="minor"/>
      </rPr>
      <t>* 100 =</t>
    </r>
  </si>
  <si>
    <r>
      <t>F</t>
    </r>
    <r>
      <rPr>
        <vertAlign val="subscript"/>
        <sz val="11"/>
        <rFont val="Calibri"/>
        <family val="2"/>
        <scheme val="minor"/>
      </rPr>
      <t>32</t>
    </r>
    <r>
      <rPr>
        <sz val="11"/>
        <rFont val="Calibri"/>
        <family val="2"/>
        <scheme val="minor"/>
      </rPr>
      <t xml:space="preserve"> &lt;= A</t>
    </r>
    <r>
      <rPr>
        <vertAlign val="subscript"/>
        <sz val="11"/>
        <rFont val="Calibri"/>
        <family val="2"/>
        <scheme val="minor"/>
      </rPr>
      <t xml:space="preserve">33 </t>
    </r>
    <r>
      <rPr>
        <sz val="11"/>
        <rFont val="Calibri"/>
        <family val="2"/>
        <scheme val="minor"/>
      </rPr>
      <t>* 100 =</t>
    </r>
  </si>
  <si>
    <r>
      <t>0 = SUMA A</t>
    </r>
    <r>
      <rPr>
        <vertAlign val="subscript"/>
        <sz val="11"/>
        <rFont val="Calibri"/>
        <family val="2"/>
        <scheme val="minor"/>
      </rPr>
      <t>i0</t>
    </r>
    <r>
      <rPr>
        <sz val="11"/>
        <rFont val="Calibri"/>
        <family val="2"/>
        <scheme val="minor"/>
      </rPr>
      <t xml:space="preserve"> =</t>
    </r>
  </si>
  <si>
    <r>
      <t>0 = SUMA (F</t>
    </r>
    <r>
      <rPr>
        <vertAlign val="subscript"/>
        <sz val="11"/>
        <rFont val="Calibri"/>
        <family val="2"/>
        <scheme val="minor"/>
      </rPr>
      <t>ij</t>
    </r>
    <r>
      <rPr>
        <sz val="11"/>
        <rFont val="Calibri"/>
        <family val="2"/>
        <scheme val="minor"/>
      </rPr>
      <t xml:space="preserve"> - F</t>
    </r>
    <r>
      <rPr>
        <vertAlign val="subscript"/>
        <sz val="11"/>
        <rFont val="Calibri"/>
        <family val="2"/>
        <scheme val="minor"/>
      </rPr>
      <t>ji</t>
    </r>
    <r>
      <rPr>
        <sz val="11"/>
        <rFont val="Calibri"/>
        <family val="2"/>
        <scheme val="minor"/>
      </rPr>
      <t xml:space="preserve"> - A</t>
    </r>
    <r>
      <rPr>
        <vertAlign val="subscript"/>
        <sz val="11"/>
        <rFont val="Calibri"/>
        <family val="2"/>
        <scheme val="minor"/>
      </rPr>
      <t>ij</t>
    </r>
    <r>
      <rPr>
        <sz val="11"/>
        <rFont val="Calibri"/>
        <family val="2"/>
        <scheme val="minor"/>
      </rPr>
      <t xml:space="preserve"> * P</t>
    </r>
    <r>
      <rPr>
        <vertAlign val="subscript"/>
        <sz val="11"/>
        <rFont val="Calibri"/>
        <family val="2"/>
        <scheme val="minor"/>
      </rPr>
      <t>j</t>
    </r>
    <r>
      <rPr>
        <sz val="11"/>
        <rFont val="Calibri"/>
        <family val="2"/>
        <scheme val="minor"/>
      </rPr>
      <t>) (j[1 - 4]), (i=1)  =</t>
    </r>
  </si>
  <si>
    <r>
      <t>0 = SUMA (F</t>
    </r>
    <r>
      <rPr>
        <vertAlign val="subscript"/>
        <sz val="11"/>
        <rFont val="Calibri"/>
        <family val="2"/>
        <scheme val="minor"/>
      </rPr>
      <t>ij</t>
    </r>
    <r>
      <rPr>
        <sz val="11"/>
        <rFont val="Calibri"/>
        <family val="2"/>
        <scheme val="minor"/>
      </rPr>
      <t xml:space="preserve"> - F</t>
    </r>
    <r>
      <rPr>
        <vertAlign val="subscript"/>
        <sz val="11"/>
        <rFont val="Calibri"/>
        <family val="2"/>
        <scheme val="minor"/>
      </rPr>
      <t>ji</t>
    </r>
    <r>
      <rPr>
        <sz val="11"/>
        <rFont val="Calibri"/>
        <family val="2"/>
        <scheme val="minor"/>
      </rPr>
      <t xml:space="preserve"> - A</t>
    </r>
    <r>
      <rPr>
        <vertAlign val="subscript"/>
        <sz val="11"/>
        <rFont val="Calibri"/>
        <family val="2"/>
        <scheme val="minor"/>
      </rPr>
      <t>ij</t>
    </r>
    <r>
      <rPr>
        <sz val="11"/>
        <rFont val="Calibri"/>
        <family val="2"/>
        <scheme val="minor"/>
      </rPr>
      <t xml:space="preserve"> * P</t>
    </r>
    <r>
      <rPr>
        <vertAlign val="subscript"/>
        <sz val="11"/>
        <rFont val="Calibri"/>
        <family val="2"/>
        <scheme val="minor"/>
      </rPr>
      <t>j</t>
    </r>
    <r>
      <rPr>
        <sz val="11"/>
        <rFont val="Calibri"/>
        <family val="2"/>
        <scheme val="minor"/>
      </rPr>
      <t>) (j[1 - 4]), (i=2) =</t>
    </r>
  </si>
  <si>
    <r>
      <t>0 = SUMA (F</t>
    </r>
    <r>
      <rPr>
        <vertAlign val="subscript"/>
        <sz val="11"/>
        <rFont val="Calibri"/>
        <family val="2"/>
        <scheme val="minor"/>
      </rPr>
      <t>ij</t>
    </r>
    <r>
      <rPr>
        <sz val="11"/>
        <rFont val="Calibri"/>
        <family val="2"/>
        <scheme val="minor"/>
      </rPr>
      <t xml:space="preserve"> - F</t>
    </r>
    <r>
      <rPr>
        <vertAlign val="subscript"/>
        <sz val="11"/>
        <rFont val="Calibri"/>
        <family val="2"/>
        <scheme val="minor"/>
      </rPr>
      <t>ji</t>
    </r>
    <r>
      <rPr>
        <sz val="11"/>
        <rFont val="Calibri"/>
        <family val="2"/>
        <scheme val="minor"/>
      </rPr>
      <t xml:space="preserve"> - A</t>
    </r>
    <r>
      <rPr>
        <vertAlign val="subscript"/>
        <sz val="11"/>
        <rFont val="Calibri"/>
        <family val="2"/>
        <scheme val="minor"/>
      </rPr>
      <t>ij</t>
    </r>
    <r>
      <rPr>
        <sz val="11"/>
        <rFont val="Calibri"/>
        <family val="2"/>
        <scheme val="minor"/>
      </rPr>
      <t xml:space="preserve"> * P</t>
    </r>
    <r>
      <rPr>
        <vertAlign val="subscript"/>
        <sz val="11"/>
        <rFont val="Calibri"/>
        <family val="2"/>
        <scheme val="minor"/>
      </rPr>
      <t>j</t>
    </r>
    <r>
      <rPr>
        <sz val="11"/>
        <rFont val="Calibri"/>
        <family val="2"/>
        <scheme val="minor"/>
      </rPr>
      <t>) (j[1 - 4]), (i=3) =</t>
    </r>
  </si>
  <si>
    <r>
      <t>0 = SUMA A</t>
    </r>
    <r>
      <rPr>
        <vertAlign val="subscript"/>
        <sz val="11"/>
        <rFont val="Calibri"/>
        <family val="2"/>
        <scheme val="minor"/>
      </rPr>
      <t xml:space="preserve">4j  </t>
    </r>
    <r>
      <rPr>
        <sz val="11"/>
        <rFont val="Calibri"/>
        <family val="2"/>
        <scheme val="minor"/>
      </rPr>
      <t>=</t>
    </r>
  </si>
  <si>
    <r>
      <t>1 &gt;= A</t>
    </r>
    <r>
      <rPr>
        <vertAlign val="subscript"/>
        <sz val="11"/>
        <rFont val="Calibri"/>
        <family val="2"/>
        <scheme val="minor"/>
      </rPr>
      <t>12</t>
    </r>
    <r>
      <rPr>
        <sz val="11"/>
        <rFont val="Calibri"/>
        <family val="2"/>
        <scheme val="minor"/>
      </rPr>
      <t xml:space="preserve"> + A</t>
    </r>
    <r>
      <rPr>
        <vertAlign val="subscript"/>
        <sz val="11"/>
        <rFont val="Calibri"/>
        <family val="2"/>
        <scheme val="minor"/>
      </rPr>
      <t>21</t>
    </r>
    <r>
      <rPr>
        <sz val="11"/>
        <rFont val="Calibri"/>
        <family val="2"/>
        <scheme val="minor"/>
      </rPr>
      <t xml:space="preserve"> =</t>
    </r>
  </si>
  <si>
    <r>
      <t>1 &gt;= A</t>
    </r>
    <r>
      <rPr>
        <vertAlign val="subscript"/>
        <sz val="11"/>
        <rFont val="Calibri"/>
        <family val="2"/>
        <scheme val="minor"/>
      </rPr>
      <t>13</t>
    </r>
    <r>
      <rPr>
        <sz val="11"/>
        <rFont val="Calibri"/>
        <family val="2"/>
        <scheme val="minor"/>
      </rPr>
      <t xml:space="preserve"> + A</t>
    </r>
    <r>
      <rPr>
        <vertAlign val="subscript"/>
        <sz val="11"/>
        <rFont val="Calibri"/>
        <family val="2"/>
        <scheme val="minor"/>
      </rPr>
      <t>31</t>
    </r>
    <r>
      <rPr>
        <sz val="11"/>
        <rFont val="Calibri"/>
        <family val="2"/>
        <scheme val="minor"/>
      </rPr>
      <t xml:space="preserve"> =</t>
    </r>
  </si>
  <si>
    <r>
      <t>1 &gt;= A</t>
    </r>
    <r>
      <rPr>
        <vertAlign val="subscript"/>
        <sz val="11"/>
        <rFont val="Calibri"/>
        <family val="2"/>
        <scheme val="minor"/>
      </rPr>
      <t>23</t>
    </r>
    <r>
      <rPr>
        <sz val="11"/>
        <rFont val="Calibri"/>
        <family val="2"/>
        <scheme val="minor"/>
      </rPr>
      <t xml:space="preserve"> + A</t>
    </r>
    <r>
      <rPr>
        <vertAlign val="subscript"/>
        <sz val="11"/>
        <rFont val="Calibri"/>
        <family val="2"/>
        <scheme val="minor"/>
      </rPr>
      <t>32</t>
    </r>
    <r>
      <rPr>
        <sz val="11"/>
        <rFont val="Calibri"/>
        <family val="2"/>
        <scheme val="minor"/>
      </rPr>
      <t xml:space="preserve"> =</t>
    </r>
  </si>
  <si>
    <r>
      <t>0 = SUMA F</t>
    </r>
    <r>
      <rPr>
        <vertAlign val="subscript"/>
        <sz val="11"/>
        <rFont val="Calibri"/>
        <family val="2"/>
        <scheme val="minor"/>
      </rPr>
      <t>4j</t>
    </r>
    <r>
      <rPr>
        <sz val="11"/>
        <rFont val="Calibri"/>
        <family val="2"/>
        <scheme val="minor"/>
      </rPr>
      <t xml:space="preserve"> =</t>
    </r>
  </si>
  <si>
    <r>
      <t>F</t>
    </r>
    <r>
      <rPr>
        <vertAlign val="subscript"/>
        <sz val="11"/>
        <rFont val="Calibri"/>
        <family val="2"/>
        <scheme val="minor"/>
      </rPr>
      <t>14</t>
    </r>
    <r>
      <rPr>
        <sz val="11"/>
        <rFont val="Calibri"/>
        <family val="2"/>
        <scheme val="minor"/>
      </rPr>
      <t xml:space="preserve"> &lt;= A</t>
    </r>
    <r>
      <rPr>
        <vertAlign val="subscript"/>
        <sz val="11"/>
        <rFont val="Calibri"/>
        <family val="2"/>
        <scheme val="minor"/>
      </rPr>
      <t xml:space="preserve">14 </t>
    </r>
    <r>
      <rPr>
        <sz val="11"/>
        <rFont val="Calibri"/>
        <family val="2"/>
        <scheme val="minor"/>
      </rPr>
      <t>* 100 =</t>
    </r>
  </si>
  <si>
    <r>
      <t>F</t>
    </r>
    <r>
      <rPr>
        <vertAlign val="subscript"/>
        <sz val="11"/>
        <rFont val="Calibri"/>
        <family val="2"/>
        <scheme val="minor"/>
      </rPr>
      <t>24</t>
    </r>
    <r>
      <rPr>
        <sz val="11"/>
        <rFont val="Calibri"/>
        <family val="2"/>
        <scheme val="minor"/>
      </rPr>
      <t xml:space="preserve"> &lt;= A</t>
    </r>
    <r>
      <rPr>
        <vertAlign val="subscript"/>
        <sz val="11"/>
        <rFont val="Calibri"/>
        <family val="2"/>
        <scheme val="minor"/>
      </rPr>
      <t xml:space="preserve">24 </t>
    </r>
    <r>
      <rPr>
        <sz val="11"/>
        <rFont val="Calibri"/>
        <family val="2"/>
        <scheme val="minor"/>
      </rPr>
      <t>* 100 =</t>
    </r>
  </si>
  <si>
    <r>
      <t>F</t>
    </r>
    <r>
      <rPr>
        <vertAlign val="subscript"/>
        <sz val="11"/>
        <rFont val="Calibri"/>
        <family val="2"/>
        <scheme val="minor"/>
      </rPr>
      <t>34</t>
    </r>
    <r>
      <rPr>
        <sz val="11"/>
        <rFont val="Calibri"/>
        <family val="2"/>
        <scheme val="minor"/>
      </rPr>
      <t xml:space="preserve"> &lt;= A</t>
    </r>
    <r>
      <rPr>
        <vertAlign val="subscript"/>
        <sz val="11"/>
        <rFont val="Calibri"/>
        <family val="2"/>
        <scheme val="minor"/>
      </rPr>
      <t xml:space="preserve">34 </t>
    </r>
    <r>
      <rPr>
        <sz val="11"/>
        <rFont val="Calibri"/>
        <family val="2"/>
        <scheme val="minor"/>
      </rPr>
      <t>* 100 =</t>
    </r>
  </si>
  <si>
    <r>
      <t>1 &lt;= SUMA A</t>
    </r>
    <r>
      <rPr>
        <vertAlign val="subscript"/>
        <sz val="11"/>
        <rFont val="Calibri"/>
        <family val="2"/>
        <scheme val="minor"/>
      </rPr>
      <t xml:space="preserve">0j  </t>
    </r>
    <r>
      <rPr>
        <sz val="11"/>
        <rFont val="Calibri"/>
        <family val="2"/>
        <scheme val="minor"/>
      </rPr>
      <t>=</t>
    </r>
  </si>
  <si>
    <r>
      <t>3 &gt;= SUMA A</t>
    </r>
    <r>
      <rPr>
        <vertAlign val="subscript"/>
        <sz val="11"/>
        <rFont val="Calibri"/>
        <family val="2"/>
        <scheme val="minor"/>
      </rPr>
      <t xml:space="preserve">0j  </t>
    </r>
    <r>
      <rPr>
        <sz val="11"/>
        <rFont val="Calibri"/>
        <family val="2"/>
        <scheme val="minor"/>
      </rPr>
      <t>=</t>
    </r>
  </si>
  <si>
    <r>
      <t>SUMA A</t>
    </r>
    <r>
      <rPr>
        <vertAlign val="subscript"/>
        <sz val="11"/>
        <rFont val="Calibri"/>
        <family val="2"/>
        <scheme val="minor"/>
      </rPr>
      <t>0j</t>
    </r>
    <r>
      <rPr>
        <sz val="11"/>
        <rFont val="Calibri"/>
        <family val="2"/>
        <scheme val="minor"/>
      </rPr>
      <t xml:space="preserve"> = SUMA A</t>
    </r>
    <r>
      <rPr>
        <vertAlign val="subscript"/>
        <sz val="11"/>
        <rFont val="Calibri"/>
        <family val="2"/>
        <scheme val="minor"/>
      </rPr>
      <t>i4</t>
    </r>
    <r>
      <rPr>
        <sz val="11"/>
        <rFont val="Calibri"/>
        <family val="2"/>
        <scheme val="minor"/>
      </rPr>
      <t xml:space="preserve"> =</t>
    </r>
  </si>
  <si>
    <r>
      <t>SUMA A</t>
    </r>
    <r>
      <rPr>
        <vertAlign val="subscript"/>
        <sz val="11"/>
        <rFont val="Calibri"/>
        <family val="2"/>
        <scheme val="minor"/>
      </rPr>
      <t>ij</t>
    </r>
    <r>
      <rPr>
        <sz val="11"/>
        <rFont val="Calibri"/>
        <family val="2"/>
        <scheme val="minor"/>
      </rPr>
      <t xml:space="preserve"> (j[0-4]), (i=2) = SUMA A</t>
    </r>
    <r>
      <rPr>
        <vertAlign val="subscript"/>
        <sz val="11"/>
        <rFont val="Calibri"/>
        <family val="2"/>
        <scheme val="minor"/>
      </rPr>
      <t>ij</t>
    </r>
    <r>
      <rPr>
        <sz val="11"/>
        <rFont val="Calibri"/>
        <family val="2"/>
        <scheme val="minor"/>
      </rPr>
      <t xml:space="preserve"> (i[1-3]), (j=3) =</t>
    </r>
  </si>
  <si>
    <r>
      <t>SUMA A</t>
    </r>
    <r>
      <rPr>
        <vertAlign val="subscript"/>
        <sz val="11"/>
        <rFont val="Calibri"/>
        <family val="2"/>
        <scheme val="minor"/>
      </rPr>
      <t>ij</t>
    </r>
    <r>
      <rPr>
        <sz val="11"/>
        <rFont val="Calibri"/>
        <family val="2"/>
        <scheme val="minor"/>
      </rPr>
      <t xml:space="preserve"> (j[0-4]), (i=2) = SUMA A</t>
    </r>
    <r>
      <rPr>
        <vertAlign val="subscript"/>
        <sz val="11"/>
        <rFont val="Calibri"/>
        <family val="2"/>
        <scheme val="minor"/>
      </rPr>
      <t>ij</t>
    </r>
    <r>
      <rPr>
        <sz val="11"/>
        <rFont val="Calibri"/>
        <family val="2"/>
        <scheme val="minor"/>
      </rPr>
      <t xml:space="preserve"> (i[1-3]), (j=2) =</t>
    </r>
  </si>
  <si>
    <r>
      <t>SUMA A</t>
    </r>
    <r>
      <rPr>
        <vertAlign val="subscript"/>
        <sz val="11"/>
        <rFont val="Calibri"/>
        <family val="2"/>
        <scheme val="minor"/>
      </rPr>
      <t>ij</t>
    </r>
    <r>
      <rPr>
        <sz val="11"/>
        <rFont val="Calibri"/>
        <family val="2"/>
        <scheme val="minor"/>
      </rPr>
      <t xml:space="preserve"> (j[0-4]), (i=1) = SUMA A</t>
    </r>
    <r>
      <rPr>
        <vertAlign val="subscript"/>
        <sz val="11"/>
        <rFont val="Calibri"/>
        <family val="2"/>
        <scheme val="minor"/>
      </rPr>
      <t>ij</t>
    </r>
    <r>
      <rPr>
        <sz val="11"/>
        <rFont val="Calibri"/>
        <family val="2"/>
        <scheme val="minor"/>
      </rPr>
      <t xml:space="preserve"> (i[1-3]), (j=1) =</t>
    </r>
  </si>
  <si>
    <t>Constantes dadas en el problema</t>
  </si>
  <si>
    <t>Personas:</t>
  </si>
  <si>
    <r>
      <t>Personas = SUMA F</t>
    </r>
    <r>
      <rPr>
        <vertAlign val="subscript"/>
        <sz val="11"/>
        <rFont val="Calibri"/>
        <family val="2"/>
        <scheme val="minor"/>
      </rPr>
      <t xml:space="preserve">i4  </t>
    </r>
    <r>
      <rPr>
        <sz val="11"/>
        <rFont val="Calibri"/>
        <family val="2"/>
        <scheme val="minor"/>
      </rPr>
      <t>=</t>
    </r>
  </si>
  <si>
    <t>Capacidad:</t>
  </si>
  <si>
    <r>
      <t>Capacidad &gt;= SUMA F</t>
    </r>
    <r>
      <rPr>
        <vertAlign val="subscript"/>
        <sz val="11"/>
        <rFont val="Calibri"/>
        <family val="2"/>
        <scheme val="minor"/>
      </rPr>
      <t>ij</t>
    </r>
    <r>
      <rPr>
        <sz val="11"/>
        <rFont val="Calibri"/>
        <family val="2"/>
        <scheme val="minor"/>
      </rPr>
      <t xml:space="preserve"> (j[0 - 4]), (i=1) =</t>
    </r>
  </si>
  <si>
    <r>
      <t>Capacidad &gt;= SUMA F</t>
    </r>
    <r>
      <rPr>
        <vertAlign val="subscript"/>
        <sz val="11"/>
        <rFont val="Calibri"/>
        <family val="2"/>
        <scheme val="minor"/>
      </rPr>
      <t>ij</t>
    </r>
    <r>
      <rPr>
        <sz val="11"/>
        <rFont val="Calibri"/>
        <family val="2"/>
        <scheme val="minor"/>
      </rPr>
      <t xml:space="preserve"> (j[0 - 4]), (i=2) =</t>
    </r>
  </si>
  <si>
    <r>
      <t>Capacidad &gt;= SUMA F</t>
    </r>
    <r>
      <rPr>
        <vertAlign val="subscript"/>
        <sz val="11"/>
        <rFont val="Calibri"/>
        <family val="2"/>
        <scheme val="minor"/>
      </rPr>
      <t>ij</t>
    </r>
    <r>
      <rPr>
        <sz val="11"/>
        <rFont val="Calibri"/>
        <family val="2"/>
        <scheme val="minor"/>
      </rPr>
      <t xml:space="preserve"> (j[0 - 4]), (i=3) =</t>
    </r>
  </si>
  <si>
    <t>A cada parada llega 1 autobús solamente</t>
  </si>
  <si>
    <r>
      <t>F</t>
    </r>
    <r>
      <rPr>
        <vertAlign val="subscript"/>
        <sz val="11"/>
        <rFont val="Calibri"/>
        <family val="2"/>
        <scheme val="minor"/>
      </rPr>
      <t>00</t>
    </r>
    <r>
      <rPr>
        <sz val="11"/>
        <rFont val="Calibri"/>
        <family val="2"/>
        <scheme val="minor"/>
      </rPr>
      <t xml:space="preserve"> = A</t>
    </r>
    <r>
      <rPr>
        <vertAlign val="subscript"/>
        <sz val="11"/>
        <rFont val="Calibri"/>
        <family val="2"/>
        <scheme val="minor"/>
      </rPr>
      <t>00</t>
    </r>
    <r>
      <rPr>
        <sz val="11"/>
        <rFont val="Calibri"/>
        <family val="2"/>
        <scheme val="minor"/>
      </rPr>
      <t xml:space="preserve"> * P</t>
    </r>
    <r>
      <rPr>
        <vertAlign val="subscript"/>
        <sz val="11"/>
        <rFont val="Calibri"/>
        <family val="2"/>
        <scheme val="minor"/>
      </rPr>
      <t>1</t>
    </r>
    <r>
      <rPr>
        <sz val="11"/>
        <rFont val="Calibri"/>
        <family val="2"/>
        <scheme val="minor"/>
      </rPr>
      <t>=</t>
    </r>
  </si>
  <si>
    <r>
      <t>1 &gt;= SUMA A</t>
    </r>
    <r>
      <rPr>
        <vertAlign val="subscript"/>
        <sz val="11"/>
        <rFont val="Calibri"/>
        <family val="2"/>
        <scheme val="minor"/>
      </rPr>
      <t>ij</t>
    </r>
    <r>
      <rPr>
        <sz val="11"/>
        <rFont val="Calibri"/>
        <family val="2"/>
        <scheme val="minor"/>
      </rPr>
      <t xml:space="preserve"> (j[0-4]), (i=1) =</t>
    </r>
  </si>
  <si>
    <r>
      <t>1 &gt;= SUMA A</t>
    </r>
    <r>
      <rPr>
        <vertAlign val="subscript"/>
        <sz val="11"/>
        <rFont val="Calibri"/>
        <family val="2"/>
        <scheme val="minor"/>
      </rPr>
      <t>ij</t>
    </r>
    <r>
      <rPr>
        <sz val="11"/>
        <rFont val="Calibri"/>
        <family val="2"/>
        <scheme val="minor"/>
      </rPr>
      <t xml:space="preserve"> (j[0-4]), (i=2) =</t>
    </r>
  </si>
  <si>
    <r>
      <t>1 &gt;= SUMA A</t>
    </r>
    <r>
      <rPr>
        <vertAlign val="subscript"/>
        <sz val="11"/>
        <rFont val="Calibri"/>
        <family val="2"/>
        <scheme val="minor"/>
      </rPr>
      <t>ij</t>
    </r>
    <r>
      <rPr>
        <sz val="11"/>
        <rFont val="Calibri"/>
        <family val="2"/>
        <scheme val="minor"/>
      </rPr>
      <t xml:space="preserve"> (j[0-4]), (i=3) =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</si>
</sst>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vertAlign val="subscript"/>
      <sz val="1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rgb="FFCC99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3" fillId="5" borderId="0" xfId="0" applyFont="1" applyFill="1"/>
    <xf numFmtId="0" fontId="0" fillId="6" borderId="0" xfId="0" applyFill="1"/>
    <xf numFmtId="0" fontId="3" fillId="4" borderId="0" xfId="0" applyFont="1" applyFill="1"/>
    <xf numFmtId="0" fontId="6" fillId="7" borderId="0" xfId="0" applyFont="1" applyFill="1"/>
    <xf numFmtId="0" fontId="0" fillId="7" borderId="0" xfId="0" applyFill="1"/>
    <xf numFmtId="0" fontId="0" fillId="8" borderId="0" xfId="0" applyFill="1"/>
    <xf numFmtId="0" fontId="5" fillId="8" borderId="0" xfId="0" applyFont="1" applyFill="1"/>
    <xf numFmtId="0" fontId="0" fillId="9" borderId="0" xfId="0" applyFill="1"/>
    <xf numFmtId="0" fontId="1" fillId="9" borderId="0" xfId="0" applyFont="1" applyFill="1"/>
    <xf numFmtId="0" fontId="6" fillId="10" borderId="0" xfId="0" applyFont="1" applyFill="1"/>
    <xf numFmtId="0" fontId="0" fillId="10" borderId="0" xfId="0" applyFill="1"/>
    <xf numFmtId="0" fontId="3" fillId="11" borderId="0" xfId="0" applyFont="1" applyFill="1"/>
    <xf numFmtId="0" fontId="0" fillId="11" borderId="0" xfId="0" applyFill="1"/>
    <xf numFmtId="0" fontId="0" fillId="12" borderId="0" xfId="0" applyFill="1"/>
    <xf numFmtId="0" fontId="0" fillId="5" borderId="0" xfId="0" applyFill="1"/>
    <xf numFmtId="0" fontId="5" fillId="6" borderId="0" xfId="0" applyFont="1" applyFill="1"/>
    <xf numFmtId="0" fontId="1" fillId="12" borderId="0" xfId="0" applyFont="1" applyFill="1"/>
    <xf numFmtId="0" fontId="0" fillId="13" borderId="0" xfId="0" applyFill="1"/>
    <xf numFmtId="0" fontId="1" fillId="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99FF"/>
      <color rgb="FFCCCCFF"/>
      <color rgb="FFCC66FF"/>
      <color rgb="FF9900CC"/>
      <color rgb="FFCC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9693AD-5676-4E2D-BDB2-D4BD6EF73E2E}">
  <dimension ref="A2:L91"/>
  <sheetViews>
    <sheetView tabSelected="1" zoomScale="71" zoomScaleNormal="71" workbookViewId="0">
      <selection activeCell="B16" sqref="B16"/>
    </sheetView>
  </sheetViews>
  <sheetFormatPr baseColWidth="10" defaultRowHeight="14.5" x14ac:dyDescent="0.35"/>
  <cols>
    <col min="1" max="1" width="111.1796875" customWidth="1"/>
    <col min="4" max="4" width="31.81640625" customWidth="1"/>
    <col min="7" max="7" width="18.1796875" customWidth="1"/>
    <col min="11" max="11" width="24.453125" customWidth="1"/>
    <col min="12" max="12" width="19.36328125" customWidth="1"/>
    <col min="13" max="13" width="11.453125" bestFit="1" customWidth="1"/>
    <col min="16" max="16" width="12.08984375" bestFit="1" customWidth="1"/>
    <col min="18" max="18" width="27" customWidth="1"/>
    <col min="19" max="19" width="11.453125" bestFit="1" customWidth="1"/>
  </cols>
  <sheetData>
    <row r="2" spans="1:9" x14ac:dyDescent="0.35">
      <c r="A2" s="4" t="s">
        <v>1</v>
      </c>
      <c r="B2" s="4"/>
      <c r="D2" s="4" t="s">
        <v>74</v>
      </c>
      <c r="E2" s="18"/>
      <c r="F2" s="18"/>
      <c r="G2" s="18"/>
      <c r="H2" s="18"/>
      <c r="I2" s="18"/>
    </row>
    <row r="3" spans="1:9" x14ac:dyDescent="0.35">
      <c r="A3" s="5"/>
      <c r="B3" s="5"/>
      <c r="D3" s="5"/>
      <c r="E3" s="5"/>
      <c r="F3" s="5"/>
      <c r="G3" s="5"/>
      <c r="H3" s="5"/>
      <c r="I3" s="5"/>
    </row>
    <row r="4" spans="1:9" x14ac:dyDescent="0.35">
      <c r="A4" s="5" t="s">
        <v>2</v>
      </c>
      <c r="B4" s="5"/>
      <c r="D4" s="19" t="s">
        <v>25</v>
      </c>
      <c r="E4" s="5"/>
      <c r="F4" s="5"/>
      <c r="G4" s="5"/>
      <c r="H4" s="5"/>
      <c r="I4" s="5"/>
    </row>
    <row r="5" spans="1:9" ht="16.5" x14ac:dyDescent="0.45">
      <c r="A5" s="5" t="s">
        <v>3</v>
      </c>
      <c r="B5" s="5">
        <f>SUM(E25*E6,F25*F6,G25*G6,H25*H6,I25*I6,E6*E26,F26*F7,G26*G7,H7*H26,I7*I26,E8*E27,F8*F27,G8*G27,H8*H27,I8*I27,E28*E9,F28*F9,G28*G9,H28*H9,I28*I9,E10*E29,F10*F29,G10*G29,H10*H29,I10*I29)*5 + SUM(E25:I25)*120</f>
        <v>400</v>
      </c>
      <c r="D5" s="17" t="s">
        <v>0</v>
      </c>
      <c r="E5" s="20" t="s">
        <v>39</v>
      </c>
      <c r="F5" s="20" t="s">
        <v>40</v>
      </c>
      <c r="G5" s="20" t="s">
        <v>41</v>
      </c>
      <c r="H5" s="20" t="s">
        <v>42</v>
      </c>
      <c r="I5" s="20" t="s">
        <v>43</v>
      </c>
    </row>
    <row r="6" spans="1:9" x14ac:dyDescent="0.35">
      <c r="D6" s="20" t="s">
        <v>39</v>
      </c>
      <c r="E6" s="21">
        <v>10000</v>
      </c>
      <c r="F6" s="21">
        <v>8</v>
      </c>
      <c r="G6" s="21">
        <v>10</v>
      </c>
      <c r="H6" s="21">
        <v>10</v>
      </c>
      <c r="I6" s="21">
        <v>10000</v>
      </c>
    </row>
    <row r="7" spans="1:9" x14ac:dyDescent="0.35">
      <c r="A7" s="6" t="s">
        <v>4</v>
      </c>
      <c r="B7" s="3"/>
      <c r="D7" s="20" t="s">
        <v>40</v>
      </c>
      <c r="E7" s="21">
        <v>8</v>
      </c>
      <c r="F7" s="21">
        <v>10000</v>
      </c>
      <c r="G7" s="21">
        <v>3</v>
      </c>
      <c r="H7" s="21">
        <v>7</v>
      </c>
      <c r="I7" s="21">
        <v>6</v>
      </c>
    </row>
    <row r="8" spans="1:9" x14ac:dyDescent="0.35">
      <c r="A8" s="13" t="s">
        <v>20</v>
      </c>
      <c r="B8" s="14"/>
      <c r="D8" s="20" t="s">
        <v>41</v>
      </c>
      <c r="E8" s="21">
        <v>10</v>
      </c>
      <c r="F8" s="21">
        <v>3</v>
      </c>
      <c r="G8" s="21">
        <v>10000</v>
      </c>
      <c r="H8" s="21">
        <v>5</v>
      </c>
      <c r="I8" s="21">
        <v>7</v>
      </c>
    </row>
    <row r="9" spans="1:9" x14ac:dyDescent="0.35">
      <c r="A9" s="13" t="s">
        <v>5</v>
      </c>
      <c r="B9" s="14"/>
      <c r="D9" s="20" t="s">
        <v>42</v>
      </c>
      <c r="E9" s="21">
        <v>10</v>
      </c>
      <c r="F9" s="21">
        <v>7</v>
      </c>
      <c r="G9" s="21">
        <v>5</v>
      </c>
      <c r="H9" s="21">
        <v>10000</v>
      </c>
      <c r="I9" s="21">
        <v>4</v>
      </c>
    </row>
    <row r="10" spans="1:9" x14ac:dyDescent="0.35">
      <c r="A10" s="13" t="s">
        <v>6</v>
      </c>
      <c r="B10" s="14"/>
      <c r="D10" s="20" t="s">
        <v>43</v>
      </c>
      <c r="E10" s="21">
        <v>10000</v>
      </c>
      <c r="F10" s="21">
        <v>6</v>
      </c>
      <c r="G10" s="21">
        <v>7</v>
      </c>
      <c r="H10" s="21">
        <v>4</v>
      </c>
      <c r="I10" s="21">
        <v>10000</v>
      </c>
    </row>
    <row r="11" spans="1:9" ht="16.5" x14ac:dyDescent="0.45">
      <c r="A11" s="7" t="s">
        <v>68</v>
      </c>
      <c r="B11" s="8">
        <f>SUM(E25:I25)</f>
        <v>2</v>
      </c>
      <c r="D11" s="5"/>
      <c r="E11" s="5"/>
      <c r="F11" s="5"/>
      <c r="G11" s="5"/>
      <c r="H11" s="5"/>
      <c r="I11" s="5"/>
    </row>
    <row r="12" spans="1:9" ht="16.5" x14ac:dyDescent="0.45">
      <c r="A12" s="7" t="s">
        <v>69</v>
      </c>
      <c r="B12" s="8">
        <f>SUM(E25:I25)</f>
        <v>2</v>
      </c>
      <c r="D12" s="19" t="s">
        <v>24</v>
      </c>
      <c r="E12" s="5"/>
      <c r="F12" s="5"/>
      <c r="G12" s="5"/>
      <c r="H12" s="5"/>
      <c r="I12" s="5"/>
    </row>
    <row r="13" spans="1:9" ht="16.5" x14ac:dyDescent="0.45">
      <c r="A13" s="7" t="s">
        <v>70</v>
      </c>
      <c r="B13" s="8">
        <f>SUM(I25:I29)</f>
        <v>2</v>
      </c>
      <c r="D13" s="17" t="s">
        <v>21</v>
      </c>
      <c r="E13" s="20" t="s">
        <v>39</v>
      </c>
      <c r="F13" s="20" t="s">
        <v>40</v>
      </c>
      <c r="G13" s="20" t="s">
        <v>41</v>
      </c>
      <c r="H13" s="20" t="s">
        <v>42</v>
      </c>
      <c r="I13" s="20" t="s">
        <v>43</v>
      </c>
    </row>
    <row r="14" spans="1:9" x14ac:dyDescent="0.35">
      <c r="A14" s="13"/>
      <c r="B14" s="14"/>
      <c r="D14" s="20" t="s">
        <v>44</v>
      </c>
      <c r="E14" s="21">
        <v>0</v>
      </c>
      <c r="F14" s="21">
        <v>15</v>
      </c>
      <c r="G14" s="21">
        <v>5</v>
      </c>
      <c r="H14" s="21">
        <v>10</v>
      </c>
      <c r="I14" s="21">
        <v>0</v>
      </c>
    </row>
    <row r="15" spans="1:9" x14ac:dyDescent="0.35">
      <c r="A15" s="13" t="s">
        <v>81</v>
      </c>
      <c r="B15" s="14"/>
      <c r="D15" s="5"/>
      <c r="E15" s="5"/>
      <c r="F15" s="5"/>
      <c r="G15" s="5"/>
      <c r="H15" s="5"/>
      <c r="I15" s="5"/>
    </row>
    <row r="16" spans="1:9" ht="16.5" x14ac:dyDescent="0.45">
      <c r="A16" s="7" t="s">
        <v>83</v>
      </c>
      <c r="B16" s="8">
        <f>SUM(E26:I26)</f>
        <v>1</v>
      </c>
      <c r="D16" s="5"/>
      <c r="E16" s="5"/>
      <c r="F16" s="5"/>
      <c r="G16" s="5"/>
      <c r="H16" s="5"/>
      <c r="I16" s="5"/>
    </row>
    <row r="17" spans="1:12" ht="16.5" x14ac:dyDescent="0.45">
      <c r="A17" s="7" t="s">
        <v>84</v>
      </c>
      <c r="B17" s="8">
        <f>SUM(E27:I27)</f>
        <v>1</v>
      </c>
      <c r="D17" s="20" t="s">
        <v>75</v>
      </c>
      <c r="E17" s="21">
        <v>30</v>
      </c>
      <c r="F17" s="5"/>
      <c r="G17" s="5"/>
      <c r="H17" s="5"/>
      <c r="I17" s="5"/>
    </row>
    <row r="18" spans="1:12" ht="16.5" x14ac:dyDescent="0.45">
      <c r="A18" s="7" t="s">
        <v>85</v>
      </c>
      <c r="B18" s="8">
        <f>SUM(E28:I28)</f>
        <v>1</v>
      </c>
      <c r="D18" s="22"/>
      <c r="E18" s="5"/>
      <c r="F18" s="5"/>
      <c r="G18" s="5"/>
      <c r="H18" s="5"/>
      <c r="I18" s="5"/>
    </row>
    <row r="19" spans="1:12" x14ac:dyDescent="0.35">
      <c r="A19" s="13"/>
      <c r="B19" s="14"/>
      <c r="D19" s="20" t="s">
        <v>77</v>
      </c>
      <c r="E19" s="21">
        <v>20</v>
      </c>
      <c r="F19" s="5"/>
      <c r="G19" s="5"/>
      <c r="H19" s="5"/>
      <c r="I19" s="5"/>
      <c r="L19" s="1"/>
    </row>
    <row r="20" spans="1:12" x14ac:dyDescent="0.35">
      <c r="A20" s="13" t="s">
        <v>7</v>
      </c>
      <c r="B20" s="14"/>
    </row>
    <row r="21" spans="1:12" ht="16.5" x14ac:dyDescent="0.45">
      <c r="A21" s="7" t="s">
        <v>73</v>
      </c>
      <c r="B21" s="8">
        <f>SUM(F25:F29)</f>
        <v>1</v>
      </c>
    </row>
    <row r="22" spans="1:12" ht="16.5" x14ac:dyDescent="0.45">
      <c r="A22" s="7" t="s">
        <v>72</v>
      </c>
      <c r="B22" s="8">
        <f>SUM(G25:G29)</f>
        <v>1</v>
      </c>
      <c r="D22" s="15" t="s">
        <v>19</v>
      </c>
      <c r="E22" s="16"/>
      <c r="F22" s="16"/>
      <c r="G22" s="16"/>
      <c r="H22" s="16"/>
      <c r="I22" s="16"/>
    </row>
    <row r="23" spans="1:12" ht="16.5" x14ac:dyDescent="0.45">
      <c r="A23" s="7" t="s">
        <v>71</v>
      </c>
      <c r="B23" s="8">
        <f>SUM(H25:H29)</f>
        <v>1</v>
      </c>
      <c r="D23" s="10" t="s">
        <v>26</v>
      </c>
      <c r="E23" s="9"/>
      <c r="F23" s="9"/>
      <c r="G23" s="9"/>
      <c r="H23" s="9"/>
      <c r="I23" s="9"/>
    </row>
    <row r="24" spans="1:12" x14ac:dyDescent="0.35">
      <c r="A24" s="13"/>
      <c r="B24" s="14"/>
      <c r="D24" s="11" t="s">
        <v>22</v>
      </c>
      <c r="E24" s="12" t="s">
        <v>39</v>
      </c>
      <c r="F24" s="12" t="s">
        <v>40</v>
      </c>
      <c r="G24" s="12" t="s">
        <v>41</v>
      </c>
      <c r="H24" s="12" t="s">
        <v>42</v>
      </c>
      <c r="I24" s="12" t="s">
        <v>43</v>
      </c>
    </row>
    <row r="25" spans="1:12" x14ac:dyDescent="0.35">
      <c r="A25" s="13" t="s">
        <v>8</v>
      </c>
      <c r="B25" s="14"/>
      <c r="D25" s="12" t="s">
        <v>39</v>
      </c>
      <c r="E25" s="2">
        <v>0</v>
      </c>
      <c r="F25" s="2">
        <v>1</v>
      </c>
      <c r="G25" s="2">
        <v>0</v>
      </c>
      <c r="H25" s="2">
        <v>1</v>
      </c>
      <c r="I25" s="2">
        <v>0</v>
      </c>
    </row>
    <row r="26" spans="1:12" ht="16.5" x14ac:dyDescent="0.45">
      <c r="A26" s="7" t="s">
        <v>56</v>
      </c>
      <c r="B26" s="8">
        <f>SUM(E33:E37)</f>
        <v>0</v>
      </c>
      <c r="D26" s="12" t="s">
        <v>40</v>
      </c>
      <c r="E26" s="2">
        <v>0</v>
      </c>
      <c r="F26" s="2">
        <v>0</v>
      </c>
      <c r="G26" s="2">
        <v>1</v>
      </c>
      <c r="H26" s="2">
        <v>0</v>
      </c>
      <c r="I26" s="2">
        <v>0</v>
      </c>
    </row>
    <row r="27" spans="1:12" x14ac:dyDescent="0.35">
      <c r="A27" s="13"/>
      <c r="B27" s="14"/>
      <c r="D27" s="12" t="s">
        <v>41</v>
      </c>
      <c r="E27" s="2">
        <v>0</v>
      </c>
      <c r="F27" s="2">
        <v>0</v>
      </c>
      <c r="G27" s="2">
        <v>0</v>
      </c>
      <c r="H27" s="2">
        <v>0</v>
      </c>
      <c r="I27" s="2">
        <v>1</v>
      </c>
    </row>
    <row r="28" spans="1:12" x14ac:dyDescent="0.35">
      <c r="A28" s="13" t="s">
        <v>9</v>
      </c>
      <c r="B28" s="14"/>
      <c r="D28" s="12" t="s">
        <v>42</v>
      </c>
      <c r="E28" s="2">
        <v>0</v>
      </c>
      <c r="F28" s="2">
        <v>0</v>
      </c>
      <c r="G28" s="2">
        <v>0</v>
      </c>
      <c r="H28" s="2">
        <v>0</v>
      </c>
      <c r="I28" s="2">
        <v>1</v>
      </c>
    </row>
    <row r="29" spans="1:12" ht="16.5" x14ac:dyDescent="0.45">
      <c r="A29" s="7" t="s">
        <v>57</v>
      </c>
      <c r="B29" s="8">
        <f>(SUM(E34:I34)-SUM(F33:F37)) - (E26*E14+F26*F14+G26*G14+H26*H14+I26*I14)</f>
        <v>0</v>
      </c>
      <c r="D29" s="12" t="s">
        <v>43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</row>
    <row r="30" spans="1:12" ht="16.5" x14ac:dyDescent="0.45">
      <c r="A30" s="7" t="s">
        <v>58</v>
      </c>
      <c r="B30" s="8">
        <f>SUM(E35:I35) - SUM(G33:G37) - (E27*E14+F27*F14+G27*G14+H27*H14+I27*I14)</f>
        <v>0</v>
      </c>
      <c r="D30" s="9"/>
      <c r="E30" s="9"/>
      <c r="F30" s="9"/>
      <c r="G30" s="9"/>
      <c r="H30" s="9"/>
      <c r="I30" s="9"/>
    </row>
    <row r="31" spans="1:12" ht="16.5" x14ac:dyDescent="0.45">
      <c r="A31" s="7" t="s">
        <v>59</v>
      </c>
      <c r="B31" s="8">
        <f>SUM(E36:I36) - SUM(H33:H37) -  (E28*E14+F28*F14+G28*G14+H28*H14+I28*I14)</f>
        <v>0</v>
      </c>
      <c r="D31" s="10" t="s">
        <v>27</v>
      </c>
      <c r="E31" s="9"/>
      <c r="F31" s="9"/>
      <c r="G31" s="9"/>
      <c r="H31" s="9"/>
      <c r="I31" s="9"/>
    </row>
    <row r="32" spans="1:12" x14ac:dyDescent="0.35">
      <c r="A32" s="13"/>
      <c r="B32" s="14"/>
      <c r="D32" s="11" t="s">
        <v>23</v>
      </c>
      <c r="E32" s="12" t="s">
        <v>39</v>
      </c>
      <c r="F32" s="12" t="s">
        <v>40</v>
      </c>
      <c r="G32" s="12" t="s">
        <v>41</v>
      </c>
      <c r="H32" s="12" t="s">
        <v>42</v>
      </c>
      <c r="I32" s="12" t="s">
        <v>43</v>
      </c>
    </row>
    <row r="33" spans="1:9" x14ac:dyDescent="0.35">
      <c r="A33" s="13" t="s">
        <v>10</v>
      </c>
      <c r="B33" s="14"/>
      <c r="D33" s="12" t="s">
        <v>39</v>
      </c>
      <c r="E33" s="2">
        <v>0</v>
      </c>
      <c r="F33" s="2">
        <v>15</v>
      </c>
      <c r="G33" s="2">
        <v>0</v>
      </c>
      <c r="H33" s="2">
        <v>10</v>
      </c>
      <c r="I33" s="2">
        <v>0</v>
      </c>
    </row>
    <row r="34" spans="1:9" ht="16.5" x14ac:dyDescent="0.45">
      <c r="A34" s="7" t="s">
        <v>76</v>
      </c>
      <c r="B34" s="8">
        <f>SUM(I33:I37)</f>
        <v>30</v>
      </c>
      <c r="D34" s="12" t="s">
        <v>40</v>
      </c>
      <c r="E34" s="2">
        <v>0</v>
      </c>
      <c r="F34" s="2">
        <v>0</v>
      </c>
      <c r="G34" s="2">
        <v>20</v>
      </c>
      <c r="H34" s="2">
        <v>0</v>
      </c>
      <c r="I34" s="2">
        <v>0</v>
      </c>
    </row>
    <row r="35" spans="1:9" x14ac:dyDescent="0.35">
      <c r="A35" s="13"/>
      <c r="B35" s="14"/>
      <c r="D35" s="12" t="s">
        <v>41</v>
      </c>
      <c r="E35" s="2">
        <v>0</v>
      </c>
      <c r="F35" s="2">
        <v>0</v>
      </c>
      <c r="G35" s="2">
        <v>0</v>
      </c>
      <c r="H35" s="2">
        <v>0</v>
      </c>
      <c r="I35" s="2">
        <v>20</v>
      </c>
    </row>
    <row r="36" spans="1:9" x14ac:dyDescent="0.35">
      <c r="A36" s="13" t="s">
        <v>14</v>
      </c>
      <c r="B36" s="14"/>
      <c r="D36" s="12" t="s">
        <v>42</v>
      </c>
      <c r="E36" s="2">
        <v>0</v>
      </c>
      <c r="F36" s="2">
        <v>0</v>
      </c>
      <c r="G36" s="2">
        <v>0</v>
      </c>
      <c r="H36" s="2">
        <v>0</v>
      </c>
      <c r="I36" s="2">
        <v>10</v>
      </c>
    </row>
    <row r="37" spans="1:9" ht="16.5" x14ac:dyDescent="0.45">
      <c r="A37" s="7" t="s">
        <v>56</v>
      </c>
      <c r="B37" s="8">
        <f>SUM(E25:E29)</f>
        <v>0</v>
      </c>
      <c r="D37" s="12" t="s">
        <v>43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</row>
    <row r="38" spans="1:9" x14ac:dyDescent="0.35">
      <c r="A38" s="13"/>
      <c r="B38" s="14"/>
    </row>
    <row r="39" spans="1:9" x14ac:dyDescent="0.35">
      <c r="A39" s="13" t="s">
        <v>15</v>
      </c>
      <c r="B39" s="14"/>
    </row>
    <row r="40" spans="1:9" ht="16.5" x14ac:dyDescent="0.45">
      <c r="A40" s="7" t="s">
        <v>60</v>
      </c>
      <c r="B40" s="8">
        <f>SUM(E29:I29)</f>
        <v>0</v>
      </c>
    </row>
    <row r="41" spans="1:9" x14ac:dyDescent="0.35">
      <c r="A41" s="13"/>
      <c r="B41" s="14"/>
    </row>
    <row r="42" spans="1:9" x14ac:dyDescent="0.35">
      <c r="A42" s="13" t="s">
        <v>11</v>
      </c>
      <c r="B42" s="14"/>
    </row>
    <row r="43" spans="1:9" ht="16.5" x14ac:dyDescent="0.45">
      <c r="A43" s="7" t="s">
        <v>82</v>
      </c>
      <c r="B43" s="8">
        <f>E25*E14</f>
        <v>0</v>
      </c>
    </row>
    <row r="44" spans="1:9" ht="16.5" x14ac:dyDescent="0.45">
      <c r="A44" s="7" t="s">
        <v>32</v>
      </c>
      <c r="B44" s="8">
        <f>F25*F14</f>
        <v>15</v>
      </c>
    </row>
    <row r="45" spans="1:9" ht="16.5" x14ac:dyDescent="0.45">
      <c r="A45" s="7" t="s">
        <v>29</v>
      </c>
      <c r="B45" s="8">
        <f>G25*G14</f>
        <v>0</v>
      </c>
    </row>
    <row r="46" spans="1:9" ht="16.5" x14ac:dyDescent="0.45">
      <c r="A46" s="7" t="s">
        <v>31</v>
      </c>
      <c r="B46" s="8">
        <f>H25*H14</f>
        <v>10</v>
      </c>
    </row>
    <row r="47" spans="1:9" ht="16.5" x14ac:dyDescent="0.45">
      <c r="A47" s="7" t="s">
        <v>30</v>
      </c>
      <c r="B47" s="8">
        <f>I25*I14</f>
        <v>0</v>
      </c>
    </row>
    <row r="48" spans="1:9" x14ac:dyDescent="0.35">
      <c r="A48" s="13"/>
      <c r="B48" s="14"/>
    </row>
    <row r="49" spans="1:2" x14ac:dyDescent="0.35">
      <c r="A49" s="13" t="s">
        <v>12</v>
      </c>
      <c r="B49" s="14"/>
    </row>
    <row r="50" spans="1:2" ht="16.5" x14ac:dyDescent="0.45">
      <c r="A50" s="7" t="s">
        <v>78</v>
      </c>
      <c r="B50" s="8">
        <f>SUM(E34:I34)</f>
        <v>20</v>
      </c>
    </row>
    <row r="51" spans="1:2" ht="16.5" x14ac:dyDescent="0.45">
      <c r="A51" s="7" t="s">
        <v>79</v>
      </c>
      <c r="B51" s="8">
        <f>SUM(E35:I35)</f>
        <v>20</v>
      </c>
    </row>
    <row r="52" spans="1:2" ht="16.5" x14ac:dyDescent="0.45">
      <c r="A52" s="7" t="s">
        <v>80</v>
      </c>
      <c r="B52" s="8">
        <f>SUM(E36:I36)</f>
        <v>10</v>
      </c>
    </row>
    <row r="53" spans="1:2" x14ac:dyDescent="0.35">
      <c r="A53" s="13"/>
      <c r="B53" s="14"/>
    </row>
    <row r="54" spans="1:2" x14ac:dyDescent="0.35">
      <c r="A54" s="13" t="s">
        <v>13</v>
      </c>
      <c r="B54" s="14"/>
    </row>
    <row r="55" spans="1:2" ht="16.5" x14ac:dyDescent="0.45">
      <c r="A55" s="7" t="s">
        <v>61</v>
      </c>
      <c r="B55" s="8">
        <f>SUM(F27,G26)</f>
        <v>1</v>
      </c>
    </row>
    <row r="56" spans="1:2" ht="16.5" x14ac:dyDescent="0.45">
      <c r="A56" s="7" t="s">
        <v>62</v>
      </c>
      <c r="B56" s="8">
        <f>SUM(F28,G27,H26)</f>
        <v>0</v>
      </c>
    </row>
    <row r="57" spans="1:2" ht="16.5" x14ac:dyDescent="0.45">
      <c r="A57" s="7" t="s">
        <v>63</v>
      </c>
      <c r="B57" s="8">
        <f>SUM(G28,H27)</f>
        <v>0</v>
      </c>
    </row>
    <row r="58" spans="1:2" x14ac:dyDescent="0.35">
      <c r="A58" s="13"/>
      <c r="B58" s="14"/>
    </row>
    <row r="59" spans="1:2" x14ac:dyDescent="0.35">
      <c r="A59" s="13" t="s">
        <v>16</v>
      </c>
      <c r="B59" s="14"/>
    </row>
    <row r="60" spans="1:2" ht="16.5" x14ac:dyDescent="0.45">
      <c r="A60" s="7" t="s">
        <v>64</v>
      </c>
      <c r="B60" s="8">
        <f>SUM(E37:I37)</f>
        <v>0</v>
      </c>
    </row>
    <row r="61" spans="1:2" x14ac:dyDescent="0.35">
      <c r="A61" s="13"/>
      <c r="B61" s="14"/>
    </row>
    <row r="62" spans="1:2" x14ac:dyDescent="0.35">
      <c r="A62" s="13" t="s">
        <v>28</v>
      </c>
      <c r="B62" s="14"/>
    </row>
    <row r="63" spans="1:2" ht="16.5" x14ac:dyDescent="0.45">
      <c r="A63" s="7" t="s">
        <v>65</v>
      </c>
      <c r="B63" s="8">
        <f>I26*100</f>
        <v>0</v>
      </c>
    </row>
    <row r="64" spans="1:2" ht="16.5" x14ac:dyDescent="0.45">
      <c r="A64" s="7" t="s">
        <v>66</v>
      </c>
      <c r="B64" s="8">
        <f>I27*100</f>
        <v>100</v>
      </c>
    </row>
    <row r="65" spans="1:2" ht="16.5" x14ac:dyDescent="0.45">
      <c r="A65" s="7" t="s">
        <v>67</v>
      </c>
      <c r="B65" s="8">
        <f>I28*100</f>
        <v>100</v>
      </c>
    </row>
    <row r="66" spans="1:2" x14ac:dyDescent="0.35">
      <c r="A66" s="13"/>
      <c r="B66" s="14"/>
    </row>
    <row r="67" spans="1:2" x14ac:dyDescent="0.35">
      <c r="A67" s="13" t="s">
        <v>18</v>
      </c>
      <c r="B67" s="14"/>
    </row>
    <row r="68" spans="1:2" ht="16.5" x14ac:dyDescent="0.45">
      <c r="A68" s="7" t="s">
        <v>33</v>
      </c>
      <c r="B68" s="8">
        <f>H26*H14</f>
        <v>0</v>
      </c>
    </row>
    <row r="69" spans="1:2" ht="16.5" x14ac:dyDescent="0.45">
      <c r="A69" s="7" t="s">
        <v>34</v>
      </c>
      <c r="B69" s="8">
        <f>H27*H14</f>
        <v>0</v>
      </c>
    </row>
    <row r="70" spans="1:2" ht="16.5" x14ac:dyDescent="0.45">
      <c r="A70" s="7" t="s">
        <v>35</v>
      </c>
      <c r="B70" s="8">
        <f>H28*H14</f>
        <v>0</v>
      </c>
    </row>
    <row r="71" spans="1:2" x14ac:dyDescent="0.35">
      <c r="A71" s="7"/>
      <c r="B71" s="8"/>
    </row>
    <row r="72" spans="1:2" ht="16.5" x14ac:dyDescent="0.45">
      <c r="A72" s="7" t="s">
        <v>38</v>
      </c>
      <c r="B72" s="8">
        <f>G26*G14</f>
        <v>5</v>
      </c>
    </row>
    <row r="73" spans="1:2" ht="16.5" x14ac:dyDescent="0.45">
      <c r="A73" s="7" t="s">
        <v>37</v>
      </c>
      <c r="B73" s="8">
        <f>F27*G14</f>
        <v>0</v>
      </c>
    </row>
    <row r="74" spans="1:2" ht="16.5" x14ac:dyDescent="0.45">
      <c r="A74" s="7" t="s">
        <v>36</v>
      </c>
      <c r="B74" s="8">
        <f>G28*G14</f>
        <v>0</v>
      </c>
    </row>
    <row r="75" spans="1:2" x14ac:dyDescent="0.35">
      <c r="A75" s="7"/>
      <c r="B75" s="8"/>
    </row>
    <row r="76" spans="1:2" ht="16.5" x14ac:dyDescent="0.45">
      <c r="A76" s="7" t="s">
        <v>45</v>
      </c>
      <c r="B76" s="8">
        <f>F26*F14</f>
        <v>0</v>
      </c>
    </row>
    <row r="77" spans="1:2" ht="16.5" x14ac:dyDescent="0.45">
      <c r="A77" s="7" t="s">
        <v>46</v>
      </c>
      <c r="B77" s="8">
        <f>F27*F14</f>
        <v>0</v>
      </c>
    </row>
    <row r="78" spans="1:2" ht="16.5" x14ac:dyDescent="0.45">
      <c r="A78" s="7" t="s">
        <v>47</v>
      </c>
      <c r="B78" s="8">
        <f>F28*F14</f>
        <v>0</v>
      </c>
    </row>
    <row r="79" spans="1:2" x14ac:dyDescent="0.35">
      <c r="A79" s="13"/>
      <c r="B79" s="14"/>
    </row>
    <row r="80" spans="1:2" x14ac:dyDescent="0.35">
      <c r="A80" s="13" t="s">
        <v>17</v>
      </c>
      <c r="B80" s="14"/>
    </row>
    <row r="81" spans="1:2" ht="16.5" x14ac:dyDescent="0.45">
      <c r="A81" s="7" t="s">
        <v>48</v>
      </c>
      <c r="B81" s="8">
        <f>100*H26</f>
        <v>0</v>
      </c>
    </row>
    <row r="82" spans="1:2" ht="16.5" x14ac:dyDescent="0.45">
      <c r="A82" s="7" t="s">
        <v>49</v>
      </c>
      <c r="B82" s="8">
        <f>100*H27</f>
        <v>0</v>
      </c>
    </row>
    <row r="83" spans="1:2" ht="16.5" x14ac:dyDescent="0.45">
      <c r="A83" s="7" t="s">
        <v>50</v>
      </c>
      <c r="B83" s="8">
        <f>100*H28</f>
        <v>0</v>
      </c>
    </row>
    <row r="84" spans="1:2" x14ac:dyDescent="0.35">
      <c r="A84" s="7"/>
      <c r="B84" s="8"/>
    </row>
    <row r="85" spans="1:2" ht="16.5" x14ac:dyDescent="0.45">
      <c r="A85" s="7" t="s">
        <v>51</v>
      </c>
      <c r="B85" s="8">
        <f>100*G26</f>
        <v>100</v>
      </c>
    </row>
    <row r="86" spans="1:2" ht="16.5" x14ac:dyDescent="0.45">
      <c r="A86" s="7" t="s">
        <v>52</v>
      </c>
      <c r="B86" s="8">
        <f>100*G27</f>
        <v>0</v>
      </c>
    </row>
    <row r="87" spans="1:2" ht="16.5" x14ac:dyDescent="0.45">
      <c r="A87" s="7" t="s">
        <v>53</v>
      </c>
      <c r="B87" s="8">
        <f>100*G28</f>
        <v>0</v>
      </c>
    </row>
    <row r="88" spans="1:2" x14ac:dyDescent="0.35">
      <c r="A88" s="7"/>
      <c r="B88" s="8"/>
    </row>
    <row r="89" spans="1:2" ht="16.5" x14ac:dyDescent="0.45">
      <c r="A89" s="7" t="s">
        <v>51</v>
      </c>
      <c r="B89" s="8">
        <f>100*F26</f>
        <v>0</v>
      </c>
    </row>
    <row r="90" spans="1:2" ht="16.5" x14ac:dyDescent="0.45">
      <c r="A90" s="7" t="s">
        <v>54</v>
      </c>
      <c r="B90" s="8">
        <f>100*F27</f>
        <v>0</v>
      </c>
    </row>
    <row r="91" spans="1:2" ht="16.5" x14ac:dyDescent="0.45">
      <c r="A91" s="7" t="s">
        <v>55</v>
      </c>
      <c r="B91" s="8">
        <f>100*F28</f>
        <v>0</v>
      </c>
    </row>
  </sheetData>
  <scenarios current="0">
    <scenario name="Intento1" count="25" user="Usuario" comment="Creado por Usuario el 10/21/2022">
      <inputCells r="E33" val="0"/>
      <inputCells r="F33" val="0"/>
      <inputCells r="G33" val="0"/>
      <inputCells r="H33" val="0"/>
      <inputCells r="I33" val="0"/>
      <inputCells r="E34" val="0"/>
      <inputCells r="F34" val="0"/>
      <inputCells r="G34" val="0"/>
      <inputCells r="H34" val="0"/>
      <inputCells r="I34" val="0"/>
      <inputCells r="E35" val="0"/>
      <inputCells r="F35" val="0"/>
      <inputCells r="G35" val="0"/>
      <inputCells r="H35" val="0"/>
      <inputCells r="I35" val="0"/>
      <inputCells r="E36" val="0"/>
      <inputCells r="F36" val="0"/>
      <inputCells r="G36" val="0"/>
      <inputCells r="H36" val="0"/>
      <inputCells r="I36" val="0"/>
      <inputCells r="E37" val="0"/>
      <inputCells r="F37" val="0"/>
      <inputCells r="G37" val="0"/>
      <inputCells r="H37" val="0"/>
      <inputCells r="I37" val="0"/>
    </scenario>
  </scenarios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Parte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Carlos Sánchez Arroyo</cp:lastModifiedBy>
  <dcterms:created xsi:type="dcterms:W3CDTF">2022-10-21T09:34:43Z</dcterms:created>
  <dcterms:modified xsi:type="dcterms:W3CDTF">2022-10-27T08:08:32Z</dcterms:modified>
</cp:coreProperties>
</file>