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roeey\OneDrive - Ariel University\Desktop\"/>
    </mc:Choice>
  </mc:AlternateContent>
  <xr:revisionPtr revIDLastSave="0" documentId="13_ncr:1_{B3C4DA1E-F4A3-428F-978E-BC6B15A0D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tion Check" sheetId="1" r:id="rId1"/>
    <sheet name="Temp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67" i="2" l="1"/>
  <c r="BS67" i="2"/>
  <c r="BR67" i="2"/>
  <c r="BQ67" i="2"/>
  <c r="BP67" i="2"/>
  <c r="BO67" i="2"/>
  <c r="BN67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3" i="2"/>
  <c r="BQ4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Q29" i="2"/>
  <c r="BQ30" i="2"/>
  <c r="BQ31" i="2"/>
  <c r="BQ32" i="2"/>
  <c r="BQ33" i="2"/>
  <c r="BQ34" i="2"/>
  <c r="BQ35" i="2"/>
  <c r="BQ36" i="2"/>
  <c r="BQ37" i="2"/>
  <c r="BQ38" i="2"/>
  <c r="BQ39" i="2"/>
  <c r="BQ40" i="2"/>
  <c r="BQ41" i="2"/>
  <c r="BQ42" i="2"/>
  <c r="BQ43" i="2"/>
  <c r="BQ44" i="2"/>
  <c r="BQ45" i="2"/>
  <c r="BQ46" i="2"/>
  <c r="BQ47" i="2"/>
  <c r="BQ48" i="2"/>
  <c r="BQ49" i="2"/>
  <c r="BQ50" i="2"/>
  <c r="BQ51" i="2"/>
  <c r="BQ52" i="2"/>
  <c r="BQ53" i="2"/>
  <c r="BQ54" i="2"/>
  <c r="BQ55" i="2"/>
  <c r="BQ56" i="2"/>
  <c r="BQ57" i="2"/>
  <c r="BQ58" i="2"/>
  <c r="BQ59" i="2"/>
  <c r="BQ60" i="2"/>
  <c r="BQ61" i="2"/>
  <c r="BQ62" i="2"/>
  <c r="BQ63" i="2"/>
  <c r="BQ64" i="2"/>
  <c r="BQ65" i="2"/>
  <c r="BQ66" i="2"/>
  <c r="BQ3" i="2"/>
  <c r="BP4" i="2"/>
  <c r="BP5" i="2"/>
  <c r="BP6" i="2"/>
  <c r="BP7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0" i="2"/>
  <c r="BP41" i="2"/>
  <c r="BP42" i="2"/>
  <c r="BP43" i="2"/>
  <c r="BP44" i="2"/>
  <c r="BP45" i="2"/>
  <c r="BP46" i="2"/>
  <c r="BP47" i="2"/>
  <c r="BP48" i="2"/>
  <c r="BP49" i="2"/>
  <c r="BP50" i="2"/>
  <c r="BP51" i="2"/>
  <c r="BP52" i="2"/>
  <c r="BP53" i="2"/>
  <c r="BP54" i="2"/>
  <c r="BP55" i="2"/>
  <c r="BP56" i="2"/>
  <c r="BP57" i="2"/>
  <c r="BP58" i="2"/>
  <c r="BP59" i="2"/>
  <c r="BP60" i="2"/>
  <c r="BP61" i="2"/>
  <c r="BP62" i="2"/>
  <c r="BP63" i="2"/>
  <c r="BP64" i="2"/>
  <c r="BP65" i="2"/>
  <c r="BP66" i="2"/>
  <c r="BP3" i="2"/>
  <c r="BO4" i="2"/>
  <c r="BO5" i="2"/>
  <c r="BO6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O29" i="2"/>
  <c r="BO30" i="2"/>
  <c r="BO31" i="2"/>
  <c r="BO32" i="2"/>
  <c r="BO33" i="2"/>
  <c r="BO34" i="2"/>
  <c r="BO35" i="2"/>
  <c r="BO36" i="2"/>
  <c r="BO37" i="2"/>
  <c r="BO38" i="2"/>
  <c r="BO39" i="2"/>
  <c r="BO40" i="2"/>
  <c r="BO41" i="2"/>
  <c r="BO42" i="2"/>
  <c r="BO43" i="2"/>
  <c r="BO44" i="2"/>
  <c r="BO45" i="2"/>
  <c r="BO46" i="2"/>
  <c r="BO47" i="2"/>
  <c r="BO48" i="2"/>
  <c r="BO49" i="2"/>
  <c r="BO50" i="2"/>
  <c r="BO51" i="2"/>
  <c r="BO52" i="2"/>
  <c r="BO53" i="2"/>
  <c r="BO54" i="2"/>
  <c r="BO55" i="2"/>
  <c r="BO56" i="2"/>
  <c r="BO57" i="2"/>
  <c r="BO58" i="2"/>
  <c r="BO59" i="2"/>
  <c r="BO60" i="2"/>
  <c r="BO61" i="2"/>
  <c r="BO62" i="2"/>
  <c r="BO63" i="2"/>
  <c r="BO64" i="2"/>
  <c r="BO65" i="2"/>
  <c r="BO66" i="2"/>
  <c r="BO3" i="2"/>
  <c r="BN4" i="2"/>
  <c r="BN5" i="2"/>
  <c r="BN6" i="2"/>
  <c r="BN7" i="2"/>
  <c r="BN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N42" i="2"/>
  <c r="BN43" i="2"/>
  <c r="BN44" i="2"/>
  <c r="BN45" i="2"/>
  <c r="BN46" i="2"/>
  <c r="BN47" i="2"/>
  <c r="BN48" i="2"/>
  <c r="BN49" i="2"/>
  <c r="BN50" i="2"/>
  <c r="BN51" i="2"/>
  <c r="BN52" i="2"/>
  <c r="BN53" i="2"/>
  <c r="BN54" i="2"/>
  <c r="BN55" i="2"/>
  <c r="BN56" i="2"/>
  <c r="BN57" i="2"/>
  <c r="BN58" i="2"/>
  <c r="BN59" i="2"/>
  <c r="BN60" i="2"/>
  <c r="BN61" i="2"/>
  <c r="BN62" i="2"/>
  <c r="BN63" i="2"/>
  <c r="BN64" i="2"/>
  <c r="BN65" i="2"/>
  <c r="BN66" i="2"/>
  <c r="BN3" i="2"/>
  <c r="BD66" i="2"/>
  <c r="BE66" i="2"/>
  <c r="BF66" i="2"/>
  <c r="BG66" i="2"/>
  <c r="BH66" i="2"/>
  <c r="BI66" i="2"/>
  <c r="BJ66" i="2"/>
  <c r="BK66" i="2"/>
  <c r="BT66" i="2" s="1"/>
  <c r="BL66" i="2"/>
  <c r="BD4" i="2"/>
  <c r="BE4" i="2"/>
  <c r="BF4" i="2"/>
  <c r="BG4" i="2"/>
  <c r="BH4" i="2"/>
  <c r="BI4" i="2"/>
  <c r="BJ4" i="2"/>
  <c r="BK4" i="2"/>
  <c r="BT4" i="2" s="1"/>
  <c r="BL4" i="2"/>
  <c r="BD5" i="2"/>
  <c r="BE5" i="2"/>
  <c r="BF5" i="2"/>
  <c r="BG5" i="2"/>
  <c r="BH5" i="2"/>
  <c r="BI5" i="2"/>
  <c r="BJ5" i="2"/>
  <c r="BK5" i="2"/>
  <c r="BT5" i="2" s="1"/>
  <c r="BL5" i="2"/>
  <c r="BD6" i="2"/>
  <c r="BE6" i="2"/>
  <c r="BF6" i="2"/>
  <c r="BG6" i="2"/>
  <c r="BH6" i="2"/>
  <c r="BI6" i="2"/>
  <c r="BJ6" i="2"/>
  <c r="BK6" i="2"/>
  <c r="BT6" i="2" s="1"/>
  <c r="BL6" i="2"/>
  <c r="BD7" i="2"/>
  <c r="BE7" i="2"/>
  <c r="BF7" i="2"/>
  <c r="BG7" i="2"/>
  <c r="BH7" i="2"/>
  <c r="BI7" i="2"/>
  <c r="BJ7" i="2"/>
  <c r="BK7" i="2"/>
  <c r="BT7" i="2" s="1"/>
  <c r="BL7" i="2"/>
  <c r="BD8" i="2"/>
  <c r="BE8" i="2"/>
  <c r="BF8" i="2"/>
  <c r="BG8" i="2"/>
  <c r="BH8" i="2"/>
  <c r="BI8" i="2"/>
  <c r="BJ8" i="2"/>
  <c r="BK8" i="2"/>
  <c r="BT8" i="2" s="1"/>
  <c r="BL8" i="2"/>
  <c r="BD9" i="2"/>
  <c r="BE9" i="2"/>
  <c r="BF9" i="2"/>
  <c r="BG9" i="2"/>
  <c r="BH9" i="2"/>
  <c r="BI9" i="2"/>
  <c r="BJ9" i="2"/>
  <c r="BK9" i="2"/>
  <c r="BT9" i="2" s="1"/>
  <c r="BL9" i="2"/>
  <c r="BD10" i="2"/>
  <c r="BE10" i="2"/>
  <c r="BF10" i="2"/>
  <c r="BG10" i="2"/>
  <c r="BH10" i="2"/>
  <c r="BI10" i="2"/>
  <c r="BJ10" i="2"/>
  <c r="BK10" i="2"/>
  <c r="BT10" i="2" s="1"/>
  <c r="BL10" i="2"/>
  <c r="BD11" i="2"/>
  <c r="BE11" i="2"/>
  <c r="BF11" i="2"/>
  <c r="BG11" i="2"/>
  <c r="BH11" i="2"/>
  <c r="BI11" i="2"/>
  <c r="BJ11" i="2"/>
  <c r="BK11" i="2"/>
  <c r="BT11" i="2" s="1"/>
  <c r="BL11" i="2"/>
  <c r="BD12" i="2"/>
  <c r="BE12" i="2"/>
  <c r="BF12" i="2"/>
  <c r="BG12" i="2"/>
  <c r="BH12" i="2"/>
  <c r="BI12" i="2"/>
  <c r="BJ12" i="2"/>
  <c r="BK12" i="2"/>
  <c r="BT12" i="2" s="1"/>
  <c r="BL12" i="2"/>
  <c r="BD13" i="2"/>
  <c r="BE13" i="2"/>
  <c r="BF13" i="2"/>
  <c r="BG13" i="2"/>
  <c r="BH13" i="2"/>
  <c r="BI13" i="2"/>
  <c r="BJ13" i="2"/>
  <c r="BK13" i="2"/>
  <c r="BT13" i="2" s="1"/>
  <c r="BL13" i="2"/>
  <c r="BD14" i="2"/>
  <c r="BE14" i="2"/>
  <c r="BF14" i="2"/>
  <c r="BG14" i="2"/>
  <c r="BH14" i="2"/>
  <c r="BI14" i="2"/>
  <c r="BJ14" i="2"/>
  <c r="BK14" i="2"/>
  <c r="BT14" i="2" s="1"/>
  <c r="BL14" i="2"/>
  <c r="BD15" i="2"/>
  <c r="BE15" i="2"/>
  <c r="BF15" i="2"/>
  <c r="BG15" i="2"/>
  <c r="BH15" i="2"/>
  <c r="BI15" i="2"/>
  <c r="BJ15" i="2"/>
  <c r="BK15" i="2"/>
  <c r="BT15" i="2" s="1"/>
  <c r="BL15" i="2"/>
  <c r="BD16" i="2"/>
  <c r="BE16" i="2"/>
  <c r="BF16" i="2"/>
  <c r="BG16" i="2"/>
  <c r="BH16" i="2"/>
  <c r="BI16" i="2"/>
  <c r="BJ16" i="2"/>
  <c r="BK16" i="2"/>
  <c r="BT16" i="2" s="1"/>
  <c r="BL16" i="2"/>
  <c r="BD17" i="2"/>
  <c r="BE17" i="2"/>
  <c r="BF17" i="2"/>
  <c r="BG17" i="2"/>
  <c r="BH17" i="2"/>
  <c r="BI17" i="2"/>
  <c r="BJ17" i="2"/>
  <c r="BK17" i="2"/>
  <c r="BT17" i="2" s="1"/>
  <c r="BL17" i="2"/>
  <c r="BD18" i="2"/>
  <c r="BE18" i="2"/>
  <c r="BF18" i="2"/>
  <c r="BG18" i="2"/>
  <c r="BH18" i="2"/>
  <c r="BI18" i="2"/>
  <c r="BJ18" i="2"/>
  <c r="BK18" i="2"/>
  <c r="BT18" i="2" s="1"/>
  <c r="BL18" i="2"/>
  <c r="BD19" i="2"/>
  <c r="BE19" i="2"/>
  <c r="BF19" i="2"/>
  <c r="BG19" i="2"/>
  <c r="BH19" i="2"/>
  <c r="BI19" i="2"/>
  <c r="BJ19" i="2"/>
  <c r="BK19" i="2"/>
  <c r="BT19" i="2" s="1"/>
  <c r="BL19" i="2"/>
  <c r="BD20" i="2"/>
  <c r="BE20" i="2"/>
  <c r="BF20" i="2"/>
  <c r="BG20" i="2"/>
  <c r="BH20" i="2"/>
  <c r="BI20" i="2"/>
  <c r="BJ20" i="2"/>
  <c r="BK20" i="2"/>
  <c r="BT20" i="2" s="1"/>
  <c r="BL20" i="2"/>
  <c r="BD21" i="2"/>
  <c r="BE21" i="2"/>
  <c r="BF21" i="2"/>
  <c r="BG21" i="2"/>
  <c r="BH21" i="2"/>
  <c r="BI21" i="2"/>
  <c r="BJ21" i="2"/>
  <c r="BK21" i="2"/>
  <c r="BT21" i="2" s="1"/>
  <c r="BL21" i="2"/>
  <c r="BD22" i="2"/>
  <c r="BE22" i="2"/>
  <c r="BF22" i="2"/>
  <c r="BG22" i="2"/>
  <c r="BH22" i="2"/>
  <c r="BI22" i="2"/>
  <c r="BJ22" i="2"/>
  <c r="BK22" i="2"/>
  <c r="BT22" i="2" s="1"/>
  <c r="BL22" i="2"/>
  <c r="BD23" i="2"/>
  <c r="BE23" i="2"/>
  <c r="BF23" i="2"/>
  <c r="BG23" i="2"/>
  <c r="BH23" i="2"/>
  <c r="BI23" i="2"/>
  <c r="BJ23" i="2"/>
  <c r="BK23" i="2"/>
  <c r="BT23" i="2" s="1"/>
  <c r="BL23" i="2"/>
  <c r="BD24" i="2"/>
  <c r="BE24" i="2"/>
  <c r="BF24" i="2"/>
  <c r="BG24" i="2"/>
  <c r="BH24" i="2"/>
  <c r="BI24" i="2"/>
  <c r="BJ24" i="2"/>
  <c r="BK24" i="2"/>
  <c r="BT24" i="2" s="1"/>
  <c r="BL24" i="2"/>
  <c r="BD25" i="2"/>
  <c r="BE25" i="2"/>
  <c r="BF25" i="2"/>
  <c r="BG25" i="2"/>
  <c r="BH25" i="2"/>
  <c r="BI25" i="2"/>
  <c r="BJ25" i="2"/>
  <c r="BK25" i="2"/>
  <c r="BT25" i="2" s="1"/>
  <c r="BL25" i="2"/>
  <c r="BD26" i="2"/>
  <c r="BE26" i="2"/>
  <c r="BF26" i="2"/>
  <c r="BG26" i="2"/>
  <c r="BH26" i="2"/>
  <c r="BI26" i="2"/>
  <c r="BJ26" i="2"/>
  <c r="BK26" i="2"/>
  <c r="BT26" i="2" s="1"/>
  <c r="BL26" i="2"/>
  <c r="BD27" i="2"/>
  <c r="BE27" i="2"/>
  <c r="BF27" i="2"/>
  <c r="BG27" i="2"/>
  <c r="BH27" i="2"/>
  <c r="BI27" i="2"/>
  <c r="BJ27" i="2"/>
  <c r="BK27" i="2"/>
  <c r="BT27" i="2" s="1"/>
  <c r="BL27" i="2"/>
  <c r="BD28" i="2"/>
  <c r="BE28" i="2"/>
  <c r="BF28" i="2"/>
  <c r="BG28" i="2"/>
  <c r="BH28" i="2"/>
  <c r="BI28" i="2"/>
  <c r="BJ28" i="2"/>
  <c r="BK28" i="2"/>
  <c r="BT28" i="2" s="1"/>
  <c r="BL28" i="2"/>
  <c r="BD29" i="2"/>
  <c r="BE29" i="2"/>
  <c r="BF29" i="2"/>
  <c r="BG29" i="2"/>
  <c r="BH29" i="2"/>
  <c r="BI29" i="2"/>
  <c r="BJ29" i="2"/>
  <c r="BK29" i="2"/>
  <c r="BT29" i="2" s="1"/>
  <c r="BL29" i="2"/>
  <c r="BD30" i="2"/>
  <c r="BE30" i="2"/>
  <c r="BF30" i="2"/>
  <c r="BG30" i="2"/>
  <c r="BH30" i="2"/>
  <c r="BI30" i="2"/>
  <c r="BJ30" i="2"/>
  <c r="BK30" i="2"/>
  <c r="BT30" i="2" s="1"/>
  <c r="BL30" i="2"/>
  <c r="BD31" i="2"/>
  <c r="BE31" i="2"/>
  <c r="BF31" i="2"/>
  <c r="BG31" i="2"/>
  <c r="BH31" i="2"/>
  <c r="BI31" i="2"/>
  <c r="BJ31" i="2"/>
  <c r="BK31" i="2"/>
  <c r="BT31" i="2" s="1"/>
  <c r="BL31" i="2"/>
  <c r="BD32" i="2"/>
  <c r="BE32" i="2"/>
  <c r="BF32" i="2"/>
  <c r="BG32" i="2"/>
  <c r="BH32" i="2"/>
  <c r="BI32" i="2"/>
  <c r="BJ32" i="2"/>
  <c r="BK32" i="2"/>
  <c r="BT32" i="2" s="1"/>
  <c r="BL32" i="2"/>
  <c r="BD33" i="2"/>
  <c r="BE33" i="2"/>
  <c r="BF33" i="2"/>
  <c r="BG33" i="2"/>
  <c r="BH33" i="2"/>
  <c r="BI33" i="2"/>
  <c r="BJ33" i="2"/>
  <c r="BK33" i="2"/>
  <c r="BT33" i="2" s="1"/>
  <c r="BL33" i="2"/>
  <c r="BD34" i="2"/>
  <c r="BE34" i="2"/>
  <c r="BF34" i="2"/>
  <c r="BG34" i="2"/>
  <c r="BH34" i="2"/>
  <c r="BI34" i="2"/>
  <c r="BJ34" i="2"/>
  <c r="BK34" i="2"/>
  <c r="BT34" i="2" s="1"/>
  <c r="BL34" i="2"/>
  <c r="BD35" i="2"/>
  <c r="BE35" i="2"/>
  <c r="BF35" i="2"/>
  <c r="BG35" i="2"/>
  <c r="BH35" i="2"/>
  <c r="BI35" i="2"/>
  <c r="BJ35" i="2"/>
  <c r="BK35" i="2"/>
  <c r="BT35" i="2" s="1"/>
  <c r="BL35" i="2"/>
  <c r="BD36" i="2"/>
  <c r="BE36" i="2"/>
  <c r="BF36" i="2"/>
  <c r="BG36" i="2"/>
  <c r="BH36" i="2"/>
  <c r="BI36" i="2"/>
  <c r="BJ36" i="2"/>
  <c r="BK36" i="2"/>
  <c r="BT36" i="2" s="1"/>
  <c r="BL36" i="2"/>
  <c r="BD37" i="2"/>
  <c r="BE37" i="2"/>
  <c r="BF37" i="2"/>
  <c r="BG37" i="2"/>
  <c r="BH37" i="2"/>
  <c r="BI37" i="2"/>
  <c r="BJ37" i="2"/>
  <c r="BK37" i="2"/>
  <c r="BT37" i="2" s="1"/>
  <c r="BL37" i="2"/>
  <c r="BD38" i="2"/>
  <c r="BE38" i="2"/>
  <c r="BF38" i="2"/>
  <c r="BG38" i="2"/>
  <c r="BH38" i="2"/>
  <c r="BI38" i="2"/>
  <c r="BJ38" i="2"/>
  <c r="BK38" i="2"/>
  <c r="BT38" i="2" s="1"/>
  <c r="BL38" i="2"/>
  <c r="BD39" i="2"/>
  <c r="BE39" i="2"/>
  <c r="BF39" i="2"/>
  <c r="BG39" i="2"/>
  <c r="BH39" i="2"/>
  <c r="BI39" i="2"/>
  <c r="BJ39" i="2"/>
  <c r="BK39" i="2"/>
  <c r="BT39" i="2" s="1"/>
  <c r="BL39" i="2"/>
  <c r="BD40" i="2"/>
  <c r="BE40" i="2"/>
  <c r="BF40" i="2"/>
  <c r="BG40" i="2"/>
  <c r="BH40" i="2"/>
  <c r="BI40" i="2"/>
  <c r="BJ40" i="2"/>
  <c r="BK40" i="2"/>
  <c r="BT40" i="2" s="1"/>
  <c r="BL40" i="2"/>
  <c r="BD41" i="2"/>
  <c r="BE41" i="2"/>
  <c r="BF41" i="2"/>
  <c r="BG41" i="2"/>
  <c r="BH41" i="2"/>
  <c r="BI41" i="2"/>
  <c r="BJ41" i="2"/>
  <c r="BK41" i="2"/>
  <c r="BT41" i="2" s="1"/>
  <c r="BL41" i="2"/>
  <c r="BD42" i="2"/>
  <c r="BE42" i="2"/>
  <c r="BF42" i="2"/>
  <c r="BG42" i="2"/>
  <c r="BH42" i="2"/>
  <c r="BI42" i="2"/>
  <c r="BJ42" i="2"/>
  <c r="BK42" i="2"/>
  <c r="BT42" i="2" s="1"/>
  <c r="BL42" i="2"/>
  <c r="BD43" i="2"/>
  <c r="BE43" i="2"/>
  <c r="BF43" i="2"/>
  <c r="BG43" i="2"/>
  <c r="BH43" i="2"/>
  <c r="BI43" i="2"/>
  <c r="BJ43" i="2"/>
  <c r="BK43" i="2"/>
  <c r="BT43" i="2" s="1"/>
  <c r="BL43" i="2"/>
  <c r="BD44" i="2"/>
  <c r="BE44" i="2"/>
  <c r="BF44" i="2"/>
  <c r="BG44" i="2"/>
  <c r="BH44" i="2"/>
  <c r="BI44" i="2"/>
  <c r="BJ44" i="2"/>
  <c r="BK44" i="2"/>
  <c r="BT44" i="2" s="1"/>
  <c r="BL44" i="2"/>
  <c r="BD45" i="2"/>
  <c r="BE45" i="2"/>
  <c r="BF45" i="2"/>
  <c r="BG45" i="2"/>
  <c r="BH45" i="2"/>
  <c r="BI45" i="2"/>
  <c r="BJ45" i="2"/>
  <c r="BK45" i="2"/>
  <c r="BT45" i="2" s="1"/>
  <c r="BL45" i="2"/>
  <c r="BD46" i="2"/>
  <c r="BE46" i="2"/>
  <c r="BF46" i="2"/>
  <c r="BG46" i="2"/>
  <c r="BH46" i="2"/>
  <c r="BI46" i="2"/>
  <c r="BJ46" i="2"/>
  <c r="BK46" i="2"/>
  <c r="BT46" i="2" s="1"/>
  <c r="BL46" i="2"/>
  <c r="BD47" i="2"/>
  <c r="BE47" i="2"/>
  <c r="BF47" i="2"/>
  <c r="BG47" i="2"/>
  <c r="BH47" i="2"/>
  <c r="BI47" i="2"/>
  <c r="BJ47" i="2"/>
  <c r="BK47" i="2"/>
  <c r="BT47" i="2" s="1"/>
  <c r="BL47" i="2"/>
  <c r="BD48" i="2"/>
  <c r="BE48" i="2"/>
  <c r="BF48" i="2"/>
  <c r="BG48" i="2"/>
  <c r="BH48" i="2"/>
  <c r="BI48" i="2"/>
  <c r="BJ48" i="2"/>
  <c r="BK48" i="2"/>
  <c r="BT48" i="2" s="1"/>
  <c r="BL48" i="2"/>
  <c r="BD49" i="2"/>
  <c r="BE49" i="2"/>
  <c r="BF49" i="2"/>
  <c r="BG49" i="2"/>
  <c r="BH49" i="2"/>
  <c r="BI49" i="2"/>
  <c r="BJ49" i="2"/>
  <c r="BK49" i="2"/>
  <c r="BT49" i="2" s="1"/>
  <c r="BL49" i="2"/>
  <c r="BD50" i="2"/>
  <c r="BE50" i="2"/>
  <c r="BF50" i="2"/>
  <c r="BG50" i="2"/>
  <c r="BH50" i="2"/>
  <c r="BI50" i="2"/>
  <c r="BJ50" i="2"/>
  <c r="BK50" i="2"/>
  <c r="BT50" i="2" s="1"/>
  <c r="BL50" i="2"/>
  <c r="BD51" i="2"/>
  <c r="BE51" i="2"/>
  <c r="BF51" i="2"/>
  <c r="BG51" i="2"/>
  <c r="BH51" i="2"/>
  <c r="BI51" i="2"/>
  <c r="BJ51" i="2"/>
  <c r="BK51" i="2"/>
  <c r="BT51" i="2" s="1"/>
  <c r="BL51" i="2"/>
  <c r="BD52" i="2"/>
  <c r="BE52" i="2"/>
  <c r="BF52" i="2"/>
  <c r="BG52" i="2"/>
  <c r="BH52" i="2"/>
  <c r="BI52" i="2"/>
  <c r="BJ52" i="2"/>
  <c r="BK52" i="2"/>
  <c r="BT52" i="2" s="1"/>
  <c r="BL52" i="2"/>
  <c r="BD53" i="2"/>
  <c r="BE53" i="2"/>
  <c r="BF53" i="2"/>
  <c r="BG53" i="2"/>
  <c r="BH53" i="2"/>
  <c r="BI53" i="2"/>
  <c r="BJ53" i="2"/>
  <c r="BK53" i="2"/>
  <c r="BT53" i="2" s="1"/>
  <c r="BL53" i="2"/>
  <c r="BD54" i="2"/>
  <c r="BE54" i="2"/>
  <c r="BF54" i="2"/>
  <c r="BG54" i="2"/>
  <c r="BH54" i="2"/>
  <c r="BI54" i="2"/>
  <c r="BJ54" i="2"/>
  <c r="BK54" i="2"/>
  <c r="BT54" i="2" s="1"/>
  <c r="BL54" i="2"/>
  <c r="BD55" i="2"/>
  <c r="BE55" i="2"/>
  <c r="BF55" i="2"/>
  <c r="BG55" i="2"/>
  <c r="BH55" i="2"/>
  <c r="BI55" i="2"/>
  <c r="BJ55" i="2"/>
  <c r="BK55" i="2"/>
  <c r="BT55" i="2" s="1"/>
  <c r="BL55" i="2"/>
  <c r="BD56" i="2"/>
  <c r="BE56" i="2"/>
  <c r="BF56" i="2"/>
  <c r="BG56" i="2"/>
  <c r="BH56" i="2"/>
  <c r="BI56" i="2"/>
  <c r="BJ56" i="2"/>
  <c r="BK56" i="2"/>
  <c r="BT56" i="2" s="1"/>
  <c r="BL56" i="2"/>
  <c r="BD57" i="2"/>
  <c r="BE57" i="2"/>
  <c r="BF57" i="2"/>
  <c r="BG57" i="2"/>
  <c r="BH57" i="2"/>
  <c r="BI57" i="2"/>
  <c r="BJ57" i="2"/>
  <c r="BK57" i="2"/>
  <c r="BT57" i="2" s="1"/>
  <c r="BL57" i="2"/>
  <c r="BD58" i="2"/>
  <c r="BE58" i="2"/>
  <c r="BF58" i="2"/>
  <c r="BG58" i="2"/>
  <c r="BH58" i="2"/>
  <c r="BI58" i="2"/>
  <c r="BJ58" i="2"/>
  <c r="BK58" i="2"/>
  <c r="BT58" i="2" s="1"/>
  <c r="BL58" i="2"/>
  <c r="BD59" i="2"/>
  <c r="BE59" i="2"/>
  <c r="BF59" i="2"/>
  <c r="BG59" i="2"/>
  <c r="BH59" i="2"/>
  <c r="BI59" i="2"/>
  <c r="BJ59" i="2"/>
  <c r="BK59" i="2"/>
  <c r="BT59" i="2" s="1"/>
  <c r="BL59" i="2"/>
  <c r="BD60" i="2"/>
  <c r="BE60" i="2"/>
  <c r="BF60" i="2"/>
  <c r="BG60" i="2"/>
  <c r="BH60" i="2"/>
  <c r="BI60" i="2"/>
  <c r="BJ60" i="2"/>
  <c r="BK60" i="2"/>
  <c r="BT60" i="2" s="1"/>
  <c r="BL60" i="2"/>
  <c r="BD61" i="2"/>
  <c r="BE61" i="2"/>
  <c r="BF61" i="2"/>
  <c r="BG61" i="2"/>
  <c r="BH61" i="2"/>
  <c r="BI61" i="2"/>
  <c r="BJ61" i="2"/>
  <c r="BK61" i="2"/>
  <c r="BT61" i="2" s="1"/>
  <c r="BL61" i="2"/>
  <c r="BD62" i="2"/>
  <c r="BE62" i="2"/>
  <c r="BF62" i="2"/>
  <c r="BG62" i="2"/>
  <c r="BH62" i="2"/>
  <c r="BI62" i="2"/>
  <c r="BJ62" i="2"/>
  <c r="BK62" i="2"/>
  <c r="BT62" i="2" s="1"/>
  <c r="BL62" i="2"/>
  <c r="BD63" i="2"/>
  <c r="BE63" i="2"/>
  <c r="BF63" i="2"/>
  <c r="BG63" i="2"/>
  <c r="BH63" i="2"/>
  <c r="BI63" i="2"/>
  <c r="BJ63" i="2"/>
  <c r="BK63" i="2"/>
  <c r="BT63" i="2" s="1"/>
  <c r="BL63" i="2"/>
  <c r="BD64" i="2"/>
  <c r="BE64" i="2"/>
  <c r="BF64" i="2"/>
  <c r="BG64" i="2"/>
  <c r="BH64" i="2"/>
  <c r="BI64" i="2"/>
  <c r="BJ64" i="2"/>
  <c r="BK64" i="2"/>
  <c r="BT64" i="2" s="1"/>
  <c r="BL64" i="2"/>
  <c r="BD65" i="2"/>
  <c r="BE65" i="2"/>
  <c r="BF65" i="2"/>
  <c r="BG65" i="2"/>
  <c r="BH65" i="2"/>
  <c r="BI65" i="2"/>
  <c r="BJ65" i="2"/>
  <c r="BK65" i="2"/>
  <c r="BT65" i="2" s="1"/>
  <c r="BL65" i="2"/>
  <c r="BE3" i="2"/>
  <c r="BF3" i="2"/>
  <c r="BG3" i="2"/>
  <c r="BH3" i="2"/>
  <c r="BI3" i="2"/>
  <c r="BJ3" i="2"/>
  <c r="BK3" i="2"/>
  <c r="BT3" i="2" s="1"/>
  <c r="BL3" i="2"/>
  <c r="BD3" i="2"/>
  <c r="AH26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K3" i="2"/>
  <c r="AJ3" i="2"/>
  <c r="AI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M3" i="2"/>
  <c r="AM67" i="2" s="1"/>
  <c r="AL3" i="2"/>
  <c r="AL67" i="2" s="1"/>
  <c r="AH3" i="2"/>
  <c r="AG3" i="2"/>
  <c r="AG67" i="2" s="1"/>
  <c r="AF3" i="2"/>
  <c r="AF67" i="2" s="1"/>
  <c r="AE3" i="2"/>
  <c r="AE67" i="2" s="1"/>
  <c r="AD3" i="2"/>
  <c r="AD67" i="2" s="1"/>
  <c r="AC4" i="2"/>
  <c r="AC5" i="2"/>
  <c r="AN5" i="2" s="1"/>
  <c r="AO5" i="2" s="1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N23" i="2" s="1"/>
  <c r="AO23" i="2" s="1"/>
  <c r="AC24" i="2"/>
  <c r="AC25" i="2"/>
  <c r="AC26" i="2"/>
  <c r="AC27" i="2"/>
  <c r="AC28" i="2"/>
  <c r="AC29" i="2"/>
  <c r="AC30" i="2"/>
  <c r="AC31" i="2"/>
  <c r="AC32" i="2"/>
  <c r="AN32" i="2" s="1"/>
  <c r="AO32" i="2" s="1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3" i="2"/>
  <c r="AC67" i="2" s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L3" i="2"/>
  <c r="M3" i="2"/>
  <c r="N3" i="2"/>
  <c r="O3" i="2"/>
  <c r="P3" i="2"/>
  <c r="Q3" i="2"/>
  <c r="K3" i="2"/>
  <c r="J8" i="2"/>
  <c r="AP8" i="2" s="1"/>
  <c r="J9" i="2"/>
  <c r="AP9" i="2" s="1"/>
  <c r="J10" i="2"/>
  <c r="AP10" i="2" s="1"/>
  <c r="J11" i="2"/>
  <c r="AP11" i="2" s="1"/>
  <c r="J12" i="2"/>
  <c r="AP12" i="2" s="1"/>
  <c r="J13" i="2"/>
  <c r="AP13" i="2" s="1"/>
  <c r="J14" i="2"/>
  <c r="AP14" i="2" s="1"/>
  <c r="J15" i="2"/>
  <c r="AP15" i="2" s="1"/>
  <c r="J16" i="2"/>
  <c r="AP16" i="2" s="1"/>
  <c r="J17" i="2"/>
  <c r="AP17" i="2" s="1"/>
  <c r="J18" i="2"/>
  <c r="AP18" i="2" s="1"/>
  <c r="J19" i="2"/>
  <c r="AP19" i="2" s="1"/>
  <c r="J20" i="2"/>
  <c r="AP20" i="2" s="1"/>
  <c r="J21" i="2"/>
  <c r="AP21" i="2" s="1"/>
  <c r="J22" i="2"/>
  <c r="AP22" i="2" s="1"/>
  <c r="J23" i="2"/>
  <c r="AP23" i="2" s="1"/>
  <c r="J24" i="2"/>
  <c r="AP24" i="2" s="1"/>
  <c r="J25" i="2"/>
  <c r="AP25" i="2" s="1"/>
  <c r="J26" i="2"/>
  <c r="AP26" i="2" s="1"/>
  <c r="J27" i="2"/>
  <c r="AP27" i="2" s="1"/>
  <c r="J28" i="2"/>
  <c r="AP28" i="2" s="1"/>
  <c r="J29" i="2"/>
  <c r="AP29" i="2" s="1"/>
  <c r="J30" i="2"/>
  <c r="AP30" i="2" s="1"/>
  <c r="J31" i="2"/>
  <c r="AP31" i="2" s="1"/>
  <c r="J32" i="2"/>
  <c r="AP32" i="2" s="1"/>
  <c r="J33" i="2"/>
  <c r="AP33" i="2" s="1"/>
  <c r="J34" i="2"/>
  <c r="AP34" i="2" s="1"/>
  <c r="J35" i="2"/>
  <c r="AP35" i="2" s="1"/>
  <c r="J36" i="2"/>
  <c r="AP36" i="2" s="1"/>
  <c r="J37" i="2"/>
  <c r="AP37" i="2" s="1"/>
  <c r="J38" i="2"/>
  <c r="AP38" i="2" s="1"/>
  <c r="J39" i="2"/>
  <c r="AP39" i="2" s="1"/>
  <c r="J40" i="2"/>
  <c r="AP40" i="2" s="1"/>
  <c r="J41" i="2"/>
  <c r="AP41" i="2" s="1"/>
  <c r="J42" i="2"/>
  <c r="AP42" i="2" s="1"/>
  <c r="J43" i="2"/>
  <c r="AP43" i="2" s="1"/>
  <c r="J44" i="2"/>
  <c r="AP44" i="2" s="1"/>
  <c r="J45" i="2"/>
  <c r="AP45" i="2" s="1"/>
  <c r="J46" i="2"/>
  <c r="AP46" i="2" s="1"/>
  <c r="J47" i="2"/>
  <c r="AP47" i="2" s="1"/>
  <c r="J48" i="2"/>
  <c r="AP48" i="2" s="1"/>
  <c r="J49" i="2"/>
  <c r="AP49" i="2" s="1"/>
  <c r="J50" i="2"/>
  <c r="AP50" i="2" s="1"/>
  <c r="J51" i="2"/>
  <c r="AP51" i="2" s="1"/>
  <c r="J52" i="2"/>
  <c r="AP52" i="2" s="1"/>
  <c r="J53" i="2"/>
  <c r="AP53" i="2" s="1"/>
  <c r="J54" i="2"/>
  <c r="AP54" i="2" s="1"/>
  <c r="J55" i="2"/>
  <c r="AP55" i="2" s="1"/>
  <c r="J56" i="2"/>
  <c r="AP56" i="2" s="1"/>
  <c r="J57" i="2"/>
  <c r="AP57" i="2" s="1"/>
  <c r="J58" i="2"/>
  <c r="AP58" i="2" s="1"/>
  <c r="J59" i="2"/>
  <c r="AP59" i="2" s="1"/>
  <c r="J60" i="2"/>
  <c r="AP60" i="2" s="1"/>
  <c r="J61" i="2"/>
  <c r="AP61" i="2" s="1"/>
  <c r="J62" i="2"/>
  <c r="AP62" i="2" s="1"/>
  <c r="J63" i="2"/>
  <c r="AP63" i="2" s="1"/>
  <c r="J64" i="2"/>
  <c r="AP64" i="2" s="1"/>
  <c r="J65" i="2"/>
  <c r="AP65" i="2" s="1"/>
  <c r="J66" i="2"/>
  <c r="AP66" i="2" s="1"/>
  <c r="J4" i="2"/>
  <c r="AP4" i="2" s="1"/>
  <c r="J5" i="2"/>
  <c r="AP5" i="2" s="1"/>
  <c r="J6" i="2"/>
  <c r="AP6" i="2" s="1"/>
  <c r="J7" i="2"/>
  <c r="AP7" i="2" s="1"/>
  <c r="J3" i="2"/>
  <c r="AP3" i="2" s="1"/>
  <c r="I67" i="1"/>
  <c r="H67" i="1"/>
  <c r="G67" i="1"/>
  <c r="F67" i="1"/>
  <c r="E67" i="1"/>
  <c r="D67" i="1"/>
  <c r="C67" i="1"/>
  <c r="B67" i="1"/>
  <c r="K67" i="2" a="1"/>
  <c r="O67" i="2" a="1"/>
  <c r="M67" i="2" a="1"/>
  <c r="Q67" i="2" a="1"/>
  <c r="N67" i="2" a="1"/>
  <c r="P67" i="2" a="1"/>
  <c r="L67" i="2" a="1"/>
  <c r="K11" i="1" l="1"/>
  <c r="BT67" i="2"/>
  <c r="AN59" i="2"/>
  <c r="AO59" i="2" s="1"/>
  <c r="AN51" i="2"/>
  <c r="AO51" i="2" s="1"/>
  <c r="AN43" i="2"/>
  <c r="AO43" i="2" s="1"/>
  <c r="AN35" i="2"/>
  <c r="AO35" i="2" s="1"/>
  <c r="AN27" i="2"/>
  <c r="AO27" i="2" s="1"/>
  <c r="AN19" i="2"/>
  <c r="AO19" i="2" s="1"/>
  <c r="AN11" i="2"/>
  <c r="AO11" i="2" s="1"/>
  <c r="AN66" i="2"/>
  <c r="AO66" i="2" s="1"/>
  <c r="AN58" i="2"/>
  <c r="AO58" i="2" s="1"/>
  <c r="AN50" i="2"/>
  <c r="AO50" i="2" s="1"/>
  <c r="AN42" i="2"/>
  <c r="AO42" i="2" s="1"/>
  <c r="AN34" i="2"/>
  <c r="AO34" i="2" s="1"/>
  <c r="AN65" i="2"/>
  <c r="AO65" i="2" s="1"/>
  <c r="AN49" i="2"/>
  <c r="AO49" i="2" s="1"/>
  <c r="AN33" i="2"/>
  <c r="AO33" i="2" s="1"/>
  <c r="AN17" i="2"/>
  <c r="AO17" i="2" s="1"/>
  <c r="AN64" i="2"/>
  <c r="AO64" i="2" s="1"/>
  <c r="AN48" i="2"/>
  <c r="AO48" i="2" s="1"/>
  <c r="AN16" i="2"/>
  <c r="AO16" i="2" s="1"/>
  <c r="AN63" i="2"/>
  <c r="AO63" i="2" s="1"/>
  <c r="AN55" i="2"/>
  <c r="AO55" i="2" s="1"/>
  <c r="AN47" i="2"/>
  <c r="AO47" i="2" s="1"/>
  <c r="AN39" i="2"/>
  <c r="AO39" i="2" s="1"/>
  <c r="AN31" i="2"/>
  <c r="AO31" i="2" s="1"/>
  <c r="AN15" i="2"/>
  <c r="AO15" i="2" s="1"/>
  <c r="AN7" i="2"/>
  <c r="AO7" i="2" s="1"/>
  <c r="AN53" i="2"/>
  <c r="AO53" i="2" s="1"/>
  <c r="AN37" i="2"/>
  <c r="AO37" i="2" s="1"/>
  <c r="AN21" i="2"/>
  <c r="AO21" i="2" s="1"/>
  <c r="AN57" i="2"/>
  <c r="AO57" i="2" s="1"/>
  <c r="AN56" i="2"/>
  <c r="AO56" i="2" s="1"/>
  <c r="AN40" i="2"/>
  <c r="AO40" i="2" s="1"/>
  <c r="AN41" i="2"/>
  <c r="AO41" i="2" s="1"/>
  <c r="AN62" i="2"/>
  <c r="AO62" i="2" s="1"/>
  <c r="AN54" i="2"/>
  <c r="AO54" i="2" s="1"/>
  <c r="AN46" i="2"/>
  <c r="AO46" i="2" s="1"/>
  <c r="AN38" i="2"/>
  <c r="AO38" i="2" s="1"/>
  <c r="AN30" i="2"/>
  <c r="AO30" i="2" s="1"/>
  <c r="AN61" i="2"/>
  <c r="AO61" i="2" s="1"/>
  <c r="AN45" i="2"/>
  <c r="AO45" i="2" s="1"/>
  <c r="AN29" i="2"/>
  <c r="AO29" i="2" s="1"/>
  <c r="AN60" i="2"/>
  <c r="AO60" i="2" s="1"/>
  <c r="AN52" i="2"/>
  <c r="AO52" i="2" s="1"/>
  <c r="AN44" i="2"/>
  <c r="AO44" i="2" s="1"/>
  <c r="AN36" i="2"/>
  <c r="AO36" i="2" s="1"/>
  <c r="AN28" i="2"/>
  <c r="AO28" i="2" s="1"/>
  <c r="AN25" i="2"/>
  <c r="AO25" i="2" s="1"/>
  <c r="AN24" i="2"/>
  <c r="AO24" i="2" s="1"/>
  <c r="AN9" i="2"/>
  <c r="AO9" i="2" s="1"/>
  <c r="AN8" i="2"/>
  <c r="AO8" i="2" s="1"/>
  <c r="AN22" i="2"/>
  <c r="AO22" i="2" s="1"/>
  <c r="AN14" i="2"/>
  <c r="AO14" i="2" s="1"/>
  <c r="AN6" i="2"/>
  <c r="AO6" i="2" s="1"/>
  <c r="AN13" i="2"/>
  <c r="AO13" i="2" s="1"/>
  <c r="AN20" i="2"/>
  <c r="AO20" i="2" s="1"/>
  <c r="AN12" i="2"/>
  <c r="AO12" i="2" s="1"/>
  <c r="AN4" i="2"/>
  <c r="AO4" i="2" s="1"/>
  <c r="AN26" i="2"/>
  <c r="AO26" i="2" s="1"/>
  <c r="AN10" i="2"/>
  <c r="AO10" i="2" s="1"/>
  <c r="AN18" i="2"/>
  <c r="AO18" i="2" s="1"/>
  <c r="AN3" i="2"/>
  <c r="AO3" i="2" s="1"/>
  <c r="K67" i="2"/>
  <c r="P67" i="2"/>
  <c r="L67" i="2"/>
  <c r="O67" i="2"/>
  <c r="N67" i="2"/>
  <c r="Q67" i="2"/>
  <c r="M67" i="2"/>
  <c r="AO67" i="2" a="1"/>
  <c r="AO6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<sst xmlns="http://schemas.openxmlformats.org/spreadsheetml/2006/main" count="2091" uniqueCount="1755">
  <si>
    <t>Output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</si>
  <si>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</si>
  <si>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</si>
  <si>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</si>
  <si>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</si>
  <si>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</si>
  <si>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</si>
  <si>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</si>
  <si>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</si>
  <si>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</si>
  <si>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</si>
  <si>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</si>
  <si>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</si>
  <si>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</si>
  <si>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</si>
  <si>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</si>
  <si>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</si>
  <si>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</si>
  <si>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</si>
  <si>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</si>
  <si>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</si>
  <si>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</si>
  <si>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</si>
  <si>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</si>
  <si>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</si>
  <si>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</si>
  <si>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</si>
  <si>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</si>
  <si>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</si>
  <si>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</si>
  <si>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</si>
  <si>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</si>
  <si>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</si>
  <si>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</si>
  <si>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</si>
  <si>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</si>
  <si>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</si>
  <si>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</si>
  <si>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</si>
  <si>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</si>
  <si>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</si>
  <si>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</si>
  <si>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</si>
  <si>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</si>
  <si>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</si>
  <si>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</si>
  <si>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</si>
  <si>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</si>
  <si>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</si>
  <si>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</si>
  <si>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</si>
  <si>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</si>
  <si>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</si>
  <si>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</si>
  <si>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</si>
  <si>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</si>
  <si>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</si>
  <si>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</si>
  <si>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</si>
  <si>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</si>
  <si>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</si>
  <si>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</si>
  <si>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</si>
  <si>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</si>
  <si>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</si>
  <si>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-734.9n</t>
  </si>
  <si>
    <t>1.888u</t>
  </si>
  <si>
    <t>-34.91n</t>
  </si>
  <si>
    <t>-732.6n</t>
  </si>
  <si>
    <t>-1.095u</t>
  </si>
  <si>
    <t>-555.1n</t>
  </si>
  <si>
    <t>178.4n</t>
  </si>
  <si>
    <t>-516.2n</t>
  </si>
  <si>
    <t>294.8n</t>
  </si>
  <si>
    <t>899.4n</t>
  </si>
  <si>
    <t>779.9n</t>
  </si>
  <si>
    <t>432n</t>
  </si>
  <si>
    <t>-756.1n</t>
  </si>
  <si>
    <t>-703.2n</t>
  </si>
  <si>
    <t>288.4n</t>
  </si>
  <si>
    <t>639.5n</t>
  </si>
  <si>
    <t>920.3n</t>
  </si>
  <si>
    <t>-719.5n</t>
  </si>
  <si>
    <t>-167.5n</t>
  </si>
  <si>
    <t>1.268u</t>
  </si>
  <si>
    <t>-20.45n</t>
  </si>
  <si>
    <t>-366.4n</t>
  </si>
  <si>
    <t>781.2n</t>
  </si>
  <si>
    <t>507.7n</t>
  </si>
  <si>
    <t>131.4n</t>
  </si>
  <si>
    <t>-632.9n</t>
  </si>
  <si>
    <t>435.2n</t>
  </si>
  <si>
    <t>1.845u</t>
  </si>
  <si>
    <t>-725.1n</t>
  </si>
  <si>
    <t>-110.1n</t>
  </si>
  <si>
    <t>-129.7n</t>
  </si>
  <si>
    <t>-2.189u</t>
  </si>
  <si>
    <t>-801.1n</t>
  </si>
  <si>
    <t>-734.8n</t>
  </si>
  <si>
    <t>-545.2n</t>
  </si>
  <si>
    <t>-2.007u</t>
  </si>
  <si>
    <t>18.64n</t>
  </si>
  <si>
    <t>-765n</t>
  </si>
  <si>
    <t>351.8n</t>
  </si>
  <si>
    <t>-504.5n</t>
  </si>
  <si>
    <t>435n</t>
  </si>
  <si>
    <t>-1.224u</t>
  </si>
  <si>
    <t>1.273u</t>
  </si>
  <si>
    <t>863n</t>
  </si>
  <si>
    <t>-1.038u</t>
  </si>
  <si>
    <t>-194.4n</t>
  </si>
  <si>
    <t>209.4n</t>
  </si>
  <si>
    <t>-415.9n</t>
  </si>
  <si>
    <t>230.2n</t>
  </si>
  <si>
    <t>4.179u</t>
  </si>
  <si>
    <t>-907.9n</t>
  </si>
  <si>
    <t>-23.26n</t>
  </si>
  <si>
    <t>211.8n</t>
  </si>
  <si>
    <t>638.7n</t>
  </si>
  <si>
    <t>665.6n</t>
  </si>
  <si>
    <t>-155.6n</t>
  </si>
  <si>
    <t>576.4p</t>
  </si>
  <si>
    <t>109.3n</t>
  </si>
  <si>
    <t>419.6n</t>
  </si>
  <si>
    <t>540.9n</t>
  </si>
  <si>
    <t>659.8n</t>
  </si>
  <si>
    <t>743.6n</t>
  </si>
  <si>
    <t>-320.5n</t>
  </si>
  <si>
    <t>-575.1n</t>
  </si>
  <si>
    <t>-595.7n</t>
  </si>
  <si>
    <t>821.4n</t>
  </si>
  <si>
    <t>-220.7n</t>
  </si>
  <si>
    <t>-565n</t>
  </si>
  <si>
    <t>434.1n</t>
  </si>
  <si>
    <t>-700.8n</t>
  </si>
  <si>
    <t>-29.68n</t>
  </si>
  <si>
    <t>-578.6n</t>
  </si>
  <si>
    <t>147n</t>
  </si>
  <si>
    <t>-328.7n</t>
  </si>
  <si>
    <t>228.3n</t>
  </si>
  <si>
    <t>-466.5n</t>
  </si>
  <si>
    <t>-407.8n</t>
  </si>
  <si>
    <t>304.6n</t>
  </si>
  <si>
    <t>1.335u</t>
  </si>
  <si>
    <t>46.19n</t>
  </si>
  <si>
    <t>287.2n</t>
  </si>
  <si>
    <t>-779.1n</t>
  </si>
  <si>
    <t>-301.8n</t>
  </si>
  <si>
    <t>-699.9n</t>
  </si>
  <si>
    <t>159.1n</t>
  </si>
  <si>
    <t>-525.7n</t>
  </si>
  <si>
    <t>844.5n</t>
  </si>
  <si>
    <t>-2.184u</t>
  </si>
  <si>
    <t>528n</t>
  </si>
  <si>
    <t>1.541u</t>
  </si>
  <si>
    <t>-43.32n</t>
  </si>
  <si>
    <t>15.98n</t>
  </si>
  <si>
    <t>-38.14n</t>
  </si>
  <si>
    <t>-101.6n</t>
  </si>
  <si>
    <t>129.1n</t>
  </si>
  <si>
    <t>223.2n</t>
  </si>
  <si>
    <t>164.2n</t>
  </si>
  <si>
    <t>305.2n</t>
  </si>
  <si>
    <t>-51.43n</t>
  </si>
  <si>
    <t>407.1n</t>
  </si>
  <si>
    <t>-154.3n</t>
  </si>
  <si>
    <t>102n</t>
  </si>
  <si>
    <t>9.996n</t>
  </si>
  <si>
    <t>105.4n</t>
  </si>
  <si>
    <t>27.97n</t>
  </si>
  <si>
    <t>379.6n</t>
  </si>
  <si>
    <t>-506n</t>
  </si>
  <si>
    <t>-73.4n</t>
  </si>
  <si>
    <t>-893.1n</t>
  </si>
  <si>
    <t>-163.6n</t>
  </si>
  <si>
    <t>-133.6n</t>
  </si>
  <si>
    <t>207.6n</t>
  </si>
  <si>
    <t>-198.8n</t>
  </si>
  <si>
    <t>-108n</t>
  </si>
  <si>
    <t>412.9n</t>
  </si>
  <si>
    <t>184.8n</t>
  </si>
  <si>
    <t>-531.6n</t>
  </si>
  <si>
    <t>-159.4n</t>
  </si>
  <si>
    <t>-202.7n</t>
  </si>
  <si>
    <t>353.4n</t>
  </si>
  <si>
    <t>472n</t>
  </si>
  <si>
    <t>362n</t>
  </si>
  <si>
    <t>402.4n</t>
  </si>
  <si>
    <t>387.7n</t>
  </si>
  <si>
    <t>-301.3n</t>
  </si>
  <si>
    <t>-415.5n</t>
  </si>
  <si>
    <t>614.8n</t>
  </si>
  <si>
    <t>804n</t>
  </si>
  <si>
    <t>-134.4n</t>
  </si>
  <si>
    <t>257.1n</t>
  </si>
  <si>
    <t>1.118u</t>
  </si>
  <si>
    <t>133.6n</t>
  </si>
  <si>
    <t>-24.36n</t>
  </si>
  <si>
    <t>659.5n</t>
  </si>
  <si>
    <t>-713.4n</t>
  </si>
  <si>
    <t>-571.9n</t>
  </si>
  <si>
    <t>1.081u</t>
  </si>
  <si>
    <t>-108.2n</t>
  </si>
  <si>
    <t>387n</t>
  </si>
  <si>
    <t>-584.9n</t>
  </si>
  <si>
    <t>-398.6n</t>
  </si>
  <si>
    <t>-146.4n</t>
  </si>
  <si>
    <t>-415.7n</t>
  </si>
  <si>
    <t>-118.9n</t>
  </si>
  <si>
    <t>-1.111u</t>
  </si>
  <si>
    <t>405.6n</t>
  </si>
  <si>
    <t>678n</t>
  </si>
  <si>
    <t>369.5n</t>
  </si>
  <si>
    <t>610.9n</t>
  </si>
  <si>
    <t>130.7n</t>
  </si>
  <si>
    <t>-46.87n</t>
  </si>
  <si>
    <t>58.8n</t>
  </si>
  <si>
    <t>479.1n</t>
  </si>
  <si>
    <t>-467.4n</t>
  </si>
  <si>
    <t>204.8n</t>
  </si>
  <si>
    <t>432.5n</t>
  </si>
  <si>
    <t>-303.4n</t>
  </si>
  <si>
    <t>217n</t>
  </si>
  <si>
    <t>60.47n</t>
  </si>
  <si>
    <t>-681.6n</t>
  </si>
  <si>
    <t>-786.1n</t>
  </si>
  <si>
    <t>-89.89n</t>
  </si>
  <si>
    <t>-1.064u</t>
  </si>
  <si>
    <t>-326.7n</t>
  </si>
  <si>
    <t>637.6n</t>
  </si>
  <si>
    <t>468.1n</t>
  </si>
  <si>
    <t>-417.2n</t>
  </si>
  <si>
    <t>545.9n</t>
  </si>
  <si>
    <t>44.36n</t>
  </si>
  <si>
    <t>-1.21u</t>
  </si>
  <si>
    <t>303.9n</t>
  </si>
  <si>
    <t>778n</t>
  </si>
  <si>
    <t>1.575u</t>
  </si>
  <si>
    <t>-80.45n</t>
  </si>
  <si>
    <t>-876.8n</t>
  </si>
  <si>
    <t>-416.6n</t>
  </si>
  <si>
    <t>-871.7n</t>
  </si>
  <si>
    <t>1.922u</t>
  </si>
  <si>
    <t>-585.8n</t>
  </si>
  <si>
    <t>1.201u</t>
  </si>
  <si>
    <t>-1.934u</t>
  </si>
  <si>
    <t>-1.669u</t>
  </si>
  <si>
    <t>-405.6n</t>
  </si>
  <si>
    <t>1.033u</t>
  </si>
  <si>
    <t>506.5n</t>
  </si>
  <si>
    <t>656.1n</t>
  </si>
  <si>
    <t>-837.5n</t>
  </si>
  <si>
    <t>-156.7n</t>
  </si>
  <si>
    <t>1.277u</t>
  </si>
  <si>
    <t>-249n</t>
  </si>
  <si>
    <t>549n</t>
  </si>
  <si>
    <t>-84.79n</t>
  </si>
  <si>
    <t>-79.54n</t>
  </si>
  <si>
    <t>2.667u</t>
  </si>
  <si>
    <t>-81.88n</t>
  </si>
  <si>
    <t>-252.6n</t>
  </si>
  <si>
    <t>628.1n</t>
  </si>
  <si>
    <t>-55.72n</t>
  </si>
  <si>
    <t>-479.3n</t>
  </si>
  <si>
    <t>556.7n</t>
  </si>
  <si>
    <t>629.2n</t>
  </si>
  <si>
    <t>-159.8n</t>
  </si>
  <si>
    <t>570.2n</t>
  </si>
  <si>
    <t>-2.19u</t>
  </si>
  <si>
    <t>-577.9n</t>
  </si>
  <si>
    <t>-1.412u</t>
  </si>
  <si>
    <t>800.7n</t>
  </si>
  <si>
    <t>442.1n</t>
  </si>
  <si>
    <t>-142.1n</t>
  </si>
  <si>
    <t>380.1n</t>
  </si>
  <si>
    <t>-21.42n</t>
  </si>
  <si>
    <t>-340.9n</t>
  </si>
  <si>
    <t>692.8n</t>
  </si>
  <si>
    <t>-221.1n</t>
  </si>
  <si>
    <t>-381.6n</t>
  </si>
  <si>
    <t>-55.37n</t>
  </si>
  <si>
    <t>-284.6n</t>
  </si>
  <si>
    <t>238n</t>
  </si>
  <si>
    <t>337.2n</t>
  </si>
  <si>
    <t>-43.6n</t>
  </si>
  <si>
    <t>715.9n</t>
  </si>
  <si>
    <t>-133.5n</t>
  </si>
  <si>
    <t>291.5n</t>
  </si>
  <si>
    <t>424.6n</t>
  </si>
  <si>
    <t>-152.4n</t>
  </si>
  <si>
    <t>-490.2n</t>
  </si>
  <si>
    <t>-198.9n</t>
  </si>
  <si>
    <t>269.7n</t>
  </si>
  <si>
    <t>-97.17n</t>
  </si>
  <si>
    <t>-304n</t>
  </si>
  <si>
    <t>61.94n</t>
  </si>
  <si>
    <t>24.53n</t>
  </si>
  <si>
    <t>-89.32n</t>
  </si>
  <si>
    <t>-654.6n</t>
  </si>
  <si>
    <t>429n</t>
  </si>
  <si>
    <t>120.8n</t>
  </si>
  <si>
    <t>291.3n</t>
  </si>
  <si>
    <t>24.44n</t>
  </si>
  <si>
    <t>672.7n</t>
  </si>
  <si>
    <t>183.4n</t>
  </si>
  <si>
    <t>70.48n</t>
  </si>
  <si>
    <t>248.8n</t>
  </si>
  <si>
    <t>-223.7n</t>
  </si>
  <si>
    <t>82.2n</t>
  </si>
  <si>
    <t>-1.012u</t>
  </si>
  <si>
    <t>346.9n</t>
  </si>
  <si>
    <t>377.2n</t>
  </si>
  <si>
    <t>408.2n</t>
  </si>
  <si>
    <t>ממוצע ביטים '1'</t>
  </si>
  <si>
    <t>Temp</t>
  </si>
  <si>
    <t>Seed</t>
  </si>
  <si>
    <t>-196.2n</t>
  </si>
  <si>
    <t>370.7n</t>
  </si>
  <si>
    <t>179.1n</t>
  </si>
  <si>
    <t>-354.6n</t>
  </si>
  <si>
    <t>27 (Ref)</t>
  </si>
  <si>
    <t>Total Errors</t>
  </si>
  <si>
    <t>27 Ref</t>
  </si>
  <si>
    <t>990m</t>
  </si>
  <si>
    <t>194n</t>
  </si>
  <si>
    <t>60_0.99</t>
  </si>
  <si>
    <t>-328.2n</t>
  </si>
  <si>
    <t>60_1.05</t>
  </si>
  <si>
    <t>60_0.99_B</t>
  </si>
  <si>
    <t>60_1_B</t>
  </si>
  <si>
    <t>60_1.01_B</t>
  </si>
  <si>
    <t>60_1.04</t>
  </si>
  <si>
    <t>192.4n</t>
  </si>
  <si>
    <t>186.2n</t>
  </si>
  <si>
    <t>-654n</t>
  </si>
  <si>
    <t>960m</t>
  </si>
  <si>
    <t>970m</t>
  </si>
  <si>
    <t>980m</t>
  </si>
  <si>
    <t>183.2n</t>
  </si>
  <si>
    <t>165.5n</t>
  </si>
  <si>
    <t>193.6n</t>
  </si>
  <si>
    <t>200.9n</t>
  </si>
  <si>
    <t>139.8n</t>
  </si>
  <si>
    <t>270.8n</t>
  </si>
  <si>
    <t>14.68n</t>
  </si>
  <si>
    <t>-70.59n</t>
  </si>
  <si>
    <t>-135.2n</t>
  </si>
  <si>
    <t>-2.744n</t>
  </si>
  <si>
    <t>-104.5n</t>
  </si>
  <si>
    <t>327.5n</t>
  </si>
  <si>
    <t>167.2n</t>
  </si>
  <si>
    <t>-94.49n</t>
  </si>
  <si>
    <t>-147.3n</t>
  </si>
  <si>
    <t>-337.2n</t>
  </si>
  <si>
    <t>-135.7n</t>
  </si>
  <si>
    <t>-99.26n</t>
  </si>
  <si>
    <t>163.3n</t>
  </si>
  <si>
    <t>-514.3n</t>
  </si>
  <si>
    <t>-259n</t>
  </si>
  <si>
    <t>143.3n</t>
  </si>
  <si>
    <t>48.44n</t>
  </si>
  <si>
    <t>221.5n</t>
  </si>
  <si>
    <t>182.4n</t>
  </si>
  <si>
    <t>-97.26n</t>
  </si>
  <si>
    <t>176.7n</t>
  </si>
  <si>
    <t>-14.84n</t>
  </si>
  <si>
    <t>289.7n</t>
  </si>
  <si>
    <t>40.23n</t>
  </si>
  <si>
    <t>588.5n</t>
  </si>
  <si>
    <t>50.6n</t>
  </si>
  <si>
    <t>-233n</t>
  </si>
  <si>
    <t>49.72n</t>
  </si>
  <si>
    <t>49.67n</t>
  </si>
  <si>
    <t>47.58n</t>
  </si>
  <si>
    <t>41.73n</t>
  </si>
  <si>
    <t>47.19n</t>
  </si>
  <si>
    <t>57.03n</t>
  </si>
  <si>
    <t>48.46n</t>
  </si>
  <si>
    <t>58.03n</t>
  </si>
  <si>
    <t>42.97n</t>
  </si>
  <si>
    <t>46.83n</t>
  </si>
  <si>
    <t>47.03n</t>
  </si>
  <si>
    <t>54.08n</t>
  </si>
  <si>
    <t>49.37n</t>
  </si>
  <si>
    <t>41.08n</t>
  </si>
  <si>
    <t>46.66n</t>
  </si>
  <si>
    <t>211.3n</t>
  </si>
  <si>
    <t>50.13n</t>
  </si>
  <si>
    <t>46.73n</t>
  </si>
  <si>
    <t>45.11n</t>
  </si>
  <si>
    <t>47.94n</t>
  </si>
  <si>
    <t>50.32n</t>
  </si>
  <si>
    <t>49.03n</t>
  </si>
  <si>
    <t>55.7n</t>
  </si>
  <si>
    <t>47.93n</t>
  </si>
  <si>
    <t>62.18n</t>
  </si>
  <si>
    <t>46.39n</t>
  </si>
  <si>
    <t>61.09n</t>
  </si>
  <si>
    <t>54.93n</t>
  </si>
  <si>
    <t>48.84n</t>
  </si>
  <si>
    <t>49.17n</t>
  </si>
  <si>
    <t>62.35n</t>
  </si>
  <si>
    <t>52.29n</t>
  </si>
  <si>
    <t>55.27n</t>
  </si>
  <si>
    <t>54.4n</t>
  </si>
  <si>
    <t>52.5n</t>
  </si>
  <si>
    <t>48.41n</t>
  </si>
  <si>
    <t>55.74n</t>
  </si>
  <si>
    <t>43.54n</t>
  </si>
  <si>
    <t>-211.5n</t>
  </si>
  <si>
    <t>-192.5n</t>
  </si>
  <si>
    <t>-477.6n</t>
  </si>
  <si>
    <t>186.3n</t>
  </si>
  <si>
    <t>1.102u</t>
  </si>
  <si>
    <t>-50.57n</t>
  </si>
  <si>
    <t>625n</t>
  </si>
  <si>
    <t>733n</t>
  </si>
  <si>
    <t>586n</t>
  </si>
  <si>
    <t>311.3n</t>
  </si>
  <si>
    <t>1.356u</t>
  </si>
  <si>
    <t>218n</t>
  </si>
  <si>
    <t>-790.2n</t>
  </si>
  <si>
    <t>-581.8n</t>
  </si>
  <si>
    <t>-496.2n</t>
  </si>
  <si>
    <t>-246.8n</t>
  </si>
  <si>
    <t>282.1n</t>
  </si>
  <si>
    <t>-973.1n</t>
  </si>
  <si>
    <t>-1.93u</t>
  </si>
  <si>
    <t>-1.15u</t>
  </si>
  <si>
    <t>-418.3n</t>
  </si>
  <si>
    <t>604.3n</t>
  </si>
  <si>
    <t>-614.2n</t>
  </si>
  <si>
    <t>-31.1n</t>
  </si>
  <si>
    <t>59.71n</t>
  </si>
  <si>
    <t>-439.7n</t>
  </si>
  <si>
    <t>79.14n</t>
  </si>
  <si>
    <t>-972.3n</t>
  </si>
  <si>
    <t>485.5n</t>
  </si>
  <si>
    <t>70.28n</t>
  </si>
  <si>
    <t>582.4n</t>
  </si>
  <si>
    <t>-248.3n</t>
  </si>
  <si>
    <t>-205.1n</t>
  </si>
  <si>
    <t>-220.4n</t>
  </si>
  <si>
    <t>-303.7n</t>
  </si>
  <si>
    <t>99.9n</t>
  </si>
  <si>
    <t>-304.2n</t>
  </si>
  <si>
    <t>360.3n</t>
  </si>
  <si>
    <t>-363.6n</t>
  </si>
  <si>
    <t>98.82n</t>
  </si>
  <si>
    <t>189.8n</t>
  </si>
  <si>
    <t>804.4n</t>
  </si>
  <si>
    <t>-183.3n</t>
  </si>
  <si>
    <t>322.5n</t>
  </si>
  <si>
    <t>584.7n</t>
  </si>
  <si>
    <t>-320.7n</t>
  </si>
  <si>
    <t>490.2n</t>
  </si>
  <si>
    <t>-183.8n</t>
  </si>
  <si>
    <t>-508.4n</t>
  </si>
  <si>
    <t>-61.06n</t>
  </si>
  <si>
    <t>-71.25n</t>
  </si>
  <si>
    <t>98.06n</t>
  </si>
  <si>
    <t>-76n</t>
  </si>
  <si>
    <t>364.9n</t>
  </si>
  <si>
    <t>24.39n</t>
  </si>
  <si>
    <t>-2.906n</t>
  </si>
  <si>
    <t>316.8n</t>
  </si>
  <si>
    <t>-28.34n</t>
  </si>
  <si>
    <t>451.4n</t>
  </si>
  <si>
    <t>-133.3n</t>
  </si>
  <si>
    <t>225n</t>
  </si>
  <si>
    <t>-474n</t>
  </si>
  <si>
    <t>-17.26n</t>
  </si>
  <si>
    <t>54.79n</t>
  </si>
  <si>
    <t>139.4n</t>
  </si>
  <si>
    <t>42.64n</t>
  </si>
  <si>
    <t>180.5n</t>
  </si>
  <si>
    <t>128.8n</t>
  </si>
  <si>
    <t>101.8n</t>
  </si>
  <si>
    <t>173.4n</t>
  </si>
  <si>
    <t>-9.87n</t>
  </si>
  <si>
    <t>18.95n</t>
  </si>
  <si>
    <t>8.896n</t>
  </si>
  <si>
    <t>57n</t>
  </si>
  <si>
    <t>-5.47n</t>
  </si>
  <si>
    <t>49.53n</t>
  </si>
  <si>
    <t>143.5n</t>
  </si>
  <si>
    <t>27.91n</t>
  </si>
  <si>
    <t>-140.3n</t>
  </si>
  <si>
    <t>113n</t>
  </si>
  <si>
    <t>105.1n</t>
  </si>
  <si>
    <t>-543.8p</t>
  </si>
  <si>
    <t>224.3n</t>
  </si>
  <si>
    <t>177.2n</t>
  </si>
  <si>
    <t>148.4n</t>
  </si>
  <si>
    <t>87.22n</t>
  </si>
  <si>
    <t>-7.133n</t>
  </si>
  <si>
    <t>821.2p</t>
  </si>
  <si>
    <t>91.88n</t>
  </si>
  <si>
    <t>68.56n</t>
  </si>
  <si>
    <t>323.4n</t>
  </si>
  <si>
    <t>134.3n</t>
  </si>
  <si>
    <t>260n</t>
  </si>
  <si>
    <t>-230.6p</t>
  </si>
  <si>
    <t>153n</t>
  </si>
  <si>
    <t>110.3n</t>
  </si>
  <si>
    <t>103.5n</t>
  </si>
  <si>
    <t>189.5n</t>
  </si>
  <si>
    <t>410.6n</t>
  </si>
  <si>
    <t>1.015u</t>
  </si>
  <si>
    <t>683.5n</t>
  </si>
  <si>
    <t>250.9n</t>
  </si>
  <si>
    <t>-551.1n</t>
  </si>
  <si>
    <t>-339.1n</t>
  </si>
  <si>
    <t>634.2n</t>
  </si>
  <si>
    <t>959.8n</t>
  </si>
  <si>
    <t>-762.5n</t>
  </si>
  <si>
    <t>-433.3n</t>
  </si>
  <si>
    <t>-259.6n</t>
  </si>
  <si>
    <t>714.6n</t>
  </si>
  <si>
    <t>-511.2n</t>
  </si>
  <si>
    <t>404.7n</t>
  </si>
  <si>
    <t>-276.7n</t>
  </si>
  <si>
    <t>1.27u</t>
  </si>
  <si>
    <t>-836.4n</t>
  </si>
  <si>
    <t>670.8n</t>
  </si>
  <si>
    <t>575.9n</t>
  </si>
  <si>
    <t>195.4n</t>
  </si>
  <si>
    <t>-520.6n</t>
  </si>
  <si>
    <t>-253.6n</t>
  </si>
  <si>
    <t>2.74u</t>
  </si>
  <si>
    <t>731.9n</t>
  </si>
  <si>
    <t>-753n</t>
  </si>
  <si>
    <t>730.5n</t>
  </si>
  <si>
    <t>746.1n</t>
  </si>
  <si>
    <t>-128.4n</t>
  </si>
  <si>
    <t>-350.2n</t>
  </si>
  <si>
    <t>-277.9n</t>
  </si>
  <si>
    <t>163.1n</t>
  </si>
  <si>
    <t>-470.5n</t>
  </si>
  <si>
    <t>-542.8n</t>
  </si>
  <si>
    <t>-829.9n</t>
  </si>
  <si>
    <t>482.8n</t>
  </si>
  <si>
    <t>837.7n</t>
  </si>
  <si>
    <t>719.6n</t>
  </si>
  <si>
    <t>1.787u</t>
  </si>
  <si>
    <t>582.2n</t>
  </si>
  <si>
    <t>-278.7n</t>
  </si>
  <si>
    <t>592.9n</t>
  </si>
  <si>
    <t>490.3n</t>
  </si>
  <si>
    <t>1.151u</t>
  </si>
  <si>
    <t>-337.5n</t>
  </si>
  <si>
    <t>253.1n</t>
  </si>
  <si>
    <t>439.4n</t>
  </si>
  <si>
    <t>500.7n</t>
  </si>
  <si>
    <t>552n</t>
  </si>
  <si>
    <t>-226.8n</t>
  </si>
  <si>
    <t>-190.2n</t>
  </si>
  <si>
    <t>779.3n</t>
  </si>
  <si>
    <t>-225.9n</t>
  </si>
  <si>
    <t>627.6n</t>
  </si>
  <si>
    <t>742.2n</t>
  </si>
  <si>
    <t>-250.1n</t>
  </si>
  <si>
    <t>-63.24n</t>
  </si>
  <si>
    <t>476.7n</t>
  </si>
  <si>
    <t>302.1n</t>
  </si>
  <si>
    <t>-516.6n</t>
  </si>
  <si>
    <t>832.6n</t>
  </si>
  <si>
    <t>-398.4n</t>
  </si>
  <si>
    <t>88.31n</t>
  </si>
  <si>
    <t>483.9n</t>
  </si>
  <si>
    <t>379n</t>
  </si>
  <si>
    <t>1.446u</t>
  </si>
  <si>
    <t>1.137u</t>
  </si>
  <si>
    <t>188.7n</t>
  </si>
  <si>
    <t>-150.6n</t>
  </si>
  <si>
    <t>-98.17n</t>
  </si>
  <si>
    <t>11.84n</t>
  </si>
  <si>
    <t>2.436u</t>
  </si>
  <si>
    <t>657.8n</t>
  </si>
  <si>
    <t>75.56n</t>
  </si>
  <si>
    <t>82.75n</t>
  </si>
  <si>
    <t>2.365u</t>
  </si>
  <si>
    <t>548.6n</t>
  </si>
  <si>
    <t>-1.292u</t>
  </si>
  <si>
    <t>698.7n</t>
  </si>
  <si>
    <t>564n</t>
  </si>
  <si>
    <t>-774n</t>
  </si>
  <si>
    <t>-60.7n</t>
  </si>
  <si>
    <t>71.87n</t>
  </si>
  <si>
    <t>133n</t>
  </si>
  <si>
    <t>-122.4n</t>
  </si>
  <si>
    <t>565n</t>
  </si>
  <si>
    <t>245.2n</t>
  </si>
  <si>
    <t>1.977u</t>
  </si>
  <si>
    <t>401.8n</t>
  </si>
  <si>
    <t>60_0.95</t>
  </si>
  <si>
    <t>60_0.96</t>
  </si>
  <si>
    <t>60_0.97</t>
  </si>
  <si>
    <t>60_0.98</t>
  </si>
  <si>
    <t>60_0.95_B</t>
  </si>
  <si>
    <t>60_0.96_B</t>
  </si>
  <si>
    <t>Most</t>
  </si>
  <si>
    <t>B_Most</t>
  </si>
  <si>
    <t>27_1 (Ref)</t>
  </si>
  <si>
    <t>60_0.97_B</t>
  </si>
  <si>
    <t>60_0.98_B</t>
  </si>
  <si>
    <t>60_1.02_B</t>
  </si>
  <si>
    <t>60_1.03_B</t>
  </si>
  <si>
    <t>60_1.04_B</t>
  </si>
  <si>
    <t>60_1.05_B</t>
  </si>
  <si>
    <t>950m</t>
  </si>
  <si>
    <t>-325.9n</t>
  </si>
  <si>
    <t>274.9n</t>
  </si>
  <si>
    <t>484.5n</t>
  </si>
  <si>
    <t>178n</t>
  </si>
  <si>
    <t>34.9n</t>
  </si>
  <si>
    <t>918.9n</t>
  </si>
  <si>
    <t>-315.6n</t>
  </si>
  <si>
    <t>33.54n</t>
  </si>
  <si>
    <t>-69.46n</t>
  </si>
  <si>
    <t>-337.3n</t>
  </si>
  <si>
    <t>130.2n</t>
  </si>
  <si>
    <t>374.8n</t>
  </si>
  <si>
    <t>-489.2n</t>
  </si>
  <si>
    <t>706.6n</t>
  </si>
  <si>
    <t>-1.564u</t>
  </si>
  <si>
    <t>82.57n</t>
  </si>
  <si>
    <t>471.2n</t>
  </si>
  <si>
    <t>224.9n</t>
  </si>
  <si>
    <t>578.9n</t>
  </si>
  <si>
    <t>-785n</t>
  </si>
  <si>
    <t>1.11u</t>
  </si>
  <si>
    <t>504.2n</t>
  </si>
  <si>
    <t>195.8n</t>
  </si>
  <si>
    <t>1.113u</t>
  </si>
  <si>
    <t>-475.6n</t>
  </si>
  <si>
    <t>-381.3n</t>
  </si>
  <si>
    <t>411.5n</t>
  </si>
  <si>
    <t>-167.3n</t>
  </si>
  <si>
    <t>-213.7n</t>
  </si>
  <si>
    <t>488.8n</t>
  </si>
  <si>
    <t>74.5n</t>
  </si>
  <si>
    <t>-32.79n</t>
  </si>
  <si>
    <t>494.2n</t>
  </si>
  <si>
    <t>-125.8n</t>
  </si>
  <si>
    <t>10.53n</t>
  </si>
  <si>
    <t>294.2n</t>
  </si>
  <si>
    <t>-568.2n</t>
  </si>
  <si>
    <t>322.9n</t>
  </si>
  <si>
    <t>-79.39n</t>
  </si>
  <si>
    <t>-303.2n</t>
  </si>
  <si>
    <t>333.6n</t>
  </si>
  <si>
    <t>724.8n</t>
  </si>
  <si>
    <t>503.5n</t>
  </si>
  <si>
    <t>446.7n</t>
  </si>
  <si>
    <t>477n</t>
  </si>
  <si>
    <t>125.6n</t>
  </si>
  <si>
    <t>239.8n</t>
  </si>
  <si>
    <t>985.3n</t>
  </si>
  <si>
    <t>-566.8n</t>
  </si>
  <si>
    <t>261.1n</t>
  </si>
  <si>
    <t>-159.5n</t>
  </si>
  <si>
    <t>-140.1n</t>
  </si>
  <si>
    <t>-38.5n</t>
  </si>
  <si>
    <t>-198.1n</t>
  </si>
  <si>
    <t>168.8n</t>
  </si>
  <si>
    <t>498.4n</t>
  </si>
  <si>
    <t>-369.1n</t>
  </si>
  <si>
    <t>-497.8n</t>
  </si>
  <si>
    <t>157.2n</t>
  </si>
  <si>
    <t>-72.09n</t>
  </si>
  <si>
    <t>15.01n</t>
  </si>
  <si>
    <t>33.91n</t>
  </si>
  <si>
    <t>121.7n</t>
  </si>
  <si>
    <t>82.74n</t>
  </si>
  <si>
    <t>81.94n</t>
  </si>
  <si>
    <t>18.53n</t>
  </si>
  <si>
    <t>85.49n</t>
  </si>
  <si>
    <t>23.1n</t>
  </si>
  <si>
    <t>249.3n</t>
  </si>
  <si>
    <t>204.9n</t>
  </si>
  <si>
    <t>169.1n</t>
  </si>
  <si>
    <t>38.13n</t>
  </si>
  <si>
    <t>190.5n</t>
  </si>
  <si>
    <t>199.6n</t>
  </si>
  <si>
    <t>98.16n</t>
  </si>
  <si>
    <t>-213.1n</t>
  </si>
  <si>
    <t>201.4n</t>
  </si>
  <si>
    <t>96.99n</t>
  </si>
  <si>
    <t>155.3n</t>
  </si>
  <si>
    <t>71.32n</t>
  </si>
  <si>
    <t>315.8n</t>
  </si>
  <si>
    <t>68.69n</t>
  </si>
  <si>
    <t>134.8n</t>
  </si>
  <si>
    <t>151n</t>
  </si>
  <si>
    <t>133.7n</t>
  </si>
  <si>
    <t>56.74n</t>
  </si>
  <si>
    <t>108.8n</t>
  </si>
  <si>
    <t>186.8n</t>
  </si>
  <si>
    <t>106.3n</t>
  </si>
  <si>
    <t>-77.47n</t>
  </si>
  <si>
    <t>-291.3n</t>
  </si>
  <si>
    <t>97.45n</t>
  </si>
  <si>
    <t>184.2n</t>
  </si>
  <si>
    <t>-640.4n</t>
  </si>
  <si>
    <t>-393.3n</t>
  </si>
  <si>
    <t>208.2n</t>
  </si>
  <si>
    <t>285.9n</t>
  </si>
  <si>
    <t>423.2n</t>
  </si>
  <si>
    <t>127.2n</t>
  </si>
  <si>
    <t>-21.15n</t>
  </si>
  <si>
    <t>-87.96n</t>
  </si>
  <si>
    <t>849.3n</t>
  </si>
  <si>
    <t>-56.05n</t>
  </si>
  <si>
    <t>407.9n</t>
  </si>
  <si>
    <t>702.9n</t>
  </si>
  <si>
    <t>-38.97n</t>
  </si>
  <si>
    <t>368.6n</t>
  </si>
  <si>
    <t>341.1n</t>
  </si>
  <si>
    <t>18.31n</t>
  </si>
  <si>
    <t>469.4n</t>
  </si>
  <si>
    <t>-593.7n</t>
  </si>
  <si>
    <t>-306.9n</t>
  </si>
  <si>
    <t>108.7n</t>
  </si>
  <si>
    <t>344.7n</t>
  </si>
  <si>
    <t>170.1n</t>
  </si>
  <si>
    <t>-422.5n</t>
  </si>
  <si>
    <t>-183n</t>
  </si>
  <si>
    <t>514.5n</t>
  </si>
  <si>
    <t>227.7n</t>
  </si>
  <si>
    <t>464.7n</t>
  </si>
  <si>
    <t>-263.2n</t>
  </si>
  <si>
    <t>-117.7n</t>
  </si>
  <si>
    <t>316.4n</t>
  </si>
  <si>
    <t>-226.5n</t>
  </si>
  <si>
    <t>-317.4n</t>
  </si>
  <si>
    <t>-50.73n</t>
  </si>
  <si>
    <t>579.3n</t>
  </si>
  <si>
    <t>542.4n</t>
  </si>
  <si>
    <t>-442.3n</t>
  </si>
  <si>
    <t>-209.2n</t>
  </si>
  <si>
    <t>-144.7n</t>
  </si>
  <si>
    <t>-105.5n</t>
  </si>
  <si>
    <t>78.98n</t>
  </si>
  <si>
    <t>-761n</t>
  </si>
  <si>
    <t>145n</t>
  </si>
  <si>
    <t>-15.94n</t>
  </si>
  <si>
    <t>-89.44n</t>
  </si>
  <si>
    <t>67.71n</t>
  </si>
  <si>
    <t>430.9n</t>
  </si>
  <si>
    <t>211.6n</t>
  </si>
  <si>
    <t>320n</t>
  </si>
  <si>
    <t>119.8n</t>
  </si>
  <si>
    <t>165.2n</t>
  </si>
  <si>
    <t>347.6n</t>
  </si>
  <si>
    <t>144.6n</t>
  </si>
  <si>
    <t>-46.78n</t>
  </si>
  <si>
    <t>171.4n</t>
  </si>
  <si>
    <t>-257.6n</t>
  </si>
  <si>
    <t>-148.3n</t>
  </si>
  <si>
    <t>286.2n</t>
  </si>
  <si>
    <t>-122.8n</t>
  </si>
  <si>
    <t>-222.9n</t>
  </si>
  <si>
    <t>295.7n</t>
  </si>
  <si>
    <t>480.6n</t>
  </si>
  <si>
    <t>273.9n</t>
  </si>
  <si>
    <t>315.5n</t>
  </si>
  <si>
    <t>227.5n</t>
  </si>
  <si>
    <t>157.3n</t>
  </si>
  <si>
    <t>-100.3n</t>
  </si>
  <si>
    <t>-96.38n</t>
  </si>
  <si>
    <t>379.8n</t>
  </si>
  <si>
    <t>542.7n</t>
  </si>
  <si>
    <t>-120.6n</t>
  </si>
  <si>
    <t>271.7n</t>
  </si>
  <si>
    <t>470.2n</t>
  </si>
  <si>
    <t>-113.6n</t>
  </si>
  <si>
    <t>-94.41n</t>
  </si>
  <si>
    <t>323.5n</t>
  </si>
  <si>
    <t>257.5n</t>
  </si>
  <si>
    <t>-41.78n</t>
  </si>
  <si>
    <t>223.4n</t>
  </si>
  <si>
    <t>258.7n</t>
  </si>
  <si>
    <t>-37.93n</t>
  </si>
  <si>
    <t>224.8n</t>
  </si>
  <si>
    <t>424.8n</t>
  </si>
  <si>
    <t>229.7n</t>
  </si>
  <si>
    <t>479.5n</t>
  </si>
  <si>
    <t>585.8n</t>
  </si>
  <si>
    <t>-16.91n</t>
  </si>
  <si>
    <t>141.5n</t>
  </si>
  <si>
    <t>-154.1n</t>
  </si>
  <si>
    <t>19.8n</t>
  </si>
  <si>
    <t>270.9n</t>
  </si>
  <si>
    <t>-7.005n</t>
  </si>
  <si>
    <t>-51.8n</t>
  </si>
  <si>
    <t>152.3n</t>
  </si>
  <si>
    <t>-1.391u</t>
  </si>
  <si>
    <t>465.2n</t>
  </si>
  <si>
    <t>-227n</t>
  </si>
  <si>
    <t>466n</t>
  </si>
  <si>
    <t>-383.5n</t>
  </si>
  <si>
    <t>-293.1n</t>
  </si>
  <si>
    <t>225.2n</t>
  </si>
  <si>
    <t>minus20_1</t>
  </si>
  <si>
    <t>27_1</t>
  </si>
  <si>
    <t>40_1</t>
  </si>
  <si>
    <t>80_1</t>
  </si>
  <si>
    <t>-1.454u</t>
  </si>
  <si>
    <t>-853.6n</t>
  </si>
  <si>
    <t>287.7n</t>
  </si>
  <si>
    <t>250.7n</t>
  </si>
  <si>
    <t>34.04n</t>
  </si>
  <si>
    <t>-651.3n</t>
  </si>
  <si>
    <t>-289.5n</t>
  </si>
  <si>
    <t>-32.97n</t>
  </si>
  <si>
    <t>49.1n</t>
  </si>
  <si>
    <t>-2.906u</t>
  </si>
  <si>
    <t>1.558u</t>
  </si>
  <si>
    <t>-245.1n</t>
  </si>
  <si>
    <t>848.8n</t>
  </si>
  <si>
    <t>-265.9n</t>
  </si>
  <si>
    <t>535.5n</t>
  </si>
  <si>
    <t>-498.8n</t>
  </si>
  <si>
    <t>15.1n</t>
  </si>
  <si>
    <t>277.4n</t>
  </si>
  <si>
    <t>776.7n</t>
  </si>
  <si>
    <t>138n</t>
  </si>
  <si>
    <t>428.5n</t>
  </si>
  <si>
    <t>235.6n</t>
  </si>
  <si>
    <t>-26.36n</t>
  </si>
  <si>
    <t>1.758u</t>
  </si>
  <si>
    <t>-246.3n</t>
  </si>
  <si>
    <t>-169.4n</t>
  </si>
  <si>
    <t>694.1n</t>
  </si>
  <si>
    <t>-876.2n</t>
  </si>
  <si>
    <t>-1.711u</t>
  </si>
  <si>
    <t>-487.1n</t>
  </si>
  <si>
    <t>673.7n</t>
  </si>
  <si>
    <t>-783.5n</t>
  </si>
  <si>
    <t>-710.8n</t>
  </si>
  <si>
    <t>-683.2n</t>
  </si>
  <si>
    <t>-1.675u</t>
  </si>
  <si>
    <t>-699.3n</t>
  </si>
  <si>
    <t>987.5n</t>
  </si>
  <si>
    <t>55.88n</t>
  </si>
  <si>
    <t>-1.859u</t>
  </si>
  <si>
    <t>-501n</t>
  </si>
  <si>
    <t>-1.783u</t>
  </si>
  <si>
    <t>1.457u</t>
  </si>
  <si>
    <t>-549n</t>
  </si>
  <si>
    <t>56.31n</t>
  </si>
  <si>
    <t>-554.8n</t>
  </si>
  <si>
    <t>81.19n</t>
  </si>
  <si>
    <t>-972.4n</t>
  </si>
  <si>
    <t>-818.1n</t>
  </si>
  <si>
    <t>762.5n</t>
  </si>
  <si>
    <t>-321.6n</t>
  </si>
  <si>
    <t>785n</t>
  </si>
  <si>
    <t>1.073u</t>
  </si>
  <si>
    <t>79.64n</t>
  </si>
  <si>
    <t>-284.1n</t>
  </si>
  <si>
    <t>-523.6n</t>
  </si>
  <si>
    <t>-1.574u</t>
  </si>
  <si>
    <t>841.3n</t>
  </si>
  <si>
    <t>73.54n</t>
  </si>
  <si>
    <t>-199.8n</t>
  </si>
  <si>
    <t>-337.1n</t>
  </si>
  <si>
    <t>-536.6n</t>
  </si>
  <si>
    <t>110.8n</t>
  </si>
  <si>
    <t>762.6n</t>
  </si>
  <si>
    <t>-472.7n</t>
  </si>
  <si>
    <t>-1.571u</t>
  </si>
  <si>
    <t>464.1n</t>
  </si>
  <si>
    <t>-346.6n</t>
  </si>
  <si>
    <t>-327.4n</t>
  </si>
  <si>
    <t>910.5n</t>
  </si>
  <si>
    <t>578.7n</t>
  </si>
  <si>
    <t>-171.9n</t>
  </si>
  <si>
    <t>-845.7n</t>
  </si>
  <si>
    <t>594.3n</t>
  </si>
  <si>
    <t>106.7n</t>
  </si>
  <si>
    <t>791.5n</t>
  </si>
  <si>
    <t>798.1n</t>
  </si>
  <si>
    <t>-51.92n</t>
  </si>
  <si>
    <t>-534.1n</t>
  </si>
  <si>
    <t>655.9n</t>
  </si>
  <si>
    <t>-314.5n</t>
  </si>
  <si>
    <t>-527.6n</t>
  </si>
  <si>
    <t>-41.05n</t>
  </si>
  <si>
    <t>-173.3n</t>
  </si>
  <si>
    <t>-109.1n</t>
  </si>
  <si>
    <t>-1.759u</t>
  </si>
  <si>
    <t>-662.5n</t>
  </si>
  <si>
    <t>37n</t>
  </si>
  <si>
    <t>85.43n</t>
  </si>
  <si>
    <t>221.1n</t>
  </si>
  <si>
    <t>1.196u</t>
  </si>
  <si>
    <t>56.01n</t>
  </si>
  <si>
    <t>-591.4n</t>
  </si>
  <si>
    <t>-539.5n</t>
  </si>
  <si>
    <t>-438.1n</t>
  </si>
  <si>
    <t>705.4n</t>
  </si>
  <si>
    <t>-461.3n</t>
  </si>
  <si>
    <t>-272.5n</t>
  </si>
  <si>
    <t>47.82n</t>
  </si>
  <si>
    <t>1.243u</t>
  </si>
  <si>
    <t>-447.9n</t>
  </si>
  <si>
    <t>-196.9n</t>
  </si>
  <si>
    <t>-237.5n</t>
  </si>
  <si>
    <t>35.45n</t>
  </si>
  <si>
    <t>-21.92n</t>
  </si>
  <si>
    <t>-1.334u</t>
  </si>
  <si>
    <t>-1.737u</t>
  </si>
  <si>
    <t>62.88n</t>
  </si>
  <si>
    <t>-600.6n</t>
  </si>
  <si>
    <t>663.3n</t>
  </si>
  <si>
    <t>-1.747u</t>
  </si>
  <si>
    <t>407.8n</t>
  </si>
  <si>
    <t>685.9n</t>
  </si>
  <si>
    <t>-2.457u</t>
  </si>
  <si>
    <t>808.6n</t>
  </si>
  <si>
    <t>10.79n</t>
  </si>
  <si>
    <t>819.7n</t>
  </si>
  <si>
    <t>-58.15n</t>
  </si>
  <si>
    <t>883.8n</t>
  </si>
  <si>
    <t>72.56n</t>
  </si>
  <si>
    <t>809.5n</t>
  </si>
  <si>
    <t>-1.093u</t>
  </si>
  <si>
    <t>-37.69n</t>
  </si>
  <si>
    <t>-436.6n</t>
  </si>
  <si>
    <t>1.14u</t>
  </si>
  <si>
    <t>1.083u</t>
  </si>
  <si>
    <t>203.8n</t>
  </si>
  <si>
    <t>-118.8n</t>
  </si>
  <si>
    <t>-318.2n</t>
  </si>
  <si>
    <t>1.34u</t>
  </si>
  <si>
    <t>382n</t>
  </si>
  <si>
    <t>133.2n</t>
  </si>
  <si>
    <t>-688.1n</t>
  </si>
  <si>
    <t>-179.8n</t>
  </si>
  <si>
    <t>140n</t>
  </si>
  <si>
    <t>535.3n</t>
  </si>
  <si>
    <t>638.6n</t>
  </si>
  <si>
    <t>-335n</t>
  </si>
  <si>
    <t>607.6n</t>
  </si>
  <si>
    <t>-302.7n</t>
  </si>
  <si>
    <t>1.299u</t>
  </si>
  <si>
    <t>110.1n</t>
  </si>
  <si>
    <t>-129n</t>
  </si>
  <si>
    <t>61.86n</t>
  </si>
  <si>
    <t>310.7n</t>
  </si>
  <si>
    <t>-430.4n</t>
  </si>
  <si>
    <t>143.7n</t>
  </si>
  <si>
    <t>468.3n</t>
  </si>
  <si>
    <t>1.715u</t>
  </si>
  <si>
    <t>1.552u</t>
  </si>
  <si>
    <t>137n</t>
  </si>
  <si>
    <t>844.6n</t>
  </si>
  <si>
    <t>1.004u</t>
  </si>
  <si>
    <t>720n</t>
  </si>
  <si>
    <t>753.9n</t>
  </si>
  <si>
    <t>1.36u</t>
  </si>
  <si>
    <t>-427.3n</t>
  </si>
  <si>
    <t>1.013u</t>
  </si>
  <si>
    <t>567n</t>
  </si>
  <si>
    <t>-189.6n</t>
  </si>
  <si>
    <t>1.592u</t>
  </si>
  <si>
    <t>79.37n</t>
  </si>
  <si>
    <t>-41.31n</t>
  </si>
  <si>
    <t>219.3n</t>
  </si>
  <si>
    <t>516.2n</t>
  </si>
  <si>
    <t>589.2n</t>
  </si>
  <si>
    <t>-713.7n</t>
  </si>
  <si>
    <t>742.3n</t>
  </si>
  <si>
    <t>319n</t>
  </si>
  <si>
    <t>260.1n</t>
  </si>
  <si>
    <t>419.7n</t>
  </si>
  <si>
    <t>346.2n</t>
  </si>
  <si>
    <t>1.134u</t>
  </si>
  <si>
    <t>98.24n</t>
  </si>
  <si>
    <t>85.8n</t>
  </si>
  <si>
    <t>432.2n</t>
  </si>
  <si>
    <t>156.5n</t>
  </si>
  <si>
    <t>270.4n</t>
  </si>
  <si>
    <t>494.9n</t>
  </si>
  <si>
    <t>258.5n</t>
  </si>
  <si>
    <t>175.1n</t>
  </si>
  <si>
    <t>348n</t>
  </si>
  <si>
    <t>515.3n</t>
  </si>
  <si>
    <t>462.2n</t>
  </si>
  <si>
    <t>379.2n</t>
  </si>
  <si>
    <t>529.7n</t>
  </si>
  <si>
    <t>253.9n</t>
  </si>
  <si>
    <t>-101.3n</t>
  </si>
  <si>
    <t>357.3n</t>
  </si>
  <si>
    <t>43.57n</t>
  </si>
  <si>
    <t>189.6n</t>
  </si>
  <si>
    <t>122.3n</t>
  </si>
  <si>
    <t>92.1n</t>
  </si>
  <si>
    <t>-11.78n</t>
  </si>
  <si>
    <t>443.9n</t>
  </si>
  <si>
    <t>716.2n</t>
  </si>
  <si>
    <t>255.1n</t>
  </si>
  <si>
    <t>-1.606u</t>
  </si>
  <si>
    <t>388.6n</t>
  </si>
  <si>
    <t>237n</t>
  </si>
  <si>
    <t>434.2n</t>
  </si>
  <si>
    <t>281.8n</t>
  </si>
  <si>
    <t>8.104n</t>
  </si>
  <si>
    <t>119.5n</t>
  </si>
  <si>
    <t>416.4n</t>
  </si>
  <si>
    <t>416.5n</t>
  </si>
  <si>
    <t>245.4n</t>
  </si>
  <si>
    <t>56.28n</t>
  </si>
  <si>
    <t>532.4n</t>
  </si>
  <si>
    <t>529.5n</t>
  </si>
  <si>
    <t>353.3n</t>
  </si>
  <si>
    <t>422.2n</t>
  </si>
  <si>
    <t>174.2n</t>
  </si>
  <si>
    <t>381.4n</t>
  </si>
  <si>
    <t>329.2n</t>
  </si>
  <si>
    <t>240n</t>
  </si>
  <si>
    <t>-264.9n</t>
  </si>
  <si>
    <t>383.6n</t>
  </si>
  <si>
    <t>332.4n</t>
  </si>
  <si>
    <t>169.4n</t>
  </si>
  <si>
    <t>467.8n</t>
  </si>
  <si>
    <t>257.7n</t>
  </si>
  <si>
    <t>394.4n</t>
  </si>
  <si>
    <t>-17.97n</t>
  </si>
  <si>
    <t>262n</t>
  </si>
  <si>
    <t>3.187u</t>
  </si>
  <si>
    <t>286.4n</t>
  </si>
  <si>
    <t>344.3n</t>
  </si>
  <si>
    <t>417.3n</t>
  </si>
  <si>
    <t>162.6n</t>
  </si>
  <si>
    <t>424.5n</t>
  </si>
  <si>
    <t>318.7n</t>
  </si>
  <si>
    <t>801n</t>
  </si>
  <si>
    <t>293.5n</t>
  </si>
  <si>
    <t>509.2n</t>
  </si>
  <si>
    <t>244.5n</t>
  </si>
  <si>
    <t>-432.2n</t>
  </si>
  <si>
    <t>-67.06n</t>
  </si>
  <si>
    <t>11n</t>
  </si>
  <si>
    <t>444.9n</t>
  </si>
  <si>
    <t>-96.01n</t>
  </si>
  <si>
    <t>950.3n</t>
  </si>
  <si>
    <t>314.2n</t>
  </si>
  <si>
    <t>281.7n</t>
  </si>
  <si>
    <t>-811n</t>
  </si>
  <si>
    <t>446.6n</t>
  </si>
  <si>
    <t>313.2n</t>
  </si>
  <si>
    <t>430.2n</t>
  </si>
  <si>
    <t>292.4n</t>
  </si>
  <si>
    <t>81.4n</t>
  </si>
  <si>
    <t>78.39n</t>
  </si>
  <si>
    <t>958.1n</t>
  </si>
  <si>
    <t>357n</t>
  </si>
  <si>
    <t>-509.5n</t>
  </si>
  <si>
    <t>-143.4n</t>
  </si>
  <si>
    <t>2.013u</t>
  </si>
  <si>
    <t>774.3n</t>
  </si>
  <si>
    <t>1.253u</t>
  </si>
  <si>
    <t>158.7n</t>
  </si>
  <si>
    <t>448.6n</t>
  </si>
  <si>
    <t>825.9n</t>
  </si>
  <si>
    <t>-199.2n</t>
  </si>
  <si>
    <t>-124.3n</t>
  </si>
  <si>
    <t>-181.9n</t>
  </si>
  <si>
    <t>-179n</t>
  </si>
  <si>
    <t>-247.3n</t>
  </si>
  <si>
    <t>-206.5n</t>
  </si>
  <si>
    <t>-113.1n</t>
  </si>
  <si>
    <t>-101.2n</t>
  </si>
  <si>
    <t>-172.8n</t>
  </si>
  <si>
    <t>-95.03n</t>
  </si>
  <si>
    <t>-94.96n</t>
  </si>
  <si>
    <t>-198n</t>
  </si>
  <si>
    <t>-180.6n</t>
  </si>
  <si>
    <t>-124.8n</t>
  </si>
  <si>
    <t>-180.2n</t>
  </si>
  <si>
    <t>-186.3n</t>
  </si>
  <si>
    <t>-91.67n</t>
  </si>
  <si>
    <t>-155.3n</t>
  </si>
  <si>
    <t>-89.55n</t>
  </si>
  <si>
    <t>-184.3n</t>
  </si>
  <si>
    <t>-71.92n</t>
  </si>
  <si>
    <t>-82.93n</t>
  </si>
  <si>
    <t>-120.3n</t>
  </si>
  <si>
    <t>-110.6n</t>
  </si>
  <si>
    <t>-201.3n</t>
  </si>
  <si>
    <t>-204n</t>
  </si>
  <si>
    <t>-154.4n</t>
  </si>
  <si>
    <t>-129.3n</t>
  </si>
  <si>
    <t>-138.6n</t>
  </si>
  <si>
    <t>-91.78n</t>
  </si>
  <si>
    <t>-155.9n</t>
  </si>
  <si>
    <t>365.2n</t>
  </si>
  <si>
    <t>483n</t>
  </si>
  <si>
    <t>410.1n</t>
  </si>
  <si>
    <t>379.4n</t>
  </si>
  <si>
    <t>465.8n</t>
  </si>
  <si>
    <t>449.7n</t>
  </si>
  <si>
    <t>360.7n</t>
  </si>
  <si>
    <t>431.6n</t>
  </si>
  <si>
    <t>467n</t>
  </si>
  <si>
    <t>374.4n</t>
  </si>
  <si>
    <t>470.3n</t>
  </si>
  <si>
    <t>325.2n</t>
  </si>
  <si>
    <t>464n</t>
  </si>
  <si>
    <t>397.3n</t>
  </si>
  <si>
    <t>456.7n</t>
  </si>
  <si>
    <t>363.8n</t>
  </si>
  <si>
    <t>455.3n</t>
  </si>
  <si>
    <t>434n</t>
  </si>
  <si>
    <t>390.6n</t>
  </si>
  <si>
    <t>321n</t>
  </si>
  <si>
    <t>310.5n</t>
  </si>
  <si>
    <t>334.9n</t>
  </si>
  <si>
    <t>413.7n</t>
  </si>
  <si>
    <t>377n</t>
  </si>
  <si>
    <t>424.4n</t>
  </si>
  <si>
    <t>530.2n</t>
  </si>
  <si>
    <t>427.5n</t>
  </si>
  <si>
    <t>435.5n</t>
  </si>
  <si>
    <t>385.9n</t>
  </si>
  <si>
    <t>409.9n</t>
  </si>
  <si>
    <t>396.6n</t>
  </si>
  <si>
    <t>505.2n</t>
  </si>
  <si>
    <t>510.2n</t>
  </si>
  <si>
    <t>496.5n</t>
  </si>
  <si>
    <t>508.2n</t>
  </si>
  <si>
    <t>423n</t>
  </si>
  <si>
    <t>394n</t>
  </si>
  <si>
    <t>415.5n</t>
  </si>
  <si>
    <t>520.9n</t>
  </si>
  <si>
    <t>455.9n</t>
  </si>
  <si>
    <t>501.4n</t>
  </si>
  <si>
    <t>398.7n</t>
  </si>
  <si>
    <t>532.8n</t>
  </si>
  <si>
    <t>523.9n</t>
  </si>
  <si>
    <t>459.3n</t>
  </si>
  <si>
    <t>463.6n</t>
  </si>
  <si>
    <t>1.37u</t>
  </si>
  <si>
    <t>397.9n</t>
  </si>
  <si>
    <t>456.8n</t>
  </si>
  <si>
    <t>440.8n</t>
  </si>
  <si>
    <t>472.2n</t>
  </si>
  <si>
    <t>412.8n</t>
  </si>
  <si>
    <t>1.313u</t>
  </si>
  <si>
    <t>518.8n</t>
  </si>
  <si>
    <t>21n</t>
  </si>
  <si>
    <t>582n</t>
  </si>
  <si>
    <t>772.6n</t>
  </si>
  <si>
    <t>417.6n</t>
  </si>
  <si>
    <t>-1.128u</t>
  </si>
  <si>
    <t>410.4n</t>
  </si>
  <si>
    <t>326.5n</t>
  </si>
  <si>
    <t>521.8n</t>
  </si>
  <si>
    <t>1.395u</t>
  </si>
  <si>
    <t>444.1n</t>
  </si>
  <si>
    <t>570.7n</t>
  </si>
  <si>
    <t>566.6n</t>
  </si>
  <si>
    <t>503n</t>
  </si>
  <si>
    <t>517.8n</t>
  </si>
  <si>
    <t>-27.7n</t>
  </si>
  <si>
    <t>509.7n</t>
  </si>
  <si>
    <t>572.1n</t>
  </si>
  <si>
    <t>548.4n</t>
  </si>
  <si>
    <t>621.3n</t>
  </si>
  <si>
    <t>602.9n</t>
  </si>
  <si>
    <t>552.6n</t>
  </si>
  <si>
    <t>550.6n</t>
  </si>
  <si>
    <t>465.4n</t>
  </si>
  <si>
    <t>523.2n</t>
  </si>
  <si>
    <t>571n</t>
  </si>
  <si>
    <t>-235.1n</t>
  </si>
  <si>
    <t>649.9n</t>
  </si>
  <si>
    <t>232.9n</t>
  </si>
  <si>
    <t>1.256u</t>
  </si>
  <si>
    <t>389.1n</t>
  </si>
  <si>
    <t>87.8n</t>
  </si>
  <si>
    <t>750.1n</t>
  </si>
  <si>
    <t>615.3n</t>
  </si>
  <si>
    <t>957.7n</t>
  </si>
  <si>
    <t>855.5n</t>
  </si>
  <si>
    <t>1.599u</t>
  </si>
  <si>
    <t>1.413u</t>
  </si>
  <si>
    <t>623.1n</t>
  </si>
  <si>
    <t>555.4n</t>
  </si>
  <si>
    <t>770.3n</t>
  </si>
  <si>
    <t>1.227u</t>
  </si>
  <si>
    <t>700.7n</t>
  </si>
  <si>
    <t>571.9n</t>
  </si>
  <si>
    <t>1.07u</t>
  </si>
  <si>
    <t>593.9n</t>
  </si>
  <si>
    <t>745.4n</t>
  </si>
  <si>
    <t>695.7n</t>
  </si>
  <si>
    <t>767.6n</t>
  </si>
  <si>
    <t>107.5n</t>
  </si>
  <si>
    <t>502.2n</t>
  </si>
  <si>
    <t>2.539u</t>
  </si>
  <si>
    <t>689.5n</t>
  </si>
  <si>
    <t>647.9n</t>
  </si>
  <si>
    <t>557.1n</t>
  </si>
  <si>
    <t>-131.1n</t>
  </si>
  <si>
    <t>1.809u</t>
  </si>
  <si>
    <t>632.7n</t>
  </si>
  <si>
    <t>258.2n</t>
  </si>
  <si>
    <t>659n</t>
  </si>
  <si>
    <t>-75.32n</t>
  </si>
  <si>
    <t>-6.963u</t>
  </si>
  <si>
    <t>1.002u</t>
  </si>
  <si>
    <t>1.332u</t>
  </si>
  <si>
    <t>232.5n</t>
  </si>
  <si>
    <t>297.4n</t>
  </si>
  <si>
    <t>417.1n</t>
  </si>
  <si>
    <t>379.3n</t>
  </si>
  <si>
    <t>274.6n</t>
  </si>
  <si>
    <t>285.2n</t>
  </si>
  <si>
    <t>324.7n</t>
  </si>
  <si>
    <t>278.4n</t>
  </si>
  <si>
    <t>341.9n</t>
  </si>
  <si>
    <t>356.2n</t>
  </si>
  <si>
    <t>292.9n</t>
  </si>
  <si>
    <t>297.6n</t>
  </si>
  <si>
    <t>229.2n</t>
  </si>
  <si>
    <t>351.1n</t>
  </si>
  <si>
    <t>272n</t>
  </si>
  <si>
    <t>261.8n</t>
  </si>
  <si>
    <t>291.7n</t>
  </si>
  <si>
    <t>343.4n</t>
  </si>
  <si>
    <t>275.3n</t>
  </si>
  <si>
    <t>191.2n</t>
  </si>
  <si>
    <t>272.6n</t>
  </si>
  <si>
    <t>309n</t>
  </si>
  <si>
    <t>238.5n</t>
  </si>
  <si>
    <t>297.3n</t>
  </si>
  <si>
    <t>174.8n</t>
  </si>
  <si>
    <t>283.1n</t>
  </si>
  <si>
    <t>202.6n</t>
  </si>
  <si>
    <t>282n</t>
  </si>
  <si>
    <t>329.5n</t>
  </si>
  <si>
    <t>295.9n</t>
  </si>
  <si>
    <t>654m</t>
  </si>
  <si>
    <t>660.6m</t>
  </si>
  <si>
    <t>671.9m</t>
  </si>
  <si>
    <t>666m</t>
  </si>
  <si>
    <t>27 standart</t>
  </si>
  <si>
    <t>636.5m</t>
  </si>
  <si>
    <t>643.2m</t>
  </si>
  <si>
    <t>635.7m</t>
  </si>
  <si>
    <t>664.9m</t>
  </si>
  <si>
    <t>112.7n</t>
  </si>
  <si>
    <t>617.7m</t>
  </si>
  <si>
    <t>651.9m</t>
  </si>
  <si>
    <t>681.2m</t>
  </si>
  <si>
    <t>662.2m</t>
  </si>
  <si>
    <t>620.9m</t>
  </si>
  <si>
    <t>647.4m</t>
  </si>
  <si>
    <t>632.2m</t>
  </si>
  <si>
    <t>653.9m</t>
  </si>
  <si>
    <t>635.4m</t>
  </si>
  <si>
    <t>112.6n</t>
  </si>
  <si>
    <t>116.5n</t>
  </si>
  <si>
    <t>648.2m</t>
  </si>
  <si>
    <t>628.8m</t>
  </si>
  <si>
    <t>606.2m</t>
  </si>
  <si>
    <t>634.5m</t>
  </si>
  <si>
    <t>622.4m</t>
  </si>
  <si>
    <t>639.3m</t>
  </si>
  <si>
    <t>144.8n</t>
  </si>
  <si>
    <t>648.7m</t>
  </si>
  <si>
    <t>618.4m</t>
  </si>
  <si>
    <t>136.6n</t>
  </si>
  <si>
    <t>146.8n</t>
  </si>
  <si>
    <t>143.2n</t>
  </si>
  <si>
    <t>645.6m</t>
  </si>
  <si>
    <t>154.7n</t>
  </si>
  <si>
    <t>611.3m</t>
  </si>
  <si>
    <t>149.3n</t>
  </si>
  <si>
    <t>159.5n</t>
  </si>
  <si>
    <t>138.7n</t>
  </si>
  <si>
    <t>154.1n</t>
  </si>
  <si>
    <t>146n</t>
  </si>
  <si>
    <t>629.4m</t>
  </si>
  <si>
    <t>625.4m</t>
  </si>
  <si>
    <t>657.3m</t>
  </si>
  <si>
    <t>167.3n</t>
  </si>
  <si>
    <t>165n</t>
  </si>
  <si>
    <t>145.6n</t>
  </si>
  <si>
    <t>149n</t>
  </si>
  <si>
    <t>622.6m</t>
  </si>
  <si>
    <t>159n</t>
  </si>
  <si>
    <t>629m</t>
  </si>
  <si>
    <t>626.7m</t>
  </si>
  <si>
    <t>160.4n</t>
  </si>
  <si>
    <t>177.3n</t>
  </si>
  <si>
    <t>185.9n</t>
  </si>
  <si>
    <t>168.3n</t>
  </si>
  <si>
    <t>614.4m</t>
  </si>
  <si>
    <t>174.1n</t>
  </si>
  <si>
    <t>615.8m</t>
  </si>
  <si>
    <t>641.7m</t>
  </si>
  <si>
    <t>628.3m</t>
  </si>
  <si>
    <t>163.8n</t>
  </si>
  <si>
    <t>620.6m</t>
  </si>
  <si>
    <t>173.6n</t>
  </si>
  <si>
    <t>163.5n</t>
  </si>
  <si>
    <t>160.3n</t>
  </si>
  <si>
    <t>633.7m</t>
  </si>
  <si>
    <t>631m</t>
  </si>
  <si>
    <t>197.7n</t>
  </si>
  <si>
    <t>167n</t>
  </si>
  <si>
    <t>177.1n</t>
  </si>
  <si>
    <t>153.5n</t>
  </si>
  <si>
    <t>630.2m</t>
  </si>
  <si>
    <t>164.6n</t>
  </si>
  <si>
    <t>647.2m</t>
  </si>
  <si>
    <t>183.9n</t>
  </si>
  <si>
    <t>643.3m</t>
  </si>
  <si>
    <t>174.3n</t>
  </si>
  <si>
    <t>620.7m</t>
  </si>
  <si>
    <t>648.9m</t>
  </si>
  <si>
    <t>637.1m</t>
  </si>
  <si>
    <t>646.7m</t>
  </si>
  <si>
    <t>663.2m</t>
  </si>
  <si>
    <t>213.2n</t>
  </si>
  <si>
    <t>633.1m</t>
  </si>
  <si>
    <t>226.8n</t>
  </si>
  <si>
    <t>221.3n</t>
  </si>
  <si>
    <t>659.2m</t>
  </si>
  <si>
    <t>182.8n</t>
  </si>
  <si>
    <t>625.6m</t>
  </si>
  <si>
    <t>192.2n</t>
  </si>
  <si>
    <t>629.6m</t>
  </si>
  <si>
    <t>212.8n</t>
  </si>
  <si>
    <t>230.9n</t>
  </si>
  <si>
    <t>212.9n</t>
  </si>
  <si>
    <t>644.1m</t>
  </si>
  <si>
    <t>640.2m</t>
  </si>
  <si>
    <t>671.3m</t>
  </si>
  <si>
    <t>220.9n</t>
  </si>
  <si>
    <t>238.9n</t>
  </si>
  <si>
    <t>243.4n</t>
  </si>
  <si>
    <t>645.4m</t>
  </si>
  <si>
    <t>657.4m</t>
  </si>
  <si>
    <t>637.3m</t>
  </si>
  <si>
    <t>212.3n</t>
  </si>
  <si>
    <t>641.4m</t>
  </si>
  <si>
    <t>239.1n</t>
  </si>
  <si>
    <t>247.7n</t>
  </si>
  <si>
    <t>395.7n</t>
  </si>
  <si>
    <t>239.7n</t>
  </si>
  <si>
    <t>628.7m</t>
  </si>
  <si>
    <t>638.6m</t>
  </si>
  <si>
    <t>190.9n</t>
  </si>
  <si>
    <t>37.43n</t>
  </si>
  <si>
    <t>630.5m</t>
  </si>
  <si>
    <t>656.1m</t>
  </si>
  <si>
    <t>39.16n</t>
  </si>
  <si>
    <t>251.6n</t>
  </si>
  <si>
    <t>634.7m</t>
  </si>
  <si>
    <t>245.5n</t>
  </si>
  <si>
    <t>632.4m</t>
  </si>
  <si>
    <t>648m</t>
  </si>
  <si>
    <t>645.3m</t>
  </si>
  <si>
    <t>235.2n</t>
  </si>
  <si>
    <t>198.3n</t>
  </si>
  <si>
    <t>233.8n</t>
  </si>
  <si>
    <t>230.3n</t>
  </si>
  <si>
    <t>1.99n</t>
  </si>
  <si>
    <t>233.6n</t>
  </si>
  <si>
    <t>662.1m</t>
  </si>
  <si>
    <t>-2.276u</t>
  </si>
  <si>
    <t>-2.419u</t>
  </si>
  <si>
    <t>639.6m</t>
  </si>
  <si>
    <t>620.2m</t>
  </si>
  <si>
    <t>-2.282u</t>
  </si>
  <si>
    <t>597.8m</t>
  </si>
  <si>
    <t>625.9m</t>
  </si>
  <si>
    <t>613.9m</t>
  </si>
  <si>
    <t>630.7m</t>
  </si>
  <si>
    <t>-2.05u</t>
  </si>
  <si>
    <t>640.1m</t>
  </si>
  <si>
    <t>-2.238u</t>
  </si>
  <si>
    <t>609.8m</t>
  </si>
  <si>
    <t>-2.334u</t>
  </si>
  <si>
    <t>-2.272u</t>
  </si>
  <si>
    <t>-2.337u</t>
  </si>
  <si>
    <t>637m</t>
  </si>
  <si>
    <t>-2.149u</t>
  </si>
  <si>
    <t>602.8m</t>
  </si>
  <si>
    <t>-2.213u</t>
  </si>
  <si>
    <t>-2.079u</t>
  </si>
  <si>
    <t>-2.094u</t>
  </si>
  <si>
    <t>-2.221u</t>
  </si>
  <si>
    <t>-2.293u</t>
  </si>
  <si>
    <t>616.8m</t>
  </si>
  <si>
    <t>648.6m</t>
  </si>
  <si>
    <t>-2.127u</t>
  </si>
  <si>
    <t>-1.988u</t>
  </si>
  <si>
    <t>-2.186u</t>
  </si>
  <si>
    <t>-2.22u</t>
  </si>
  <si>
    <t>-2.265u</t>
  </si>
  <si>
    <t>614.1m</t>
  </si>
  <si>
    <t>-2.121u</t>
  </si>
  <si>
    <t>620.4m</t>
  </si>
  <si>
    <t>618.1m</t>
  </si>
  <si>
    <t>-2.144u</t>
  </si>
  <si>
    <t>-2.158u</t>
  </si>
  <si>
    <t>-2.104u</t>
  </si>
  <si>
    <t>-2.106u</t>
  </si>
  <si>
    <t>605.9m</t>
  </si>
  <si>
    <t>615.9m</t>
  </si>
  <si>
    <t>-2.087u</t>
  </si>
  <si>
    <t>-1.963u</t>
  </si>
  <si>
    <t>620.5m</t>
  </si>
  <si>
    <t>607.3m</t>
  </si>
  <si>
    <t>619.9m</t>
  </si>
  <si>
    <t>-2.085u</t>
  </si>
  <si>
    <t>612.1m</t>
  </si>
  <si>
    <t>-2.08u</t>
  </si>
  <si>
    <t>-2.119u</t>
  </si>
  <si>
    <t>609.1m</t>
  </si>
  <si>
    <t>-2.193u</t>
  </si>
  <si>
    <t>625.1m</t>
  </si>
  <si>
    <t>622.5m</t>
  </si>
  <si>
    <t>-2.046u</t>
  </si>
  <si>
    <t>-2.038u</t>
  </si>
  <si>
    <t>-2.176u</t>
  </si>
  <si>
    <t>-2.209u</t>
  </si>
  <si>
    <t>-2.003u</t>
  </si>
  <si>
    <t>-2.165u</t>
  </si>
  <si>
    <t>638.5m</t>
  </si>
  <si>
    <t>188.5n</t>
  </si>
  <si>
    <t>184.5n</t>
  </si>
  <si>
    <t>655.1m</t>
  </si>
  <si>
    <t>635.9m</t>
  </si>
  <si>
    <t>184.1n</t>
  </si>
  <si>
    <t>613.1m</t>
  </si>
  <si>
    <t>641.5m</t>
  </si>
  <si>
    <t>646.3m</t>
  </si>
  <si>
    <t>-5.655n</t>
  </si>
  <si>
    <t>655.7m</t>
  </si>
  <si>
    <t>225.5n</t>
  </si>
  <si>
    <t>625.5m</t>
  </si>
  <si>
    <t>213.4n</t>
  </si>
  <si>
    <t>223.5n</t>
  </si>
  <si>
    <t>226n</t>
  </si>
  <si>
    <t>652.4m</t>
  </si>
  <si>
    <t>230.8n</t>
  </si>
  <si>
    <t>618.2m</t>
  </si>
  <si>
    <t>234.8n</t>
  </si>
  <si>
    <t>487.7n</t>
  </si>
  <si>
    <t>219.2n</t>
  </si>
  <si>
    <t>233.2n</t>
  </si>
  <si>
    <t>632.5m</t>
  </si>
  <si>
    <t>664.3m</t>
  </si>
  <si>
    <t>259.3n</t>
  </si>
  <si>
    <t>249.7n</t>
  </si>
  <si>
    <t>223.6n</t>
  </si>
  <si>
    <t>228.5n</t>
  </si>
  <si>
    <t>650.2m</t>
  </si>
  <si>
    <t>253.7n</t>
  </si>
  <si>
    <t>636m</t>
  </si>
  <si>
    <t>633.8m</t>
  </si>
  <si>
    <t>251.4n</t>
  </si>
  <si>
    <t>264.9n</t>
  </si>
  <si>
    <t>255n</t>
  </si>
  <si>
    <t>257.8n</t>
  </si>
  <si>
    <t>621.4m</t>
  </si>
  <si>
    <t>631.3m</t>
  </si>
  <si>
    <t>272.5n</t>
  </si>
  <si>
    <t>279.9n</t>
  </si>
  <si>
    <t>622.8m</t>
  </si>
  <si>
    <t>635.1m</t>
  </si>
  <si>
    <t>264n</t>
  </si>
  <si>
    <t>627.5m</t>
  </si>
  <si>
    <t>264.1n</t>
  </si>
  <si>
    <t>253n</t>
  </si>
  <si>
    <t>624.7m</t>
  </si>
  <si>
    <t>246.4n</t>
  </si>
  <si>
    <t>640.6m</t>
  </si>
  <si>
    <t>638m</t>
  </si>
  <si>
    <t>272.3n</t>
  </si>
  <si>
    <t>247.4n</t>
  </si>
  <si>
    <t>268.7n</t>
  </si>
  <si>
    <t>242.2n</t>
  </si>
  <si>
    <t>252.9n</t>
  </si>
  <si>
    <t>654.3m</t>
  </si>
  <si>
    <t>159.7n</t>
  </si>
  <si>
    <t>164.4n</t>
  </si>
  <si>
    <t>160.9n</t>
  </si>
  <si>
    <t>618.9m</t>
  </si>
  <si>
    <t>635.3m</t>
  </si>
  <si>
    <t>652.1m</t>
  </si>
  <si>
    <t>661.4m</t>
  </si>
  <si>
    <t>199.8n</t>
  </si>
  <si>
    <t>231.3n</t>
  </si>
  <si>
    <t>204n</t>
  </si>
  <si>
    <t>201.2n</t>
  </si>
  <si>
    <t>657.6m</t>
  </si>
  <si>
    <t>225.3n</t>
  </si>
  <si>
    <t>623.9m</t>
  </si>
  <si>
    <t>217.6n</t>
  </si>
  <si>
    <t>627.9m</t>
  </si>
  <si>
    <t>198.5n</t>
  </si>
  <si>
    <t>211.9n</t>
  </si>
  <si>
    <t>201.9n</t>
  </si>
  <si>
    <t>642.3m</t>
  </si>
  <si>
    <t>638.4m</t>
  </si>
  <si>
    <t>669.8m</t>
  </si>
  <si>
    <t>203.7n</t>
  </si>
  <si>
    <t>228.7n</t>
  </si>
  <si>
    <t>195.5n</t>
  </si>
  <si>
    <t>635.5m</t>
  </si>
  <si>
    <t>219.9n</t>
  </si>
  <si>
    <t>224.4n</t>
  </si>
  <si>
    <t>240.9n</t>
  </si>
  <si>
    <t>299.8n</t>
  </si>
  <si>
    <t>234.9n</t>
  </si>
  <si>
    <t>627m</t>
  </si>
  <si>
    <t>636.9m</t>
  </si>
  <si>
    <t>241.6n</t>
  </si>
  <si>
    <t>260.5n</t>
  </si>
  <si>
    <t>640.8m</t>
  </si>
  <si>
    <t>628.6m</t>
  </si>
  <si>
    <t>654.4m</t>
  </si>
  <si>
    <t>236.8n</t>
  </si>
  <si>
    <t>633m</t>
  </si>
  <si>
    <t>218.9n</t>
  </si>
  <si>
    <t>643.6m</t>
  </si>
  <si>
    <t>269.9n</t>
  </si>
  <si>
    <t>228n</t>
  </si>
  <si>
    <t>244.1n</t>
  </si>
  <si>
    <t>216.8n</t>
  </si>
  <si>
    <t>318.8n</t>
  </si>
  <si>
    <t>229.5n</t>
  </si>
  <si>
    <t>660.2m</t>
  </si>
  <si>
    <t>184.7n</t>
  </si>
  <si>
    <t>186.9n</t>
  </si>
  <si>
    <t>664.6m</t>
  </si>
  <si>
    <t>646.2m</t>
  </si>
  <si>
    <t>192.5n</t>
  </si>
  <si>
    <t>651.6m</t>
  </si>
  <si>
    <t>656.9m</t>
  </si>
  <si>
    <t>651.2m</t>
  </si>
  <si>
    <t>665.9m</t>
  </si>
  <si>
    <t>236.5n</t>
  </si>
  <si>
    <t>636.1m</t>
  </si>
  <si>
    <t>149.1n</t>
  </si>
  <si>
    <t>208.3n</t>
  </si>
  <si>
    <t>660.5m</t>
  </si>
  <si>
    <t>809.8n</t>
  </si>
  <si>
    <t>367.1n</t>
  </si>
  <si>
    <t>210.6n</t>
  </si>
  <si>
    <t>236.9n</t>
  </si>
  <si>
    <t>232n</t>
  </si>
  <si>
    <t>647.1m</t>
  </si>
  <si>
    <t>672.8m</t>
  </si>
  <si>
    <t>224.2n</t>
  </si>
  <si>
    <t>255.5n</t>
  </si>
  <si>
    <t>250.6n</t>
  </si>
  <si>
    <t>210n</t>
  </si>
  <si>
    <t>325.6n</t>
  </si>
  <si>
    <t>640.3m</t>
  </si>
  <si>
    <t>646m</t>
  </si>
  <si>
    <t>644.4m</t>
  </si>
  <si>
    <t>493.1n</t>
  </si>
  <si>
    <t>144.4n</t>
  </si>
  <si>
    <t>631.2m</t>
  </si>
  <si>
    <t>1.351u</t>
  </si>
  <si>
    <t>267.5n</t>
  </si>
  <si>
    <t>495.6n</t>
  </si>
  <si>
    <t>238.4n</t>
  </si>
  <si>
    <t>633.6m</t>
  </si>
  <si>
    <t>658.9m</t>
  </si>
  <si>
    <t>637.8m</t>
  </si>
  <si>
    <t>650.4m</t>
  </si>
  <si>
    <t>74.08n</t>
  </si>
  <si>
    <t>233.7n</t>
  </si>
  <si>
    <t>650.8m</t>
  </si>
  <si>
    <t>197.2n</t>
  </si>
  <si>
    <t>239.4n</t>
  </si>
  <si>
    <t>244.2n</t>
  </si>
  <si>
    <t>215.3n</t>
  </si>
  <si>
    <t>713.9n</t>
  </si>
  <si>
    <t>665.2m</t>
  </si>
  <si>
    <t>220.1n</t>
  </si>
  <si>
    <t>190.7n</t>
  </si>
  <si>
    <t>242.4n</t>
  </si>
  <si>
    <t>651.1m</t>
  </si>
  <si>
    <t>223.1n</t>
  </si>
  <si>
    <t>644.2m</t>
  </si>
  <si>
    <t>661m</t>
  </si>
  <si>
    <t>657m</t>
  </si>
  <si>
    <t>289.1n</t>
  </si>
  <si>
    <t>278.1n</t>
  </si>
  <si>
    <t>234.4n</t>
  </si>
  <si>
    <t>272.8n</t>
  </si>
  <si>
    <t>278.9n</t>
  </si>
  <si>
    <t>660.1m</t>
  </si>
  <si>
    <t>230.7n</t>
  </si>
  <si>
    <t>653.8m</t>
  </si>
  <si>
    <t>375.7n</t>
  </si>
  <si>
    <t>272.4n</t>
  </si>
  <si>
    <t>283.4n</t>
  </si>
  <si>
    <t>332.7n</t>
  </si>
  <si>
    <t>651.3m</t>
  </si>
  <si>
    <t>647.6m</t>
  </si>
  <si>
    <t>253.5n</t>
  </si>
  <si>
    <t>273.5n</t>
  </si>
  <si>
    <t>328.6n</t>
  </si>
  <si>
    <t>324n</t>
  </si>
  <si>
    <t>348.4n</t>
  </si>
  <si>
    <t>665.7m</t>
  </si>
  <si>
    <t>644.3m</t>
  </si>
  <si>
    <t>286n</t>
  </si>
  <si>
    <t>375.8n</t>
  </si>
  <si>
    <t>648.8m</t>
  </si>
  <si>
    <t>352.1n</t>
  </si>
  <si>
    <t>414.6n</t>
  </si>
  <si>
    <t>300.2n</t>
  </si>
  <si>
    <t>293.8n</t>
  </si>
  <si>
    <t>656.5m</t>
  </si>
  <si>
    <t>290.9n</t>
  </si>
  <si>
    <t>637.6m</t>
  </si>
  <si>
    <t>661.7m</t>
  </si>
  <si>
    <t>294.3n</t>
  </si>
  <si>
    <t>301.1n</t>
  </si>
  <si>
    <t>642.6m</t>
  </si>
  <si>
    <t>656.4m</t>
  </si>
  <si>
    <t>284.6n</t>
  </si>
  <si>
    <t>639.5m</t>
  </si>
  <si>
    <t>301.8n</t>
  </si>
  <si>
    <t>267.8n</t>
  </si>
  <si>
    <t>279.5n</t>
  </si>
  <si>
    <t>396.4n</t>
  </si>
  <si>
    <t>308n</t>
  </si>
  <si>
    <t>305.7n</t>
  </si>
  <si>
    <t>669.5m</t>
  </si>
  <si>
    <t>264.8n</t>
  </si>
  <si>
    <t>272.1n</t>
  </si>
  <si>
    <t>284.2n</t>
  </si>
  <si>
    <t>655.8m</t>
  </si>
  <si>
    <t>174n</t>
  </si>
  <si>
    <t>659.8m</t>
  </si>
  <si>
    <t>365.1n</t>
  </si>
  <si>
    <t>282.8n</t>
  </si>
  <si>
    <t>425.4n</t>
  </si>
  <si>
    <t>645.5m</t>
  </si>
  <si>
    <t>350.6n</t>
  </si>
  <si>
    <t>655.2m</t>
  </si>
  <si>
    <t>528.5n</t>
  </si>
  <si>
    <t>665.6m</t>
  </si>
  <si>
    <t>238.6n</t>
  </si>
  <si>
    <t>659.1m</t>
  </si>
  <si>
    <t>267.2n</t>
  </si>
  <si>
    <t>332.1n</t>
  </si>
  <si>
    <t>359.7n</t>
  </si>
  <si>
    <t>650.6m</t>
  </si>
  <si>
    <t>902.9n</t>
  </si>
  <si>
    <t>652m</t>
  </si>
  <si>
    <t>331.3n</t>
  </si>
  <si>
    <t>317.4n</t>
  </si>
  <si>
    <t>499.2n</t>
  </si>
  <si>
    <t>326n</t>
  </si>
  <si>
    <t>290.5n</t>
  </si>
  <si>
    <t>670.4m</t>
  </si>
  <si>
    <t>359n</t>
  </si>
  <si>
    <t>421.2n</t>
  </si>
  <si>
    <t>653.2m</t>
  </si>
  <si>
    <t>663.3m</t>
  </si>
  <si>
    <t>537.5n</t>
  </si>
  <si>
    <t>655m</t>
  </si>
  <si>
    <t>504.9n</t>
  </si>
  <si>
    <t>313.3n</t>
  </si>
  <si>
    <t>466.1n</t>
  </si>
  <si>
    <t>661.6m</t>
  </si>
  <si>
    <t>310.9n</t>
  </si>
  <si>
    <t>366.2n</t>
  </si>
  <si>
    <t>444.4n</t>
  </si>
  <si>
    <t>550n</t>
  </si>
  <si>
    <t>661.3m</t>
  </si>
  <si>
    <t>623.8n</t>
  </si>
  <si>
    <t>453.5n</t>
  </si>
  <si>
    <t>438.8n</t>
  </si>
  <si>
    <t>340.4n</t>
  </si>
  <si>
    <t>390.8n</t>
  </si>
  <si>
    <t>667m</t>
  </si>
  <si>
    <t>456n</t>
  </si>
  <si>
    <t>418n</t>
  </si>
  <si>
    <t>371.2n</t>
  </si>
  <si>
    <t>673.5m</t>
  </si>
  <si>
    <t>419.1n</t>
  </si>
  <si>
    <t>648.4n</t>
  </si>
  <si>
    <t>446.9n</t>
  </si>
  <si>
    <t>715.1n</t>
  </si>
  <si>
    <t>349.5n</t>
  </si>
  <si>
    <t>666.1m</t>
  </si>
  <si>
    <t>154n</t>
  </si>
  <si>
    <t>671.2m</t>
  </si>
  <si>
    <t>492.1n</t>
  </si>
  <si>
    <t>627.7n</t>
  </si>
  <si>
    <t>664.2m</t>
  </si>
  <si>
    <t>660.3m</t>
  </si>
  <si>
    <t>531.9n</t>
  </si>
  <si>
    <t>674.6m</t>
  </si>
  <si>
    <t>688.3n</t>
  </si>
  <si>
    <t>668m</t>
  </si>
  <si>
    <t>496.3n</t>
  </si>
  <si>
    <t>560.2n</t>
  </si>
  <si>
    <t>615.9n</t>
  </si>
  <si>
    <t>659.3m</t>
  </si>
  <si>
    <t>514.1n</t>
  </si>
  <si>
    <t>555.9n</t>
  </si>
  <si>
    <t>534.2n</t>
  </si>
  <si>
    <t>604.8n</t>
  </si>
  <si>
    <t>183.5n</t>
  </si>
  <si>
    <t>782.1n</t>
  </si>
  <si>
    <t>430.1n</t>
  </si>
  <si>
    <t>678.9m</t>
  </si>
  <si>
    <t>512.6n</t>
  </si>
  <si>
    <t>567.8n</t>
  </si>
  <si>
    <t>672.6m</t>
  </si>
  <si>
    <t>349.6n</t>
  </si>
  <si>
    <t>663.5m</t>
  </si>
  <si>
    <t>674.7m</t>
  </si>
  <si>
    <t>731n</t>
  </si>
  <si>
    <t>683.2n</t>
  </si>
  <si>
    <t>549.3n</t>
  </si>
  <si>
    <t>670.2m</t>
  </si>
  <si>
    <t>721.9n</t>
  </si>
  <si>
    <t>527n</t>
  </si>
  <si>
    <t>359.9n</t>
  </si>
  <si>
    <t>470.6n</t>
  </si>
  <si>
    <t>652.2m</t>
  </si>
  <si>
    <t>876.3n</t>
  </si>
  <si>
    <t>669.9m</t>
  </si>
  <si>
    <t>689.9m</t>
  </si>
  <si>
    <t>662.3n</t>
  </si>
  <si>
    <t>559.7n</t>
  </si>
  <si>
    <t>599.5n</t>
  </si>
  <si>
    <t>676.4m</t>
  </si>
  <si>
    <t>355.3n</t>
  </si>
  <si>
    <t>592n</t>
  </si>
  <si>
    <t>771.2n</t>
  </si>
  <si>
    <t>667.6m</t>
  </si>
  <si>
    <t>60,80,120</t>
  </si>
  <si>
    <t>-</t>
  </si>
  <si>
    <t>minus (40,20,0)</t>
  </si>
  <si>
    <t>Sum ('1')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</si>
</sst>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K67"/>
  <sheetViews>
    <sheetView tabSelected="1" zoomScaleNormal="100" workbookViewId="0">
      <selection activeCell="M1" sqref="M1"/>
    </sheetView>
  </sheetViews>
  <sheetFormatPr defaultRowHeight="13.8" x14ac:dyDescent="0.25"/>
  <cols>
    <col min="1" max="45" width="12.69921875" style="1" customWidth="1"/>
    <col min="46" max="16384" width="8.796875" style="1"/>
  </cols>
  <sheetData>
    <row r="1" spans="1:11" x14ac:dyDescent="0.25">
      <c r="A1" s="1" t="s">
        <v>0</v>
      </c>
      <c r="B1" s="10" t="s">
        <v>315</v>
      </c>
      <c r="C1" s="10"/>
      <c r="D1" s="10"/>
      <c r="E1" s="10"/>
      <c r="F1" s="10"/>
      <c r="G1" s="10"/>
      <c r="H1" s="10"/>
      <c r="I1" s="10"/>
    </row>
    <row r="2" spans="1:11" x14ac:dyDescent="0.25">
      <c r="A2" s="1" t="s">
        <v>1</v>
      </c>
      <c r="B2" s="1">
        <v>15612</v>
      </c>
      <c r="C2" s="1">
        <v>517963</v>
      </c>
      <c r="D2" s="1">
        <v>98456</v>
      </c>
      <c r="E2" s="1">
        <v>742541</v>
      </c>
      <c r="F2" s="1">
        <v>1068451</v>
      </c>
      <c r="G2" s="1">
        <v>1245347</v>
      </c>
      <c r="H2" s="1">
        <v>876543</v>
      </c>
      <c r="I2" s="1">
        <v>32415</v>
      </c>
    </row>
    <row r="3" spans="1:11" x14ac:dyDescent="0.25">
      <c r="A3" s="1" t="s">
        <v>2</v>
      </c>
      <c r="B3" s="1">
        <v>1</v>
      </c>
      <c r="C3" s="1" t="s">
        <v>93</v>
      </c>
      <c r="D3" s="1" t="s">
        <v>112</v>
      </c>
      <c r="E3" s="1">
        <v>1</v>
      </c>
      <c r="F3" s="1" t="s">
        <v>173</v>
      </c>
      <c r="G3" s="1">
        <v>1</v>
      </c>
      <c r="H3" s="1">
        <v>1</v>
      </c>
      <c r="I3" s="1" t="s">
        <v>282</v>
      </c>
    </row>
    <row r="4" spans="1:11" x14ac:dyDescent="0.25">
      <c r="A4" s="1" t="s">
        <v>3</v>
      </c>
      <c r="B4" s="1">
        <v>1</v>
      </c>
      <c r="C4" s="1" t="s">
        <v>94</v>
      </c>
      <c r="D4" s="1">
        <v>1</v>
      </c>
      <c r="E4" s="1" t="s">
        <v>155</v>
      </c>
      <c r="F4" s="1" t="s">
        <v>174</v>
      </c>
      <c r="G4" s="1">
        <v>1</v>
      </c>
      <c r="H4" s="1" t="s">
        <v>244</v>
      </c>
      <c r="I4" s="1">
        <v>1</v>
      </c>
    </row>
    <row r="5" spans="1:11" x14ac:dyDescent="0.25">
      <c r="A5" s="1" t="s">
        <v>4</v>
      </c>
      <c r="B5" s="1" t="s">
        <v>65</v>
      </c>
      <c r="C5" s="1">
        <v>1</v>
      </c>
      <c r="D5" s="1">
        <v>1</v>
      </c>
      <c r="E5" s="1" t="s">
        <v>156</v>
      </c>
      <c r="F5" s="1">
        <v>1</v>
      </c>
      <c r="G5" s="1" t="s">
        <v>209</v>
      </c>
      <c r="H5" s="1" t="s">
        <v>245</v>
      </c>
      <c r="I5" s="1">
        <v>1</v>
      </c>
    </row>
    <row r="6" spans="1:11" x14ac:dyDescent="0.25">
      <c r="A6" s="1" t="s">
        <v>5</v>
      </c>
      <c r="B6" s="1">
        <v>1</v>
      </c>
      <c r="C6" s="1">
        <v>1</v>
      </c>
      <c r="D6" s="1">
        <v>1</v>
      </c>
      <c r="E6" s="1" t="s">
        <v>157</v>
      </c>
      <c r="F6" s="1">
        <v>1</v>
      </c>
      <c r="G6" s="1">
        <v>1</v>
      </c>
      <c r="H6" s="1">
        <v>1</v>
      </c>
      <c r="I6" s="1" t="s">
        <v>283</v>
      </c>
    </row>
    <row r="7" spans="1:11" x14ac:dyDescent="0.25">
      <c r="A7" s="1" t="s">
        <v>6</v>
      </c>
      <c r="B7" s="1" t="s">
        <v>66</v>
      </c>
      <c r="C7" s="1">
        <v>1</v>
      </c>
      <c r="D7" s="1" t="s">
        <v>113</v>
      </c>
      <c r="E7" s="1">
        <v>1</v>
      </c>
      <c r="F7" s="1" t="s">
        <v>175</v>
      </c>
      <c r="G7" s="1">
        <v>1</v>
      </c>
      <c r="H7" s="1" t="s">
        <v>246</v>
      </c>
      <c r="I7" s="1" t="s">
        <v>284</v>
      </c>
    </row>
    <row r="8" spans="1:11" x14ac:dyDescent="0.25">
      <c r="A8" s="1" t="s">
        <v>7</v>
      </c>
      <c r="B8" s="1" t="s">
        <v>67</v>
      </c>
      <c r="C8" s="1">
        <v>1</v>
      </c>
      <c r="D8" s="1" t="s">
        <v>114</v>
      </c>
      <c r="E8" s="1" t="s">
        <v>83</v>
      </c>
      <c r="F8" s="1">
        <v>1</v>
      </c>
      <c r="G8" s="1" t="s">
        <v>210</v>
      </c>
      <c r="H8" s="1">
        <v>1</v>
      </c>
      <c r="I8" s="1" t="s">
        <v>285</v>
      </c>
    </row>
    <row r="9" spans="1:11" x14ac:dyDescent="0.25">
      <c r="A9" s="1" t="s">
        <v>8</v>
      </c>
      <c r="B9" s="1" t="s">
        <v>68</v>
      </c>
      <c r="C9" s="1">
        <v>1</v>
      </c>
      <c r="D9" s="1" t="s">
        <v>115</v>
      </c>
      <c r="E9" s="1" t="s">
        <v>158</v>
      </c>
      <c r="F9" s="1" t="s">
        <v>176</v>
      </c>
      <c r="G9" s="1">
        <v>1</v>
      </c>
      <c r="H9" s="1" t="s">
        <v>66</v>
      </c>
      <c r="I9" s="1">
        <v>1</v>
      </c>
    </row>
    <row r="10" spans="1:11" x14ac:dyDescent="0.25">
      <c r="A10" s="1" t="s">
        <v>9</v>
      </c>
      <c r="B10" s="1">
        <v>1</v>
      </c>
      <c r="C10" s="1">
        <v>1</v>
      </c>
      <c r="D10" s="1" t="s">
        <v>116</v>
      </c>
      <c r="E10" s="1" t="s">
        <v>159</v>
      </c>
      <c r="F10" s="1">
        <v>1</v>
      </c>
      <c r="G10" s="1" t="s">
        <v>211</v>
      </c>
      <c r="H10" s="1">
        <v>1</v>
      </c>
      <c r="I10" s="1" t="s">
        <v>286</v>
      </c>
      <c r="K10" s="1" t="s">
        <v>313</v>
      </c>
    </row>
    <row r="11" spans="1:11" x14ac:dyDescent="0.25">
      <c r="A11" s="1" t="s">
        <v>10</v>
      </c>
      <c r="B11" s="1">
        <v>1</v>
      </c>
      <c r="C11" s="1">
        <v>1</v>
      </c>
      <c r="D11" s="1" t="s">
        <v>117</v>
      </c>
      <c r="E11" s="1">
        <v>1</v>
      </c>
      <c r="F11" s="1">
        <v>1</v>
      </c>
      <c r="G11" s="1" t="s">
        <v>212</v>
      </c>
      <c r="H11" s="1">
        <v>1</v>
      </c>
      <c r="I11" s="1">
        <v>1</v>
      </c>
      <c r="K11" s="1">
        <f>((B67+C67+D67+E67+F67+G67+H67+I67)/8)</f>
        <v>32.625</v>
      </c>
    </row>
    <row r="12" spans="1:11" x14ac:dyDescent="0.25">
      <c r="A12" s="1" t="s">
        <v>11</v>
      </c>
      <c r="B12" s="1" t="s">
        <v>69</v>
      </c>
      <c r="C12" s="1">
        <v>1</v>
      </c>
      <c r="D12" s="1">
        <v>1</v>
      </c>
      <c r="E12" s="1">
        <v>1</v>
      </c>
      <c r="F12" s="1" t="s">
        <v>177</v>
      </c>
      <c r="G12" s="1">
        <v>1</v>
      </c>
      <c r="H12" s="1" t="s">
        <v>247</v>
      </c>
      <c r="I12" s="1" t="s">
        <v>287</v>
      </c>
    </row>
    <row r="13" spans="1:11" x14ac:dyDescent="0.25">
      <c r="A13" s="1" t="s">
        <v>12</v>
      </c>
      <c r="B13" s="1" t="s">
        <v>70</v>
      </c>
      <c r="C13" s="1" t="s">
        <v>95</v>
      </c>
      <c r="D13" s="1">
        <v>1</v>
      </c>
      <c r="E13" s="1">
        <v>1</v>
      </c>
      <c r="F13" s="1" t="s">
        <v>178</v>
      </c>
      <c r="G13" s="1">
        <v>1</v>
      </c>
      <c r="H13" s="1">
        <v>1</v>
      </c>
      <c r="I13" s="1" t="s">
        <v>288</v>
      </c>
    </row>
    <row r="14" spans="1:11" x14ac:dyDescent="0.25">
      <c r="A14" s="1" t="s">
        <v>13</v>
      </c>
      <c r="B14" s="1">
        <v>1</v>
      </c>
      <c r="C14" s="1">
        <v>1</v>
      </c>
      <c r="D14" s="1">
        <v>1</v>
      </c>
      <c r="E14" s="1" t="s">
        <v>160</v>
      </c>
      <c r="F14" s="1" t="s">
        <v>179</v>
      </c>
      <c r="G14" s="1" t="s">
        <v>213</v>
      </c>
      <c r="H14" s="1">
        <v>1</v>
      </c>
      <c r="I14" s="1" t="s">
        <v>289</v>
      </c>
    </row>
    <row r="15" spans="1:11" x14ac:dyDescent="0.25">
      <c r="A15" s="1" t="s">
        <v>14</v>
      </c>
      <c r="B15" s="1">
        <v>1</v>
      </c>
      <c r="C15" s="1">
        <v>1</v>
      </c>
      <c r="D15" s="1" t="s">
        <v>118</v>
      </c>
      <c r="E15" s="1">
        <v>1</v>
      </c>
      <c r="F15" s="1" t="s">
        <v>180</v>
      </c>
      <c r="G15" s="1" t="s">
        <v>214</v>
      </c>
      <c r="H15" s="1">
        <v>1</v>
      </c>
      <c r="I15" s="1">
        <v>1</v>
      </c>
    </row>
    <row r="16" spans="1:11" x14ac:dyDescent="0.25">
      <c r="A16" s="1" t="s">
        <v>15</v>
      </c>
      <c r="B16" s="1">
        <v>1</v>
      </c>
      <c r="C16" s="1" t="s">
        <v>96</v>
      </c>
      <c r="D16" s="1" t="s">
        <v>119</v>
      </c>
      <c r="E16" s="1">
        <v>1</v>
      </c>
      <c r="F16" s="1">
        <v>1</v>
      </c>
      <c r="G16" s="1" t="s">
        <v>215</v>
      </c>
      <c r="H16" s="1">
        <v>1</v>
      </c>
      <c r="I16" s="1">
        <v>1</v>
      </c>
    </row>
    <row r="17" spans="1:9" x14ac:dyDescent="0.25">
      <c r="A17" s="1" t="s">
        <v>16</v>
      </c>
      <c r="B17" s="1">
        <v>1</v>
      </c>
      <c r="C17" s="1">
        <v>1</v>
      </c>
      <c r="D17" s="1" t="s">
        <v>120</v>
      </c>
      <c r="E17" s="1">
        <v>1</v>
      </c>
      <c r="F17" s="1" t="s">
        <v>181</v>
      </c>
      <c r="G17" s="1" t="s">
        <v>216</v>
      </c>
      <c r="H17" s="1">
        <v>1</v>
      </c>
      <c r="I17" s="1" t="s">
        <v>290</v>
      </c>
    </row>
    <row r="18" spans="1:9" x14ac:dyDescent="0.25">
      <c r="A18" s="1" t="s">
        <v>17</v>
      </c>
      <c r="B18" s="1">
        <v>1</v>
      </c>
      <c r="C18" s="1">
        <v>1</v>
      </c>
      <c r="D18" s="1" t="s">
        <v>121</v>
      </c>
      <c r="E18" s="1" t="s">
        <v>161</v>
      </c>
      <c r="F18" s="1" t="s">
        <v>182</v>
      </c>
      <c r="G18" s="1" t="s">
        <v>217</v>
      </c>
      <c r="H18" s="1">
        <v>1</v>
      </c>
      <c r="I18" s="1" t="s">
        <v>291</v>
      </c>
    </row>
    <row r="19" spans="1:9" x14ac:dyDescent="0.25">
      <c r="A19" s="1" t="s">
        <v>18</v>
      </c>
      <c r="B19" s="1">
        <v>1</v>
      </c>
      <c r="C19" s="1">
        <v>1</v>
      </c>
      <c r="D19" s="1">
        <v>1</v>
      </c>
      <c r="E19" s="1" t="s">
        <v>162</v>
      </c>
      <c r="F19" s="1" t="s">
        <v>183</v>
      </c>
      <c r="G19" s="1">
        <v>1</v>
      </c>
      <c r="H19" s="1">
        <v>1</v>
      </c>
      <c r="I19" s="1">
        <v>1</v>
      </c>
    </row>
    <row r="20" spans="1:9" x14ac:dyDescent="0.25">
      <c r="A20" s="1" t="s">
        <v>19</v>
      </c>
      <c r="B20" s="1">
        <v>1</v>
      </c>
      <c r="C20" s="1" t="s">
        <v>97</v>
      </c>
      <c r="D20" s="1" t="s">
        <v>122</v>
      </c>
      <c r="E20" s="1">
        <v>1</v>
      </c>
      <c r="F20" s="1">
        <v>1</v>
      </c>
      <c r="G20" s="1" t="s">
        <v>218</v>
      </c>
      <c r="H20" s="1">
        <v>1</v>
      </c>
      <c r="I20" s="1" t="s">
        <v>292</v>
      </c>
    </row>
    <row r="21" spans="1:9" x14ac:dyDescent="0.25">
      <c r="A21" s="1" t="s">
        <v>20</v>
      </c>
      <c r="B21" s="1" t="s">
        <v>71</v>
      </c>
      <c r="C21" s="1" t="s">
        <v>98</v>
      </c>
      <c r="D21" s="1" t="s">
        <v>123</v>
      </c>
      <c r="E21" s="1">
        <v>1</v>
      </c>
      <c r="F21" s="1" t="s">
        <v>184</v>
      </c>
      <c r="G21" s="1">
        <v>1</v>
      </c>
      <c r="H21" s="1" t="s">
        <v>248</v>
      </c>
      <c r="I21" s="1" t="s">
        <v>293</v>
      </c>
    </row>
    <row r="22" spans="1:9" x14ac:dyDescent="0.25">
      <c r="A22" s="1" t="s">
        <v>21</v>
      </c>
      <c r="B22" s="1">
        <v>1</v>
      </c>
      <c r="C22" s="1" t="s">
        <v>99</v>
      </c>
      <c r="D22" s="1" t="s">
        <v>124</v>
      </c>
      <c r="E22" s="1" t="s">
        <v>163</v>
      </c>
      <c r="F22" s="1" t="s">
        <v>185</v>
      </c>
      <c r="G22" s="1">
        <v>1</v>
      </c>
      <c r="H22" s="1" t="s">
        <v>249</v>
      </c>
      <c r="I22" s="1" t="s">
        <v>294</v>
      </c>
    </row>
    <row r="23" spans="1:9" x14ac:dyDescent="0.25">
      <c r="A23" s="1" t="s">
        <v>22</v>
      </c>
      <c r="B23" s="1">
        <v>1</v>
      </c>
      <c r="C23" s="1">
        <v>1</v>
      </c>
      <c r="D23" s="1" t="s">
        <v>125</v>
      </c>
      <c r="E23" s="1">
        <v>1</v>
      </c>
      <c r="F23" s="1" t="s">
        <v>186</v>
      </c>
      <c r="G23" s="1" t="s">
        <v>219</v>
      </c>
      <c r="H23" s="1">
        <v>1</v>
      </c>
      <c r="I23" s="1" t="s">
        <v>295</v>
      </c>
    </row>
    <row r="24" spans="1:9" x14ac:dyDescent="0.25">
      <c r="A24" s="1" t="s">
        <v>23</v>
      </c>
      <c r="B24" s="1">
        <v>1</v>
      </c>
      <c r="C24" s="1" t="s">
        <v>100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s="1" t="s">
        <v>24</v>
      </c>
      <c r="B25" s="1">
        <v>1</v>
      </c>
      <c r="C25" s="1">
        <v>1</v>
      </c>
      <c r="D25" s="1" t="s">
        <v>126</v>
      </c>
      <c r="E25" s="1">
        <v>1</v>
      </c>
      <c r="F25" s="1" t="s">
        <v>187</v>
      </c>
      <c r="G25" s="1">
        <v>1</v>
      </c>
      <c r="H25" s="1" t="s">
        <v>250</v>
      </c>
      <c r="I25" s="1">
        <v>1</v>
      </c>
    </row>
    <row r="26" spans="1:9" x14ac:dyDescent="0.25">
      <c r="A26" s="1" t="s">
        <v>25</v>
      </c>
      <c r="B26" s="1" t="s">
        <v>72</v>
      </c>
      <c r="C26" s="1">
        <v>1</v>
      </c>
      <c r="D26" s="1" t="s">
        <v>127</v>
      </c>
      <c r="E26" s="1">
        <v>1</v>
      </c>
      <c r="F26" s="1">
        <v>1</v>
      </c>
      <c r="G26" s="1">
        <v>1</v>
      </c>
      <c r="H26" s="1">
        <v>1</v>
      </c>
      <c r="I26" s="1" t="s">
        <v>296</v>
      </c>
    </row>
    <row r="27" spans="1:9" x14ac:dyDescent="0.25">
      <c r="A27" s="1" t="s">
        <v>26</v>
      </c>
      <c r="B27" s="1" t="s">
        <v>73</v>
      </c>
      <c r="C27" s="1">
        <v>1</v>
      </c>
      <c r="D27" s="1">
        <v>1</v>
      </c>
      <c r="E27" s="1">
        <v>1</v>
      </c>
      <c r="F27" s="1" t="s">
        <v>188</v>
      </c>
      <c r="G27" s="1">
        <v>1</v>
      </c>
      <c r="H27" s="1">
        <v>1</v>
      </c>
      <c r="I27" s="1">
        <v>1</v>
      </c>
    </row>
    <row r="28" spans="1:9" x14ac:dyDescent="0.25">
      <c r="A28" s="1" t="s">
        <v>27</v>
      </c>
      <c r="B28" s="1" t="s">
        <v>74</v>
      </c>
      <c r="C28" s="1">
        <v>1</v>
      </c>
      <c r="D28" s="1" t="s">
        <v>128</v>
      </c>
      <c r="E28" s="1">
        <v>1</v>
      </c>
      <c r="F28" s="1" t="s">
        <v>189</v>
      </c>
      <c r="G28" s="1" t="s">
        <v>220</v>
      </c>
      <c r="H28" s="1" t="s">
        <v>251</v>
      </c>
      <c r="I28" s="1" t="s">
        <v>297</v>
      </c>
    </row>
    <row r="29" spans="1:9" x14ac:dyDescent="0.25">
      <c r="A29" s="1" t="s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 t="s">
        <v>221</v>
      </c>
      <c r="H29" s="1" t="s">
        <v>252</v>
      </c>
      <c r="I29" s="1" t="s">
        <v>298</v>
      </c>
    </row>
    <row r="30" spans="1:9" x14ac:dyDescent="0.25">
      <c r="A30" s="1" t="s">
        <v>29</v>
      </c>
      <c r="B30" s="1" t="s">
        <v>75</v>
      </c>
      <c r="C30" s="1">
        <v>1</v>
      </c>
      <c r="D30" s="1" t="s">
        <v>129</v>
      </c>
      <c r="E30" s="1">
        <v>1</v>
      </c>
      <c r="F30" s="1">
        <v>1</v>
      </c>
      <c r="G30" s="1" t="s">
        <v>222</v>
      </c>
      <c r="H30" s="1" t="s">
        <v>253</v>
      </c>
      <c r="I30" s="1">
        <v>1</v>
      </c>
    </row>
    <row r="31" spans="1:9" x14ac:dyDescent="0.25">
      <c r="A31" s="1" t="s">
        <v>30</v>
      </c>
      <c r="B31" s="1" t="s">
        <v>76</v>
      </c>
      <c r="C31" s="1">
        <v>1</v>
      </c>
      <c r="D31" s="1" t="s">
        <v>130</v>
      </c>
      <c r="E31" s="1">
        <v>1</v>
      </c>
      <c r="F31" s="1">
        <v>1</v>
      </c>
      <c r="G31" s="1" t="s">
        <v>223</v>
      </c>
      <c r="H31" s="1" t="s">
        <v>254</v>
      </c>
      <c r="I31" s="1" t="s">
        <v>299</v>
      </c>
    </row>
    <row r="32" spans="1:9" x14ac:dyDescent="0.25">
      <c r="A32" s="1" t="s">
        <v>31</v>
      </c>
      <c r="B32" s="1">
        <v>1</v>
      </c>
      <c r="C32" s="1">
        <v>1</v>
      </c>
      <c r="D32" s="1" t="s">
        <v>131</v>
      </c>
      <c r="E32" s="1">
        <v>1</v>
      </c>
      <c r="F32" s="1">
        <v>1</v>
      </c>
      <c r="G32" s="1">
        <v>1</v>
      </c>
      <c r="H32" s="1" t="s">
        <v>255</v>
      </c>
      <c r="I32" s="1">
        <v>1</v>
      </c>
    </row>
    <row r="33" spans="1:9" x14ac:dyDescent="0.25">
      <c r="A33" s="1" t="s">
        <v>32</v>
      </c>
      <c r="B33" s="1" t="s">
        <v>77</v>
      </c>
      <c r="C33" s="1">
        <v>1</v>
      </c>
      <c r="D33" s="1" t="s">
        <v>132</v>
      </c>
      <c r="E33" s="1" t="s">
        <v>164</v>
      </c>
      <c r="F33" s="1" t="s">
        <v>190</v>
      </c>
      <c r="G33" s="1" t="s">
        <v>224</v>
      </c>
      <c r="H33" s="1" t="s">
        <v>256</v>
      </c>
      <c r="I33" s="1" t="s">
        <v>300</v>
      </c>
    </row>
    <row r="34" spans="1:9" x14ac:dyDescent="0.25">
      <c r="A34" s="1" t="s">
        <v>33</v>
      </c>
      <c r="B34" s="1" t="s">
        <v>78</v>
      </c>
      <c r="C34" s="1" t="s">
        <v>101</v>
      </c>
      <c r="D34" s="1">
        <v>1</v>
      </c>
      <c r="E34" s="1">
        <v>1</v>
      </c>
      <c r="F34" s="1" t="s">
        <v>191</v>
      </c>
      <c r="G34" s="1" t="s">
        <v>225</v>
      </c>
      <c r="H34" s="1">
        <v>1</v>
      </c>
      <c r="I34" s="1" t="s">
        <v>301</v>
      </c>
    </row>
    <row r="35" spans="1:9" x14ac:dyDescent="0.25">
      <c r="A35" s="1" t="s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 t="s">
        <v>226</v>
      </c>
      <c r="H35" s="1" t="s">
        <v>257</v>
      </c>
      <c r="I35" s="1" t="s">
        <v>302</v>
      </c>
    </row>
    <row r="36" spans="1:9" x14ac:dyDescent="0.25">
      <c r="A36" s="1" t="s">
        <v>35</v>
      </c>
      <c r="B36" s="1">
        <v>1</v>
      </c>
      <c r="C36" s="1">
        <v>1</v>
      </c>
      <c r="D36" s="1" t="s">
        <v>133</v>
      </c>
      <c r="E36" s="1">
        <v>1</v>
      </c>
      <c r="F36" s="1">
        <v>1</v>
      </c>
      <c r="G36" s="1">
        <v>1</v>
      </c>
      <c r="H36" s="1" t="s">
        <v>258</v>
      </c>
      <c r="I36" s="1" t="s">
        <v>303</v>
      </c>
    </row>
    <row r="37" spans="1:9" x14ac:dyDescent="0.25">
      <c r="A37" s="1" t="s">
        <v>36</v>
      </c>
      <c r="B37" s="1">
        <v>1</v>
      </c>
      <c r="C37" s="1">
        <v>1</v>
      </c>
      <c r="D37" s="1" t="s">
        <v>134</v>
      </c>
      <c r="E37" s="1">
        <v>1</v>
      </c>
      <c r="F37" s="1">
        <v>1</v>
      </c>
      <c r="G37" s="1">
        <v>1</v>
      </c>
      <c r="H37" s="1" t="s">
        <v>259</v>
      </c>
      <c r="I37" s="1">
        <v>1</v>
      </c>
    </row>
    <row r="38" spans="1:9" x14ac:dyDescent="0.25">
      <c r="A38" s="1" t="s">
        <v>37</v>
      </c>
      <c r="B38" s="1" t="s">
        <v>79</v>
      </c>
      <c r="C38" s="1">
        <v>1</v>
      </c>
      <c r="D38" s="1" t="s">
        <v>135</v>
      </c>
      <c r="E38" s="1">
        <v>1</v>
      </c>
      <c r="F38" s="1">
        <v>1</v>
      </c>
      <c r="G38" s="1">
        <v>1</v>
      </c>
      <c r="H38" s="1" t="s">
        <v>260</v>
      </c>
      <c r="I38" s="1" t="s">
        <v>304</v>
      </c>
    </row>
    <row r="39" spans="1:9" x14ac:dyDescent="0.25">
      <c r="A39" s="1" t="s">
        <v>38</v>
      </c>
      <c r="B39" s="1" t="s">
        <v>80</v>
      </c>
      <c r="C39" s="1">
        <v>1</v>
      </c>
      <c r="D39" s="1" t="s">
        <v>136</v>
      </c>
      <c r="E39" s="1" t="s">
        <v>165</v>
      </c>
      <c r="F39" s="1">
        <v>1</v>
      </c>
      <c r="G39" s="1" t="s">
        <v>227</v>
      </c>
      <c r="H39" s="1" t="s">
        <v>261</v>
      </c>
      <c r="I39" s="1" t="s">
        <v>305</v>
      </c>
    </row>
    <row r="40" spans="1:9" x14ac:dyDescent="0.25">
      <c r="A40" s="1" t="s">
        <v>39</v>
      </c>
      <c r="B40" s="1">
        <v>1</v>
      </c>
      <c r="C40" s="1" t="s">
        <v>102</v>
      </c>
      <c r="D40" s="1" t="s">
        <v>137</v>
      </c>
      <c r="E40" s="1">
        <v>1</v>
      </c>
      <c r="F40" s="1">
        <v>1</v>
      </c>
      <c r="G40" s="1">
        <v>1</v>
      </c>
      <c r="H40" s="1" t="s">
        <v>262</v>
      </c>
      <c r="I40" s="1">
        <v>1</v>
      </c>
    </row>
    <row r="41" spans="1:9" x14ac:dyDescent="0.25">
      <c r="A41" s="1" t="s">
        <v>40</v>
      </c>
      <c r="B41" s="1">
        <v>1</v>
      </c>
      <c r="C41" s="1">
        <v>1</v>
      </c>
      <c r="D41" s="1" t="s">
        <v>138</v>
      </c>
      <c r="E41" s="1">
        <v>1</v>
      </c>
      <c r="F41" s="1">
        <v>1</v>
      </c>
      <c r="G41" s="1" t="s">
        <v>228</v>
      </c>
      <c r="H41" s="1">
        <v>1</v>
      </c>
      <c r="I41" s="1">
        <v>1</v>
      </c>
    </row>
    <row r="42" spans="1:9" x14ac:dyDescent="0.25">
      <c r="A42" s="1" t="s">
        <v>41</v>
      </c>
      <c r="B42" s="1">
        <v>1</v>
      </c>
      <c r="C42" s="1">
        <v>1</v>
      </c>
      <c r="D42" s="1" t="s">
        <v>139</v>
      </c>
      <c r="E42" s="1">
        <v>1</v>
      </c>
      <c r="F42" s="1" t="s">
        <v>192</v>
      </c>
      <c r="G42" s="1" t="s">
        <v>229</v>
      </c>
      <c r="H42" s="1" t="s">
        <v>263</v>
      </c>
      <c r="I42" s="1">
        <v>1</v>
      </c>
    </row>
    <row r="43" spans="1:9" x14ac:dyDescent="0.25">
      <c r="A43" s="1" t="s">
        <v>42</v>
      </c>
      <c r="B43" s="1" t="s">
        <v>81</v>
      </c>
      <c r="C43" s="1">
        <v>1</v>
      </c>
      <c r="D43" s="1">
        <v>1</v>
      </c>
      <c r="E43" s="1">
        <v>1</v>
      </c>
      <c r="F43" s="1" t="s">
        <v>193</v>
      </c>
      <c r="G43" s="1" t="s">
        <v>230</v>
      </c>
      <c r="H43" s="1" t="s">
        <v>264</v>
      </c>
      <c r="I43" s="1" t="s">
        <v>306</v>
      </c>
    </row>
    <row r="44" spans="1:9" x14ac:dyDescent="0.25">
      <c r="A44" s="1" t="s">
        <v>43</v>
      </c>
      <c r="B44" s="1" t="s">
        <v>82</v>
      </c>
      <c r="C44" s="1">
        <v>1</v>
      </c>
      <c r="D44" s="1">
        <v>1</v>
      </c>
      <c r="E44" s="1" t="s">
        <v>166</v>
      </c>
      <c r="F44" s="1" t="s">
        <v>194</v>
      </c>
      <c r="G44" s="1" t="s">
        <v>231</v>
      </c>
      <c r="H44" s="1" t="s">
        <v>265</v>
      </c>
      <c r="I44" s="1">
        <v>1</v>
      </c>
    </row>
    <row r="45" spans="1:9" x14ac:dyDescent="0.25">
      <c r="A45" s="1" t="s">
        <v>44</v>
      </c>
      <c r="B45" s="1" t="s">
        <v>83</v>
      </c>
      <c r="C45" s="1">
        <v>1</v>
      </c>
      <c r="D45" s="1">
        <v>1</v>
      </c>
      <c r="E45" s="1" t="s">
        <v>167</v>
      </c>
      <c r="F45" s="1">
        <v>1</v>
      </c>
      <c r="G45" s="1" t="s">
        <v>232</v>
      </c>
      <c r="H45" s="1" t="s">
        <v>266</v>
      </c>
      <c r="I45" s="1">
        <v>1</v>
      </c>
    </row>
    <row r="46" spans="1:9" x14ac:dyDescent="0.25">
      <c r="A46" s="1" t="s">
        <v>45</v>
      </c>
      <c r="B46" s="1">
        <v>1</v>
      </c>
      <c r="C46" s="1" t="s">
        <v>103</v>
      </c>
      <c r="D46" s="1">
        <v>1</v>
      </c>
      <c r="E46" s="1">
        <v>1</v>
      </c>
      <c r="F46" s="1" t="s">
        <v>195</v>
      </c>
      <c r="G46" s="1" t="s">
        <v>233</v>
      </c>
      <c r="H46" s="1" t="s">
        <v>267</v>
      </c>
      <c r="I46" s="1">
        <v>1</v>
      </c>
    </row>
    <row r="47" spans="1:9" x14ac:dyDescent="0.25">
      <c r="A47" s="1" t="s">
        <v>46</v>
      </c>
      <c r="B47" s="1">
        <v>1</v>
      </c>
      <c r="C47" s="1">
        <v>1</v>
      </c>
      <c r="D47" s="1" t="s">
        <v>140</v>
      </c>
      <c r="E47" s="1">
        <v>1</v>
      </c>
      <c r="F47" s="1" t="s">
        <v>196</v>
      </c>
      <c r="G47" s="1" t="s">
        <v>234</v>
      </c>
      <c r="H47" s="1" t="s">
        <v>268</v>
      </c>
      <c r="I47" s="1">
        <v>1</v>
      </c>
    </row>
    <row r="48" spans="1:9" x14ac:dyDescent="0.25">
      <c r="A48" s="1" t="s">
        <v>47</v>
      </c>
      <c r="B48" s="1">
        <v>1</v>
      </c>
      <c r="C48" s="1">
        <v>1</v>
      </c>
      <c r="D48" s="1" t="s">
        <v>141</v>
      </c>
      <c r="E48" s="1">
        <v>1</v>
      </c>
      <c r="F48" s="1" t="s">
        <v>197</v>
      </c>
      <c r="G48" s="1">
        <v>1</v>
      </c>
      <c r="H48" s="1" t="s">
        <v>269</v>
      </c>
      <c r="I48" s="1">
        <v>1</v>
      </c>
    </row>
    <row r="49" spans="1:9" x14ac:dyDescent="0.25">
      <c r="A49" s="1" t="s">
        <v>48</v>
      </c>
      <c r="B49" s="1">
        <v>1</v>
      </c>
      <c r="C49" s="1">
        <v>1</v>
      </c>
      <c r="D49" s="1" t="s">
        <v>142</v>
      </c>
      <c r="E49" s="1">
        <v>1</v>
      </c>
      <c r="F49" s="1" t="s">
        <v>198</v>
      </c>
      <c r="G49" s="1" t="s">
        <v>235</v>
      </c>
      <c r="H49" s="1" t="s">
        <v>270</v>
      </c>
      <c r="I49" s="1">
        <v>1</v>
      </c>
    </row>
    <row r="50" spans="1:9" x14ac:dyDescent="0.25">
      <c r="A50" s="1" t="s">
        <v>49</v>
      </c>
      <c r="B50" s="1">
        <v>1</v>
      </c>
      <c r="C50" s="1" t="s">
        <v>104</v>
      </c>
      <c r="D50" s="1">
        <v>1</v>
      </c>
      <c r="E50" s="1">
        <v>1</v>
      </c>
      <c r="F50" s="1" t="s">
        <v>199</v>
      </c>
      <c r="G50" s="1" t="s">
        <v>236</v>
      </c>
      <c r="H50" s="1">
        <v>1</v>
      </c>
      <c r="I50" s="1">
        <v>1</v>
      </c>
    </row>
    <row r="51" spans="1:9" x14ac:dyDescent="0.25">
      <c r="A51" s="1" t="s">
        <v>50</v>
      </c>
      <c r="B51" s="1" t="s">
        <v>84</v>
      </c>
      <c r="C51" s="1">
        <v>1</v>
      </c>
      <c r="D51" s="1" t="s">
        <v>143</v>
      </c>
      <c r="E51" s="1">
        <v>1</v>
      </c>
      <c r="F51" s="1">
        <v>1</v>
      </c>
      <c r="G51" s="1" t="s">
        <v>237</v>
      </c>
      <c r="H51" s="1" t="s">
        <v>271</v>
      </c>
      <c r="I51" s="1">
        <v>1</v>
      </c>
    </row>
    <row r="52" spans="1:9" x14ac:dyDescent="0.25">
      <c r="A52" s="1" t="s">
        <v>51</v>
      </c>
      <c r="B52" s="1">
        <v>1</v>
      </c>
      <c r="C52" s="1">
        <v>1</v>
      </c>
      <c r="D52" s="1" t="s">
        <v>144</v>
      </c>
      <c r="E52" s="1">
        <v>1</v>
      </c>
      <c r="F52" s="1">
        <v>1</v>
      </c>
      <c r="G52" s="1" t="s">
        <v>238</v>
      </c>
      <c r="H52" s="1" t="s">
        <v>272</v>
      </c>
      <c r="I52" s="1" t="s">
        <v>307</v>
      </c>
    </row>
    <row r="53" spans="1:9" x14ac:dyDescent="0.25">
      <c r="A53" s="1" t="s">
        <v>52</v>
      </c>
      <c r="B53" s="1">
        <v>1</v>
      </c>
      <c r="C53" s="1" t="s">
        <v>105</v>
      </c>
      <c r="D53" s="1" t="s">
        <v>145</v>
      </c>
      <c r="E53" s="1">
        <v>1</v>
      </c>
      <c r="F53" s="1">
        <v>1</v>
      </c>
      <c r="G53" s="1">
        <v>1</v>
      </c>
      <c r="H53" s="1" t="s">
        <v>273</v>
      </c>
      <c r="I53" s="1" t="s">
        <v>308</v>
      </c>
    </row>
    <row r="54" spans="1:9" x14ac:dyDescent="0.25">
      <c r="A54" s="1" t="s">
        <v>53</v>
      </c>
      <c r="B54" s="1" t="s">
        <v>85</v>
      </c>
      <c r="C54" s="1" t="s">
        <v>106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</row>
    <row r="55" spans="1:9" x14ac:dyDescent="0.25">
      <c r="A55" s="1" t="s">
        <v>54</v>
      </c>
      <c r="B55" s="1" t="s">
        <v>86</v>
      </c>
      <c r="C55" s="1">
        <v>1</v>
      </c>
      <c r="D55" s="1" t="s">
        <v>146</v>
      </c>
      <c r="E55" s="1">
        <v>1</v>
      </c>
      <c r="F55" s="1" t="s">
        <v>200</v>
      </c>
      <c r="G55" s="1" t="s">
        <v>239</v>
      </c>
      <c r="H55" s="1" t="s">
        <v>274</v>
      </c>
      <c r="I55" s="1">
        <v>1</v>
      </c>
    </row>
    <row r="56" spans="1:9" x14ac:dyDescent="0.25">
      <c r="A56" s="1" t="s">
        <v>55</v>
      </c>
      <c r="B56" s="1" t="s">
        <v>87</v>
      </c>
      <c r="C56" s="1" t="s">
        <v>107</v>
      </c>
      <c r="D56" s="1">
        <v>1</v>
      </c>
      <c r="E56" s="1">
        <v>1</v>
      </c>
      <c r="F56" s="1" t="s">
        <v>201</v>
      </c>
      <c r="G56" s="1">
        <v>1</v>
      </c>
      <c r="H56" s="1" t="s">
        <v>275</v>
      </c>
      <c r="I56" s="1" t="s">
        <v>309</v>
      </c>
    </row>
    <row r="57" spans="1:9" x14ac:dyDescent="0.25">
      <c r="A57" s="1" t="s">
        <v>56</v>
      </c>
      <c r="B57" s="1">
        <v>1</v>
      </c>
      <c r="C57" s="1">
        <v>1</v>
      </c>
      <c r="D57" s="1">
        <v>1</v>
      </c>
      <c r="E57" s="1" t="s">
        <v>168</v>
      </c>
      <c r="F57" s="1" t="s">
        <v>202</v>
      </c>
      <c r="G57" s="1">
        <v>1</v>
      </c>
      <c r="H57" s="1" t="s">
        <v>276</v>
      </c>
      <c r="I57" s="1">
        <v>1</v>
      </c>
    </row>
    <row r="58" spans="1:9" x14ac:dyDescent="0.25">
      <c r="A58" s="1" t="s">
        <v>57</v>
      </c>
      <c r="B58" s="1" t="s">
        <v>88</v>
      </c>
      <c r="C58" s="1">
        <v>1</v>
      </c>
      <c r="D58" s="1" t="s">
        <v>147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</row>
    <row r="59" spans="1:9" x14ac:dyDescent="0.25">
      <c r="A59" s="1" t="s">
        <v>58</v>
      </c>
      <c r="B59" s="1">
        <v>1</v>
      </c>
      <c r="C59" s="1">
        <v>1</v>
      </c>
      <c r="D59" s="1" t="s">
        <v>148</v>
      </c>
      <c r="E59" s="1" t="s">
        <v>169</v>
      </c>
      <c r="F59" s="1" t="s">
        <v>203</v>
      </c>
      <c r="G59" s="1">
        <v>1</v>
      </c>
      <c r="H59" s="1" t="s">
        <v>277</v>
      </c>
      <c r="I59" s="1">
        <v>1</v>
      </c>
    </row>
    <row r="60" spans="1:9" x14ac:dyDescent="0.25">
      <c r="A60" s="1" t="s">
        <v>59</v>
      </c>
      <c r="B60" s="1">
        <v>1</v>
      </c>
      <c r="C60" s="1">
        <v>1</v>
      </c>
      <c r="D60" s="1" t="s">
        <v>149</v>
      </c>
      <c r="E60" s="1">
        <v>1</v>
      </c>
      <c r="F60" s="1" t="s">
        <v>204</v>
      </c>
      <c r="G60" s="1" t="s">
        <v>240</v>
      </c>
      <c r="H60" s="1" t="s">
        <v>278</v>
      </c>
      <c r="I60" s="1" t="s">
        <v>310</v>
      </c>
    </row>
    <row r="61" spans="1:9" x14ac:dyDescent="0.25">
      <c r="A61" s="1" t="s">
        <v>60</v>
      </c>
      <c r="B61" s="1" t="s">
        <v>89</v>
      </c>
      <c r="C61" s="1">
        <v>1</v>
      </c>
      <c r="D61" s="1" t="s">
        <v>150</v>
      </c>
      <c r="E61" s="1">
        <v>1</v>
      </c>
      <c r="F61" s="1" t="s">
        <v>205</v>
      </c>
      <c r="G61" s="1">
        <v>1</v>
      </c>
      <c r="H61" s="1" t="s">
        <v>279</v>
      </c>
      <c r="I61" s="1">
        <v>1</v>
      </c>
    </row>
    <row r="62" spans="1:9" x14ac:dyDescent="0.25">
      <c r="A62" s="1" t="s">
        <v>61</v>
      </c>
      <c r="B62" s="1">
        <v>1</v>
      </c>
      <c r="C62" s="1" t="s">
        <v>108</v>
      </c>
      <c r="D62" s="1" t="s">
        <v>151</v>
      </c>
      <c r="E62" s="1" t="s">
        <v>170</v>
      </c>
      <c r="F62" s="1" t="s">
        <v>206</v>
      </c>
      <c r="G62" s="1">
        <v>1</v>
      </c>
      <c r="H62" s="1">
        <v>1</v>
      </c>
      <c r="I62" s="1">
        <v>1</v>
      </c>
    </row>
    <row r="63" spans="1:9" x14ac:dyDescent="0.25">
      <c r="A63" s="1" t="s">
        <v>62</v>
      </c>
      <c r="B63" s="1">
        <v>1</v>
      </c>
      <c r="C63" s="1" t="s">
        <v>109</v>
      </c>
      <c r="D63" s="1" t="s">
        <v>152</v>
      </c>
      <c r="E63" s="1">
        <v>1</v>
      </c>
      <c r="F63" s="1">
        <v>1</v>
      </c>
      <c r="G63" s="1" t="s">
        <v>241</v>
      </c>
      <c r="H63" s="1" t="s">
        <v>280</v>
      </c>
      <c r="I63" s="1">
        <v>1</v>
      </c>
    </row>
    <row r="64" spans="1:9" x14ac:dyDescent="0.25">
      <c r="A64" s="1" t="s">
        <v>63</v>
      </c>
      <c r="B64" s="1" t="s">
        <v>90</v>
      </c>
      <c r="C64" s="1">
        <v>1</v>
      </c>
      <c r="D64" s="1" t="s">
        <v>153</v>
      </c>
      <c r="E64" s="1">
        <v>1</v>
      </c>
      <c r="F64" s="1" t="s">
        <v>109</v>
      </c>
      <c r="G64" s="1" t="s">
        <v>242</v>
      </c>
      <c r="H64" s="1">
        <v>1</v>
      </c>
      <c r="I64" s="1">
        <v>1</v>
      </c>
    </row>
    <row r="65" spans="1:9" x14ac:dyDescent="0.25">
      <c r="A65" s="1" t="s">
        <v>64</v>
      </c>
      <c r="B65" s="1" t="s">
        <v>91</v>
      </c>
      <c r="C65" s="1" t="s">
        <v>110</v>
      </c>
      <c r="D65" s="1" t="s">
        <v>154</v>
      </c>
      <c r="E65" s="1" t="s">
        <v>171</v>
      </c>
      <c r="F65" s="1" t="s">
        <v>207</v>
      </c>
      <c r="G65" s="1">
        <v>1</v>
      </c>
      <c r="H65" s="1" t="s">
        <v>281</v>
      </c>
      <c r="I65" s="1" t="s">
        <v>311</v>
      </c>
    </row>
    <row r="66" spans="1:9" x14ac:dyDescent="0.25">
      <c r="B66" s="1" t="s">
        <v>92</v>
      </c>
      <c r="C66" s="1" t="s">
        <v>111</v>
      </c>
      <c r="D66" s="1">
        <v>1</v>
      </c>
      <c r="E66" s="1" t="s">
        <v>172</v>
      </c>
      <c r="F66" s="1" t="s">
        <v>208</v>
      </c>
      <c r="G66" s="1" t="s">
        <v>243</v>
      </c>
      <c r="H66" s="1">
        <v>1</v>
      </c>
      <c r="I66" s="1" t="s">
        <v>312</v>
      </c>
    </row>
    <row r="67" spans="1:9" x14ac:dyDescent="0.25">
      <c r="A67" s="1" t="s">
        <v>1754</v>
      </c>
      <c r="B67" s="1">
        <f>SUM(B3:B66)</f>
        <v>36</v>
      </c>
      <c r="C67" s="1">
        <f>SUM(C5:C66)</f>
        <v>45</v>
      </c>
      <c r="D67" s="1">
        <f>SUM(D4:D66)</f>
        <v>21</v>
      </c>
      <c r="E67" s="1">
        <f>SUM(E3:E66)</f>
        <v>45</v>
      </c>
      <c r="F67" s="1">
        <f>SUM(F5:F66)</f>
        <v>27</v>
      </c>
      <c r="G67" s="1">
        <f>SUM(G3:G66)</f>
        <v>29</v>
      </c>
      <c r="H67" s="1">
        <f>SUM(H3:H66)</f>
        <v>25</v>
      </c>
      <c r="I67" s="1">
        <f>SUM(I4:I66)</f>
        <v>33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1E2D-A8F7-493D-A334-BD704B7CC6C2}">
  <sheetPr codeName="גיליון2"/>
  <dimension ref="A1:BU135"/>
  <sheetViews>
    <sheetView topLeftCell="A37" zoomScale="25" zoomScaleNormal="25" workbookViewId="0">
      <selection activeCell="P140" sqref="P140"/>
    </sheetView>
  </sheetViews>
  <sheetFormatPr defaultRowHeight="13.8" x14ac:dyDescent="0.25"/>
  <cols>
    <col min="1" max="99" width="12.69921875" style="1" customWidth="1"/>
    <col min="100" max="16384" width="8.796875" style="1"/>
  </cols>
  <sheetData>
    <row r="1" spans="1:73" x14ac:dyDescent="0.25">
      <c r="A1" s="1" t="s">
        <v>315</v>
      </c>
      <c r="B1" s="1">
        <v>25852</v>
      </c>
      <c r="C1" s="1">
        <v>25852</v>
      </c>
      <c r="D1" s="1">
        <v>25852</v>
      </c>
      <c r="E1" s="1">
        <v>25852</v>
      </c>
      <c r="F1" s="1">
        <v>25852</v>
      </c>
      <c r="G1" s="1">
        <v>25852</v>
      </c>
      <c r="H1" s="1">
        <v>25852</v>
      </c>
      <c r="I1" s="1">
        <v>25852</v>
      </c>
      <c r="J1" s="1">
        <v>25852</v>
      </c>
      <c r="K1" s="1">
        <v>25852</v>
      </c>
      <c r="L1" s="1">
        <v>25852</v>
      </c>
      <c r="M1" s="1">
        <v>25852</v>
      </c>
      <c r="N1" s="1">
        <v>25852</v>
      </c>
      <c r="O1" s="1">
        <v>25852</v>
      </c>
      <c r="P1" s="1">
        <v>25852</v>
      </c>
      <c r="Q1" s="1">
        <v>25852</v>
      </c>
      <c r="R1" s="1">
        <v>25852</v>
      </c>
      <c r="S1" s="1">
        <v>25852</v>
      </c>
      <c r="T1" s="1">
        <v>25852</v>
      </c>
      <c r="U1" s="1">
        <v>25852</v>
      </c>
      <c r="V1" s="1">
        <v>25852</v>
      </c>
      <c r="W1" s="1">
        <v>25852</v>
      </c>
      <c r="X1" s="1">
        <v>25852</v>
      </c>
      <c r="Y1" s="1">
        <v>25852</v>
      </c>
      <c r="Z1" s="1">
        <v>25852</v>
      </c>
      <c r="AA1" s="1">
        <v>25852</v>
      </c>
      <c r="AB1" s="1">
        <v>25852</v>
      </c>
      <c r="AC1" s="1">
        <v>25852</v>
      </c>
      <c r="AD1" s="1">
        <v>25852</v>
      </c>
      <c r="AE1" s="1">
        <v>25852</v>
      </c>
      <c r="AF1" s="1">
        <v>25852</v>
      </c>
      <c r="AG1" s="1">
        <v>25852</v>
      </c>
      <c r="AH1" s="1">
        <v>25852</v>
      </c>
      <c r="AI1" s="1">
        <v>25852</v>
      </c>
      <c r="AJ1" s="1">
        <v>25852</v>
      </c>
      <c r="AK1" s="1">
        <v>25852</v>
      </c>
      <c r="AL1" s="1">
        <v>25852</v>
      </c>
      <c r="AM1" s="1">
        <v>25852</v>
      </c>
      <c r="AN1" s="1">
        <v>25852</v>
      </c>
      <c r="AO1" s="1">
        <v>25852</v>
      </c>
      <c r="AP1" s="1">
        <v>25852</v>
      </c>
      <c r="AQ1" s="1">
        <v>25852</v>
      </c>
      <c r="AR1" s="1">
        <v>25852</v>
      </c>
    </row>
    <row r="2" spans="1:73" x14ac:dyDescent="0.25">
      <c r="A2" s="1" t="s">
        <v>314</v>
      </c>
      <c r="B2" s="1" t="s">
        <v>320</v>
      </c>
      <c r="C2" s="1">
        <v>-20</v>
      </c>
      <c r="D2" s="1">
        <v>0</v>
      </c>
      <c r="E2" s="1">
        <v>20</v>
      </c>
      <c r="F2" s="1">
        <v>40</v>
      </c>
      <c r="G2" s="1">
        <v>60</v>
      </c>
      <c r="H2" s="1">
        <v>80</v>
      </c>
      <c r="I2" s="1">
        <v>100</v>
      </c>
      <c r="J2" s="1" t="s">
        <v>322</v>
      </c>
      <c r="K2" s="1">
        <v>-20</v>
      </c>
      <c r="L2" s="1">
        <v>0</v>
      </c>
      <c r="M2" s="1">
        <v>20</v>
      </c>
      <c r="N2" s="1">
        <v>40</v>
      </c>
      <c r="O2" s="1">
        <v>60</v>
      </c>
      <c r="P2" s="1">
        <v>80</v>
      </c>
      <c r="Q2" s="1">
        <v>100</v>
      </c>
      <c r="R2" s="1" t="s">
        <v>595</v>
      </c>
      <c r="S2" s="1" t="s">
        <v>596</v>
      </c>
      <c r="T2" s="1" t="s">
        <v>597</v>
      </c>
      <c r="U2" s="1" t="s">
        <v>598</v>
      </c>
      <c r="V2" s="1" t="s">
        <v>325</v>
      </c>
      <c r="W2" s="1" t="s">
        <v>804</v>
      </c>
      <c r="X2" s="1" t="s">
        <v>805</v>
      </c>
      <c r="Y2" s="1" t="s">
        <v>806</v>
      </c>
      <c r="Z2" s="1" t="s">
        <v>807</v>
      </c>
      <c r="AA2" s="1" t="s">
        <v>331</v>
      </c>
      <c r="AB2" s="1" t="s">
        <v>327</v>
      </c>
      <c r="AC2" s="1" t="s">
        <v>599</v>
      </c>
      <c r="AD2" s="1" t="s">
        <v>600</v>
      </c>
      <c r="AE2" s="1" t="s">
        <v>604</v>
      </c>
      <c r="AF2" s="1" t="s">
        <v>605</v>
      </c>
      <c r="AG2" s="1" t="s">
        <v>328</v>
      </c>
      <c r="AH2" s="1" t="s">
        <v>329</v>
      </c>
      <c r="AI2" s="1" t="s">
        <v>330</v>
      </c>
      <c r="AJ2" s="1" t="s">
        <v>606</v>
      </c>
      <c r="AK2" s="1" t="s">
        <v>607</v>
      </c>
      <c r="AL2" s="1" t="s">
        <v>608</v>
      </c>
      <c r="AM2" s="1" t="s">
        <v>609</v>
      </c>
      <c r="AN2" s="1" t="s">
        <v>601</v>
      </c>
      <c r="AO2" s="1" t="s">
        <v>602</v>
      </c>
      <c r="AP2" s="1" t="s">
        <v>603</v>
      </c>
      <c r="AU2" s="1">
        <v>27</v>
      </c>
      <c r="AV2" s="1">
        <v>-20</v>
      </c>
      <c r="AW2" s="1">
        <v>0</v>
      </c>
      <c r="AX2" s="1">
        <v>20</v>
      </c>
      <c r="AY2" s="1">
        <v>40</v>
      </c>
      <c r="AZ2" s="1">
        <v>60</v>
      </c>
      <c r="BA2" s="1">
        <v>80</v>
      </c>
      <c r="BB2" s="1">
        <v>100</v>
      </c>
      <c r="BC2" s="1">
        <v>120</v>
      </c>
      <c r="BD2" s="1">
        <v>27</v>
      </c>
      <c r="BE2" s="1">
        <v>-20</v>
      </c>
      <c r="BF2" s="1">
        <v>0</v>
      </c>
      <c r="BG2" s="1">
        <v>20</v>
      </c>
      <c r="BH2" s="1">
        <v>40</v>
      </c>
      <c r="BI2" s="1">
        <v>60</v>
      </c>
      <c r="BJ2" s="1">
        <v>80</v>
      </c>
      <c r="BK2" s="1">
        <v>100</v>
      </c>
      <c r="BL2" s="1">
        <v>120</v>
      </c>
      <c r="BN2" s="1">
        <v>-20</v>
      </c>
      <c r="BO2" s="1">
        <v>0</v>
      </c>
      <c r="BP2" s="1">
        <v>20</v>
      </c>
      <c r="BQ2" s="1">
        <v>40</v>
      </c>
      <c r="BR2" s="1">
        <v>60</v>
      </c>
      <c r="BS2" s="1">
        <v>80</v>
      </c>
      <c r="BT2" s="1">
        <v>100</v>
      </c>
      <c r="BU2" s="1">
        <v>120</v>
      </c>
    </row>
    <row r="3" spans="1:73" x14ac:dyDescent="0.25">
      <c r="A3" s="1" t="s">
        <v>1</v>
      </c>
      <c r="B3" s="1" t="s">
        <v>324</v>
      </c>
      <c r="C3" s="1" t="s">
        <v>371</v>
      </c>
      <c r="D3" s="1">
        <v>1</v>
      </c>
      <c r="E3" s="1" t="s">
        <v>432</v>
      </c>
      <c r="F3" s="1">
        <v>1</v>
      </c>
      <c r="G3" s="1">
        <v>1</v>
      </c>
      <c r="H3" s="1">
        <v>1</v>
      </c>
      <c r="I3" s="1">
        <v>1</v>
      </c>
      <c r="J3" s="1">
        <f>IF(B3=1, 1, 0)</f>
        <v>0</v>
      </c>
      <c r="K3" s="1">
        <f>IF(C3=1, 1, 0)</f>
        <v>0</v>
      </c>
      <c r="L3" s="1">
        <f t="shared" ref="L3:Q18" si="0">IF(D3=1, 1, 0)</f>
        <v>1</v>
      </c>
      <c r="M3" s="1">
        <f t="shared" si="0"/>
        <v>0</v>
      </c>
      <c r="N3" s="1">
        <f t="shared" si="0"/>
        <v>1</v>
      </c>
      <c r="O3" s="1">
        <f t="shared" si="0"/>
        <v>1</v>
      </c>
      <c r="P3" s="1">
        <f t="shared" si="0"/>
        <v>1</v>
      </c>
      <c r="Q3" s="1">
        <f t="shared" si="0"/>
        <v>1</v>
      </c>
      <c r="R3" s="1" t="s">
        <v>610</v>
      </c>
      <c r="S3" s="1" t="s">
        <v>635</v>
      </c>
      <c r="T3" s="1" t="s">
        <v>336</v>
      </c>
      <c r="U3" s="1" t="s">
        <v>700</v>
      </c>
      <c r="V3" s="1" t="s">
        <v>323</v>
      </c>
      <c r="W3" s="5" t="s">
        <v>843</v>
      </c>
      <c r="X3" s="6" t="s">
        <v>847</v>
      </c>
      <c r="Y3" s="5" t="s">
        <v>891</v>
      </c>
      <c r="Z3" s="5" t="s">
        <v>935</v>
      </c>
      <c r="AA3" s="1" t="s">
        <v>779</v>
      </c>
      <c r="AB3" s="1">
        <v>1.05</v>
      </c>
      <c r="AC3" s="1">
        <f>IF(R3 ="950m", 1, 0)</f>
        <v>1</v>
      </c>
      <c r="AD3" s="1">
        <f>IF(S3 ="960m", 1, 0)</f>
        <v>0</v>
      </c>
      <c r="AE3" s="1">
        <f>IF(T3 ="970m", 1, 0)</f>
        <v>1</v>
      </c>
      <c r="AF3" s="1">
        <f>IF(U3 ="980m", 1, 0)</f>
        <v>0</v>
      </c>
      <c r="AG3" s="1">
        <f>IF(V3 ="990m", 1, 0)</f>
        <v>1</v>
      </c>
      <c r="AH3" s="5">
        <f>IF(W3 =1, 1, 0)</f>
        <v>0</v>
      </c>
      <c r="AI3" s="5">
        <f>IF(X3=1, 1, 0)</f>
        <v>0</v>
      </c>
      <c r="AJ3" s="5">
        <f>IF(Y3 =1, 1, 0)</f>
        <v>0</v>
      </c>
      <c r="AK3" s="5">
        <f>IF(Z3 =1, 1, 0)</f>
        <v>0</v>
      </c>
      <c r="AL3" s="1">
        <f>IF(AA3 =1.04, 1, 0)</f>
        <v>0</v>
      </c>
      <c r="AM3" s="1">
        <f>IF(AB3 =1.05, 1, 0)</f>
        <v>1</v>
      </c>
      <c r="AN3" s="1">
        <f>SUM(AC3:AM3)</f>
        <v>4</v>
      </c>
      <c r="AO3" s="1">
        <f>IF(AN3&gt;6, 1, 0)</f>
        <v>0</v>
      </c>
      <c r="AP3" s="1">
        <f>J3</f>
        <v>0</v>
      </c>
      <c r="AU3" s="1" t="s">
        <v>1216</v>
      </c>
      <c r="AV3" s="1">
        <v>1</v>
      </c>
      <c r="AW3" s="1">
        <v>1</v>
      </c>
      <c r="AX3" s="1">
        <v>1</v>
      </c>
      <c r="AY3" s="1" t="s">
        <v>909</v>
      </c>
      <c r="AZ3" s="1">
        <v>1</v>
      </c>
      <c r="BA3" s="1">
        <v>1</v>
      </c>
      <c r="BB3" s="1">
        <v>1</v>
      </c>
      <c r="BC3" s="1">
        <v>1</v>
      </c>
      <c r="BD3" s="1">
        <f>IF(AU3=1, 1, 0)</f>
        <v>0</v>
      </c>
      <c r="BE3" s="1">
        <f t="shared" ref="BE3:BL3" si="1">IF(AV3=1, 1, 0)</f>
        <v>1</v>
      </c>
      <c r="BF3" s="1">
        <f t="shared" si="1"/>
        <v>1</v>
      </c>
      <c r="BG3" s="1">
        <f t="shared" si="1"/>
        <v>1</v>
      </c>
      <c r="BH3" s="1">
        <f t="shared" si="1"/>
        <v>0</v>
      </c>
      <c r="BI3" s="1">
        <f t="shared" si="1"/>
        <v>1</v>
      </c>
      <c r="BJ3" s="1">
        <f t="shared" si="1"/>
        <v>1</v>
      </c>
      <c r="BK3" s="1">
        <f t="shared" si="1"/>
        <v>1</v>
      </c>
      <c r="BL3" s="1">
        <f t="shared" si="1"/>
        <v>1</v>
      </c>
      <c r="BN3" s="1">
        <f>IF(BD3=BE3, 1, 0)</f>
        <v>0</v>
      </c>
      <c r="BO3" s="1">
        <f>IF(BD3=BF3, 1, 0)</f>
        <v>0</v>
      </c>
      <c r="BP3" s="1">
        <f>IF(BD3=BG3, 1, 0)</f>
        <v>0</v>
      </c>
      <c r="BQ3" s="1">
        <f>IF(BD3=BH3, 1, 0)</f>
        <v>1</v>
      </c>
      <c r="BR3" s="1">
        <f>IF(BD3=BI3, 1, 0)</f>
        <v>0</v>
      </c>
      <c r="BS3" s="1">
        <f>IF(BD3=BJ3, 1, 0)</f>
        <v>0</v>
      </c>
      <c r="BT3" s="1">
        <f>IF(BD3=BK3, 1, 0)</f>
        <v>0</v>
      </c>
      <c r="BU3" s="1">
        <f>IF(BD3=BL3, 1, 0)</f>
        <v>0</v>
      </c>
    </row>
    <row r="4" spans="1:73" x14ac:dyDescent="0.25">
      <c r="A4" s="1" t="s">
        <v>2</v>
      </c>
      <c r="B4" s="1">
        <v>1</v>
      </c>
      <c r="C4" s="1" t="s">
        <v>372</v>
      </c>
      <c r="D4" s="1">
        <v>1</v>
      </c>
      <c r="E4" s="1">
        <v>1</v>
      </c>
      <c r="F4" s="1">
        <v>1</v>
      </c>
      <c r="G4" s="1" t="s">
        <v>507</v>
      </c>
      <c r="H4" s="1" t="s">
        <v>547</v>
      </c>
      <c r="I4" s="1">
        <v>1</v>
      </c>
      <c r="J4" s="1">
        <f t="shared" ref="J4:J66" si="2">IF(B4=1, 1, 0)</f>
        <v>1</v>
      </c>
      <c r="K4" s="1">
        <f t="shared" ref="K4:O66" si="3">IF(C4=1, 1, 0)</f>
        <v>0</v>
      </c>
      <c r="L4" s="1">
        <f t="shared" si="0"/>
        <v>1</v>
      </c>
      <c r="M4" s="1">
        <f t="shared" si="0"/>
        <v>1</v>
      </c>
      <c r="N4" s="1">
        <f t="shared" si="0"/>
        <v>1</v>
      </c>
      <c r="O4" s="1">
        <f t="shared" si="0"/>
        <v>0</v>
      </c>
      <c r="P4" s="1">
        <f t="shared" si="0"/>
        <v>0</v>
      </c>
      <c r="Q4" s="1">
        <f t="shared" si="0"/>
        <v>1</v>
      </c>
      <c r="R4" s="1" t="s">
        <v>610</v>
      </c>
      <c r="S4" s="1" t="s">
        <v>636</v>
      </c>
      <c r="T4" s="1" t="s">
        <v>669</v>
      </c>
      <c r="U4" s="1" t="s">
        <v>337</v>
      </c>
      <c r="V4" s="1" t="s">
        <v>741</v>
      </c>
      <c r="W4" s="5" t="s">
        <v>844</v>
      </c>
      <c r="X4" s="5" t="s">
        <v>848</v>
      </c>
      <c r="Y4" s="5" t="s">
        <v>892</v>
      </c>
      <c r="Z4" s="5" t="s">
        <v>936</v>
      </c>
      <c r="AA4" s="1">
        <v>1.04</v>
      </c>
      <c r="AB4" s="1">
        <v>1.05</v>
      </c>
      <c r="AC4" s="1">
        <f t="shared" ref="AC4:AC66" si="4">IF(R4 ="950m", 1, 0)</f>
        <v>1</v>
      </c>
      <c r="AD4" s="1">
        <f t="shared" ref="AD4:AD66" si="5">IF(S4 ="960m", 1, 0)</f>
        <v>0</v>
      </c>
      <c r="AE4" s="1">
        <f t="shared" ref="AE4:AE66" si="6">IF(T4 ="970m", 1, 0)</f>
        <v>0</v>
      </c>
      <c r="AF4" s="1">
        <f t="shared" ref="AF4:AF66" si="7">IF(U4 ="980m", 1, 0)</f>
        <v>1</v>
      </c>
      <c r="AG4" s="1">
        <f t="shared" ref="AG4:AG66" si="8">IF(V4 ="990m", 1, 0)</f>
        <v>0</v>
      </c>
      <c r="AH4" s="5">
        <f t="shared" ref="AH4:AH67" si="9">IF(W4 =1, 1, 0)</f>
        <v>0</v>
      </c>
      <c r="AI4" s="5">
        <f>IF(X4=1, 1, 0)</f>
        <v>0</v>
      </c>
      <c r="AJ4" s="5">
        <f t="shared" ref="AJ4:AJ67" si="10">IF(Y4 =1, 1, 0)</f>
        <v>0</v>
      </c>
      <c r="AK4" s="5">
        <f t="shared" ref="AK4:AK67" si="11">IF(Z4 =1, 1, 0)</f>
        <v>0</v>
      </c>
      <c r="AL4" s="1">
        <f t="shared" ref="AL4:AL66" si="12">IF(AA4 =1.04, 1, 0)</f>
        <v>1</v>
      </c>
      <c r="AM4" s="1">
        <f t="shared" ref="AM4:AM66" si="13">IF(AB4 =1.05, 1, 0)</f>
        <v>1</v>
      </c>
      <c r="AN4" s="1">
        <f>SUM(AC4:AM4)</f>
        <v>4</v>
      </c>
      <c r="AO4" s="1">
        <f t="shared" ref="AO4:AO66" si="14">IF(AN4&gt;6, 1, 0)</f>
        <v>0</v>
      </c>
      <c r="AP4" s="1">
        <f t="shared" ref="AP4:AP66" si="15">J4</f>
        <v>1</v>
      </c>
      <c r="AU4" s="1" t="s">
        <v>1217</v>
      </c>
      <c r="AV4" s="1">
        <v>1</v>
      </c>
      <c r="AW4" s="1">
        <v>1</v>
      </c>
      <c r="AX4" s="1">
        <v>1</v>
      </c>
      <c r="AY4" s="1" t="s">
        <v>1068</v>
      </c>
      <c r="AZ4" s="1" t="s">
        <v>1099</v>
      </c>
      <c r="BA4" s="1" t="s">
        <v>1116</v>
      </c>
      <c r="BB4" s="1" t="s">
        <v>1151</v>
      </c>
      <c r="BC4" s="1">
        <v>1</v>
      </c>
      <c r="BD4" s="1">
        <f t="shared" ref="BD4:BD65" si="16">IF(AU4=1, 1, 0)</f>
        <v>0</v>
      </c>
      <c r="BE4" s="1">
        <f t="shared" ref="BE4:BE66" si="17">IF(AV4=1, 1, 0)</f>
        <v>1</v>
      </c>
      <c r="BF4" s="1">
        <f t="shared" ref="BF4:BF66" si="18">IF(AW4=1, 1, 0)</f>
        <v>1</v>
      </c>
      <c r="BG4" s="1">
        <f t="shared" ref="BG4:BG66" si="19">IF(AX4=1, 1, 0)</f>
        <v>1</v>
      </c>
      <c r="BH4" s="1">
        <f t="shared" ref="BH4:BH66" si="20">IF(AY4=1, 1, 0)</f>
        <v>0</v>
      </c>
      <c r="BI4" s="1">
        <f t="shared" ref="BI4:BI66" si="21">IF(AZ4=1, 1, 0)</f>
        <v>0</v>
      </c>
      <c r="BJ4" s="1">
        <f t="shared" ref="BJ4:BJ66" si="22">IF(BA4=1, 1, 0)</f>
        <v>0</v>
      </c>
      <c r="BK4" s="1">
        <f t="shared" ref="BK4:BK66" si="23">IF(BB4=1, 1, 0)</f>
        <v>0</v>
      </c>
      <c r="BL4" s="1">
        <f t="shared" ref="BL4:BL66" si="24">IF(BC4=1, 1, 0)</f>
        <v>1</v>
      </c>
      <c r="BN4" s="1">
        <f t="shared" ref="BN4:BN66" si="25">IF(BD4=BE4, 1, 0)</f>
        <v>0</v>
      </c>
      <c r="BO4" s="1">
        <f t="shared" ref="BO4:BO66" si="26">IF(BD4=BF4, 1, 0)</f>
        <v>0</v>
      </c>
      <c r="BP4" s="1">
        <f t="shared" ref="BP4:BP66" si="27">IF(BD4=BG4, 1, 0)</f>
        <v>0</v>
      </c>
      <c r="BQ4" s="1">
        <f t="shared" ref="BQ4:BQ66" si="28">IF(BD4=BH4, 1, 0)</f>
        <v>1</v>
      </c>
      <c r="BR4" s="1">
        <f t="shared" ref="BR4:BR66" si="29">IF(BD4=BI4, 1, 0)</f>
        <v>1</v>
      </c>
      <c r="BS4" s="1">
        <f t="shared" ref="BS4:BS66" si="30">IF(BD4=BJ4, 1, 0)</f>
        <v>1</v>
      </c>
      <c r="BT4" s="1">
        <f t="shared" ref="BT4:BT66" si="31">IF(BD4=BK4, 1, 0)</f>
        <v>1</v>
      </c>
      <c r="BU4" s="1">
        <f t="shared" ref="BU4:BU66" si="32">IF(BD4=BL4, 1, 0)</f>
        <v>0</v>
      </c>
    </row>
    <row r="5" spans="1:73" x14ac:dyDescent="0.25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 t="s">
        <v>508</v>
      </c>
      <c r="H5" s="1">
        <v>1</v>
      </c>
      <c r="I5" s="1">
        <v>1</v>
      </c>
      <c r="J5" s="1">
        <f t="shared" si="2"/>
        <v>1</v>
      </c>
      <c r="K5" s="1">
        <f t="shared" si="3"/>
        <v>1</v>
      </c>
      <c r="L5" s="1">
        <f t="shared" si="0"/>
        <v>1</v>
      </c>
      <c r="M5" s="1">
        <f t="shared" si="0"/>
        <v>1</v>
      </c>
      <c r="N5" s="1">
        <f t="shared" si="0"/>
        <v>1</v>
      </c>
      <c r="O5" s="1">
        <f t="shared" si="0"/>
        <v>0</v>
      </c>
      <c r="P5" s="1">
        <f t="shared" si="0"/>
        <v>1</v>
      </c>
      <c r="Q5" s="1">
        <f t="shared" si="0"/>
        <v>1</v>
      </c>
      <c r="R5" s="1" t="s">
        <v>610</v>
      </c>
      <c r="S5" s="1" t="s">
        <v>637</v>
      </c>
      <c r="T5" s="1" t="s">
        <v>670</v>
      </c>
      <c r="U5" s="1" t="s">
        <v>337</v>
      </c>
      <c r="V5" s="1" t="s">
        <v>323</v>
      </c>
      <c r="W5" s="5">
        <v>1</v>
      </c>
      <c r="X5" s="5">
        <v>1</v>
      </c>
      <c r="Y5" s="5">
        <v>1</v>
      </c>
      <c r="Z5" s="5">
        <v>1</v>
      </c>
      <c r="AA5" s="1">
        <v>1.04</v>
      </c>
      <c r="AB5" s="1">
        <v>1.05</v>
      </c>
      <c r="AC5" s="1">
        <f t="shared" si="4"/>
        <v>1</v>
      </c>
      <c r="AD5" s="1">
        <f t="shared" si="5"/>
        <v>0</v>
      </c>
      <c r="AE5" s="1">
        <f t="shared" si="6"/>
        <v>0</v>
      </c>
      <c r="AF5" s="1">
        <f t="shared" si="7"/>
        <v>1</v>
      </c>
      <c r="AG5" s="1">
        <f t="shared" si="8"/>
        <v>1</v>
      </c>
      <c r="AH5" s="5">
        <f t="shared" si="9"/>
        <v>1</v>
      </c>
      <c r="AI5" s="5">
        <f t="shared" ref="AI5:AI67" si="33">IF(X5=1, 1, 0)</f>
        <v>1</v>
      </c>
      <c r="AJ5" s="5">
        <f t="shared" si="10"/>
        <v>1</v>
      </c>
      <c r="AK5" s="5">
        <f t="shared" si="11"/>
        <v>1</v>
      </c>
      <c r="AL5" s="1">
        <f t="shared" si="12"/>
        <v>1</v>
      </c>
      <c r="AM5" s="1">
        <f t="shared" si="13"/>
        <v>1</v>
      </c>
      <c r="AN5" s="1">
        <f>SUM(AC5:AM5)</f>
        <v>9</v>
      </c>
      <c r="AO5" s="1">
        <f t="shared" si="14"/>
        <v>1</v>
      </c>
      <c r="AP5" s="1">
        <f t="shared" si="15"/>
        <v>1</v>
      </c>
      <c r="AU5" s="1">
        <v>1</v>
      </c>
      <c r="AV5" s="1" t="s">
        <v>980</v>
      </c>
      <c r="AW5" s="1" t="s">
        <v>1011</v>
      </c>
      <c r="AX5" s="1" t="s">
        <v>1039</v>
      </c>
      <c r="AY5" s="1">
        <v>1</v>
      </c>
      <c r="AZ5" s="1">
        <v>1</v>
      </c>
      <c r="BA5" s="1">
        <v>1</v>
      </c>
      <c r="BB5" s="1">
        <v>1</v>
      </c>
      <c r="BC5" s="1" t="s">
        <v>1180</v>
      </c>
      <c r="BD5" s="1">
        <f t="shared" si="16"/>
        <v>1</v>
      </c>
      <c r="BE5" s="1">
        <f t="shared" si="17"/>
        <v>0</v>
      </c>
      <c r="BF5" s="1">
        <f t="shared" si="18"/>
        <v>0</v>
      </c>
      <c r="BG5" s="1">
        <f t="shared" si="19"/>
        <v>0</v>
      </c>
      <c r="BH5" s="1">
        <f t="shared" si="20"/>
        <v>1</v>
      </c>
      <c r="BI5" s="1">
        <f t="shared" si="21"/>
        <v>1</v>
      </c>
      <c r="BJ5" s="1">
        <f t="shared" si="22"/>
        <v>1</v>
      </c>
      <c r="BK5" s="1">
        <f t="shared" si="23"/>
        <v>1</v>
      </c>
      <c r="BL5" s="1">
        <f t="shared" si="24"/>
        <v>0</v>
      </c>
      <c r="BN5" s="1">
        <f t="shared" si="25"/>
        <v>0</v>
      </c>
      <c r="BO5" s="1">
        <f t="shared" si="26"/>
        <v>0</v>
      </c>
      <c r="BP5" s="1">
        <f t="shared" si="27"/>
        <v>0</v>
      </c>
      <c r="BQ5" s="1">
        <f t="shared" si="28"/>
        <v>1</v>
      </c>
      <c r="BR5" s="1">
        <f t="shared" si="29"/>
        <v>1</v>
      </c>
      <c r="BS5" s="1">
        <f t="shared" si="30"/>
        <v>1</v>
      </c>
      <c r="BT5" s="1">
        <f t="shared" si="31"/>
        <v>1</v>
      </c>
      <c r="BU5" s="1">
        <f t="shared" si="32"/>
        <v>0</v>
      </c>
    </row>
    <row r="6" spans="1:73" x14ac:dyDescent="0.25">
      <c r="A6" s="1" t="s">
        <v>4</v>
      </c>
      <c r="B6" s="1" t="s">
        <v>339</v>
      </c>
      <c r="C6" s="1" t="s">
        <v>373</v>
      </c>
      <c r="D6" s="1">
        <v>1</v>
      </c>
      <c r="E6" s="1" t="s">
        <v>433</v>
      </c>
      <c r="F6" s="1">
        <v>1</v>
      </c>
      <c r="G6" s="1" t="s">
        <v>509</v>
      </c>
      <c r="H6" s="1">
        <v>1</v>
      </c>
      <c r="I6" s="1">
        <v>1</v>
      </c>
      <c r="J6" s="1">
        <f t="shared" si="2"/>
        <v>0</v>
      </c>
      <c r="K6" s="1">
        <f t="shared" si="3"/>
        <v>0</v>
      </c>
      <c r="L6" s="1">
        <f t="shared" si="0"/>
        <v>1</v>
      </c>
      <c r="M6" s="1">
        <f t="shared" si="0"/>
        <v>0</v>
      </c>
      <c r="N6" s="1">
        <f t="shared" si="0"/>
        <v>1</v>
      </c>
      <c r="O6" s="1">
        <f t="shared" si="0"/>
        <v>0</v>
      </c>
      <c r="P6" s="1">
        <f t="shared" si="0"/>
        <v>1</v>
      </c>
      <c r="Q6" s="1">
        <f t="shared" si="0"/>
        <v>1</v>
      </c>
      <c r="R6" s="1" t="s">
        <v>611</v>
      </c>
      <c r="S6" s="1" t="s">
        <v>638</v>
      </c>
      <c r="T6" s="1" t="s">
        <v>336</v>
      </c>
      <c r="U6" s="1" t="s">
        <v>701</v>
      </c>
      <c r="V6" s="1" t="s">
        <v>742</v>
      </c>
      <c r="W6" s="5">
        <v>1</v>
      </c>
      <c r="X6" s="5">
        <v>1</v>
      </c>
      <c r="Y6" s="5">
        <v>1</v>
      </c>
      <c r="Z6" s="5">
        <v>1</v>
      </c>
      <c r="AA6" s="1">
        <v>1.04</v>
      </c>
      <c r="AB6" s="1">
        <v>1.05</v>
      </c>
      <c r="AC6" s="1">
        <f t="shared" si="4"/>
        <v>0</v>
      </c>
      <c r="AD6" s="1">
        <f t="shared" si="5"/>
        <v>0</v>
      </c>
      <c r="AE6" s="1">
        <f t="shared" si="6"/>
        <v>1</v>
      </c>
      <c r="AF6" s="1">
        <f t="shared" si="7"/>
        <v>0</v>
      </c>
      <c r="AG6" s="1">
        <f t="shared" si="8"/>
        <v>0</v>
      </c>
      <c r="AH6" s="5">
        <f t="shared" si="9"/>
        <v>1</v>
      </c>
      <c r="AI6" s="5">
        <f t="shared" si="33"/>
        <v>1</v>
      </c>
      <c r="AJ6" s="5">
        <f t="shared" si="10"/>
        <v>1</v>
      </c>
      <c r="AK6" s="5">
        <f t="shared" si="11"/>
        <v>1</v>
      </c>
      <c r="AL6" s="1">
        <f t="shared" si="12"/>
        <v>1</v>
      </c>
      <c r="AM6" s="1">
        <f t="shared" si="13"/>
        <v>1</v>
      </c>
      <c r="AN6" s="1">
        <f>SUM(AC6:AM6)</f>
        <v>7</v>
      </c>
      <c r="AO6" s="1">
        <f t="shared" si="14"/>
        <v>1</v>
      </c>
      <c r="AP6" s="1">
        <f t="shared" si="15"/>
        <v>0</v>
      </c>
      <c r="AU6" s="1" t="s">
        <v>1218</v>
      </c>
      <c r="AV6" s="1">
        <v>1</v>
      </c>
      <c r="AW6" s="1">
        <v>1</v>
      </c>
      <c r="AX6" s="1">
        <v>1</v>
      </c>
      <c r="AY6" s="1" t="s">
        <v>1069</v>
      </c>
      <c r="AZ6" s="1" t="s">
        <v>1100</v>
      </c>
      <c r="BA6" s="1" t="s">
        <v>1124</v>
      </c>
      <c r="BB6" s="1" t="s">
        <v>1152</v>
      </c>
      <c r="BC6" s="1" t="s">
        <v>979</v>
      </c>
      <c r="BD6" s="1">
        <f t="shared" si="16"/>
        <v>0</v>
      </c>
      <c r="BE6" s="1">
        <f t="shared" si="17"/>
        <v>1</v>
      </c>
      <c r="BF6" s="1">
        <f t="shared" si="18"/>
        <v>1</v>
      </c>
      <c r="BG6" s="1">
        <f t="shared" si="19"/>
        <v>1</v>
      </c>
      <c r="BH6" s="1">
        <f t="shared" si="20"/>
        <v>0</v>
      </c>
      <c r="BI6" s="1">
        <f t="shared" si="21"/>
        <v>0</v>
      </c>
      <c r="BJ6" s="1">
        <f t="shared" si="22"/>
        <v>0</v>
      </c>
      <c r="BK6" s="1">
        <f t="shared" si="23"/>
        <v>0</v>
      </c>
      <c r="BL6" s="1">
        <f t="shared" si="24"/>
        <v>0</v>
      </c>
      <c r="BN6" s="1">
        <f t="shared" si="25"/>
        <v>0</v>
      </c>
      <c r="BO6" s="1">
        <f t="shared" si="26"/>
        <v>0</v>
      </c>
      <c r="BP6" s="1">
        <f t="shared" si="27"/>
        <v>0</v>
      </c>
      <c r="BQ6" s="1">
        <f t="shared" si="28"/>
        <v>1</v>
      </c>
      <c r="BR6" s="1">
        <f t="shared" si="29"/>
        <v>1</v>
      </c>
      <c r="BS6" s="1">
        <f t="shared" si="30"/>
        <v>1</v>
      </c>
      <c r="BT6" s="1">
        <f t="shared" si="31"/>
        <v>1</v>
      </c>
      <c r="BU6" s="1">
        <f t="shared" si="32"/>
        <v>1</v>
      </c>
    </row>
    <row r="7" spans="1:73" x14ac:dyDescent="0.25">
      <c r="A7" s="1" t="s">
        <v>5</v>
      </c>
      <c r="B7" s="1">
        <v>1</v>
      </c>
      <c r="C7" s="1" t="s">
        <v>374</v>
      </c>
      <c r="D7" s="1" t="s">
        <v>409</v>
      </c>
      <c r="E7" s="1">
        <v>1</v>
      </c>
      <c r="F7" s="1" t="s">
        <v>471</v>
      </c>
      <c r="G7" s="1" t="s">
        <v>510</v>
      </c>
      <c r="H7" s="1" t="s">
        <v>548</v>
      </c>
      <c r="I7" s="1">
        <v>1</v>
      </c>
      <c r="J7" s="1">
        <f t="shared" si="2"/>
        <v>1</v>
      </c>
      <c r="K7" s="1">
        <f t="shared" si="3"/>
        <v>0</v>
      </c>
      <c r="L7" s="1">
        <f t="shared" si="0"/>
        <v>0</v>
      </c>
      <c r="M7" s="1">
        <f t="shared" si="0"/>
        <v>1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1</v>
      </c>
      <c r="R7" s="1" t="s">
        <v>610</v>
      </c>
      <c r="S7" s="1" t="s">
        <v>335</v>
      </c>
      <c r="T7" s="1" t="s">
        <v>671</v>
      </c>
      <c r="U7" s="1" t="s">
        <v>319</v>
      </c>
      <c r="V7" s="1" t="s">
        <v>743</v>
      </c>
      <c r="W7" s="5" t="s">
        <v>808</v>
      </c>
      <c r="X7" s="5" t="s">
        <v>849</v>
      </c>
      <c r="Y7" s="5" t="s">
        <v>893</v>
      </c>
      <c r="Z7" s="5" t="s">
        <v>923</v>
      </c>
      <c r="AA7" s="1">
        <v>1.04</v>
      </c>
      <c r="AB7" s="1">
        <v>1.05</v>
      </c>
      <c r="AC7" s="1">
        <f t="shared" si="4"/>
        <v>1</v>
      </c>
      <c r="AD7" s="1">
        <f t="shared" si="5"/>
        <v>1</v>
      </c>
      <c r="AE7" s="1">
        <f t="shared" si="6"/>
        <v>0</v>
      </c>
      <c r="AF7" s="1">
        <f t="shared" si="7"/>
        <v>0</v>
      </c>
      <c r="AG7" s="1">
        <f t="shared" si="8"/>
        <v>0</v>
      </c>
      <c r="AH7" s="5">
        <f t="shared" si="9"/>
        <v>0</v>
      </c>
      <c r="AI7" s="5">
        <f t="shared" si="33"/>
        <v>0</v>
      </c>
      <c r="AJ7" s="5">
        <f t="shared" si="10"/>
        <v>0</v>
      </c>
      <c r="AK7" s="5">
        <f t="shared" si="11"/>
        <v>0</v>
      </c>
      <c r="AL7" s="1">
        <f t="shared" si="12"/>
        <v>1</v>
      </c>
      <c r="AM7" s="1">
        <f t="shared" si="13"/>
        <v>1</v>
      </c>
      <c r="AN7" s="1">
        <f t="shared" ref="AN7:AN66" si="34">SUM(AC7:AM7)</f>
        <v>4</v>
      </c>
      <c r="AO7" s="1">
        <f t="shared" si="14"/>
        <v>0</v>
      </c>
      <c r="AP7" s="1">
        <f t="shared" si="15"/>
        <v>1</v>
      </c>
      <c r="AU7" s="1">
        <v>1</v>
      </c>
      <c r="AV7" s="1" t="s">
        <v>981</v>
      </c>
      <c r="AW7" s="1" t="s">
        <v>564</v>
      </c>
      <c r="AX7" s="1" t="s">
        <v>1040</v>
      </c>
      <c r="AY7" s="1">
        <v>1</v>
      </c>
      <c r="AZ7" s="1">
        <v>1</v>
      </c>
      <c r="BA7" s="1">
        <v>1</v>
      </c>
      <c r="BB7" s="1">
        <v>1</v>
      </c>
      <c r="BC7" s="1" t="s">
        <v>1181</v>
      </c>
      <c r="BD7" s="1">
        <f t="shared" si="16"/>
        <v>1</v>
      </c>
      <c r="BE7" s="1">
        <f t="shared" si="17"/>
        <v>0</v>
      </c>
      <c r="BF7" s="1">
        <f t="shared" si="18"/>
        <v>0</v>
      </c>
      <c r="BG7" s="1">
        <f t="shared" si="19"/>
        <v>0</v>
      </c>
      <c r="BH7" s="1">
        <f t="shared" si="20"/>
        <v>1</v>
      </c>
      <c r="BI7" s="1">
        <f t="shared" si="21"/>
        <v>1</v>
      </c>
      <c r="BJ7" s="1">
        <f t="shared" si="22"/>
        <v>1</v>
      </c>
      <c r="BK7" s="1">
        <f t="shared" si="23"/>
        <v>1</v>
      </c>
      <c r="BL7" s="1">
        <f t="shared" si="24"/>
        <v>0</v>
      </c>
      <c r="BN7" s="1">
        <f t="shared" si="25"/>
        <v>0</v>
      </c>
      <c r="BO7" s="1">
        <f t="shared" si="26"/>
        <v>0</v>
      </c>
      <c r="BP7" s="1">
        <f t="shared" si="27"/>
        <v>0</v>
      </c>
      <c r="BQ7" s="1">
        <f t="shared" si="28"/>
        <v>1</v>
      </c>
      <c r="BR7" s="1">
        <f t="shared" si="29"/>
        <v>1</v>
      </c>
      <c r="BS7" s="1">
        <f t="shared" si="30"/>
        <v>1</v>
      </c>
      <c r="BT7" s="1">
        <f t="shared" si="31"/>
        <v>1</v>
      </c>
      <c r="BU7" s="1">
        <f t="shared" si="32"/>
        <v>0</v>
      </c>
    </row>
    <row r="8" spans="1:73" x14ac:dyDescent="0.25">
      <c r="A8" s="1" t="s">
        <v>6</v>
      </c>
      <c r="B8" s="1">
        <v>1</v>
      </c>
      <c r="C8" s="1">
        <v>1</v>
      </c>
      <c r="D8" s="1">
        <v>1</v>
      </c>
      <c r="E8" s="1" t="s">
        <v>434</v>
      </c>
      <c r="F8" s="1" t="s">
        <v>472</v>
      </c>
      <c r="G8" s="1" t="s">
        <v>511</v>
      </c>
      <c r="H8" s="1">
        <v>1</v>
      </c>
      <c r="I8" s="1">
        <v>1</v>
      </c>
      <c r="J8" s="1">
        <f t="shared" si="2"/>
        <v>1</v>
      </c>
      <c r="K8" s="1">
        <f t="shared" si="3"/>
        <v>1</v>
      </c>
      <c r="L8" s="1">
        <f t="shared" si="0"/>
        <v>1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1</v>
      </c>
      <c r="Q8" s="1">
        <f t="shared" si="0"/>
        <v>1</v>
      </c>
      <c r="R8" s="1" t="s">
        <v>610</v>
      </c>
      <c r="S8" s="1" t="s">
        <v>335</v>
      </c>
      <c r="T8" s="1" t="s">
        <v>672</v>
      </c>
      <c r="U8" s="1" t="s">
        <v>702</v>
      </c>
      <c r="V8" s="1" t="s">
        <v>744</v>
      </c>
      <c r="W8" s="5" t="s">
        <v>809</v>
      </c>
      <c r="X8" s="5" t="s">
        <v>850</v>
      </c>
      <c r="Y8" s="5" t="s">
        <v>894</v>
      </c>
      <c r="Z8" s="5" t="s">
        <v>937</v>
      </c>
      <c r="AA8" s="1">
        <v>1.04</v>
      </c>
      <c r="AB8" s="1">
        <v>1.05</v>
      </c>
      <c r="AC8" s="1">
        <f t="shared" si="4"/>
        <v>1</v>
      </c>
      <c r="AD8" s="1">
        <f t="shared" si="5"/>
        <v>1</v>
      </c>
      <c r="AE8" s="1">
        <f t="shared" si="6"/>
        <v>0</v>
      </c>
      <c r="AF8" s="1">
        <f t="shared" si="7"/>
        <v>0</v>
      </c>
      <c r="AG8" s="1">
        <f t="shared" si="8"/>
        <v>0</v>
      </c>
      <c r="AH8" s="5">
        <f t="shared" si="9"/>
        <v>0</v>
      </c>
      <c r="AI8" s="5">
        <f t="shared" si="33"/>
        <v>0</v>
      </c>
      <c r="AJ8" s="5">
        <f t="shared" si="10"/>
        <v>0</v>
      </c>
      <c r="AK8" s="5">
        <f t="shared" si="11"/>
        <v>0</v>
      </c>
      <c r="AL8" s="1">
        <f t="shared" si="12"/>
        <v>1</v>
      </c>
      <c r="AM8" s="1">
        <f t="shared" si="13"/>
        <v>1</v>
      </c>
      <c r="AN8" s="1">
        <f t="shared" si="34"/>
        <v>4</v>
      </c>
      <c r="AO8" s="1">
        <f t="shared" si="14"/>
        <v>0</v>
      </c>
      <c r="AP8" s="1">
        <f t="shared" si="15"/>
        <v>1</v>
      </c>
      <c r="AU8" s="1" t="s">
        <v>1219</v>
      </c>
      <c r="AV8" s="1">
        <v>1</v>
      </c>
      <c r="AW8" s="1">
        <v>1</v>
      </c>
      <c r="AX8" s="1">
        <v>1</v>
      </c>
      <c r="AY8" s="1" t="s">
        <v>1070</v>
      </c>
      <c r="AZ8" s="1" t="s">
        <v>1101</v>
      </c>
      <c r="BA8" s="1" t="s">
        <v>1125</v>
      </c>
      <c r="BB8" s="1" t="s">
        <v>1153</v>
      </c>
      <c r="BC8" s="1" t="s">
        <v>1182</v>
      </c>
      <c r="BD8" s="1">
        <f t="shared" si="16"/>
        <v>0</v>
      </c>
      <c r="BE8" s="1">
        <f t="shared" si="17"/>
        <v>1</v>
      </c>
      <c r="BF8" s="1">
        <f t="shared" si="18"/>
        <v>1</v>
      </c>
      <c r="BG8" s="1">
        <f t="shared" si="19"/>
        <v>1</v>
      </c>
      <c r="BH8" s="1">
        <f t="shared" si="20"/>
        <v>0</v>
      </c>
      <c r="BI8" s="1">
        <f t="shared" si="21"/>
        <v>0</v>
      </c>
      <c r="BJ8" s="1">
        <f t="shared" si="22"/>
        <v>0</v>
      </c>
      <c r="BK8" s="1">
        <f t="shared" si="23"/>
        <v>0</v>
      </c>
      <c r="BL8" s="1">
        <f t="shared" si="24"/>
        <v>0</v>
      </c>
      <c r="BN8" s="1">
        <f t="shared" si="25"/>
        <v>0</v>
      </c>
      <c r="BO8" s="1">
        <f t="shared" si="26"/>
        <v>0</v>
      </c>
      <c r="BP8" s="1">
        <f t="shared" si="27"/>
        <v>0</v>
      </c>
      <c r="BQ8" s="1">
        <f t="shared" si="28"/>
        <v>1</v>
      </c>
      <c r="BR8" s="1">
        <f t="shared" si="29"/>
        <v>1</v>
      </c>
      <c r="BS8" s="1">
        <f t="shared" si="30"/>
        <v>1</v>
      </c>
      <c r="BT8" s="1">
        <f t="shared" si="31"/>
        <v>1</v>
      </c>
      <c r="BU8" s="1">
        <f t="shared" si="32"/>
        <v>1</v>
      </c>
    </row>
    <row r="9" spans="1:73" x14ac:dyDescent="0.25">
      <c r="A9" s="1" t="s">
        <v>7</v>
      </c>
      <c r="B9" s="1">
        <v>1</v>
      </c>
      <c r="C9" s="1" t="s">
        <v>375</v>
      </c>
      <c r="D9" s="1" t="s">
        <v>410</v>
      </c>
      <c r="E9" s="1">
        <v>1</v>
      </c>
      <c r="F9" s="1">
        <v>1</v>
      </c>
      <c r="G9" s="1" t="s">
        <v>512</v>
      </c>
      <c r="H9" s="1" t="s">
        <v>549</v>
      </c>
      <c r="I9" s="1">
        <v>1</v>
      </c>
      <c r="J9" s="1">
        <f t="shared" si="2"/>
        <v>1</v>
      </c>
      <c r="K9" s="1">
        <f t="shared" si="3"/>
        <v>0</v>
      </c>
      <c r="L9" s="1">
        <f t="shared" si="0"/>
        <v>0</v>
      </c>
      <c r="M9" s="1">
        <f t="shared" si="0"/>
        <v>1</v>
      </c>
      <c r="N9" s="1">
        <f t="shared" si="0"/>
        <v>1</v>
      </c>
      <c r="O9" s="1">
        <f t="shared" si="0"/>
        <v>0</v>
      </c>
      <c r="P9" s="1">
        <f t="shared" si="0"/>
        <v>0</v>
      </c>
      <c r="Q9" s="1">
        <f t="shared" si="0"/>
        <v>1</v>
      </c>
      <c r="R9" s="1" t="s">
        <v>610</v>
      </c>
      <c r="S9" s="1" t="s">
        <v>335</v>
      </c>
      <c r="T9" s="1" t="s">
        <v>673</v>
      </c>
      <c r="U9" s="1" t="s">
        <v>703</v>
      </c>
      <c r="V9" s="1" t="s">
        <v>323</v>
      </c>
      <c r="W9" s="5" t="s">
        <v>391</v>
      </c>
      <c r="X9" s="5" t="s">
        <v>851</v>
      </c>
      <c r="Y9" s="5" t="s">
        <v>895</v>
      </c>
      <c r="Z9" s="5" t="s">
        <v>938</v>
      </c>
      <c r="AA9" s="1" t="s">
        <v>780</v>
      </c>
      <c r="AB9" s="1">
        <v>1.05</v>
      </c>
      <c r="AC9" s="1">
        <f t="shared" si="4"/>
        <v>1</v>
      </c>
      <c r="AD9" s="1">
        <f t="shared" si="5"/>
        <v>1</v>
      </c>
      <c r="AE9" s="1">
        <f t="shared" si="6"/>
        <v>0</v>
      </c>
      <c r="AF9" s="1">
        <f t="shared" si="7"/>
        <v>0</v>
      </c>
      <c r="AG9" s="1">
        <f t="shared" si="8"/>
        <v>1</v>
      </c>
      <c r="AH9" s="5">
        <f t="shared" si="9"/>
        <v>0</v>
      </c>
      <c r="AI9" s="5">
        <f t="shared" si="33"/>
        <v>0</v>
      </c>
      <c r="AJ9" s="5">
        <f t="shared" si="10"/>
        <v>0</v>
      </c>
      <c r="AK9" s="5">
        <f t="shared" si="11"/>
        <v>0</v>
      </c>
      <c r="AL9" s="1">
        <f t="shared" si="12"/>
        <v>0</v>
      </c>
      <c r="AM9" s="1">
        <f t="shared" si="13"/>
        <v>1</v>
      </c>
      <c r="AN9" s="1">
        <f t="shared" si="34"/>
        <v>4</v>
      </c>
      <c r="AO9" s="1">
        <f t="shared" si="14"/>
        <v>0</v>
      </c>
      <c r="AP9" s="1">
        <f t="shared" si="15"/>
        <v>1</v>
      </c>
      <c r="AU9" s="1">
        <v>1</v>
      </c>
      <c r="AV9" s="1" t="s">
        <v>982</v>
      </c>
      <c r="AW9" s="1" t="s">
        <v>1012</v>
      </c>
      <c r="AX9" s="1" t="s">
        <v>1041</v>
      </c>
      <c r="AY9" s="1">
        <v>1</v>
      </c>
      <c r="AZ9" s="1">
        <v>1</v>
      </c>
      <c r="BA9" s="1">
        <v>1</v>
      </c>
      <c r="BB9" s="1">
        <v>1</v>
      </c>
      <c r="BC9" s="1" t="s">
        <v>1183</v>
      </c>
      <c r="BD9" s="1">
        <f t="shared" si="16"/>
        <v>1</v>
      </c>
      <c r="BE9" s="1">
        <f t="shared" si="17"/>
        <v>0</v>
      </c>
      <c r="BF9" s="1">
        <f t="shared" si="18"/>
        <v>0</v>
      </c>
      <c r="BG9" s="1">
        <f t="shared" si="19"/>
        <v>0</v>
      </c>
      <c r="BH9" s="1">
        <f t="shared" si="20"/>
        <v>1</v>
      </c>
      <c r="BI9" s="1">
        <f t="shared" si="21"/>
        <v>1</v>
      </c>
      <c r="BJ9" s="1">
        <f t="shared" si="22"/>
        <v>1</v>
      </c>
      <c r="BK9" s="1">
        <f t="shared" si="23"/>
        <v>1</v>
      </c>
      <c r="BL9" s="1">
        <f t="shared" si="24"/>
        <v>0</v>
      </c>
      <c r="BN9" s="1">
        <f t="shared" si="25"/>
        <v>0</v>
      </c>
      <c r="BO9" s="1">
        <f t="shared" si="26"/>
        <v>0</v>
      </c>
      <c r="BP9" s="1">
        <f t="shared" si="27"/>
        <v>0</v>
      </c>
      <c r="BQ9" s="1">
        <f t="shared" si="28"/>
        <v>1</v>
      </c>
      <c r="BR9" s="1">
        <f t="shared" si="29"/>
        <v>1</v>
      </c>
      <c r="BS9" s="1">
        <f t="shared" si="30"/>
        <v>1</v>
      </c>
      <c r="BT9" s="1">
        <f t="shared" si="31"/>
        <v>1</v>
      </c>
      <c r="BU9" s="1">
        <f t="shared" si="32"/>
        <v>0</v>
      </c>
    </row>
    <row r="10" spans="1:73" x14ac:dyDescent="0.25">
      <c r="A10" s="1" t="s">
        <v>8</v>
      </c>
      <c r="B10" s="1" t="s">
        <v>340</v>
      </c>
      <c r="C10" s="1" t="s">
        <v>376</v>
      </c>
      <c r="D10" s="1">
        <v>1</v>
      </c>
      <c r="E10" s="1">
        <v>1</v>
      </c>
      <c r="F10" s="1">
        <v>1</v>
      </c>
      <c r="G10" s="1">
        <v>1</v>
      </c>
      <c r="H10" s="1" t="s">
        <v>550</v>
      </c>
      <c r="I10" s="1" t="s">
        <v>577</v>
      </c>
      <c r="J10" s="1">
        <f t="shared" si="2"/>
        <v>0</v>
      </c>
      <c r="K10" s="1">
        <f t="shared" si="3"/>
        <v>0</v>
      </c>
      <c r="L10" s="1">
        <f t="shared" si="0"/>
        <v>1</v>
      </c>
      <c r="M10" s="1">
        <f t="shared" si="0"/>
        <v>1</v>
      </c>
      <c r="N10" s="1">
        <f t="shared" si="0"/>
        <v>1</v>
      </c>
      <c r="O10" s="1">
        <f t="shared" si="0"/>
        <v>1</v>
      </c>
      <c r="P10" s="1">
        <f t="shared" si="0"/>
        <v>0</v>
      </c>
      <c r="Q10" s="1">
        <f t="shared" si="0"/>
        <v>0</v>
      </c>
      <c r="R10" s="1" t="s">
        <v>612</v>
      </c>
      <c r="S10" s="1" t="s">
        <v>335</v>
      </c>
      <c r="T10" s="1" t="s">
        <v>674</v>
      </c>
      <c r="U10" s="1" t="s">
        <v>704</v>
      </c>
      <c r="V10" s="1" t="s">
        <v>323</v>
      </c>
      <c r="W10" s="5" t="s">
        <v>810</v>
      </c>
      <c r="X10" s="5" t="s">
        <v>125</v>
      </c>
      <c r="Y10" s="5" t="s">
        <v>896</v>
      </c>
      <c r="Z10" s="5" t="s">
        <v>939</v>
      </c>
      <c r="AA10" s="1" t="s">
        <v>781</v>
      </c>
      <c r="AB10" s="1" t="s">
        <v>797</v>
      </c>
      <c r="AC10" s="1">
        <f t="shared" si="4"/>
        <v>0</v>
      </c>
      <c r="AD10" s="1">
        <f t="shared" si="5"/>
        <v>1</v>
      </c>
      <c r="AE10" s="1">
        <f t="shared" si="6"/>
        <v>0</v>
      </c>
      <c r="AF10" s="1">
        <f t="shared" si="7"/>
        <v>0</v>
      </c>
      <c r="AG10" s="1">
        <f t="shared" si="8"/>
        <v>1</v>
      </c>
      <c r="AH10" s="5">
        <f t="shared" si="9"/>
        <v>0</v>
      </c>
      <c r="AI10" s="5">
        <f t="shared" si="33"/>
        <v>0</v>
      </c>
      <c r="AJ10" s="5">
        <f t="shared" si="10"/>
        <v>0</v>
      </c>
      <c r="AK10" s="5">
        <f t="shared" si="11"/>
        <v>0</v>
      </c>
      <c r="AL10" s="1">
        <f t="shared" si="12"/>
        <v>0</v>
      </c>
      <c r="AM10" s="1">
        <f t="shared" si="13"/>
        <v>0</v>
      </c>
      <c r="AN10" s="1">
        <f t="shared" si="34"/>
        <v>2</v>
      </c>
      <c r="AO10" s="1">
        <f t="shared" si="14"/>
        <v>0</v>
      </c>
      <c r="AP10" s="1">
        <f t="shared" si="15"/>
        <v>0</v>
      </c>
      <c r="AU10" s="1">
        <v>1</v>
      </c>
      <c r="AV10" s="1" t="s">
        <v>983</v>
      </c>
      <c r="AW10" s="1" t="s">
        <v>1013</v>
      </c>
      <c r="AX10" s="1" t="s">
        <v>1042</v>
      </c>
      <c r="AY10" s="1">
        <v>1</v>
      </c>
      <c r="AZ10" s="1">
        <v>1</v>
      </c>
      <c r="BA10" s="1">
        <v>1</v>
      </c>
      <c r="BB10" s="1" t="s">
        <v>1154</v>
      </c>
      <c r="BC10" s="1" t="s">
        <v>1184</v>
      </c>
      <c r="BD10" s="1">
        <f t="shared" si="16"/>
        <v>1</v>
      </c>
      <c r="BE10" s="1">
        <f t="shared" si="17"/>
        <v>0</v>
      </c>
      <c r="BF10" s="1">
        <f t="shared" si="18"/>
        <v>0</v>
      </c>
      <c r="BG10" s="1">
        <f t="shared" si="19"/>
        <v>0</v>
      </c>
      <c r="BH10" s="1">
        <f t="shared" si="20"/>
        <v>1</v>
      </c>
      <c r="BI10" s="1">
        <f t="shared" si="21"/>
        <v>1</v>
      </c>
      <c r="BJ10" s="1">
        <f t="shared" si="22"/>
        <v>1</v>
      </c>
      <c r="BK10" s="1">
        <f t="shared" si="23"/>
        <v>0</v>
      </c>
      <c r="BL10" s="1">
        <f t="shared" si="24"/>
        <v>0</v>
      </c>
      <c r="BN10" s="1">
        <f t="shared" si="25"/>
        <v>0</v>
      </c>
      <c r="BO10" s="1">
        <f t="shared" si="26"/>
        <v>0</v>
      </c>
      <c r="BP10" s="1">
        <f t="shared" si="27"/>
        <v>0</v>
      </c>
      <c r="BQ10" s="1">
        <f t="shared" si="28"/>
        <v>1</v>
      </c>
      <c r="BR10" s="1">
        <f t="shared" si="29"/>
        <v>1</v>
      </c>
      <c r="BS10" s="1">
        <f t="shared" si="30"/>
        <v>1</v>
      </c>
      <c r="BT10" s="1">
        <f t="shared" si="31"/>
        <v>0</v>
      </c>
      <c r="BU10" s="1">
        <f t="shared" si="32"/>
        <v>0</v>
      </c>
    </row>
    <row r="11" spans="1:73" x14ac:dyDescent="0.25">
      <c r="A11" s="1" t="s">
        <v>9</v>
      </c>
      <c r="B11" s="1">
        <v>1</v>
      </c>
      <c r="C11" s="1">
        <v>1</v>
      </c>
      <c r="D11" s="1" t="s">
        <v>411</v>
      </c>
      <c r="E11" s="1">
        <v>1</v>
      </c>
      <c r="F11" s="1" t="s">
        <v>473</v>
      </c>
      <c r="G11" s="1" t="s">
        <v>513</v>
      </c>
      <c r="H11" s="1" t="s">
        <v>551</v>
      </c>
      <c r="I11" s="1" t="s">
        <v>578</v>
      </c>
      <c r="J11" s="1">
        <f t="shared" si="2"/>
        <v>1</v>
      </c>
      <c r="K11" s="1">
        <f t="shared" si="3"/>
        <v>1</v>
      </c>
      <c r="L11" s="1">
        <f t="shared" si="0"/>
        <v>0</v>
      </c>
      <c r="M11" s="1">
        <f t="shared" si="0"/>
        <v>1</v>
      </c>
      <c r="N11" s="1">
        <f t="shared" si="0"/>
        <v>0</v>
      </c>
      <c r="O11" s="1">
        <f t="shared" si="0"/>
        <v>0</v>
      </c>
      <c r="P11" s="1">
        <f t="shared" si="0"/>
        <v>0</v>
      </c>
      <c r="Q11" s="1">
        <f t="shared" si="0"/>
        <v>0</v>
      </c>
      <c r="R11" s="1" t="s">
        <v>613</v>
      </c>
      <c r="S11" s="1" t="s">
        <v>639</v>
      </c>
      <c r="T11" s="1" t="s">
        <v>336</v>
      </c>
      <c r="U11" s="1" t="s">
        <v>337</v>
      </c>
      <c r="V11" s="1" t="s">
        <v>745</v>
      </c>
      <c r="W11" s="5">
        <v>1</v>
      </c>
      <c r="X11" s="5">
        <v>1</v>
      </c>
      <c r="Y11" s="5">
        <v>1</v>
      </c>
      <c r="Z11" s="5">
        <v>1</v>
      </c>
      <c r="AA11" s="1" t="s">
        <v>782</v>
      </c>
      <c r="AB11" s="1">
        <v>1.05</v>
      </c>
      <c r="AC11" s="1">
        <f t="shared" si="4"/>
        <v>0</v>
      </c>
      <c r="AD11" s="1">
        <f t="shared" si="5"/>
        <v>0</v>
      </c>
      <c r="AE11" s="1">
        <f t="shared" si="6"/>
        <v>1</v>
      </c>
      <c r="AF11" s="1">
        <f t="shared" si="7"/>
        <v>1</v>
      </c>
      <c r="AG11" s="1">
        <f t="shared" si="8"/>
        <v>0</v>
      </c>
      <c r="AH11" s="5">
        <f t="shared" si="9"/>
        <v>1</v>
      </c>
      <c r="AI11" s="5">
        <f t="shared" si="33"/>
        <v>1</v>
      </c>
      <c r="AJ11" s="5">
        <f t="shared" si="10"/>
        <v>1</v>
      </c>
      <c r="AK11" s="5">
        <f t="shared" si="11"/>
        <v>1</v>
      </c>
      <c r="AL11" s="1">
        <f t="shared" si="12"/>
        <v>0</v>
      </c>
      <c r="AM11" s="1">
        <f t="shared" si="13"/>
        <v>1</v>
      </c>
      <c r="AN11" s="1">
        <f t="shared" si="34"/>
        <v>7</v>
      </c>
      <c r="AO11" s="1">
        <f t="shared" si="14"/>
        <v>1</v>
      </c>
      <c r="AP11" s="1">
        <f t="shared" si="15"/>
        <v>1</v>
      </c>
      <c r="AU11" s="1" t="s">
        <v>1220</v>
      </c>
      <c r="AV11" s="1">
        <v>1</v>
      </c>
      <c r="AW11" s="1">
        <v>1</v>
      </c>
      <c r="AX11" s="1">
        <v>1</v>
      </c>
      <c r="AY11" s="1" t="s">
        <v>1071</v>
      </c>
      <c r="AZ11" s="1" t="s">
        <v>123</v>
      </c>
      <c r="BA11" s="1" t="s">
        <v>1126</v>
      </c>
      <c r="BB11" s="1" t="s">
        <v>1155</v>
      </c>
      <c r="BC11" s="1" t="s">
        <v>932</v>
      </c>
      <c r="BD11" s="1">
        <f t="shared" si="16"/>
        <v>0</v>
      </c>
      <c r="BE11" s="1">
        <f t="shared" si="17"/>
        <v>1</v>
      </c>
      <c r="BF11" s="1">
        <f t="shared" si="18"/>
        <v>1</v>
      </c>
      <c r="BG11" s="1">
        <f t="shared" si="19"/>
        <v>1</v>
      </c>
      <c r="BH11" s="1">
        <f t="shared" si="20"/>
        <v>0</v>
      </c>
      <c r="BI11" s="1">
        <f t="shared" si="21"/>
        <v>0</v>
      </c>
      <c r="BJ11" s="1">
        <f t="shared" si="22"/>
        <v>0</v>
      </c>
      <c r="BK11" s="1">
        <f t="shared" si="23"/>
        <v>0</v>
      </c>
      <c r="BL11" s="1">
        <f t="shared" si="24"/>
        <v>0</v>
      </c>
      <c r="BN11" s="1">
        <f t="shared" si="25"/>
        <v>0</v>
      </c>
      <c r="BO11" s="1">
        <f t="shared" si="26"/>
        <v>0</v>
      </c>
      <c r="BP11" s="1">
        <f t="shared" si="27"/>
        <v>0</v>
      </c>
      <c r="BQ11" s="1">
        <f t="shared" si="28"/>
        <v>1</v>
      </c>
      <c r="BR11" s="1">
        <f t="shared" si="29"/>
        <v>1</v>
      </c>
      <c r="BS11" s="1">
        <f t="shared" si="30"/>
        <v>1</v>
      </c>
      <c r="BT11" s="1">
        <f t="shared" si="31"/>
        <v>1</v>
      </c>
      <c r="BU11" s="1">
        <f t="shared" si="32"/>
        <v>1</v>
      </c>
    </row>
    <row r="12" spans="1:73" x14ac:dyDescent="0.25">
      <c r="A12" s="1" t="s">
        <v>10</v>
      </c>
      <c r="B12" s="1">
        <v>1</v>
      </c>
      <c r="C12" s="1">
        <v>1</v>
      </c>
      <c r="D12" s="1">
        <v>1</v>
      </c>
      <c r="E12" s="1" t="s">
        <v>435</v>
      </c>
      <c r="F12" s="1" t="s">
        <v>474</v>
      </c>
      <c r="G12" s="1" t="s">
        <v>514</v>
      </c>
      <c r="H12" s="1" t="s">
        <v>552</v>
      </c>
      <c r="I12" s="1" t="s">
        <v>579</v>
      </c>
      <c r="J12" s="1">
        <f t="shared" si="2"/>
        <v>1</v>
      </c>
      <c r="K12" s="1">
        <f t="shared" si="3"/>
        <v>1</v>
      </c>
      <c r="L12" s="1">
        <f t="shared" si="0"/>
        <v>1</v>
      </c>
      <c r="M12" s="1">
        <f t="shared" si="0"/>
        <v>0</v>
      </c>
      <c r="N12" s="1">
        <f t="shared" si="0"/>
        <v>0</v>
      </c>
      <c r="O12" s="1">
        <f t="shared" si="0"/>
        <v>0</v>
      </c>
      <c r="P12" s="1">
        <f t="shared" si="0"/>
        <v>0</v>
      </c>
      <c r="Q12" s="1">
        <f t="shared" si="0"/>
        <v>0</v>
      </c>
      <c r="R12" s="1" t="s">
        <v>610</v>
      </c>
      <c r="S12" s="1" t="s">
        <v>335</v>
      </c>
      <c r="T12" s="1" t="s">
        <v>342</v>
      </c>
      <c r="U12" s="1" t="s">
        <v>705</v>
      </c>
      <c r="V12" s="1" t="s">
        <v>323</v>
      </c>
      <c r="W12" s="5">
        <v>1</v>
      </c>
      <c r="X12" s="5">
        <v>1</v>
      </c>
      <c r="Y12" s="5">
        <v>1</v>
      </c>
      <c r="Z12" s="5">
        <v>1</v>
      </c>
      <c r="AA12" s="1">
        <v>1.04</v>
      </c>
      <c r="AB12" s="1">
        <v>1.05</v>
      </c>
      <c r="AC12" s="1">
        <f t="shared" si="4"/>
        <v>1</v>
      </c>
      <c r="AD12" s="1">
        <f t="shared" si="5"/>
        <v>1</v>
      </c>
      <c r="AE12" s="1">
        <f t="shared" si="6"/>
        <v>0</v>
      </c>
      <c r="AF12" s="1">
        <f t="shared" si="7"/>
        <v>0</v>
      </c>
      <c r="AG12" s="1">
        <f t="shared" si="8"/>
        <v>1</v>
      </c>
      <c r="AH12" s="5">
        <f t="shared" si="9"/>
        <v>1</v>
      </c>
      <c r="AI12" s="5">
        <f t="shared" si="33"/>
        <v>1</v>
      </c>
      <c r="AJ12" s="5">
        <f t="shared" si="10"/>
        <v>1</v>
      </c>
      <c r="AK12" s="5">
        <f t="shared" si="11"/>
        <v>1</v>
      </c>
      <c r="AL12" s="1">
        <f t="shared" si="12"/>
        <v>1</v>
      </c>
      <c r="AM12" s="1">
        <f t="shared" si="13"/>
        <v>1</v>
      </c>
      <c r="AN12" s="1">
        <f t="shared" si="34"/>
        <v>9</v>
      </c>
      <c r="AO12" s="1">
        <f t="shared" si="14"/>
        <v>1</v>
      </c>
      <c r="AP12" s="1">
        <f t="shared" si="15"/>
        <v>1</v>
      </c>
      <c r="AU12" s="1">
        <v>1</v>
      </c>
      <c r="AV12" s="1" t="s">
        <v>984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f t="shared" si="16"/>
        <v>1</v>
      </c>
      <c r="BE12" s="1">
        <f t="shared" si="17"/>
        <v>0</v>
      </c>
      <c r="BF12" s="1">
        <f t="shared" si="18"/>
        <v>1</v>
      </c>
      <c r="BG12" s="1">
        <f t="shared" si="19"/>
        <v>1</v>
      </c>
      <c r="BH12" s="1">
        <f t="shared" si="20"/>
        <v>1</v>
      </c>
      <c r="BI12" s="1">
        <f t="shared" si="21"/>
        <v>1</v>
      </c>
      <c r="BJ12" s="1">
        <f t="shared" si="22"/>
        <v>1</v>
      </c>
      <c r="BK12" s="1">
        <f t="shared" si="23"/>
        <v>1</v>
      </c>
      <c r="BL12" s="1">
        <f t="shared" si="24"/>
        <v>1</v>
      </c>
      <c r="BN12" s="1">
        <f t="shared" si="25"/>
        <v>0</v>
      </c>
      <c r="BO12" s="1">
        <f t="shared" si="26"/>
        <v>1</v>
      </c>
      <c r="BP12" s="1">
        <f t="shared" si="27"/>
        <v>1</v>
      </c>
      <c r="BQ12" s="1">
        <f t="shared" si="28"/>
        <v>1</v>
      </c>
      <c r="BR12" s="1">
        <f t="shared" si="29"/>
        <v>1</v>
      </c>
      <c r="BS12" s="1">
        <f t="shared" si="30"/>
        <v>1</v>
      </c>
      <c r="BT12" s="1">
        <f t="shared" si="31"/>
        <v>1</v>
      </c>
      <c r="BU12" s="1">
        <f t="shared" si="32"/>
        <v>1</v>
      </c>
    </row>
    <row r="13" spans="1:73" x14ac:dyDescent="0.25">
      <c r="A13" s="1" t="s">
        <v>11</v>
      </c>
      <c r="B13" s="1">
        <v>1</v>
      </c>
      <c r="C13" s="1" t="s">
        <v>377</v>
      </c>
      <c r="D13" s="1">
        <v>1</v>
      </c>
      <c r="E13" s="1" t="s">
        <v>436</v>
      </c>
      <c r="F13" s="1">
        <v>1</v>
      </c>
      <c r="G13" s="1" t="s">
        <v>515</v>
      </c>
      <c r="H13" s="1" t="s">
        <v>553</v>
      </c>
      <c r="I13" s="1">
        <v>1</v>
      </c>
      <c r="J13" s="1">
        <f t="shared" si="2"/>
        <v>1</v>
      </c>
      <c r="K13" s="1">
        <f t="shared" si="3"/>
        <v>0</v>
      </c>
      <c r="L13" s="1">
        <f t="shared" si="0"/>
        <v>1</v>
      </c>
      <c r="M13" s="1">
        <f t="shared" si="0"/>
        <v>0</v>
      </c>
      <c r="N13" s="1">
        <f t="shared" si="0"/>
        <v>1</v>
      </c>
      <c r="O13" s="1">
        <f t="shared" si="0"/>
        <v>0</v>
      </c>
      <c r="P13" s="1">
        <f t="shared" si="0"/>
        <v>0</v>
      </c>
      <c r="Q13" s="1">
        <f t="shared" si="0"/>
        <v>1</v>
      </c>
      <c r="R13" s="1" t="s">
        <v>610</v>
      </c>
      <c r="S13" s="1" t="s">
        <v>640</v>
      </c>
      <c r="T13" s="1" t="s">
        <v>675</v>
      </c>
      <c r="U13" s="1" t="s">
        <v>706</v>
      </c>
      <c r="V13" s="1" t="s">
        <v>746</v>
      </c>
      <c r="W13" s="5">
        <v>1</v>
      </c>
      <c r="X13" s="5">
        <v>1</v>
      </c>
      <c r="Y13" s="5">
        <v>1</v>
      </c>
      <c r="Z13" s="5">
        <v>1</v>
      </c>
      <c r="AA13" s="1">
        <v>1.04</v>
      </c>
      <c r="AB13" s="1">
        <v>1.05</v>
      </c>
      <c r="AC13" s="1">
        <f t="shared" si="4"/>
        <v>1</v>
      </c>
      <c r="AD13" s="1">
        <f t="shared" si="5"/>
        <v>0</v>
      </c>
      <c r="AE13" s="1">
        <f t="shared" si="6"/>
        <v>0</v>
      </c>
      <c r="AF13" s="1">
        <f t="shared" si="7"/>
        <v>0</v>
      </c>
      <c r="AG13" s="1">
        <f t="shared" si="8"/>
        <v>0</v>
      </c>
      <c r="AH13" s="5">
        <f t="shared" si="9"/>
        <v>1</v>
      </c>
      <c r="AI13" s="5">
        <f t="shared" si="33"/>
        <v>1</v>
      </c>
      <c r="AJ13" s="5">
        <f t="shared" si="10"/>
        <v>1</v>
      </c>
      <c r="AK13" s="5">
        <f t="shared" si="11"/>
        <v>1</v>
      </c>
      <c r="AL13" s="1">
        <f t="shared" si="12"/>
        <v>1</v>
      </c>
      <c r="AM13" s="1">
        <f t="shared" si="13"/>
        <v>1</v>
      </c>
      <c r="AN13" s="1">
        <f t="shared" si="34"/>
        <v>7</v>
      </c>
      <c r="AO13" s="1">
        <f t="shared" si="14"/>
        <v>1</v>
      </c>
      <c r="AP13" s="1">
        <f t="shared" si="15"/>
        <v>1</v>
      </c>
      <c r="AU13" s="1" t="s">
        <v>1221</v>
      </c>
      <c r="AV13" s="1">
        <v>1</v>
      </c>
      <c r="AW13" s="1">
        <v>1</v>
      </c>
      <c r="AX13" s="1">
        <v>1</v>
      </c>
      <c r="AY13" s="1" t="s">
        <v>1072</v>
      </c>
      <c r="AZ13" s="1" t="s">
        <v>499</v>
      </c>
      <c r="BA13" s="1" t="s">
        <v>1127</v>
      </c>
      <c r="BB13" s="1" t="s">
        <v>1156</v>
      </c>
      <c r="BC13" s="1" t="s">
        <v>1185</v>
      </c>
      <c r="BD13" s="1">
        <f t="shared" si="16"/>
        <v>0</v>
      </c>
      <c r="BE13" s="1">
        <f t="shared" si="17"/>
        <v>1</v>
      </c>
      <c r="BF13" s="1">
        <f t="shared" si="18"/>
        <v>1</v>
      </c>
      <c r="BG13" s="1">
        <f t="shared" si="19"/>
        <v>1</v>
      </c>
      <c r="BH13" s="1">
        <f t="shared" si="20"/>
        <v>0</v>
      </c>
      <c r="BI13" s="1">
        <f t="shared" si="21"/>
        <v>0</v>
      </c>
      <c r="BJ13" s="1">
        <f t="shared" si="22"/>
        <v>0</v>
      </c>
      <c r="BK13" s="1">
        <f t="shared" si="23"/>
        <v>0</v>
      </c>
      <c r="BL13" s="1">
        <f t="shared" si="24"/>
        <v>0</v>
      </c>
      <c r="BN13" s="1">
        <f t="shared" si="25"/>
        <v>0</v>
      </c>
      <c r="BO13" s="1">
        <f t="shared" si="26"/>
        <v>0</v>
      </c>
      <c r="BP13" s="1">
        <f t="shared" si="27"/>
        <v>0</v>
      </c>
      <c r="BQ13" s="1">
        <f t="shared" si="28"/>
        <v>1</v>
      </c>
      <c r="BR13" s="1">
        <f t="shared" si="29"/>
        <v>1</v>
      </c>
      <c r="BS13" s="1">
        <f t="shared" si="30"/>
        <v>1</v>
      </c>
      <c r="BT13" s="1">
        <f t="shared" si="31"/>
        <v>1</v>
      </c>
      <c r="BU13" s="1">
        <f t="shared" si="32"/>
        <v>1</v>
      </c>
    </row>
    <row r="14" spans="1:73" x14ac:dyDescent="0.25">
      <c r="A14" s="1" t="s">
        <v>12</v>
      </c>
      <c r="B14" s="1">
        <v>1</v>
      </c>
      <c r="C14" s="1" t="s">
        <v>378</v>
      </c>
      <c r="D14" s="1">
        <v>1</v>
      </c>
      <c r="E14" s="1">
        <v>1</v>
      </c>
      <c r="F14" s="1" t="s">
        <v>475</v>
      </c>
      <c r="G14" s="1">
        <v>1</v>
      </c>
      <c r="H14" s="1">
        <v>1</v>
      </c>
      <c r="I14" s="1">
        <v>1</v>
      </c>
      <c r="J14" s="1">
        <f t="shared" si="2"/>
        <v>1</v>
      </c>
      <c r="K14" s="1">
        <f t="shared" si="3"/>
        <v>0</v>
      </c>
      <c r="L14" s="1">
        <f t="shared" si="0"/>
        <v>1</v>
      </c>
      <c r="M14" s="1">
        <f t="shared" si="0"/>
        <v>1</v>
      </c>
      <c r="N14" s="1">
        <f t="shared" si="0"/>
        <v>0</v>
      </c>
      <c r="O14" s="1">
        <f t="shared" si="0"/>
        <v>1</v>
      </c>
      <c r="P14" s="1">
        <f t="shared" si="0"/>
        <v>1</v>
      </c>
      <c r="Q14" s="1">
        <f t="shared" si="0"/>
        <v>1</v>
      </c>
      <c r="R14" s="1" t="s">
        <v>610</v>
      </c>
      <c r="S14" s="1" t="s">
        <v>641</v>
      </c>
      <c r="T14" s="1" t="s">
        <v>676</v>
      </c>
      <c r="U14" s="1" t="s">
        <v>337</v>
      </c>
      <c r="V14" s="1" t="s">
        <v>323</v>
      </c>
      <c r="W14" s="5" t="s">
        <v>811</v>
      </c>
      <c r="X14" s="5" t="s">
        <v>852</v>
      </c>
      <c r="Y14" s="5" t="s">
        <v>897</v>
      </c>
      <c r="Z14" s="5" t="s">
        <v>940</v>
      </c>
      <c r="AA14" s="1">
        <v>1.04</v>
      </c>
      <c r="AB14" s="1">
        <v>1.05</v>
      </c>
      <c r="AC14" s="1">
        <f t="shared" si="4"/>
        <v>1</v>
      </c>
      <c r="AD14" s="1">
        <f t="shared" si="5"/>
        <v>0</v>
      </c>
      <c r="AE14" s="1">
        <f t="shared" si="6"/>
        <v>0</v>
      </c>
      <c r="AF14" s="1">
        <f t="shared" si="7"/>
        <v>1</v>
      </c>
      <c r="AG14" s="1">
        <f t="shared" si="8"/>
        <v>1</v>
      </c>
      <c r="AH14" s="5">
        <f t="shared" si="9"/>
        <v>0</v>
      </c>
      <c r="AI14" s="5">
        <f t="shared" si="33"/>
        <v>0</v>
      </c>
      <c r="AJ14" s="5">
        <f t="shared" si="10"/>
        <v>0</v>
      </c>
      <c r="AK14" s="5">
        <f t="shared" si="11"/>
        <v>0</v>
      </c>
      <c r="AL14" s="1">
        <f t="shared" si="12"/>
        <v>1</v>
      </c>
      <c r="AM14" s="1">
        <f t="shared" si="13"/>
        <v>1</v>
      </c>
      <c r="AN14" s="1">
        <f t="shared" si="34"/>
        <v>5</v>
      </c>
      <c r="AO14" s="1">
        <f t="shared" si="14"/>
        <v>0</v>
      </c>
      <c r="AP14" s="1">
        <f t="shared" si="15"/>
        <v>1</v>
      </c>
      <c r="AU14" s="1">
        <v>1</v>
      </c>
      <c r="AV14" s="1" t="s">
        <v>985</v>
      </c>
      <c r="AW14" s="1" t="s">
        <v>1014</v>
      </c>
      <c r="AX14" s="1" t="s">
        <v>1043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f t="shared" si="16"/>
        <v>1</v>
      </c>
      <c r="BE14" s="1">
        <f t="shared" si="17"/>
        <v>0</v>
      </c>
      <c r="BF14" s="1">
        <f t="shared" si="18"/>
        <v>0</v>
      </c>
      <c r="BG14" s="1">
        <f t="shared" si="19"/>
        <v>0</v>
      </c>
      <c r="BH14" s="1">
        <f t="shared" si="20"/>
        <v>1</v>
      </c>
      <c r="BI14" s="1">
        <f t="shared" si="21"/>
        <v>1</v>
      </c>
      <c r="BJ14" s="1">
        <f t="shared" si="22"/>
        <v>1</v>
      </c>
      <c r="BK14" s="1">
        <f t="shared" si="23"/>
        <v>1</v>
      </c>
      <c r="BL14" s="1">
        <f t="shared" si="24"/>
        <v>1</v>
      </c>
      <c r="BN14" s="1">
        <f t="shared" si="25"/>
        <v>0</v>
      </c>
      <c r="BO14" s="1">
        <f t="shared" si="26"/>
        <v>0</v>
      </c>
      <c r="BP14" s="1">
        <f t="shared" si="27"/>
        <v>0</v>
      </c>
      <c r="BQ14" s="1">
        <f t="shared" si="28"/>
        <v>1</v>
      </c>
      <c r="BR14" s="1">
        <f t="shared" si="29"/>
        <v>1</v>
      </c>
      <c r="BS14" s="1">
        <f t="shared" si="30"/>
        <v>1</v>
      </c>
      <c r="BT14" s="1">
        <f t="shared" si="31"/>
        <v>1</v>
      </c>
      <c r="BU14" s="1">
        <f t="shared" si="32"/>
        <v>1</v>
      </c>
    </row>
    <row r="15" spans="1:73" x14ac:dyDescent="0.25">
      <c r="A15" s="1" t="s">
        <v>13</v>
      </c>
      <c r="B15" s="1" t="s">
        <v>341</v>
      </c>
      <c r="C15" s="1">
        <v>1</v>
      </c>
      <c r="D15" s="1">
        <v>1</v>
      </c>
      <c r="E15" s="1">
        <v>1</v>
      </c>
      <c r="F15" s="1" t="s">
        <v>476</v>
      </c>
      <c r="G15" s="1" t="s">
        <v>516</v>
      </c>
      <c r="H15" s="1" t="s">
        <v>554</v>
      </c>
      <c r="I15" s="1">
        <v>1</v>
      </c>
      <c r="J15" s="1">
        <f t="shared" si="2"/>
        <v>0</v>
      </c>
      <c r="K15" s="1">
        <f t="shared" si="3"/>
        <v>1</v>
      </c>
      <c r="L15" s="1">
        <f t="shared" si="0"/>
        <v>1</v>
      </c>
      <c r="M15" s="1">
        <f t="shared" si="0"/>
        <v>1</v>
      </c>
      <c r="N15" s="1">
        <f t="shared" si="0"/>
        <v>0</v>
      </c>
      <c r="O15" s="1">
        <f t="shared" si="0"/>
        <v>0</v>
      </c>
      <c r="P15" s="1">
        <f t="shared" si="0"/>
        <v>0</v>
      </c>
      <c r="Q15" s="1">
        <f t="shared" si="0"/>
        <v>1</v>
      </c>
      <c r="R15" s="1" t="s">
        <v>610</v>
      </c>
      <c r="S15" s="1" t="s">
        <v>642</v>
      </c>
      <c r="T15" s="1" t="s">
        <v>677</v>
      </c>
      <c r="U15" s="1" t="s">
        <v>707</v>
      </c>
      <c r="V15" s="1" t="s">
        <v>747</v>
      </c>
      <c r="W15" s="5">
        <v>1</v>
      </c>
      <c r="X15" s="5">
        <v>1</v>
      </c>
      <c r="Y15" s="5">
        <v>1</v>
      </c>
      <c r="Z15" s="5">
        <v>1</v>
      </c>
      <c r="AA15" s="1">
        <v>1.04</v>
      </c>
      <c r="AB15" s="1">
        <v>1.05</v>
      </c>
      <c r="AC15" s="1">
        <f t="shared" si="4"/>
        <v>1</v>
      </c>
      <c r="AD15" s="1">
        <f t="shared" si="5"/>
        <v>0</v>
      </c>
      <c r="AE15" s="1">
        <f t="shared" si="6"/>
        <v>0</v>
      </c>
      <c r="AF15" s="1">
        <f t="shared" si="7"/>
        <v>0</v>
      </c>
      <c r="AG15" s="1">
        <f t="shared" si="8"/>
        <v>0</v>
      </c>
      <c r="AH15" s="5">
        <f t="shared" si="9"/>
        <v>1</v>
      </c>
      <c r="AI15" s="5">
        <f t="shared" si="33"/>
        <v>1</v>
      </c>
      <c r="AJ15" s="5">
        <f t="shared" si="10"/>
        <v>1</v>
      </c>
      <c r="AK15" s="5">
        <f t="shared" si="11"/>
        <v>1</v>
      </c>
      <c r="AL15" s="1">
        <f t="shared" si="12"/>
        <v>1</v>
      </c>
      <c r="AM15" s="1">
        <f t="shared" si="13"/>
        <v>1</v>
      </c>
      <c r="AN15" s="1">
        <f t="shared" si="34"/>
        <v>7</v>
      </c>
      <c r="AO15" s="1">
        <f t="shared" si="14"/>
        <v>1</v>
      </c>
      <c r="AP15" s="1">
        <f>J15</f>
        <v>0</v>
      </c>
      <c r="AU15" s="1">
        <v>1</v>
      </c>
      <c r="AV15" s="1" t="s">
        <v>986</v>
      </c>
      <c r="AW15" s="1" t="s">
        <v>1015</v>
      </c>
      <c r="AX15" s="1" t="s">
        <v>1044</v>
      </c>
      <c r="AY15" s="1">
        <v>1</v>
      </c>
      <c r="AZ15" s="1">
        <v>1</v>
      </c>
      <c r="BA15" s="1">
        <v>1</v>
      </c>
      <c r="BB15" s="1" t="s">
        <v>1157</v>
      </c>
      <c r="BC15" s="1" t="s">
        <v>1186</v>
      </c>
      <c r="BD15" s="1">
        <f t="shared" si="16"/>
        <v>1</v>
      </c>
      <c r="BE15" s="1">
        <f t="shared" si="17"/>
        <v>0</v>
      </c>
      <c r="BF15" s="1">
        <f t="shared" si="18"/>
        <v>0</v>
      </c>
      <c r="BG15" s="1">
        <f t="shared" si="19"/>
        <v>0</v>
      </c>
      <c r="BH15" s="1">
        <f t="shared" si="20"/>
        <v>1</v>
      </c>
      <c r="BI15" s="1">
        <f t="shared" si="21"/>
        <v>1</v>
      </c>
      <c r="BJ15" s="1">
        <f t="shared" si="22"/>
        <v>1</v>
      </c>
      <c r="BK15" s="1">
        <f t="shared" si="23"/>
        <v>0</v>
      </c>
      <c r="BL15" s="1">
        <f t="shared" si="24"/>
        <v>0</v>
      </c>
      <c r="BN15" s="1">
        <f t="shared" si="25"/>
        <v>0</v>
      </c>
      <c r="BO15" s="1">
        <f t="shared" si="26"/>
        <v>0</v>
      </c>
      <c r="BP15" s="1">
        <f t="shared" si="27"/>
        <v>0</v>
      </c>
      <c r="BQ15" s="1">
        <f t="shared" si="28"/>
        <v>1</v>
      </c>
      <c r="BR15" s="1">
        <f t="shared" si="29"/>
        <v>1</v>
      </c>
      <c r="BS15" s="1">
        <f t="shared" si="30"/>
        <v>1</v>
      </c>
      <c r="BT15" s="1">
        <f t="shared" si="31"/>
        <v>0</v>
      </c>
      <c r="BU15" s="1">
        <f t="shared" si="32"/>
        <v>0</v>
      </c>
    </row>
    <row r="16" spans="1:73" x14ac:dyDescent="0.25">
      <c r="A16" s="1" t="s">
        <v>14</v>
      </c>
      <c r="B16" s="1">
        <v>1</v>
      </c>
      <c r="C16" s="1" t="s">
        <v>379</v>
      </c>
      <c r="D16" s="1">
        <v>1</v>
      </c>
      <c r="E16" s="1">
        <v>1</v>
      </c>
      <c r="F16" s="1">
        <v>1</v>
      </c>
      <c r="G16" s="1">
        <v>1</v>
      </c>
      <c r="H16" s="1" t="s">
        <v>555</v>
      </c>
      <c r="I16" s="1" t="s">
        <v>580</v>
      </c>
      <c r="J16" s="1">
        <f t="shared" si="2"/>
        <v>1</v>
      </c>
      <c r="K16" s="1">
        <f t="shared" si="3"/>
        <v>0</v>
      </c>
      <c r="L16" s="1">
        <f t="shared" si="0"/>
        <v>1</v>
      </c>
      <c r="M16" s="1">
        <f t="shared" si="0"/>
        <v>1</v>
      </c>
      <c r="N16" s="1">
        <f t="shared" si="0"/>
        <v>1</v>
      </c>
      <c r="O16" s="1">
        <f t="shared" si="0"/>
        <v>1</v>
      </c>
      <c r="P16" s="1">
        <f t="shared" si="0"/>
        <v>0</v>
      </c>
      <c r="Q16" s="1">
        <f t="shared" si="0"/>
        <v>0</v>
      </c>
      <c r="R16" s="1" t="s">
        <v>614</v>
      </c>
      <c r="S16" s="1" t="s">
        <v>643</v>
      </c>
      <c r="T16" s="1" t="s">
        <v>336</v>
      </c>
      <c r="U16" s="1" t="s">
        <v>337</v>
      </c>
      <c r="V16" s="1" t="s">
        <v>323</v>
      </c>
      <c r="W16" s="5" t="s">
        <v>812</v>
      </c>
      <c r="X16" s="5" t="s">
        <v>853</v>
      </c>
      <c r="Y16" s="5" t="s">
        <v>898</v>
      </c>
      <c r="Z16" s="5" t="s">
        <v>941</v>
      </c>
      <c r="AA16" s="1" t="s">
        <v>783</v>
      </c>
      <c r="AB16" s="1" t="s">
        <v>798</v>
      </c>
      <c r="AC16" s="1">
        <f t="shared" si="4"/>
        <v>0</v>
      </c>
      <c r="AD16" s="1">
        <f t="shared" si="5"/>
        <v>0</v>
      </c>
      <c r="AE16" s="1">
        <f t="shared" si="6"/>
        <v>1</v>
      </c>
      <c r="AF16" s="1">
        <f t="shared" si="7"/>
        <v>1</v>
      </c>
      <c r="AG16" s="1">
        <f t="shared" si="8"/>
        <v>1</v>
      </c>
      <c r="AH16" s="5">
        <f t="shared" si="9"/>
        <v>0</v>
      </c>
      <c r="AI16" s="5">
        <f t="shared" si="33"/>
        <v>0</v>
      </c>
      <c r="AJ16" s="5">
        <f t="shared" si="10"/>
        <v>0</v>
      </c>
      <c r="AK16" s="5">
        <f t="shared" si="11"/>
        <v>0</v>
      </c>
      <c r="AL16" s="1">
        <f t="shared" si="12"/>
        <v>0</v>
      </c>
      <c r="AM16" s="1">
        <f t="shared" si="13"/>
        <v>0</v>
      </c>
      <c r="AN16" s="1">
        <f t="shared" si="34"/>
        <v>3</v>
      </c>
      <c r="AO16" s="1">
        <f t="shared" si="14"/>
        <v>0</v>
      </c>
      <c r="AP16" s="1">
        <f t="shared" si="15"/>
        <v>1</v>
      </c>
      <c r="AU16" s="1" t="s">
        <v>1222</v>
      </c>
      <c r="AV16" s="1">
        <v>1</v>
      </c>
      <c r="AW16" s="1">
        <v>1</v>
      </c>
      <c r="AX16" s="1">
        <v>1</v>
      </c>
      <c r="AY16" s="1" t="s">
        <v>890</v>
      </c>
      <c r="AZ16" s="1" t="s">
        <v>1102</v>
      </c>
      <c r="BA16" s="1" t="s">
        <v>1128</v>
      </c>
      <c r="BB16" s="1" t="s">
        <v>1158</v>
      </c>
      <c r="BC16" s="1" t="s">
        <v>1187</v>
      </c>
      <c r="BD16" s="1">
        <f t="shared" si="16"/>
        <v>0</v>
      </c>
      <c r="BE16" s="1">
        <f t="shared" si="17"/>
        <v>1</v>
      </c>
      <c r="BF16" s="1">
        <f t="shared" si="18"/>
        <v>1</v>
      </c>
      <c r="BG16" s="1">
        <f t="shared" si="19"/>
        <v>1</v>
      </c>
      <c r="BH16" s="1">
        <f t="shared" si="20"/>
        <v>0</v>
      </c>
      <c r="BI16" s="1">
        <f t="shared" si="21"/>
        <v>0</v>
      </c>
      <c r="BJ16" s="1">
        <f t="shared" si="22"/>
        <v>0</v>
      </c>
      <c r="BK16" s="1">
        <f t="shared" si="23"/>
        <v>0</v>
      </c>
      <c r="BL16" s="1">
        <f t="shared" si="24"/>
        <v>0</v>
      </c>
      <c r="BN16" s="1">
        <f t="shared" si="25"/>
        <v>0</v>
      </c>
      <c r="BO16" s="1">
        <f t="shared" si="26"/>
        <v>0</v>
      </c>
      <c r="BP16" s="1">
        <f t="shared" si="27"/>
        <v>0</v>
      </c>
      <c r="BQ16" s="1">
        <f t="shared" si="28"/>
        <v>1</v>
      </c>
      <c r="BR16" s="1">
        <f t="shared" si="29"/>
        <v>1</v>
      </c>
      <c r="BS16" s="1">
        <f t="shared" si="30"/>
        <v>1</v>
      </c>
      <c r="BT16" s="1">
        <f t="shared" si="31"/>
        <v>1</v>
      </c>
      <c r="BU16" s="1">
        <f t="shared" si="32"/>
        <v>1</v>
      </c>
    </row>
    <row r="17" spans="1:73" x14ac:dyDescent="0.25">
      <c r="A17" s="1" t="s">
        <v>15</v>
      </c>
      <c r="B17" s="1" t="s">
        <v>342</v>
      </c>
      <c r="C17" s="1" t="s">
        <v>380</v>
      </c>
      <c r="D17" s="1" t="s">
        <v>412</v>
      </c>
      <c r="E17" s="1">
        <v>1</v>
      </c>
      <c r="F17" s="1">
        <v>1</v>
      </c>
      <c r="G17" s="1" t="s">
        <v>517</v>
      </c>
      <c r="H17" s="1" t="s">
        <v>556</v>
      </c>
      <c r="I17" s="1">
        <v>1</v>
      </c>
      <c r="J17" s="1">
        <f t="shared" si="2"/>
        <v>0</v>
      </c>
      <c r="K17" s="1">
        <f t="shared" si="3"/>
        <v>0</v>
      </c>
      <c r="L17" s="1">
        <f t="shared" si="0"/>
        <v>0</v>
      </c>
      <c r="M17" s="1">
        <f t="shared" si="0"/>
        <v>1</v>
      </c>
      <c r="N17" s="1">
        <f t="shared" si="0"/>
        <v>1</v>
      </c>
      <c r="O17" s="1">
        <f t="shared" si="0"/>
        <v>0</v>
      </c>
      <c r="P17" s="1">
        <f t="shared" si="0"/>
        <v>0</v>
      </c>
      <c r="Q17" s="1">
        <f t="shared" si="0"/>
        <v>1</v>
      </c>
      <c r="R17" s="1" t="s">
        <v>615</v>
      </c>
      <c r="S17" s="1" t="s">
        <v>644</v>
      </c>
      <c r="T17" s="1" t="s">
        <v>336</v>
      </c>
      <c r="U17" s="1" t="s">
        <v>337</v>
      </c>
      <c r="V17" s="1" t="s">
        <v>748</v>
      </c>
      <c r="W17" s="5">
        <v>1</v>
      </c>
      <c r="X17" s="5">
        <v>1</v>
      </c>
      <c r="Y17" s="5">
        <v>1</v>
      </c>
      <c r="Z17" s="5">
        <v>1</v>
      </c>
      <c r="AA17" s="1">
        <v>1.04</v>
      </c>
      <c r="AB17" s="1">
        <v>1.05</v>
      </c>
      <c r="AC17" s="1">
        <f t="shared" si="4"/>
        <v>0</v>
      </c>
      <c r="AD17" s="1">
        <f t="shared" si="5"/>
        <v>0</v>
      </c>
      <c r="AE17" s="1">
        <f t="shared" si="6"/>
        <v>1</v>
      </c>
      <c r="AF17" s="1">
        <f t="shared" si="7"/>
        <v>1</v>
      </c>
      <c r="AG17" s="1">
        <f t="shared" si="8"/>
        <v>0</v>
      </c>
      <c r="AH17" s="5">
        <f t="shared" si="9"/>
        <v>1</v>
      </c>
      <c r="AI17" s="5">
        <f t="shared" si="33"/>
        <v>1</v>
      </c>
      <c r="AJ17" s="5">
        <f t="shared" si="10"/>
        <v>1</v>
      </c>
      <c r="AK17" s="5">
        <f t="shared" si="11"/>
        <v>1</v>
      </c>
      <c r="AL17" s="1">
        <f t="shared" si="12"/>
        <v>1</v>
      </c>
      <c r="AM17" s="1">
        <f t="shared" si="13"/>
        <v>1</v>
      </c>
      <c r="AN17" s="1">
        <f t="shared" si="34"/>
        <v>8</v>
      </c>
      <c r="AO17" s="1">
        <f t="shared" si="14"/>
        <v>1</v>
      </c>
      <c r="AP17" s="1">
        <f t="shared" si="15"/>
        <v>0</v>
      </c>
      <c r="AU17" s="1" t="s">
        <v>1223</v>
      </c>
      <c r="AV17" s="1">
        <v>1</v>
      </c>
      <c r="AW17" s="1">
        <v>1</v>
      </c>
      <c r="AX17" s="1">
        <v>1</v>
      </c>
      <c r="AY17" s="1" t="s">
        <v>1073</v>
      </c>
      <c r="AZ17" s="1" t="s">
        <v>283</v>
      </c>
      <c r="BA17" s="1" t="s">
        <v>1129</v>
      </c>
      <c r="BB17" s="1" t="s">
        <v>1159</v>
      </c>
      <c r="BC17" s="1">
        <v>1</v>
      </c>
      <c r="BD17" s="1">
        <f t="shared" si="16"/>
        <v>0</v>
      </c>
      <c r="BE17" s="1">
        <f t="shared" si="17"/>
        <v>1</v>
      </c>
      <c r="BF17" s="1">
        <f t="shared" si="18"/>
        <v>1</v>
      </c>
      <c r="BG17" s="1">
        <f t="shared" si="19"/>
        <v>1</v>
      </c>
      <c r="BH17" s="1">
        <f t="shared" si="20"/>
        <v>0</v>
      </c>
      <c r="BI17" s="1">
        <f t="shared" si="21"/>
        <v>0</v>
      </c>
      <c r="BJ17" s="1">
        <f t="shared" si="22"/>
        <v>0</v>
      </c>
      <c r="BK17" s="1">
        <f t="shared" si="23"/>
        <v>0</v>
      </c>
      <c r="BL17" s="1">
        <f t="shared" si="24"/>
        <v>1</v>
      </c>
      <c r="BN17" s="1">
        <f t="shared" si="25"/>
        <v>0</v>
      </c>
      <c r="BO17" s="1">
        <f t="shared" si="26"/>
        <v>0</v>
      </c>
      <c r="BP17" s="1">
        <f t="shared" si="27"/>
        <v>0</v>
      </c>
      <c r="BQ17" s="1">
        <f t="shared" si="28"/>
        <v>1</v>
      </c>
      <c r="BR17" s="1">
        <f t="shared" si="29"/>
        <v>1</v>
      </c>
      <c r="BS17" s="1">
        <f t="shared" si="30"/>
        <v>1</v>
      </c>
      <c r="BT17" s="1">
        <f t="shared" si="31"/>
        <v>1</v>
      </c>
      <c r="BU17" s="1">
        <f t="shared" si="32"/>
        <v>0</v>
      </c>
    </row>
    <row r="18" spans="1:73" x14ac:dyDescent="0.25">
      <c r="A18" s="1" t="s">
        <v>16</v>
      </c>
      <c r="B18" s="1">
        <v>1</v>
      </c>
      <c r="C18" s="1" t="s">
        <v>381</v>
      </c>
      <c r="D18" s="1" t="s">
        <v>413</v>
      </c>
      <c r="E18" s="1" t="s">
        <v>437</v>
      </c>
      <c r="F18" s="1">
        <v>1</v>
      </c>
      <c r="G18" s="1" t="s">
        <v>518</v>
      </c>
      <c r="H18" s="1" t="s">
        <v>557</v>
      </c>
      <c r="I18" s="1">
        <v>1</v>
      </c>
      <c r="J18" s="1">
        <f t="shared" si="2"/>
        <v>1</v>
      </c>
      <c r="K18" s="1">
        <f t="shared" si="3"/>
        <v>0</v>
      </c>
      <c r="L18" s="1">
        <f t="shared" si="0"/>
        <v>0</v>
      </c>
      <c r="M18" s="1">
        <f t="shared" si="0"/>
        <v>0</v>
      </c>
      <c r="N18" s="1">
        <f t="shared" si="0"/>
        <v>1</v>
      </c>
      <c r="O18" s="1">
        <f t="shared" si="0"/>
        <v>0</v>
      </c>
      <c r="P18" s="1">
        <f t="shared" si="0"/>
        <v>0</v>
      </c>
      <c r="Q18" s="1">
        <f t="shared" si="0"/>
        <v>1</v>
      </c>
      <c r="R18" s="1" t="s">
        <v>610</v>
      </c>
      <c r="S18" s="1" t="s">
        <v>645</v>
      </c>
      <c r="T18" s="1" t="s">
        <v>336</v>
      </c>
      <c r="U18" s="1" t="s">
        <v>708</v>
      </c>
      <c r="V18" s="1" t="s">
        <v>749</v>
      </c>
      <c r="W18" s="5" t="s">
        <v>813</v>
      </c>
      <c r="X18" s="5" t="s">
        <v>854</v>
      </c>
      <c r="Y18" s="5" t="s">
        <v>899</v>
      </c>
      <c r="Z18" s="5" t="s">
        <v>942</v>
      </c>
      <c r="AA18" s="1">
        <v>1.04</v>
      </c>
      <c r="AB18" s="1">
        <v>1.05</v>
      </c>
      <c r="AC18" s="1">
        <f t="shared" si="4"/>
        <v>1</v>
      </c>
      <c r="AD18" s="1">
        <f t="shared" si="5"/>
        <v>0</v>
      </c>
      <c r="AE18" s="1">
        <f t="shared" si="6"/>
        <v>1</v>
      </c>
      <c r="AF18" s="1">
        <f t="shared" si="7"/>
        <v>0</v>
      </c>
      <c r="AG18" s="1">
        <f t="shared" si="8"/>
        <v>0</v>
      </c>
      <c r="AH18" s="5">
        <f t="shared" si="9"/>
        <v>0</v>
      </c>
      <c r="AI18" s="5">
        <f t="shared" si="33"/>
        <v>0</v>
      </c>
      <c r="AJ18" s="5">
        <f t="shared" si="10"/>
        <v>0</v>
      </c>
      <c r="AK18" s="5">
        <f t="shared" si="11"/>
        <v>0</v>
      </c>
      <c r="AL18" s="1">
        <f t="shared" si="12"/>
        <v>1</v>
      </c>
      <c r="AM18" s="1">
        <f t="shared" si="13"/>
        <v>1</v>
      </c>
      <c r="AN18" s="1">
        <f t="shared" si="34"/>
        <v>4</v>
      </c>
      <c r="AO18" s="1">
        <f t="shared" si="14"/>
        <v>0</v>
      </c>
      <c r="AP18" s="1">
        <f t="shared" si="15"/>
        <v>1</v>
      </c>
      <c r="AU18" s="1">
        <v>1</v>
      </c>
      <c r="AV18" s="1" t="s">
        <v>987</v>
      </c>
      <c r="AW18" s="1" t="s">
        <v>1016</v>
      </c>
      <c r="AX18" s="1" t="s">
        <v>1045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f t="shared" si="16"/>
        <v>1</v>
      </c>
      <c r="BE18" s="1">
        <f t="shared" si="17"/>
        <v>0</v>
      </c>
      <c r="BF18" s="1">
        <f t="shared" si="18"/>
        <v>0</v>
      </c>
      <c r="BG18" s="1">
        <f t="shared" si="19"/>
        <v>0</v>
      </c>
      <c r="BH18" s="1">
        <f t="shared" si="20"/>
        <v>1</v>
      </c>
      <c r="BI18" s="1">
        <f t="shared" si="21"/>
        <v>1</v>
      </c>
      <c r="BJ18" s="1">
        <f t="shared" si="22"/>
        <v>1</v>
      </c>
      <c r="BK18" s="1">
        <f t="shared" si="23"/>
        <v>1</v>
      </c>
      <c r="BL18" s="1">
        <f t="shared" si="24"/>
        <v>1</v>
      </c>
      <c r="BN18" s="1">
        <f t="shared" si="25"/>
        <v>0</v>
      </c>
      <c r="BO18" s="1">
        <f t="shared" si="26"/>
        <v>0</v>
      </c>
      <c r="BP18" s="1">
        <f t="shared" si="27"/>
        <v>0</v>
      </c>
      <c r="BQ18" s="1">
        <f t="shared" si="28"/>
        <v>1</v>
      </c>
      <c r="BR18" s="1">
        <f t="shared" si="29"/>
        <v>1</v>
      </c>
      <c r="BS18" s="1">
        <f t="shared" si="30"/>
        <v>1</v>
      </c>
      <c r="BT18" s="1">
        <f t="shared" si="31"/>
        <v>1</v>
      </c>
      <c r="BU18" s="1">
        <f t="shared" si="32"/>
        <v>1</v>
      </c>
    </row>
    <row r="19" spans="1:73" x14ac:dyDescent="0.25">
      <c r="A19" s="1" t="s">
        <v>17</v>
      </c>
      <c r="B19" s="1">
        <v>1</v>
      </c>
      <c r="C19" s="1">
        <v>1</v>
      </c>
      <c r="D19" s="1" t="s">
        <v>414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f t="shared" si="2"/>
        <v>1</v>
      </c>
      <c r="K19" s="1">
        <f t="shared" si="3"/>
        <v>1</v>
      </c>
      <c r="L19" s="1">
        <f t="shared" si="3"/>
        <v>0</v>
      </c>
      <c r="M19" s="1">
        <f t="shared" si="3"/>
        <v>1</v>
      </c>
      <c r="N19" s="1">
        <f t="shared" si="3"/>
        <v>1</v>
      </c>
      <c r="O19" s="1">
        <f t="shared" si="3"/>
        <v>1</v>
      </c>
      <c r="P19" s="1">
        <f t="shared" ref="P19:Q66" si="35">IF(H19=1, 1, 0)</f>
        <v>1</v>
      </c>
      <c r="Q19" s="1">
        <f t="shared" si="35"/>
        <v>1</v>
      </c>
      <c r="R19" s="1" t="s">
        <v>610</v>
      </c>
      <c r="S19" s="1" t="s">
        <v>335</v>
      </c>
      <c r="T19" s="1" t="s">
        <v>336</v>
      </c>
      <c r="U19" s="1" t="s">
        <v>337</v>
      </c>
      <c r="V19" s="1" t="s">
        <v>750</v>
      </c>
      <c r="W19" s="5">
        <v>1</v>
      </c>
      <c r="X19" s="5">
        <v>1</v>
      </c>
      <c r="Y19" s="5">
        <v>1</v>
      </c>
      <c r="Z19" s="5">
        <v>1</v>
      </c>
      <c r="AA19" s="1" t="s">
        <v>342</v>
      </c>
      <c r="AB19" s="1" t="s">
        <v>799</v>
      </c>
      <c r="AC19" s="1">
        <f t="shared" si="4"/>
        <v>1</v>
      </c>
      <c r="AD19" s="1">
        <f t="shared" si="5"/>
        <v>1</v>
      </c>
      <c r="AE19" s="1">
        <f t="shared" si="6"/>
        <v>1</v>
      </c>
      <c r="AF19" s="1">
        <f t="shared" si="7"/>
        <v>1</v>
      </c>
      <c r="AG19" s="1">
        <f t="shared" si="8"/>
        <v>0</v>
      </c>
      <c r="AH19" s="5">
        <f t="shared" si="9"/>
        <v>1</v>
      </c>
      <c r="AI19" s="5">
        <f t="shared" si="33"/>
        <v>1</v>
      </c>
      <c r="AJ19" s="5">
        <f t="shared" si="10"/>
        <v>1</v>
      </c>
      <c r="AK19" s="5">
        <f t="shared" si="11"/>
        <v>1</v>
      </c>
      <c r="AL19" s="1">
        <f t="shared" si="12"/>
        <v>0</v>
      </c>
      <c r="AM19" s="1">
        <f t="shared" si="13"/>
        <v>0</v>
      </c>
      <c r="AN19" s="1">
        <f t="shared" si="34"/>
        <v>8</v>
      </c>
      <c r="AO19" s="1">
        <f t="shared" si="14"/>
        <v>1</v>
      </c>
      <c r="AP19" s="1">
        <f t="shared" si="15"/>
        <v>1</v>
      </c>
      <c r="AU19" s="1">
        <v>1</v>
      </c>
      <c r="AV19" s="1" t="s">
        <v>988</v>
      </c>
      <c r="AW19" s="1" t="s">
        <v>1017</v>
      </c>
      <c r="AX19" s="1" t="s">
        <v>1046</v>
      </c>
      <c r="AY19" s="1">
        <v>1</v>
      </c>
      <c r="AZ19" s="1">
        <v>1</v>
      </c>
      <c r="BA19" s="1">
        <v>1</v>
      </c>
      <c r="BB19" s="1">
        <v>1</v>
      </c>
      <c r="BC19" s="1" t="s">
        <v>1188</v>
      </c>
      <c r="BD19" s="1">
        <f t="shared" si="16"/>
        <v>1</v>
      </c>
      <c r="BE19" s="1">
        <f t="shared" si="17"/>
        <v>0</v>
      </c>
      <c r="BF19" s="1">
        <f t="shared" si="18"/>
        <v>0</v>
      </c>
      <c r="BG19" s="1">
        <f t="shared" si="19"/>
        <v>0</v>
      </c>
      <c r="BH19" s="1">
        <f t="shared" si="20"/>
        <v>1</v>
      </c>
      <c r="BI19" s="1">
        <f t="shared" si="21"/>
        <v>1</v>
      </c>
      <c r="BJ19" s="1">
        <f t="shared" si="22"/>
        <v>1</v>
      </c>
      <c r="BK19" s="1">
        <f t="shared" si="23"/>
        <v>1</v>
      </c>
      <c r="BL19" s="1">
        <f t="shared" si="24"/>
        <v>0</v>
      </c>
      <c r="BN19" s="1">
        <f t="shared" si="25"/>
        <v>0</v>
      </c>
      <c r="BO19" s="1">
        <f t="shared" si="26"/>
        <v>0</v>
      </c>
      <c r="BP19" s="1">
        <f t="shared" si="27"/>
        <v>0</v>
      </c>
      <c r="BQ19" s="1">
        <f t="shared" si="28"/>
        <v>1</v>
      </c>
      <c r="BR19" s="1">
        <f t="shared" si="29"/>
        <v>1</v>
      </c>
      <c r="BS19" s="1">
        <f t="shared" si="30"/>
        <v>1</v>
      </c>
      <c r="BT19" s="1">
        <f t="shared" si="31"/>
        <v>1</v>
      </c>
      <c r="BU19" s="1">
        <f t="shared" si="32"/>
        <v>0</v>
      </c>
    </row>
    <row r="20" spans="1:73" x14ac:dyDescent="0.25">
      <c r="A20" s="1" t="s">
        <v>18</v>
      </c>
      <c r="B20" s="1" t="s">
        <v>343</v>
      </c>
      <c r="C20" s="1" t="s">
        <v>382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f t="shared" si="2"/>
        <v>0</v>
      </c>
      <c r="K20" s="1">
        <f t="shared" si="3"/>
        <v>0</v>
      </c>
      <c r="L20" s="1">
        <f t="shared" si="3"/>
        <v>1</v>
      </c>
      <c r="M20" s="1">
        <f t="shared" si="3"/>
        <v>1</v>
      </c>
      <c r="N20" s="1">
        <f t="shared" si="3"/>
        <v>1</v>
      </c>
      <c r="O20" s="1">
        <f t="shared" si="3"/>
        <v>1</v>
      </c>
      <c r="P20" s="1">
        <f t="shared" si="35"/>
        <v>1</v>
      </c>
      <c r="Q20" s="1">
        <f t="shared" si="35"/>
        <v>1</v>
      </c>
      <c r="R20" s="1" t="s">
        <v>616</v>
      </c>
      <c r="S20" s="1" t="s">
        <v>335</v>
      </c>
      <c r="T20" s="1" t="s">
        <v>678</v>
      </c>
      <c r="U20" s="1" t="s">
        <v>337</v>
      </c>
      <c r="V20" s="1" t="s">
        <v>323</v>
      </c>
      <c r="W20" s="5" t="s">
        <v>814</v>
      </c>
      <c r="X20" s="5" t="s">
        <v>855</v>
      </c>
      <c r="Y20" s="5" t="s">
        <v>900</v>
      </c>
      <c r="Z20" s="5" t="s">
        <v>943</v>
      </c>
      <c r="AA20" s="1">
        <v>1.04</v>
      </c>
      <c r="AB20" s="1">
        <v>1.05</v>
      </c>
      <c r="AC20" s="1">
        <f t="shared" si="4"/>
        <v>0</v>
      </c>
      <c r="AD20" s="1">
        <f t="shared" si="5"/>
        <v>1</v>
      </c>
      <c r="AE20" s="1">
        <f t="shared" si="6"/>
        <v>0</v>
      </c>
      <c r="AF20" s="1">
        <f t="shared" si="7"/>
        <v>1</v>
      </c>
      <c r="AG20" s="1">
        <f t="shared" si="8"/>
        <v>1</v>
      </c>
      <c r="AH20" s="5">
        <f t="shared" si="9"/>
        <v>0</v>
      </c>
      <c r="AI20" s="5">
        <f t="shared" si="33"/>
        <v>0</v>
      </c>
      <c r="AJ20" s="5">
        <f t="shared" si="10"/>
        <v>0</v>
      </c>
      <c r="AK20" s="5">
        <f t="shared" si="11"/>
        <v>0</v>
      </c>
      <c r="AL20" s="1">
        <f t="shared" si="12"/>
        <v>1</v>
      </c>
      <c r="AM20" s="1">
        <f t="shared" si="13"/>
        <v>1</v>
      </c>
      <c r="AN20" s="1">
        <f t="shared" si="34"/>
        <v>5</v>
      </c>
      <c r="AO20" s="1">
        <f t="shared" si="14"/>
        <v>0</v>
      </c>
      <c r="AP20" s="1">
        <f t="shared" si="15"/>
        <v>0</v>
      </c>
      <c r="AU20" s="1">
        <v>1</v>
      </c>
      <c r="AV20" s="1" t="s">
        <v>989</v>
      </c>
      <c r="AW20" s="1" t="s">
        <v>1018</v>
      </c>
      <c r="AX20" s="1" t="s">
        <v>1047</v>
      </c>
      <c r="AY20" s="1">
        <v>1</v>
      </c>
      <c r="AZ20" s="1">
        <v>1</v>
      </c>
      <c r="BA20" s="1">
        <v>1</v>
      </c>
      <c r="BB20" s="1">
        <v>1</v>
      </c>
      <c r="BC20" s="1" t="s">
        <v>1189</v>
      </c>
      <c r="BD20" s="1">
        <f t="shared" si="16"/>
        <v>1</v>
      </c>
      <c r="BE20" s="1">
        <f t="shared" si="17"/>
        <v>0</v>
      </c>
      <c r="BF20" s="1">
        <f t="shared" si="18"/>
        <v>0</v>
      </c>
      <c r="BG20" s="1">
        <f t="shared" si="19"/>
        <v>0</v>
      </c>
      <c r="BH20" s="1">
        <f t="shared" si="20"/>
        <v>1</v>
      </c>
      <c r="BI20" s="1">
        <f t="shared" si="21"/>
        <v>1</v>
      </c>
      <c r="BJ20" s="1">
        <f t="shared" si="22"/>
        <v>1</v>
      </c>
      <c r="BK20" s="1">
        <f t="shared" si="23"/>
        <v>1</v>
      </c>
      <c r="BL20" s="1">
        <f t="shared" si="24"/>
        <v>0</v>
      </c>
      <c r="BN20" s="1">
        <f t="shared" si="25"/>
        <v>0</v>
      </c>
      <c r="BO20" s="1">
        <f t="shared" si="26"/>
        <v>0</v>
      </c>
      <c r="BP20" s="1">
        <f t="shared" si="27"/>
        <v>0</v>
      </c>
      <c r="BQ20" s="1">
        <f t="shared" si="28"/>
        <v>1</v>
      </c>
      <c r="BR20" s="1">
        <f t="shared" si="29"/>
        <v>1</v>
      </c>
      <c r="BS20" s="1">
        <f t="shared" si="30"/>
        <v>1</v>
      </c>
      <c r="BT20" s="1">
        <f t="shared" si="31"/>
        <v>1</v>
      </c>
      <c r="BU20" s="1">
        <f t="shared" si="32"/>
        <v>0</v>
      </c>
    </row>
    <row r="21" spans="1:73" x14ac:dyDescent="0.25">
      <c r="A21" s="1" t="s">
        <v>19</v>
      </c>
      <c r="B21" s="1" t="s">
        <v>344</v>
      </c>
      <c r="C21" s="1">
        <v>1</v>
      </c>
      <c r="D21" s="1">
        <v>1</v>
      </c>
      <c r="E21" s="1">
        <v>1</v>
      </c>
      <c r="F21" s="1" t="s">
        <v>477</v>
      </c>
      <c r="G21" s="1">
        <v>1</v>
      </c>
      <c r="H21" s="1">
        <v>1</v>
      </c>
      <c r="I21" s="1">
        <v>1</v>
      </c>
      <c r="J21" s="1">
        <f t="shared" si="2"/>
        <v>0</v>
      </c>
      <c r="K21" s="1">
        <f t="shared" si="3"/>
        <v>1</v>
      </c>
      <c r="L21" s="1">
        <f t="shared" si="3"/>
        <v>1</v>
      </c>
      <c r="M21" s="1">
        <f t="shared" si="3"/>
        <v>1</v>
      </c>
      <c r="N21" s="1">
        <f t="shared" si="3"/>
        <v>0</v>
      </c>
      <c r="O21" s="1">
        <f t="shared" si="3"/>
        <v>1</v>
      </c>
      <c r="P21" s="1">
        <f t="shared" si="35"/>
        <v>1</v>
      </c>
      <c r="Q21" s="1">
        <f t="shared" si="35"/>
        <v>1</v>
      </c>
      <c r="R21" s="1" t="s">
        <v>617</v>
      </c>
      <c r="S21" s="1" t="s">
        <v>335</v>
      </c>
      <c r="T21" s="1" t="s">
        <v>679</v>
      </c>
      <c r="U21" s="1" t="s">
        <v>337</v>
      </c>
      <c r="V21" s="1" t="s">
        <v>751</v>
      </c>
      <c r="W21" s="5">
        <v>1</v>
      </c>
      <c r="X21" s="5">
        <v>1</v>
      </c>
      <c r="Y21" s="5">
        <v>1</v>
      </c>
      <c r="Z21" s="5">
        <v>1</v>
      </c>
      <c r="AA21" s="1">
        <v>1.04</v>
      </c>
      <c r="AB21" s="1">
        <v>1.05</v>
      </c>
      <c r="AC21" s="1">
        <f t="shared" si="4"/>
        <v>0</v>
      </c>
      <c r="AD21" s="1">
        <f t="shared" si="5"/>
        <v>1</v>
      </c>
      <c r="AE21" s="1">
        <f t="shared" si="6"/>
        <v>0</v>
      </c>
      <c r="AF21" s="1">
        <f t="shared" si="7"/>
        <v>1</v>
      </c>
      <c r="AG21" s="1">
        <f t="shared" si="8"/>
        <v>0</v>
      </c>
      <c r="AH21" s="5">
        <f t="shared" si="9"/>
        <v>1</v>
      </c>
      <c r="AI21" s="5">
        <f t="shared" si="33"/>
        <v>1</v>
      </c>
      <c r="AJ21" s="5">
        <f t="shared" si="10"/>
        <v>1</v>
      </c>
      <c r="AK21" s="5">
        <f t="shared" si="11"/>
        <v>1</v>
      </c>
      <c r="AL21" s="1">
        <f t="shared" si="12"/>
        <v>1</v>
      </c>
      <c r="AM21" s="1">
        <f t="shared" si="13"/>
        <v>1</v>
      </c>
      <c r="AN21" s="1">
        <f t="shared" si="34"/>
        <v>8</v>
      </c>
      <c r="AO21" s="1">
        <f t="shared" si="14"/>
        <v>1</v>
      </c>
      <c r="AP21" s="1">
        <f t="shared" si="15"/>
        <v>0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f t="shared" si="16"/>
        <v>1</v>
      </c>
      <c r="BE21" s="1">
        <f t="shared" si="17"/>
        <v>1</v>
      </c>
      <c r="BF21" s="1">
        <f t="shared" si="18"/>
        <v>1</v>
      </c>
      <c r="BG21" s="1">
        <f t="shared" si="19"/>
        <v>1</v>
      </c>
      <c r="BH21" s="1">
        <f t="shared" si="20"/>
        <v>1</v>
      </c>
      <c r="BI21" s="1">
        <f t="shared" si="21"/>
        <v>1</v>
      </c>
      <c r="BJ21" s="1">
        <f t="shared" si="22"/>
        <v>1</v>
      </c>
      <c r="BK21" s="1">
        <f t="shared" si="23"/>
        <v>1</v>
      </c>
      <c r="BL21" s="1">
        <f t="shared" si="24"/>
        <v>1</v>
      </c>
      <c r="BN21" s="1">
        <f t="shared" si="25"/>
        <v>1</v>
      </c>
      <c r="BO21" s="1">
        <f t="shared" si="26"/>
        <v>1</v>
      </c>
      <c r="BP21" s="1">
        <f t="shared" si="27"/>
        <v>1</v>
      </c>
      <c r="BQ21" s="1">
        <f t="shared" si="28"/>
        <v>1</v>
      </c>
      <c r="BR21" s="1">
        <f t="shared" si="29"/>
        <v>1</v>
      </c>
      <c r="BS21" s="1">
        <f t="shared" si="30"/>
        <v>1</v>
      </c>
      <c r="BT21" s="1">
        <f t="shared" si="31"/>
        <v>1</v>
      </c>
      <c r="BU21" s="1">
        <f t="shared" si="32"/>
        <v>1</v>
      </c>
    </row>
    <row r="22" spans="1:73" x14ac:dyDescent="0.25">
      <c r="A22" s="1" t="s">
        <v>20</v>
      </c>
      <c r="B22" s="1" t="s">
        <v>345</v>
      </c>
      <c r="C22" s="1" t="s">
        <v>383</v>
      </c>
      <c r="D22" s="1" t="s">
        <v>415</v>
      </c>
      <c r="E22" s="1" t="s">
        <v>438</v>
      </c>
      <c r="F22" s="1">
        <v>1</v>
      </c>
      <c r="G22" s="1" t="s">
        <v>519</v>
      </c>
      <c r="H22" s="1" t="s">
        <v>558</v>
      </c>
      <c r="I22" s="1" t="s">
        <v>581</v>
      </c>
      <c r="J22" s="1">
        <f t="shared" si="2"/>
        <v>0</v>
      </c>
      <c r="K22" s="1">
        <f t="shared" si="3"/>
        <v>0</v>
      </c>
      <c r="L22" s="1">
        <f t="shared" si="3"/>
        <v>0</v>
      </c>
      <c r="M22" s="1">
        <f t="shared" si="3"/>
        <v>0</v>
      </c>
      <c r="N22" s="1">
        <f t="shared" si="3"/>
        <v>1</v>
      </c>
      <c r="O22" s="1">
        <f t="shared" si="3"/>
        <v>0</v>
      </c>
      <c r="P22" s="1">
        <f t="shared" si="35"/>
        <v>0</v>
      </c>
      <c r="Q22" s="1">
        <f t="shared" si="35"/>
        <v>0</v>
      </c>
      <c r="R22" s="1" t="s">
        <v>610</v>
      </c>
      <c r="S22" s="1" t="s">
        <v>646</v>
      </c>
      <c r="T22" s="1" t="s">
        <v>680</v>
      </c>
      <c r="U22" s="1" t="s">
        <v>709</v>
      </c>
      <c r="V22" s="1" t="s">
        <v>752</v>
      </c>
      <c r="W22" s="5" t="s">
        <v>815</v>
      </c>
      <c r="X22" s="5" t="s">
        <v>856</v>
      </c>
      <c r="Y22" s="5" t="s">
        <v>901</v>
      </c>
      <c r="Z22" s="5" t="s">
        <v>944</v>
      </c>
      <c r="AA22" s="1">
        <v>1.04</v>
      </c>
      <c r="AB22" s="1">
        <v>1.05</v>
      </c>
      <c r="AC22" s="1">
        <f t="shared" si="4"/>
        <v>1</v>
      </c>
      <c r="AD22" s="1">
        <f t="shared" si="5"/>
        <v>0</v>
      </c>
      <c r="AE22" s="1">
        <f t="shared" si="6"/>
        <v>0</v>
      </c>
      <c r="AF22" s="1">
        <f t="shared" si="7"/>
        <v>0</v>
      </c>
      <c r="AG22" s="1">
        <f t="shared" si="8"/>
        <v>0</v>
      </c>
      <c r="AH22" s="5">
        <f t="shared" si="9"/>
        <v>0</v>
      </c>
      <c r="AI22" s="5">
        <f t="shared" si="33"/>
        <v>0</v>
      </c>
      <c r="AJ22" s="5">
        <f t="shared" si="10"/>
        <v>0</v>
      </c>
      <c r="AK22" s="5">
        <f t="shared" si="11"/>
        <v>0</v>
      </c>
      <c r="AL22" s="1">
        <f t="shared" si="12"/>
        <v>1</v>
      </c>
      <c r="AM22" s="1">
        <f t="shared" si="13"/>
        <v>1</v>
      </c>
      <c r="AN22" s="1">
        <f t="shared" si="34"/>
        <v>3</v>
      </c>
      <c r="AO22" s="1">
        <f t="shared" si="14"/>
        <v>0</v>
      </c>
      <c r="AP22" s="1">
        <f t="shared" si="15"/>
        <v>0</v>
      </c>
      <c r="AU22" s="1" t="s">
        <v>1224</v>
      </c>
      <c r="AV22" s="1" t="s">
        <v>990</v>
      </c>
      <c r="AW22" s="1" t="s">
        <v>1019</v>
      </c>
      <c r="AX22" s="1" t="s">
        <v>1048</v>
      </c>
      <c r="AY22" s="1" t="s">
        <v>1074</v>
      </c>
      <c r="AZ22" s="1" t="s">
        <v>1103</v>
      </c>
      <c r="BA22" s="1" t="s">
        <v>1130</v>
      </c>
      <c r="BB22" s="1" t="s">
        <v>1160</v>
      </c>
      <c r="BC22" s="1" t="s">
        <v>1190</v>
      </c>
      <c r="BD22" s="1">
        <f t="shared" si="16"/>
        <v>0</v>
      </c>
      <c r="BE22" s="1">
        <f t="shared" si="17"/>
        <v>0</v>
      </c>
      <c r="BF22" s="1">
        <f t="shared" si="18"/>
        <v>0</v>
      </c>
      <c r="BG22" s="1">
        <f t="shared" si="19"/>
        <v>0</v>
      </c>
      <c r="BH22" s="1">
        <f t="shared" si="20"/>
        <v>0</v>
      </c>
      <c r="BI22" s="1">
        <f t="shared" si="21"/>
        <v>0</v>
      </c>
      <c r="BJ22" s="1">
        <f t="shared" si="22"/>
        <v>0</v>
      </c>
      <c r="BK22" s="1">
        <f t="shared" si="23"/>
        <v>0</v>
      </c>
      <c r="BL22" s="1">
        <f t="shared" si="24"/>
        <v>0</v>
      </c>
      <c r="BN22" s="1">
        <f t="shared" si="25"/>
        <v>1</v>
      </c>
      <c r="BO22" s="1">
        <f t="shared" si="26"/>
        <v>1</v>
      </c>
      <c r="BP22" s="1">
        <f t="shared" si="27"/>
        <v>1</v>
      </c>
      <c r="BQ22" s="1">
        <f t="shared" si="28"/>
        <v>1</v>
      </c>
      <c r="BR22" s="1">
        <f t="shared" si="29"/>
        <v>1</v>
      </c>
      <c r="BS22" s="1">
        <f t="shared" si="30"/>
        <v>1</v>
      </c>
      <c r="BT22" s="1">
        <f t="shared" si="31"/>
        <v>1</v>
      </c>
      <c r="BU22" s="1">
        <f t="shared" si="32"/>
        <v>1</v>
      </c>
    </row>
    <row r="23" spans="1:73" x14ac:dyDescent="0.25">
      <c r="A23" s="1" t="s">
        <v>21</v>
      </c>
      <c r="B23" s="1">
        <v>1</v>
      </c>
      <c r="C23" s="1">
        <v>1</v>
      </c>
      <c r="D23" s="1" t="s">
        <v>334</v>
      </c>
      <c r="E23" s="1" t="s">
        <v>439</v>
      </c>
      <c r="F23" s="1" t="s">
        <v>478</v>
      </c>
      <c r="G23" s="1" t="s">
        <v>520</v>
      </c>
      <c r="H23" s="1">
        <v>1</v>
      </c>
      <c r="I23" s="1">
        <v>1</v>
      </c>
      <c r="J23" s="1">
        <f t="shared" si="2"/>
        <v>1</v>
      </c>
      <c r="K23" s="1">
        <f t="shared" si="3"/>
        <v>1</v>
      </c>
      <c r="L23" s="1">
        <f t="shared" si="3"/>
        <v>0</v>
      </c>
      <c r="M23" s="1">
        <f t="shared" si="3"/>
        <v>0</v>
      </c>
      <c r="N23" s="1">
        <f t="shared" si="3"/>
        <v>0</v>
      </c>
      <c r="O23" s="1">
        <f t="shared" si="3"/>
        <v>0</v>
      </c>
      <c r="P23" s="1">
        <f t="shared" si="35"/>
        <v>1</v>
      </c>
      <c r="Q23" s="1">
        <f t="shared" si="35"/>
        <v>1</v>
      </c>
      <c r="R23" s="1" t="s">
        <v>610</v>
      </c>
      <c r="S23" s="1" t="s">
        <v>647</v>
      </c>
      <c r="T23" s="1" t="s">
        <v>681</v>
      </c>
      <c r="U23" s="1" t="s">
        <v>710</v>
      </c>
      <c r="V23" s="1" t="s">
        <v>753</v>
      </c>
      <c r="W23" s="5" t="s">
        <v>801</v>
      </c>
      <c r="X23" s="5" t="s">
        <v>857</v>
      </c>
      <c r="Y23" s="5" t="s">
        <v>902</v>
      </c>
      <c r="Z23" s="5" t="s">
        <v>945</v>
      </c>
      <c r="AA23" s="1">
        <v>1.04</v>
      </c>
      <c r="AB23" s="1">
        <v>1.05</v>
      </c>
      <c r="AC23" s="1">
        <f t="shared" si="4"/>
        <v>1</v>
      </c>
      <c r="AD23" s="1">
        <f t="shared" si="5"/>
        <v>0</v>
      </c>
      <c r="AE23" s="1">
        <f t="shared" si="6"/>
        <v>0</v>
      </c>
      <c r="AF23" s="1">
        <f t="shared" si="7"/>
        <v>0</v>
      </c>
      <c r="AG23" s="1">
        <f t="shared" si="8"/>
        <v>0</v>
      </c>
      <c r="AH23" s="5">
        <f t="shared" si="9"/>
        <v>0</v>
      </c>
      <c r="AI23" s="5">
        <f t="shared" si="33"/>
        <v>0</v>
      </c>
      <c r="AJ23" s="5">
        <f t="shared" si="10"/>
        <v>0</v>
      </c>
      <c r="AK23" s="5">
        <f t="shared" si="11"/>
        <v>0</v>
      </c>
      <c r="AL23" s="1">
        <f t="shared" si="12"/>
        <v>1</v>
      </c>
      <c r="AM23" s="1">
        <f t="shared" si="13"/>
        <v>1</v>
      </c>
      <c r="AN23" s="1">
        <f t="shared" si="34"/>
        <v>3</v>
      </c>
      <c r="AO23" s="1">
        <f t="shared" si="14"/>
        <v>0</v>
      </c>
      <c r="AP23" s="1">
        <f t="shared" si="15"/>
        <v>1</v>
      </c>
      <c r="AU23" s="1">
        <v>1</v>
      </c>
      <c r="AV23" s="1">
        <v>1</v>
      </c>
      <c r="AW23" s="1">
        <v>1</v>
      </c>
      <c r="AX23" s="1">
        <v>1</v>
      </c>
      <c r="AY23" s="1" t="s">
        <v>1075</v>
      </c>
      <c r="AZ23" s="1" t="s">
        <v>1104</v>
      </c>
      <c r="BA23" s="1" t="s">
        <v>1131</v>
      </c>
      <c r="BB23" s="1" t="s">
        <v>1161</v>
      </c>
      <c r="BC23" s="1">
        <v>1</v>
      </c>
      <c r="BD23" s="1">
        <f t="shared" si="16"/>
        <v>1</v>
      </c>
      <c r="BE23" s="1">
        <f t="shared" si="17"/>
        <v>1</v>
      </c>
      <c r="BF23" s="1">
        <f t="shared" si="18"/>
        <v>1</v>
      </c>
      <c r="BG23" s="1">
        <f t="shared" si="19"/>
        <v>1</v>
      </c>
      <c r="BH23" s="1">
        <f t="shared" si="20"/>
        <v>0</v>
      </c>
      <c r="BI23" s="1">
        <f t="shared" si="21"/>
        <v>0</v>
      </c>
      <c r="BJ23" s="1">
        <f t="shared" si="22"/>
        <v>0</v>
      </c>
      <c r="BK23" s="1">
        <f t="shared" si="23"/>
        <v>0</v>
      </c>
      <c r="BL23" s="1">
        <f t="shared" si="24"/>
        <v>1</v>
      </c>
      <c r="BN23" s="1">
        <f t="shared" si="25"/>
        <v>1</v>
      </c>
      <c r="BO23" s="1">
        <f t="shared" si="26"/>
        <v>1</v>
      </c>
      <c r="BP23" s="1">
        <f t="shared" si="27"/>
        <v>1</v>
      </c>
      <c r="BQ23" s="1">
        <f t="shared" si="28"/>
        <v>0</v>
      </c>
      <c r="BR23" s="1">
        <f t="shared" si="29"/>
        <v>0</v>
      </c>
      <c r="BS23" s="1">
        <f t="shared" si="30"/>
        <v>0</v>
      </c>
      <c r="BT23" s="1">
        <f t="shared" si="31"/>
        <v>0</v>
      </c>
      <c r="BU23" s="1">
        <f t="shared" si="32"/>
        <v>1</v>
      </c>
    </row>
    <row r="24" spans="1:73" x14ac:dyDescent="0.25">
      <c r="A24" s="1" t="s">
        <v>22</v>
      </c>
      <c r="B24" s="1">
        <v>1</v>
      </c>
      <c r="C24" s="1" t="s">
        <v>384</v>
      </c>
      <c r="D24" s="1" t="s">
        <v>416</v>
      </c>
      <c r="E24" s="1" t="s">
        <v>440</v>
      </c>
      <c r="F24" s="1">
        <v>1</v>
      </c>
      <c r="G24" s="1" t="s">
        <v>521</v>
      </c>
      <c r="H24" s="1" t="s">
        <v>559</v>
      </c>
      <c r="I24" s="1" t="s">
        <v>582</v>
      </c>
      <c r="J24" s="1">
        <f t="shared" si="2"/>
        <v>1</v>
      </c>
      <c r="K24" s="1">
        <f t="shared" si="3"/>
        <v>0</v>
      </c>
      <c r="L24" s="1">
        <f t="shared" si="3"/>
        <v>0</v>
      </c>
      <c r="M24" s="1">
        <f t="shared" si="3"/>
        <v>0</v>
      </c>
      <c r="N24" s="1">
        <f t="shared" si="3"/>
        <v>1</v>
      </c>
      <c r="O24" s="1">
        <f t="shared" si="3"/>
        <v>0</v>
      </c>
      <c r="P24" s="1">
        <f t="shared" si="35"/>
        <v>0</v>
      </c>
      <c r="Q24" s="1">
        <f t="shared" si="35"/>
        <v>0</v>
      </c>
      <c r="R24" s="1" t="s">
        <v>618</v>
      </c>
      <c r="S24" s="1" t="s">
        <v>335</v>
      </c>
      <c r="T24" s="1" t="s">
        <v>682</v>
      </c>
      <c r="U24" s="1" t="s">
        <v>711</v>
      </c>
      <c r="V24" s="1" t="s">
        <v>323</v>
      </c>
      <c r="W24" s="5" t="s">
        <v>816</v>
      </c>
      <c r="X24" s="5" t="s">
        <v>858</v>
      </c>
      <c r="Y24" s="5" t="s">
        <v>903</v>
      </c>
      <c r="Z24" s="5" t="s">
        <v>946</v>
      </c>
      <c r="AA24" s="1">
        <v>1.04</v>
      </c>
      <c r="AB24" s="1">
        <v>1.05</v>
      </c>
      <c r="AC24" s="1">
        <f t="shared" si="4"/>
        <v>0</v>
      </c>
      <c r="AD24" s="1">
        <f t="shared" si="5"/>
        <v>1</v>
      </c>
      <c r="AE24" s="1">
        <f t="shared" si="6"/>
        <v>0</v>
      </c>
      <c r="AF24" s="1">
        <f t="shared" si="7"/>
        <v>0</v>
      </c>
      <c r="AG24" s="1">
        <f t="shared" si="8"/>
        <v>1</v>
      </c>
      <c r="AH24" s="5">
        <f t="shared" si="9"/>
        <v>0</v>
      </c>
      <c r="AI24" s="5">
        <f t="shared" si="33"/>
        <v>0</v>
      </c>
      <c r="AJ24" s="5">
        <f t="shared" si="10"/>
        <v>0</v>
      </c>
      <c r="AK24" s="5">
        <f t="shared" si="11"/>
        <v>0</v>
      </c>
      <c r="AL24" s="1">
        <f t="shared" si="12"/>
        <v>1</v>
      </c>
      <c r="AM24" s="1">
        <f t="shared" si="13"/>
        <v>1</v>
      </c>
      <c r="AN24" s="1">
        <f t="shared" si="34"/>
        <v>4</v>
      </c>
      <c r="AO24" s="1">
        <f t="shared" si="14"/>
        <v>0</v>
      </c>
      <c r="AP24" s="1">
        <f t="shared" si="15"/>
        <v>1</v>
      </c>
      <c r="AU24" s="1" t="s">
        <v>1038</v>
      </c>
      <c r="AV24" s="1">
        <v>1</v>
      </c>
      <c r="AW24" s="1">
        <v>1</v>
      </c>
      <c r="AX24" s="1">
        <v>1</v>
      </c>
      <c r="AY24" s="1" t="s">
        <v>1076</v>
      </c>
      <c r="AZ24" s="1" t="s">
        <v>1105</v>
      </c>
      <c r="BA24" s="1" t="s">
        <v>714</v>
      </c>
      <c r="BB24" s="1" t="s">
        <v>1162</v>
      </c>
      <c r="BC24" s="1" t="s">
        <v>1191</v>
      </c>
      <c r="BD24" s="1">
        <f t="shared" si="16"/>
        <v>0</v>
      </c>
      <c r="BE24" s="1">
        <f t="shared" si="17"/>
        <v>1</v>
      </c>
      <c r="BF24" s="1">
        <f t="shared" si="18"/>
        <v>1</v>
      </c>
      <c r="BG24" s="1">
        <f t="shared" si="19"/>
        <v>1</v>
      </c>
      <c r="BH24" s="1">
        <f t="shared" si="20"/>
        <v>0</v>
      </c>
      <c r="BI24" s="1">
        <f t="shared" si="21"/>
        <v>0</v>
      </c>
      <c r="BJ24" s="1">
        <f t="shared" si="22"/>
        <v>0</v>
      </c>
      <c r="BK24" s="1">
        <f t="shared" si="23"/>
        <v>0</v>
      </c>
      <c r="BL24" s="1">
        <f t="shared" si="24"/>
        <v>0</v>
      </c>
      <c r="BN24" s="1">
        <f t="shared" si="25"/>
        <v>0</v>
      </c>
      <c r="BO24" s="1">
        <f t="shared" si="26"/>
        <v>0</v>
      </c>
      <c r="BP24" s="1">
        <f t="shared" si="27"/>
        <v>0</v>
      </c>
      <c r="BQ24" s="1">
        <f t="shared" si="28"/>
        <v>1</v>
      </c>
      <c r="BR24" s="1">
        <f t="shared" si="29"/>
        <v>1</v>
      </c>
      <c r="BS24" s="1">
        <f t="shared" si="30"/>
        <v>1</v>
      </c>
      <c r="BT24" s="1">
        <f t="shared" si="31"/>
        <v>1</v>
      </c>
      <c r="BU24" s="1">
        <f t="shared" si="32"/>
        <v>1</v>
      </c>
    </row>
    <row r="25" spans="1:73" x14ac:dyDescent="0.25">
      <c r="A25" s="1" t="s">
        <v>23</v>
      </c>
      <c r="B25" s="1">
        <v>1</v>
      </c>
      <c r="C25" s="1" t="s">
        <v>385</v>
      </c>
      <c r="D25" s="1">
        <v>1</v>
      </c>
      <c r="E25" s="1" t="s">
        <v>441</v>
      </c>
      <c r="F25" s="1" t="s">
        <v>479</v>
      </c>
      <c r="G25" s="1" t="s">
        <v>522</v>
      </c>
      <c r="H25" s="1" t="s">
        <v>560</v>
      </c>
      <c r="I25" s="1" t="s">
        <v>583</v>
      </c>
      <c r="J25" s="1">
        <f t="shared" si="2"/>
        <v>1</v>
      </c>
      <c r="K25" s="1">
        <f t="shared" si="3"/>
        <v>0</v>
      </c>
      <c r="L25" s="1">
        <f t="shared" si="3"/>
        <v>1</v>
      </c>
      <c r="M25" s="1">
        <f t="shared" si="3"/>
        <v>0</v>
      </c>
      <c r="N25" s="1">
        <f t="shared" si="3"/>
        <v>0</v>
      </c>
      <c r="O25" s="1">
        <f t="shared" si="3"/>
        <v>0</v>
      </c>
      <c r="P25" s="1">
        <f t="shared" si="35"/>
        <v>0</v>
      </c>
      <c r="Q25" s="1">
        <f t="shared" si="35"/>
        <v>0</v>
      </c>
      <c r="R25" s="1" t="s">
        <v>610</v>
      </c>
      <c r="S25" s="1" t="s">
        <v>648</v>
      </c>
      <c r="T25" s="1" t="s">
        <v>336</v>
      </c>
      <c r="U25" s="1" t="s">
        <v>712</v>
      </c>
      <c r="V25" s="1" t="s">
        <v>754</v>
      </c>
      <c r="W25" s="5" t="s">
        <v>817</v>
      </c>
      <c r="X25" s="5" t="s">
        <v>859</v>
      </c>
      <c r="Y25" s="5" t="s">
        <v>904</v>
      </c>
      <c r="Z25" s="5" t="s">
        <v>947</v>
      </c>
      <c r="AA25" s="1">
        <v>1.04</v>
      </c>
      <c r="AB25" s="1">
        <v>1.05</v>
      </c>
      <c r="AC25" s="1">
        <f t="shared" si="4"/>
        <v>1</v>
      </c>
      <c r="AD25" s="1">
        <f t="shared" si="5"/>
        <v>0</v>
      </c>
      <c r="AE25" s="1">
        <f t="shared" si="6"/>
        <v>1</v>
      </c>
      <c r="AF25" s="1">
        <f t="shared" si="7"/>
        <v>0</v>
      </c>
      <c r="AG25" s="1">
        <f t="shared" si="8"/>
        <v>0</v>
      </c>
      <c r="AH25" s="5">
        <f>IF(W25 =1, 1, 0)</f>
        <v>0</v>
      </c>
      <c r="AI25" s="5">
        <f t="shared" si="33"/>
        <v>0</v>
      </c>
      <c r="AJ25" s="5">
        <f t="shared" si="10"/>
        <v>0</v>
      </c>
      <c r="AK25" s="5">
        <f t="shared" si="11"/>
        <v>0</v>
      </c>
      <c r="AL25" s="1">
        <f t="shared" si="12"/>
        <v>1</v>
      </c>
      <c r="AM25" s="1">
        <f t="shared" si="13"/>
        <v>1</v>
      </c>
      <c r="AN25" s="1">
        <f t="shared" si="34"/>
        <v>4</v>
      </c>
      <c r="AO25" s="1">
        <f t="shared" si="14"/>
        <v>0</v>
      </c>
      <c r="AP25" s="1">
        <f t="shared" si="15"/>
        <v>1</v>
      </c>
      <c r="AU25" s="1" t="s">
        <v>1225</v>
      </c>
      <c r="AV25" s="1">
        <v>1</v>
      </c>
      <c r="AW25" s="1">
        <v>1</v>
      </c>
      <c r="AX25" s="1">
        <v>1</v>
      </c>
      <c r="AY25" s="1" t="s">
        <v>1077</v>
      </c>
      <c r="AZ25" s="1" t="s">
        <v>1106</v>
      </c>
      <c r="BA25" s="1" t="s">
        <v>1132</v>
      </c>
      <c r="BB25" s="1" t="s">
        <v>1163</v>
      </c>
      <c r="BC25" s="1" t="s">
        <v>1192</v>
      </c>
      <c r="BD25" s="1">
        <f t="shared" si="16"/>
        <v>0</v>
      </c>
      <c r="BE25" s="1">
        <f t="shared" si="17"/>
        <v>1</v>
      </c>
      <c r="BF25" s="1">
        <f t="shared" si="18"/>
        <v>1</v>
      </c>
      <c r="BG25" s="1">
        <f t="shared" si="19"/>
        <v>1</v>
      </c>
      <c r="BH25" s="1">
        <f t="shared" si="20"/>
        <v>0</v>
      </c>
      <c r="BI25" s="1">
        <f t="shared" si="21"/>
        <v>0</v>
      </c>
      <c r="BJ25" s="1">
        <f t="shared" si="22"/>
        <v>0</v>
      </c>
      <c r="BK25" s="1">
        <f t="shared" si="23"/>
        <v>0</v>
      </c>
      <c r="BL25" s="1">
        <f t="shared" si="24"/>
        <v>0</v>
      </c>
      <c r="BN25" s="1">
        <f t="shared" si="25"/>
        <v>0</v>
      </c>
      <c r="BO25" s="1">
        <f t="shared" si="26"/>
        <v>0</v>
      </c>
      <c r="BP25" s="1">
        <f t="shared" si="27"/>
        <v>0</v>
      </c>
      <c r="BQ25" s="1">
        <f t="shared" si="28"/>
        <v>1</v>
      </c>
      <c r="BR25" s="1">
        <f t="shared" si="29"/>
        <v>1</v>
      </c>
      <c r="BS25" s="1">
        <f t="shared" si="30"/>
        <v>1</v>
      </c>
      <c r="BT25" s="1">
        <f t="shared" si="31"/>
        <v>1</v>
      </c>
      <c r="BU25" s="1">
        <f t="shared" si="32"/>
        <v>1</v>
      </c>
    </row>
    <row r="26" spans="1:73" x14ac:dyDescent="0.25">
      <c r="A26" s="1" t="s">
        <v>24</v>
      </c>
      <c r="B26" s="1" t="s">
        <v>272</v>
      </c>
      <c r="C26" s="1">
        <v>1</v>
      </c>
      <c r="D26" s="1">
        <v>1</v>
      </c>
      <c r="E26" s="1" t="s">
        <v>442</v>
      </c>
      <c r="F26" s="1" t="s">
        <v>480</v>
      </c>
      <c r="G26" s="1" t="s">
        <v>523</v>
      </c>
      <c r="H26" s="1" t="s">
        <v>561</v>
      </c>
      <c r="I26" s="1">
        <v>1</v>
      </c>
      <c r="J26" s="1">
        <f t="shared" si="2"/>
        <v>0</v>
      </c>
      <c r="K26" s="1">
        <f t="shared" si="3"/>
        <v>1</v>
      </c>
      <c r="L26" s="1">
        <f t="shared" si="3"/>
        <v>1</v>
      </c>
      <c r="M26" s="1">
        <f t="shared" si="3"/>
        <v>0</v>
      </c>
      <c r="N26" s="1">
        <f t="shared" si="3"/>
        <v>0</v>
      </c>
      <c r="O26" s="1">
        <f t="shared" si="3"/>
        <v>0</v>
      </c>
      <c r="P26" s="1">
        <f t="shared" si="35"/>
        <v>0</v>
      </c>
      <c r="Q26" s="1">
        <f t="shared" si="35"/>
        <v>1</v>
      </c>
      <c r="R26" s="1" t="s">
        <v>610</v>
      </c>
      <c r="S26" s="1" t="s">
        <v>335</v>
      </c>
      <c r="T26" s="1" t="s">
        <v>336</v>
      </c>
      <c r="U26" s="1" t="s">
        <v>713</v>
      </c>
      <c r="V26" s="1" t="s">
        <v>755</v>
      </c>
      <c r="W26" s="5" t="s">
        <v>845</v>
      </c>
      <c r="X26" s="5" t="s">
        <v>860</v>
      </c>
      <c r="Y26" s="5" t="s">
        <v>905</v>
      </c>
      <c r="Z26" s="5" t="s">
        <v>948</v>
      </c>
      <c r="AA26" s="1">
        <v>1.04</v>
      </c>
      <c r="AB26" s="1">
        <v>1.05</v>
      </c>
      <c r="AC26" s="1">
        <f t="shared" si="4"/>
        <v>1</v>
      </c>
      <c r="AD26" s="1">
        <f t="shared" si="5"/>
        <v>1</v>
      </c>
      <c r="AE26" s="1">
        <f t="shared" si="6"/>
        <v>1</v>
      </c>
      <c r="AF26" s="1">
        <f t="shared" si="7"/>
        <v>0</v>
      </c>
      <c r="AG26" s="1">
        <f t="shared" si="8"/>
        <v>0</v>
      </c>
      <c r="AH26" s="5">
        <f>IF(W26 =1, 1, 0)</f>
        <v>0</v>
      </c>
      <c r="AI26" s="5">
        <f t="shared" si="33"/>
        <v>0</v>
      </c>
      <c r="AJ26" s="5">
        <f t="shared" si="10"/>
        <v>0</v>
      </c>
      <c r="AK26" s="5">
        <f t="shared" si="11"/>
        <v>0</v>
      </c>
      <c r="AL26" s="1">
        <f t="shared" si="12"/>
        <v>1</v>
      </c>
      <c r="AM26" s="1">
        <f t="shared" si="13"/>
        <v>1</v>
      </c>
      <c r="AN26" s="1">
        <f t="shared" si="34"/>
        <v>5</v>
      </c>
      <c r="AO26" s="1">
        <f t="shared" si="14"/>
        <v>0</v>
      </c>
      <c r="AP26" s="1">
        <f t="shared" si="15"/>
        <v>0</v>
      </c>
      <c r="AU26" s="1">
        <v>1</v>
      </c>
      <c r="AV26" s="1" t="s">
        <v>991</v>
      </c>
      <c r="AW26" s="1" t="s">
        <v>1020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f t="shared" si="16"/>
        <v>1</v>
      </c>
      <c r="BE26" s="1">
        <f t="shared" si="17"/>
        <v>0</v>
      </c>
      <c r="BF26" s="1">
        <f t="shared" si="18"/>
        <v>0</v>
      </c>
      <c r="BG26" s="1">
        <f t="shared" si="19"/>
        <v>1</v>
      </c>
      <c r="BH26" s="1">
        <f t="shared" si="20"/>
        <v>1</v>
      </c>
      <c r="BI26" s="1">
        <f t="shared" si="21"/>
        <v>1</v>
      </c>
      <c r="BJ26" s="1">
        <f t="shared" si="22"/>
        <v>1</v>
      </c>
      <c r="BK26" s="1">
        <f t="shared" si="23"/>
        <v>1</v>
      </c>
      <c r="BL26" s="1">
        <f t="shared" si="24"/>
        <v>1</v>
      </c>
      <c r="BN26" s="1">
        <f t="shared" si="25"/>
        <v>0</v>
      </c>
      <c r="BO26" s="1">
        <f t="shared" si="26"/>
        <v>0</v>
      </c>
      <c r="BP26" s="1">
        <f t="shared" si="27"/>
        <v>1</v>
      </c>
      <c r="BQ26" s="1">
        <f t="shared" si="28"/>
        <v>1</v>
      </c>
      <c r="BR26" s="1">
        <f t="shared" si="29"/>
        <v>1</v>
      </c>
      <c r="BS26" s="1">
        <f t="shared" si="30"/>
        <v>1</v>
      </c>
      <c r="BT26" s="1">
        <f t="shared" si="31"/>
        <v>1</v>
      </c>
      <c r="BU26" s="1">
        <f t="shared" si="32"/>
        <v>1</v>
      </c>
    </row>
    <row r="27" spans="1:73" x14ac:dyDescent="0.25">
      <c r="A27" s="1" t="s">
        <v>25</v>
      </c>
      <c r="B27" s="1">
        <v>1</v>
      </c>
      <c r="C27" s="1">
        <v>1</v>
      </c>
      <c r="D27" s="1" t="s">
        <v>417</v>
      </c>
      <c r="E27" s="1" t="s">
        <v>443</v>
      </c>
      <c r="F27" s="1">
        <v>1</v>
      </c>
      <c r="G27" s="1">
        <v>1</v>
      </c>
      <c r="H27" s="1" t="s">
        <v>562</v>
      </c>
      <c r="I27" s="1">
        <v>1</v>
      </c>
      <c r="J27" s="1">
        <f t="shared" si="2"/>
        <v>1</v>
      </c>
      <c r="K27" s="1">
        <f t="shared" si="3"/>
        <v>1</v>
      </c>
      <c r="L27" s="1">
        <f t="shared" si="3"/>
        <v>0</v>
      </c>
      <c r="M27" s="1">
        <f t="shared" si="3"/>
        <v>0</v>
      </c>
      <c r="N27" s="1">
        <f t="shared" si="3"/>
        <v>1</v>
      </c>
      <c r="O27" s="1">
        <f t="shared" si="3"/>
        <v>1</v>
      </c>
      <c r="P27" s="1">
        <f t="shared" si="35"/>
        <v>0</v>
      </c>
      <c r="Q27" s="1">
        <f t="shared" si="35"/>
        <v>1</v>
      </c>
      <c r="R27" s="1" t="s">
        <v>610</v>
      </c>
      <c r="S27" s="1" t="s">
        <v>335</v>
      </c>
      <c r="T27" s="1" t="s">
        <v>336</v>
      </c>
      <c r="U27" s="1" t="s">
        <v>337</v>
      </c>
      <c r="V27" s="1" t="s">
        <v>756</v>
      </c>
      <c r="W27" s="5" t="s">
        <v>818</v>
      </c>
      <c r="X27" s="5" t="s">
        <v>861</v>
      </c>
      <c r="Y27" s="5" t="s">
        <v>906</v>
      </c>
      <c r="Z27" s="5" t="s">
        <v>949</v>
      </c>
      <c r="AA27" s="1" t="s">
        <v>784</v>
      </c>
      <c r="AB27" s="1">
        <v>1.05</v>
      </c>
      <c r="AC27" s="1">
        <f t="shared" si="4"/>
        <v>1</v>
      </c>
      <c r="AD27" s="1">
        <f t="shared" si="5"/>
        <v>1</v>
      </c>
      <c r="AE27" s="1">
        <f t="shared" si="6"/>
        <v>1</v>
      </c>
      <c r="AF27" s="1">
        <f t="shared" si="7"/>
        <v>1</v>
      </c>
      <c r="AG27" s="1">
        <f t="shared" si="8"/>
        <v>0</v>
      </c>
      <c r="AH27" s="5">
        <f t="shared" si="9"/>
        <v>0</v>
      </c>
      <c r="AI27" s="5">
        <f t="shared" si="33"/>
        <v>0</v>
      </c>
      <c r="AJ27" s="5">
        <f t="shared" si="10"/>
        <v>0</v>
      </c>
      <c r="AK27" s="5">
        <f t="shared" si="11"/>
        <v>0</v>
      </c>
      <c r="AL27" s="1">
        <f t="shared" si="12"/>
        <v>0</v>
      </c>
      <c r="AM27" s="1">
        <f t="shared" si="13"/>
        <v>1</v>
      </c>
      <c r="AN27" s="1">
        <f t="shared" si="34"/>
        <v>5</v>
      </c>
      <c r="AO27" s="1">
        <f t="shared" si="14"/>
        <v>0</v>
      </c>
      <c r="AP27" s="1">
        <f t="shared" si="15"/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f t="shared" si="16"/>
        <v>1</v>
      </c>
      <c r="BE27" s="1">
        <f t="shared" si="17"/>
        <v>1</v>
      </c>
      <c r="BF27" s="1">
        <f t="shared" si="18"/>
        <v>1</v>
      </c>
      <c r="BG27" s="1">
        <f t="shared" si="19"/>
        <v>1</v>
      </c>
      <c r="BH27" s="1">
        <f t="shared" si="20"/>
        <v>1</v>
      </c>
      <c r="BI27" s="1">
        <f t="shared" si="21"/>
        <v>1</v>
      </c>
      <c r="BJ27" s="1">
        <f t="shared" si="22"/>
        <v>1</v>
      </c>
      <c r="BK27" s="1">
        <f t="shared" si="23"/>
        <v>1</v>
      </c>
      <c r="BL27" s="1">
        <f t="shared" si="24"/>
        <v>1</v>
      </c>
      <c r="BN27" s="1">
        <f t="shared" si="25"/>
        <v>1</v>
      </c>
      <c r="BO27" s="1">
        <f t="shared" si="26"/>
        <v>1</v>
      </c>
      <c r="BP27" s="1">
        <f t="shared" si="27"/>
        <v>1</v>
      </c>
      <c r="BQ27" s="1">
        <f t="shared" si="28"/>
        <v>1</v>
      </c>
      <c r="BR27" s="1">
        <f t="shared" si="29"/>
        <v>1</v>
      </c>
      <c r="BS27" s="1">
        <f t="shared" si="30"/>
        <v>1</v>
      </c>
      <c r="BT27" s="1">
        <f t="shared" si="31"/>
        <v>1</v>
      </c>
      <c r="BU27" s="1">
        <f t="shared" si="32"/>
        <v>1</v>
      </c>
    </row>
    <row r="28" spans="1:73" x14ac:dyDescent="0.25">
      <c r="A28" s="1" t="s">
        <v>26</v>
      </c>
      <c r="B28" s="1" t="s">
        <v>346</v>
      </c>
      <c r="C28" s="1" t="s">
        <v>386</v>
      </c>
      <c r="D28" s="1">
        <v>1</v>
      </c>
      <c r="E28" s="1" t="s">
        <v>444</v>
      </c>
      <c r="F28" s="1" t="s">
        <v>481</v>
      </c>
      <c r="G28" s="1">
        <v>1</v>
      </c>
      <c r="H28" s="1" t="s">
        <v>563</v>
      </c>
      <c r="I28" s="1">
        <v>1</v>
      </c>
      <c r="J28" s="1">
        <f t="shared" si="2"/>
        <v>0</v>
      </c>
      <c r="K28" s="1">
        <f t="shared" si="3"/>
        <v>0</v>
      </c>
      <c r="L28" s="1">
        <f t="shared" si="3"/>
        <v>1</v>
      </c>
      <c r="M28" s="1">
        <f t="shared" si="3"/>
        <v>0</v>
      </c>
      <c r="N28" s="1">
        <f t="shared" si="3"/>
        <v>0</v>
      </c>
      <c r="O28" s="1">
        <f t="shared" si="3"/>
        <v>1</v>
      </c>
      <c r="P28" s="1">
        <f t="shared" si="35"/>
        <v>0</v>
      </c>
      <c r="Q28" s="1">
        <f t="shared" si="35"/>
        <v>1</v>
      </c>
      <c r="R28" s="1" t="s">
        <v>619</v>
      </c>
      <c r="S28" s="1" t="s">
        <v>649</v>
      </c>
      <c r="T28" s="1" t="s">
        <v>336</v>
      </c>
      <c r="U28" s="1" t="s">
        <v>337</v>
      </c>
      <c r="V28" s="1" t="s">
        <v>323</v>
      </c>
      <c r="W28" s="5" t="s">
        <v>819</v>
      </c>
      <c r="X28" s="5" t="s">
        <v>862</v>
      </c>
      <c r="Y28" s="5" t="s">
        <v>907</v>
      </c>
      <c r="Z28" s="5" t="s">
        <v>950</v>
      </c>
      <c r="AA28" s="1" t="s">
        <v>785</v>
      </c>
      <c r="AB28" s="1">
        <v>1.05</v>
      </c>
      <c r="AC28" s="1">
        <f t="shared" si="4"/>
        <v>0</v>
      </c>
      <c r="AD28" s="1">
        <f t="shared" si="5"/>
        <v>0</v>
      </c>
      <c r="AE28" s="1">
        <f t="shared" si="6"/>
        <v>1</v>
      </c>
      <c r="AF28" s="1">
        <f t="shared" si="7"/>
        <v>1</v>
      </c>
      <c r="AG28" s="1">
        <f t="shared" si="8"/>
        <v>1</v>
      </c>
      <c r="AH28" s="5">
        <f t="shared" si="9"/>
        <v>0</v>
      </c>
      <c r="AI28" s="5">
        <f t="shared" si="33"/>
        <v>0</v>
      </c>
      <c r="AJ28" s="5">
        <f t="shared" si="10"/>
        <v>0</v>
      </c>
      <c r="AK28" s="5">
        <f t="shared" si="11"/>
        <v>0</v>
      </c>
      <c r="AL28" s="1">
        <f t="shared" si="12"/>
        <v>0</v>
      </c>
      <c r="AM28" s="1">
        <f t="shared" si="13"/>
        <v>1</v>
      </c>
      <c r="AN28" s="1">
        <f t="shared" si="34"/>
        <v>4</v>
      </c>
      <c r="AO28" s="1">
        <f t="shared" si="14"/>
        <v>0</v>
      </c>
      <c r="AP28" s="1">
        <f t="shared" si="15"/>
        <v>0</v>
      </c>
      <c r="AU28" s="1" t="s">
        <v>1226</v>
      </c>
      <c r="AV28" s="1">
        <v>1</v>
      </c>
      <c r="AW28" s="1">
        <v>1</v>
      </c>
      <c r="AX28" s="1">
        <v>1</v>
      </c>
      <c r="AY28" s="1" t="s">
        <v>1078</v>
      </c>
      <c r="AZ28" s="1" t="s">
        <v>1107</v>
      </c>
      <c r="BA28" s="1" t="s">
        <v>1133</v>
      </c>
      <c r="BB28" s="1" t="s">
        <v>1164</v>
      </c>
      <c r="BC28" s="1" t="s">
        <v>1193</v>
      </c>
      <c r="BD28" s="1">
        <f t="shared" si="16"/>
        <v>0</v>
      </c>
      <c r="BE28" s="1">
        <f t="shared" si="17"/>
        <v>1</v>
      </c>
      <c r="BF28" s="1">
        <f t="shared" si="18"/>
        <v>1</v>
      </c>
      <c r="BG28" s="1">
        <f t="shared" si="19"/>
        <v>1</v>
      </c>
      <c r="BH28" s="1">
        <f t="shared" si="20"/>
        <v>0</v>
      </c>
      <c r="BI28" s="1">
        <f t="shared" si="21"/>
        <v>0</v>
      </c>
      <c r="BJ28" s="1">
        <f t="shared" si="22"/>
        <v>0</v>
      </c>
      <c r="BK28" s="1">
        <f t="shared" si="23"/>
        <v>0</v>
      </c>
      <c r="BL28" s="1">
        <f t="shared" si="24"/>
        <v>0</v>
      </c>
      <c r="BN28" s="1">
        <f t="shared" si="25"/>
        <v>0</v>
      </c>
      <c r="BO28" s="1">
        <f t="shared" si="26"/>
        <v>0</v>
      </c>
      <c r="BP28" s="1">
        <f t="shared" si="27"/>
        <v>0</v>
      </c>
      <c r="BQ28" s="1">
        <f t="shared" si="28"/>
        <v>1</v>
      </c>
      <c r="BR28" s="1">
        <f t="shared" si="29"/>
        <v>1</v>
      </c>
      <c r="BS28" s="1">
        <f t="shared" si="30"/>
        <v>1</v>
      </c>
      <c r="BT28" s="1">
        <f t="shared" si="31"/>
        <v>1</v>
      </c>
      <c r="BU28" s="1">
        <f t="shared" si="32"/>
        <v>1</v>
      </c>
    </row>
    <row r="29" spans="1:73" x14ac:dyDescent="0.25">
      <c r="A29" s="1" t="s">
        <v>27</v>
      </c>
      <c r="B29" s="1" t="s">
        <v>333</v>
      </c>
      <c r="C29" s="1" t="s">
        <v>387</v>
      </c>
      <c r="D29" s="1">
        <v>1</v>
      </c>
      <c r="E29" s="1" t="s">
        <v>445</v>
      </c>
      <c r="F29" s="1" t="s">
        <v>332</v>
      </c>
      <c r="G29" s="1">
        <v>1</v>
      </c>
      <c r="H29" s="1">
        <v>1</v>
      </c>
      <c r="I29" s="1">
        <v>1</v>
      </c>
      <c r="J29" s="1">
        <f t="shared" si="2"/>
        <v>0</v>
      </c>
      <c r="K29" s="1">
        <f t="shared" si="3"/>
        <v>0</v>
      </c>
      <c r="L29" s="1">
        <f t="shared" si="3"/>
        <v>1</v>
      </c>
      <c r="M29" s="1">
        <f t="shared" si="3"/>
        <v>0</v>
      </c>
      <c r="N29" s="1">
        <f t="shared" si="3"/>
        <v>0</v>
      </c>
      <c r="O29" s="1">
        <f t="shared" si="3"/>
        <v>1</v>
      </c>
      <c r="P29" s="1">
        <f t="shared" si="35"/>
        <v>1</v>
      </c>
      <c r="Q29" s="1">
        <f t="shared" si="35"/>
        <v>1</v>
      </c>
      <c r="R29" s="1" t="s">
        <v>620</v>
      </c>
      <c r="S29" s="1" t="s">
        <v>335</v>
      </c>
      <c r="T29" s="1" t="s">
        <v>683</v>
      </c>
      <c r="U29" s="1" t="s">
        <v>714</v>
      </c>
      <c r="V29" s="1" t="s">
        <v>323</v>
      </c>
      <c r="W29" s="5">
        <v>1</v>
      </c>
      <c r="X29" s="5">
        <v>1</v>
      </c>
      <c r="Y29" s="5">
        <v>1</v>
      </c>
      <c r="Z29" s="5">
        <v>1</v>
      </c>
      <c r="AA29" s="1">
        <v>1.04</v>
      </c>
      <c r="AB29" s="1">
        <v>1.05</v>
      </c>
      <c r="AC29" s="1">
        <f t="shared" si="4"/>
        <v>0</v>
      </c>
      <c r="AD29" s="1">
        <f t="shared" si="5"/>
        <v>1</v>
      </c>
      <c r="AE29" s="1">
        <f t="shared" si="6"/>
        <v>0</v>
      </c>
      <c r="AF29" s="1">
        <f t="shared" si="7"/>
        <v>0</v>
      </c>
      <c r="AG29" s="1">
        <f t="shared" si="8"/>
        <v>1</v>
      </c>
      <c r="AH29" s="5">
        <f t="shared" si="9"/>
        <v>1</v>
      </c>
      <c r="AI29" s="5">
        <f t="shared" si="33"/>
        <v>1</v>
      </c>
      <c r="AJ29" s="5">
        <f t="shared" si="10"/>
        <v>1</v>
      </c>
      <c r="AK29" s="5">
        <f t="shared" si="11"/>
        <v>1</v>
      </c>
      <c r="AL29" s="1">
        <f t="shared" si="12"/>
        <v>1</v>
      </c>
      <c r="AM29" s="1">
        <f t="shared" si="13"/>
        <v>1</v>
      </c>
      <c r="AN29" s="1">
        <f t="shared" si="34"/>
        <v>8</v>
      </c>
      <c r="AO29" s="1">
        <f t="shared" si="14"/>
        <v>1</v>
      </c>
      <c r="AP29" s="1">
        <f t="shared" si="15"/>
        <v>0</v>
      </c>
      <c r="AU29" s="1" t="s">
        <v>1227</v>
      </c>
      <c r="AV29" s="1">
        <v>1</v>
      </c>
      <c r="AW29" s="1">
        <v>1</v>
      </c>
      <c r="AX29" s="1" t="s">
        <v>1049</v>
      </c>
      <c r="AY29" s="1" t="s">
        <v>1079</v>
      </c>
      <c r="AZ29" s="1" t="s">
        <v>978</v>
      </c>
      <c r="BA29" s="1" t="s">
        <v>1134</v>
      </c>
      <c r="BB29" s="1" t="s">
        <v>1165</v>
      </c>
      <c r="BC29" s="1" t="s">
        <v>1194</v>
      </c>
      <c r="BD29" s="1">
        <f t="shared" si="16"/>
        <v>0</v>
      </c>
      <c r="BE29" s="1">
        <f t="shared" si="17"/>
        <v>1</v>
      </c>
      <c r="BF29" s="1">
        <f t="shared" si="18"/>
        <v>1</v>
      </c>
      <c r="BG29" s="1">
        <f t="shared" si="19"/>
        <v>0</v>
      </c>
      <c r="BH29" s="1">
        <f t="shared" si="20"/>
        <v>0</v>
      </c>
      <c r="BI29" s="1">
        <f t="shared" si="21"/>
        <v>0</v>
      </c>
      <c r="BJ29" s="1">
        <f t="shared" si="22"/>
        <v>0</v>
      </c>
      <c r="BK29" s="1">
        <f t="shared" si="23"/>
        <v>0</v>
      </c>
      <c r="BL29" s="1">
        <f t="shared" si="24"/>
        <v>0</v>
      </c>
      <c r="BN29" s="1">
        <f t="shared" si="25"/>
        <v>0</v>
      </c>
      <c r="BO29" s="1">
        <f t="shared" si="26"/>
        <v>0</v>
      </c>
      <c r="BP29" s="1">
        <f t="shared" si="27"/>
        <v>1</v>
      </c>
      <c r="BQ29" s="1">
        <f t="shared" si="28"/>
        <v>1</v>
      </c>
      <c r="BR29" s="1">
        <f t="shared" si="29"/>
        <v>1</v>
      </c>
      <c r="BS29" s="1">
        <f t="shared" si="30"/>
        <v>1</v>
      </c>
      <c r="BT29" s="1">
        <f t="shared" si="31"/>
        <v>1</v>
      </c>
      <c r="BU29" s="1">
        <f t="shared" si="32"/>
        <v>1</v>
      </c>
    </row>
    <row r="30" spans="1:73" x14ac:dyDescent="0.25">
      <c r="A30" s="1" t="s">
        <v>28</v>
      </c>
      <c r="B30" s="1">
        <v>1</v>
      </c>
      <c r="C30" s="1">
        <v>1</v>
      </c>
      <c r="D30" s="1" t="s">
        <v>418</v>
      </c>
      <c r="E30" s="1" t="s">
        <v>446</v>
      </c>
      <c r="F30" s="1">
        <v>1</v>
      </c>
      <c r="G30" s="1" t="s">
        <v>524</v>
      </c>
      <c r="H30" s="1">
        <v>1</v>
      </c>
      <c r="I30" s="1">
        <v>1</v>
      </c>
      <c r="J30" s="1">
        <f t="shared" si="2"/>
        <v>1</v>
      </c>
      <c r="K30" s="1">
        <f t="shared" si="3"/>
        <v>1</v>
      </c>
      <c r="L30" s="1">
        <f t="shared" si="3"/>
        <v>0</v>
      </c>
      <c r="M30" s="1">
        <f t="shared" si="3"/>
        <v>0</v>
      </c>
      <c r="N30" s="1">
        <f t="shared" si="3"/>
        <v>1</v>
      </c>
      <c r="O30" s="1">
        <f t="shared" si="3"/>
        <v>0</v>
      </c>
      <c r="P30" s="1">
        <f t="shared" si="35"/>
        <v>1</v>
      </c>
      <c r="Q30" s="1">
        <f t="shared" si="35"/>
        <v>1</v>
      </c>
      <c r="R30" s="1" t="s">
        <v>610</v>
      </c>
      <c r="S30" s="1" t="s">
        <v>335</v>
      </c>
      <c r="T30" s="1" t="s">
        <v>684</v>
      </c>
      <c r="U30" s="1" t="s">
        <v>715</v>
      </c>
      <c r="V30" s="1" t="s">
        <v>323</v>
      </c>
      <c r="W30" s="5" t="s">
        <v>846</v>
      </c>
      <c r="X30" s="5" t="s">
        <v>863</v>
      </c>
      <c r="Y30" s="5" t="s">
        <v>908</v>
      </c>
      <c r="Z30" s="5" t="s">
        <v>951</v>
      </c>
      <c r="AA30" s="1">
        <v>1.04</v>
      </c>
      <c r="AB30" s="1">
        <v>1.05</v>
      </c>
      <c r="AC30" s="1">
        <f t="shared" si="4"/>
        <v>1</v>
      </c>
      <c r="AD30" s="1">
        <f t="shared" si="5"/>
        <v>1</v>
      </c>
      <c r="AE30" s="1">
        <f t="shared" si="6"/>
        <v>0</v>
      </c>
      <c r="AF30" s="1">
        <f t="shared" si="7"/>
        <v>0</v>
      </c>
      <c r="AG30" s="1">
        <f t="shared" si="8"/>
        <v>1</v>
      </c>
      <c r="AH30" s="5">
        <f t="shared" si="9"/>
        <v>0</v>
      </c>
      <c r="AI30" s="5">
        <f t="shared" si="33"/>
        <v>0</v>
      </c>
      <c r="AJ30" s="5">
        <f t="shared" si="10"/>
        <v>0</v>
      </c>
      <c r="AK30" s="5">
        <f t="shared" si="11"/>
        <v>0</v>
      </c>
      <c r="AL30" s="1">
        <f t="shared" si="12"/>
        <v>1</v>
      </c>
      <c r="AM30" s="1">
        <f t="shared" si="13"/>
        <v>1</v>
      </c>
      <c r="AN30" s="1">
        <f t="shared" si="34"/>
        <v>5</v>
      </c>
      <c r="AO30" s="1">
        <f t="shared" si="14"/>
        <v>0</v>
      </c>
      <c r="AP30" s="1">
        <f t="shared" si="15"/>
        <v>1</v>
      </c>
      <c r="AU30" s="1" t="s">
        <v>1228</v>
      </c>
      <c r="AV30" s="1">
        <v>1</v>
      </c>
      <c r="AW30" s="1">
        <v>1</v>
      </c>
      <c r="AX30" s="1">
        <v>1</v>
      </c>
      <c r="AY30" s="1" t="s">
        <v>1080</v>
      </c>
      <c r="AZ30" s="1" t="s">
        <v>1108</v>
      </c>
      <c r="BA30" s="1" t="s">
        <v>1135</v>
      </c>
      <c r="BB30" s="1" t="s">
        <v>552</v>
      </c>
      <c r="BC30" s="1" t="s">
        <v>1195</v>
      </c>
      <c r="BD30" s="1">
        <f t="shared" si="16"/>
        <v>0</v>
      </c>
      <c r="BE30" s="1">
        <f t="shared" si="17"/>
        <v>1</v>
      </c>
      <c r="BF30" s="1">
        <f t="shared" si="18"/>
        <v>1</v>
      </c>
      <c r="BG30" s="1">
        <f t="shared" si="19"/>
        <v>1</v>
      </c>
      <c r="BH30" s="1">
        <f t="shared" si="20"/>
        <v>0</v>
      </c>
      <c r="BI30" s="1">
        <f t="shared" si="21"/>
        <v>0</v>
      </c>
      <c r="BJ30" s="1">
        <f t="shared" si="22"/>
        <v>0</v>
      </c>
      <c r="BK30" s="1">
        <f t="shared" si="23"/>
        <v>0</v>
      </c>
      <c r="BL30" s="1">
        <f t="shared" si="24"/>
        <v>0</v>
      </c>
      <c r="BN30" s="1">
        <f t="shared" si="25"/>
        <v>0</v>
      </c>
      <c r="BO30" s="1">
        <f t="shared" si="26"/>
        <v>0</v>
      </c>
      <c r="BP30" s="1">
        <f t="shared" si="27"/>
        <v>0</v>
      </c>
      <c r="BQ30" s="1">
        <f t="shared" si="28"/>
        <v>1</v>
      </c>
      <c r="BR30" s="1">
        <f t="shared" si="29"/>
        <v>1</v>
      </c>
      <c r="BS30" s="1">
        <f t="shared" si="30"/>
        <v>1</v>
      </c>
      <c r="BT30" s="1">
        <f t="shared" si="31"/>
        <v>1</v>
      </c>
      <c r="BU30" s="1">
        <f t="shared" si="32"/>
        <v>1</v>
      </c>
    </row>
    <row r="31" spans="1:73" x14ac:dyDescent="0.25">
      <c r="A31" s="1" t="s">
        <v>29</v>
      </c>
      <c r="B31" s="1" t="s">
        <v>347</v>
      </c>
      <c r="C31" s="1">
        <v>1</v>
      </c>
      <c r="D31" s="1" t="s">
        <v>419</v>
      </c>
      <c r="E31" s="1" t="s">
        <v>447</v>
      </c>
      <c r="F31" s="1" t="s">
        <v>482</v>
      </c>
      <c r="G31" s="1" t="s">
        <v>525</v>
      </c>
      <c r="H31" s="1">
        <v>1</v>
      </c>
      <c r="I31" s="1">
        <v>1</v>
      </c>
      <c r="J31" s="1">
        <f t="shared" si="2"/>
        <v>0</v>
      </c>
      <c r="K31" s="1">
        <f t="shared" si="3"/>
        <v>1</v>
      </c>
      <c r="L31" s="1">
        <f t="shared" si="3"/>
        <v>0</v>
      </c>
      <c r="M31" s="1">
        <f t="shared" si="3"/>
        <v>0</v>
      </c>
      <c r="N31" s="1">
        <f t="shared" si="3"/>
        <v>0</v>
      </c>
      <c r="O31" s="1">
        <f t="shared" si="3"/>
        <v>0</v>
      </c>
      <c r="P31" s="1">
        <f t="shared" si="35"/>
        <v>1</v>
      </c>
      <c r="Q31" s="1">
        <f t="shared" si="35"/>
        <v>1</v>
      </c>
      <c r="R31" s="1" t="s">
        <v>610</v>
      </c>
      <c r="S31" s="1" t="s">
        <v>650</v>
      </c>
      <c r="T31" s="1" t="s">
        <v>336</v>
      </c>
      <c r="U31" s="1" t="s">
        <v>716</v>
      </c>
      <c r="V31" s="1" t="s">
        <v>323</v>
      </c>
      <c r="W31" s="5">
        <v>1</v>
      </c>
      <c r="X31" s="5">
        <v>1</v>
      </c>
      <c r="Y31" s="5">
        <v>1</v>
      </c>
      <c r="Z31" s="5">
        <v>1</v>
      </c>
      <c r="AA31" s="1">
        <v>1.04</v>
      </c>
      <c r="AB31" s="1">
        <v>1.05</v>
      </c>
      <c r="AC31" s="1">
        <f t="shared" si="4"/>
        <v>1</v>
      </c>
      <c r="AD31" s="1">
        <f t="shared" si="5"/>
        <v>0</v>
      </c>
      <c r="AE31" s="1">
        <f t="shared" si="6"/>
        <v>1</v>
      </c>
      <c r="AF31" s="1">
        <f t="shared" si="7"/>
        <v>0</v>
      </c>
      <c r="AG31" s="1">
        <f t="shared" si="8"/>
        <v>1</v>
      </c>
      <c r="AH31" s="5">
        <f t="shared" si="9"/>
        <v>1</v>
      </c>
      <c r="AI31" s="5">
        <f t="shared" si="33"/>
        <v>1</v>
      </c>
      <c r="AJ31" s="5">
        <f t="shared" si="10"/>
        <v>1</v>
      </c>
      <c r="AK31" s="5">
        <f t="shared" si="11"/>
        <v>1</v>
      </c>
      <c r="AL31" s="1">
        <f t="shared" si="12"/>
        <v>1</v>
      </c>
      <c r="AM31" s="1">
        <f t="shared" si="13"/>
        <v>1</v>
      </c>
      <c r="AN31" s="1">
        <f t="shared" si="34"/>
        <v>9</v>
      </c>
      <c r="AO31" s="1">
        <f t="shared" si="14"/>
        <v>1</v>
      </c>
      <c r="AP31" s="1">
        <f t="shared" si="15"/>
        <v>0</v>
      </c>
      <c r="AU31" s="1" t="s">
        <v>1229</v>
      </c>
      <c r="AV31" s="1">
        <v>1</v>
      </c>
      <c r="AW31" s="1">
        <v>1</v>
      </c>
      <c r="AX31" s="1">
        <v>1</v>
      </c>
      <c r="AY31" s="1" t="s">
        <v>1081</v>
      </c>
      <c r="AZ31" s="1" t="s">
        <v>1109</v>
      </c>
      <c r="BA31" s="1" t="s">
        <v>1046</v>
      </c>
      <c r="BB31" s="1" t="s">
        <v>1166</v>
      </c>
      <c r="BC31" s="1" t="s">
        <v>1196</v>
      </c>
      <c r="BD31" s="1">
        <f t="shared" si="16"/>
        <v>0</v>
      </c>
      <c r="BE31" s="1">
        <f t="shared" si="17"/>
        <v>1</v>
      </c>
      <c r="BF31" s="1">
        <f t="shared" si="18"/>
        <v>1</v>
      </c>
      <c r="BG31" s="1">
        <f t="shared" si="19"/>
        <v>1</v>
      </c>
      <c r="BH31" s="1">
        <f t="shared" si="20"/>
        <v>0</v>
      </c>
      <c r="BI31" s="1">
        <f t="shared" si="21"/>
        <v>0</v>
      </c>
      <c r="BJ31" s="1">
        <f t="shared" si="22"/>
        <v>0</v>
      </c>
      <c r="BK31" s="1">
        <f t="shared" si="23"/>
        <v>0</v>
      </c>
      <c r="BL31" s="1">
        <f t="shared" si="24"/>
        <v>0</v>
      </c>
      <c r="BN31" s="1">
        <f t="shared" si="25"/>
        <v>0</v>
      </c>
      <c r="BO31" s="1">
        <f t="shared" si="26"/>
        <v>0</v>
      </c>
      <c r="BP31" s="1">
        <f t="shared" si="27"/>
        <v>0</v>
      </c>
      <c r="BQ31" s="1">
        <f t="shared" si="28"/>
        <v>1</v>
      </c>
      <c r="BR31" s="1">
        <f t="shared" si="29"/>
        <v>1</v>
      </c>
      <c r="BS31" s="1">
        <f t="shared" si="30"/>
        <v>1</v>
      </c>
      <c r="BT31" s="1">
        <f t="shared" si="31"/>
        <v>1</v>
      </c>
      <c r="BU31" s="1">
        <f t="shared" si="32"/>
        <v>1</v>
      </c>
    </row>
    <row r="32" spans="1:73" x14ac:dyDescent="0.25">
      <c r="A32" s="1" t="s">
        <v>30</v>
      </c>
      <c r="B32" s="1" t="s">
        <v>348</v>
      </c>
      <c r="C32" s="1">
        <v>1</v>
      </c>
      <c r="D32" s="1">
        <v>1</v>
      </c>
      <c r="E32" s="1" t="s">
        <v>448</v>
      </c>
      <c r="F32" s="1">
        <v>1</v>
      </c>
      <c r="G32" s="1" t="s">
        <v>526</v>
      </c>
      <c r="H32" s="1">
        <v>1</v>
      </c>
      <c r="I32" s="1">
        <v>1</v>
      </c>
      <c r="J32" s="1">
        <f t="shared" si="2"/>
        <v>0</v>
      </c>
      <c r="K32" s="1">
        <f t="shared" si="3"/>
        <v>1</v>
      </c>
      <c r="L32" s="1">
        <f t="shared" si="3"/>
        <v>1</v>
      </c>
      <c r="M32" s="1">
        <f t="shared" si="3"/>
        <v>0</v>
      </c>
      <c r="N32" s="1">
        <f t="shared" si="3"/>
        <v>1</v>
      </c>
      <c r="O32" s="1">
        <f t="shared" si="3"/>
        <v>0</v>
      </c>
      <c r="P32" s="1">
        <f t="shared" si="35"/>
        <v>1</v>
      </c>
      <c r="Q32" s="1">
        <f t="shared" si="35"/>
        <v>1</v>
      </c>
      <c r="R32" s="1" t="s">
        <v>621</v>
      </c>
      <c r="S32" s="1" t="s">
        <v>651</v>
      </c>
      <c r="T32" s="1" t="s">
        <v>685</v>
      </c>
      <c r="U32" s="1" t="s">
        <v>717</v>
      </c>
      <c r="V32" s="1" t="s">
        <v>757</v>
      </c>
      <c r="W32" s="5">
        <v>1</v>
      </c>
      <c r="X32" s="5">
        <v>1</v>
      </c>
      <c r="Y32" s="5">
        <v>1</v>
      </c>
      <c r="Z32" s="5">
        <v>1</v>
      </c>
      <c r="AA32" s="1">
        <v>1.04</v>
      </c>
      <c r="AB32" s="1">
        <v>1.05</v>
      </c>
      <c r="AC32" s="1">
        <f t="shared" si="4"/>
        <v>0</v>
      </c>
      <c r="AD32" s="1">
        <f t="shared" si="5"/>
        <v>0</v>
      </c>
      <c r="AE32" s="1">
        <f t="shared" si="6"/>
        <v>0</v>
      </c>
      <c r="AF32" s="1">
        <f t="shared" si="7"/>
        <v>0</v>
      </c>
      <c r="AG32" s="1">
        <f t="shared" si="8"/>
        <v>0</v>
      </c>
      <c r="AH32" s="5">
        <f t="shared" si="9"/>
        <v>1</v>
      </c>
      <c r="AI32" s="5">
        <f t="shared" si="33"/>
        <v>1</v>
      </c>
      <c r="AJ32" s="5">
        <f t="shared" si="10"/>
        <v>1</v>
      </c>
      <c r="AK32" s="5">
        <f t="shared" si="11"/>
        <v>1</v>
      </c>
      <c r="AL32" s="1">
        <f t="shared" si="12"/>
        <v>1</v>
      </c>
      <c r="AM32" s="1">
        <f t="shared" si="13"/>
        <v>1</v>
      </c>
      <c r="AN32" s="1">
        <f t="shared" si="34"/>
        <v>6</v>
      </c>
      <c r="AO32" s="1">
        <f t="shared" si="14"/>
        <v>0</v>
      </c>
      <c r="AP32" s="1">
        <f t="shared" si="15"/>
        <v>0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f t="shared" si="16"/>
        <v>1</v>
      </c>
      <c r="BE32" s="1">
        <f t="shared" si="17"/>
        <v>1</v>
      </c>
      <c r="BF32" s="1">
        <f t="shared" si="18"/>
        <v>1</v>
      </c>
      <c r="BG32" s="1">
        <f t="shared" si="19"/>
        <v>1</v>
      </c>
      <c r="BH32" s="1">
        <f t="shared" si="20"/>
        <v>1</v>
      </c>
      <c r="BI32" s="1">
        <f t="shared" si="21"/>
        <v>1</v>
      </c>
      <c r="BJ32" s="1">
        <f t="shared" si="22"/>
        <v>1</v>
      </c>
      <c r="BK32" s="1">
        <f t="shared" si="23"/>
        <v>1</v>
      </c>
      <c r="BL32" s="1">
        <f t="shared" si="24"/>
        <v>1</v>
      </c>
      <c r="BN32" s="1">
        <f t="shared" si="25"/>
        <v>1</v>
      </c>
      <c r="BO32" s="1">
        <f t="shared" si="26"/>
        <v>1</v>
      </c>
      <c r="BP32" s="1">
        <f t="shared" si="27"/>
        <v>1</v>
      </c>
      <c r="BQ32" s="1">
        <f t="shared" si="28"/>
        <v>1</v>
      </c>
      <c r="BR32" s="1">
        <f t="shared" si="29"/>
        <v>1</v>
      </c>
      <c r="BS32" s="1">
        <f t="shared" si="30"/>
        <v>1</v>
      </c>
      <c r="BT32" s="1">
        <f t="shared" si="31"/>
        <v>1</v>
      </c>
      <c r="BU32" s="1">
        <f t="shared" si="32"/>
        <v>1</v>
      </c>
    </row>
    <row r="33" spans="1:73" x14ac:dyDescent="0.25">
      <c r="A33" s="1" t="s">
        <v>31</v>
      </c>
      <c r="B33" s="1">
        <v>1</v>
      </c>
      <c r="C33" s="1" t="s">
        <v>388</v>
      </c>
      <c r="D33" s="1">
        <v>1</v>
      </c>
      <c r="E33" s="1" t="s">
        <v>449</v>
      </c>
      <c r="F33" s="1">
        <v>1</v>
      </c>
      <c r="G33" s="1" t="s">
        <v>527</v>
      </c>
      <c r="H33" s="1" t="s">
        <v>564</v>
      </c>
      <c r="I33" s="1" t="s">
        <v>584</v>
      </c>
      <c r="J33" s="1">
        <f t="shared" si="2"/>
        <v>1</v>
      </c>
      <c r="K33" s="1">
        <f t="shared" si="3"/>
        <v>0</v>
      </c>
      <c r="L33" s="1">
        <f t="shared" si="3"/>
        <v>1</v>
      </c>
      <c r="M33" s="1">
        <f t="shared" si="3"/>
        <v>0</v>
      </c>
      <c r="N33" s="1">
        <f t="shared" si="3"/>
        <v>1</v>
      </c>
      <c r="O33" s="1">
        <f t="shared" si="3"/>
        <v>0</v>
      </c>
      <c r="P33" s="1">
        <f t="shared" si="35"/>
        <v>0</v>
      </c>
      <c r="Q33" s="1">
        <f t="shared" si="35"/>
        <v>0</v>
      </c>
      <c r="R33" s="1" t="s">
        <v>610</v>
      </c>
      <c r="S33" s="1" t="s">
        <v>335</v>
      </c>
      <c r="T33" s="1" t="s">
        <v>336</v>
      </c>
      <c r="U33" s="1" t="s">
        <v>718</v>
      </c>
      <c r="V33" s="1" t="s">
        <v>758</v>
      </c>
      <c r="W33" s="5" t="s">
        <v>820</v>
      </c>
      <c r="X33" s="5" t="s">
        <v>864</v>
      </c>
      <c r="Y33" s="5" t="s">
        <v>909</v>
      </c>
      <c r="Z33" s="5" t="s">
        <v>952</v>
      </c>
      <c r="AA33" s="1">
        <v>1.04</v>
      </c>
      <c r="AB33" s="1">
        <v>1.05</v>
      </c>
      <c r="AC33" s="1">
        <f t="shared" si="4"/>
        <v>1</v>
      </c>
      <c r="AD33" s="1">
        <f t="shared" si="5"/>
        <v>1</v>
      </c>
      <c r="AE33" s="1">
        <f t="shared" si="6"/>
        <v>1</v>
      </c>
      <c r="AF33" s="1">
        <f t="shared" si="7"/>
        <v>0</v>
      </c>
      <c r="AG33" s="1">
        <f t="shared" si="8"/>
        <v>0</v>
      </c>
      <c r="AH33" s="5">
        <f t="shared" si="9"/>
        <v>0</v>
      </c>
      <c r="AI33" s="5">
        <f t="shared" si="33"/>
        <v>0</v>
      </c>
      <c r="AJ33" s="5">
        <f t="shared" si="10"/>
        <v>0</v>
      </c>
      <c r="AK33" s="5">
        <f t="shared" si="11"/>
        <v>0</v>
      </c>
      <c r="AL33" s="1">
        <f t="shared" si="12"/>
        <v>1</v>
      </c>
      <c r="AM33" s="1">
        <f t="shared" si="13"/>
        <v>1</v>
      </c>
      <c r="AN33" s="1">
        <f t="shared" si="34"/>
        <v>5</v>
      </c>
      <c r="AO33" s="1">
        <f t="shared" si="14"/>
        <v>0</v>
      </c>
      <c r="AP33" s="1">
        <f t="shared" si="15"/>
        <v>1</v>
      </c>
      <c r="AU33" s="1">
        <v>1</v>
      </c>
      <c r="AV33" s="1" t="s">
        <v>992</v>
      </c>
      <c r="AW33" s="1" t="s">
        <v>1021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f t="shared" si="16"/>
        <v>1</v>
      </c>
      <c r="BE33" s="1">
        <f t="shared" si="17"/>
        <v>0</v>
      </c>
      <c r="BF33" s="1">
        <f t="shared" si="18"/>
        <v>0</v>
      </c>
      <c r="BG33" s="1">
        <f t="shared" si="19"/>
        <v>1</v>
      </c>
      <c r="BH33" s="1">
        <f t="shared" si="20"/>
        <v>1</v>
      </c>
      <c r="BI33" s="1">
        <f t="shared" si="21"/>
        <v>1</v>
      </c>
      <c r="BJ33" s="1">
        <f t="shared" si="22"/>
        <v>1</v>
      </c>
      <c r="BK33" s="1">
        <f t="shared" si="23"/>
        <v>1</v>
      </c>
      <c r="BL33" s="1">
        <f t="shared" si="24"/>
        <v>1</v>
      </c>
      <c r="BN33" s="1">
        <f t="shared" si="25"/>
        <v>0</v>
      </c>
      <c r="BO33" s="1">
        <f t="shared" si="26"/>
        <v>0</v>
      </c>
      <c r="BP33" s="1">
        <f t="shared" si="27"/>
        <v>1</v>
      </c>
      <c r="BQ33" s="1">
        <f t="shared" si="28"/>
        <v>1</v>
      </c>
      <c r="BR33" s="1">
        <f t="shared" si="29"/>
        <v>1</v>
      </c>
      <c r="BS33" s="1">
        <f t="shared" si="30"/>
        <v>1</v>
      </c>
      <c r="BT33" s="1">
        <f t="shared" si="31"/>
        <v>1</v>
      </c>
      <c r="BU33" s="1">
        <f t="shared" si="32"/>
        <v>1</v>
      </c>
    </row>
    <row r="34" spans="1:73" x14ac:dyDescent="0.25">
      <c r="A34" s="1" t="s">
        <v>32</v>
      </c>
      <c r="B34" s="1">
        <v>1</v>
      </c>
      <c r="C34" s="1" t="s">
        <v>389</v>
      </c>
      <c r="D34" s="1" t="s">
        <v>420</v>
      </c>
      <c r="E34" s="1">
        <v>1</v>
      </c>
      <c r="F34" s="1">
        <v>1</v>
      </c>
      <c r="G34" s="1">
        <v>1</v>
      </c>
      <c r="H34" s="1" t="s">
        <v>565</v>
      </c>
      <c r="I34" s="1" t="s">
        <v>585</v>
      </c>
      <c r="J34" s="1">
        <f t="shared" si="2"/>
        <v>1</v>
      </c>
      <c r="K34" s="1">
        <f t="shared" si="3"/>
        <v>0</v>
      </c>
      <c r="L34" s="1">
        <f t="shared" si="3"/>
        <v>0</v>
      </c>
      <c r="M34" s="1">
        <f t="shared" si="3"/>
        <v>1</v>
      </c>
      <c r="N34" s="1">
        <f t="shared" si="3"/>
        <v>1</v>
      </c>
      <c r="O34" s="1">
        <f t="shared" si="3"/>
        <v>1</v>
      </c>
      <c r="P34" s="1">
        <f t="shared" si="35"/>
        <v>0</v>
      </c>
      <c r="Q34" s="1">
        <f t="shared" si="35"/>
        <v>0</v>
      </c>
      <c r="R34" s="1" t="s">
        <v>622</v>
      </c>
      <c r="S34" s="1" t="s">
        <v>652</v>
      </c>
      <c r="T34" s="1" t="s">
        <v>686</v>
      </c>
      <c r="U34" s="1" t="s">
        <v>719</v>
      </c>
      <c r="V34" s="1" t="s">
        <v>323</v>
      </c>
      <c r="W34" s="5" t="s">
        <v>821</v>
      </c>
      <c r="X34" s="5" t="s">
        <v>865</v>
      </c>
      <c r="Y34" s="5" t="s">
        <v>910</v>
      </c>
      <c r="Z34" s="5" t="s">
        <v>953</v>
      </c>
      <c r="AA34" s="1" t="s">
        <v>786</v>
      </c>
      <c r="AB34" s="1" t="s">
        <v>800</v>
      </c>
      <c r="AC34" s="1">
        <f t="shared" si="4"/>
        <v>0</v>
      </c>
      <c r="AD34" s="1">
        <f t="shared" si="5"/>
        <v>0</v>
      </c>
      <c r="AE34" s="1">
        <f t="shared" si="6"/>
        <v>0</v>
      </c>
      <c r="AF34" s="1">
        <f t="shared" si="7"/>
        <v>0</v>
      </c>
      <c r="AG34" s="1">
        <f t="shared" si="8"/>
        <v>1</v>
      </c>
      <c r="AH34" s="5">
        <f t="shared" si="9"/>
        <v>0</v>
      </c>
      <c r="AI34" s="5">
        <f t="shared" si="33"/>
        <v>0</v>
      </c>
      <c r="AJ34" s="5">
        <f t="shared" si="10"/>
        <v>0</v>
      </c>
      <c r="AK34" s="5">
        <f t="shared" si="11"/>
        <v>0</v>
      </c>
      <c r="AL34" s="1">
        <f t="shared" si="12"/>
        <v>0</v>
      </c>
      <c r="AM34" s="1">
        <f t="shared" si="13"/>
        <v>0</v>
      </c>
      <c r="AN34" s="1">
        <f t="shared" si="34"/>
        <v>1</v>
      </c>
      <c r="AO34" s="1">
        <f t="shared" si="14"/>
        <v>0</v>
      </c>
      <c r="AP34" s="1">
        <f t="shared" si="15"/>
        <v>1</v>
      </c>
      <c r="AU34" s="1">
        <v>1</v>
      </c>
      <c r="AV34" s="1" t="s">
        <v>993</v>
      </c>
      <c r="AW34" s="1" t="s">
        <v>1022</v>
      </c>
      <c r="AX34" s="1" t="s">
        <v>1050</v>
      </c>
      <c r="AY34" s="1">
        <v>1</v>
      </c>
      <c r="AZ34" s="1">
        <v>1</v>
      </c>
      <c r="BA34" s="1">
        <v>1</v>
      </c>
      <c r="BB34" s="1">
        <v>1</v>
      </c>
      <c r="BC34" s="1" t="s">
        <v>1197</v>
      </c>
      <c r="BD34" s="1">
        <f t="shared" si="16"/>
        <v>1</v>
      </c>
      <c r="BE34" s="1">
        <f t="shared" si="17"/>
        <v>0</v>
      </c>
      <c r="BF34" s="1">
        <f t="shared" si="18"/>
        <v>0</v>
      </c>
      <c r="BG34" s="1">
        <f t="shared" si="19"/>
        <v>0</v>
      </c>
      <c r="BH34" s="1">
        <f t="shared" si="20"/>
        <v>1</v>
      </c>
      <c r="BI34" s="1">
        <f t="shared" si="21"/>
        <v>1</v>
      </c>
      <c r="BJ34" s="1">
        <f t="shared" si="22"/>
        <v>1</v>
      </c>
      <c r="BK34" s="1">
        <f t="shared" si="23"/>
        <v>1</v>
      </c>
      <c r="BL34" s="1">
        <f t="shared" si="24"/>
        <v>0</v>
      </c>
      <c r="BN34" s="1">
        <f t="shared" si="25"/>
        <v>0</v>
      </c>
      <c r="BO34" s="1">
        <f t="shared" si="26"/>
        <v>0</v>
      </c>
      <c r="BP34" s="1">
        <f t="shared" si="27"/>
        <v>0</v>
      </c>
      <c r="BQ34" s="1">
        <f t="shared" si="28"/>
        <v>1</v>
      </c>
      <c r="BR34" s="1">
        <f t="shared" si="29"/>
        <v>1</v>
      </c>
      <c r="BS34" s="1">
        <f t="shared" si="30"/>
        <v>1</v>
      </c>
      <c r="BT34" s="1">
        <f t="shared" si="31"/>
        <v>1</v>
      </c>
      <c r="BU34" s="1">
        <f t="shared" si="32"/>
        <v>0</v>
      </c>
    </row>
    <row r="35" spans="1:73" x14ac:dyDescent="0.25">
      <c r="A35" s="1" t="s">
        <v>33</v>
      </c>
      <c r="B35" s="1" t="s">
        <v>349</v>
      </c>
      <c r="C35" s="1" t="s">
        <v>390</v>
      </c>
      <c r="D35" s="1">
        <v>1</v>
      </c>
      <c r="E35" s="1" t="s">
        <v>450</v>
      </c>
      <c r="F35" s="1" t="s">
        <v>483</v>
      </c>
      <c r="G35" s="1">
        <v>1</v>
      </c>
      <c r="H35" s="1">
        <v>1</v>
      </c>
      <c r="I35" s="1">
        <v>1</v>
      </c>
      <c r="J35" s="1">
        <f t="shared" si="2"/>
        <v>0</v>
      </c>
      <c r="K35" s="1">
        <f t="shared" si="3"/>
        <v>0</v>
      </c>
      <c r="L35" s="1">
        <f t="shared" si="3"/>
        <v>1</v>
      </c>
      <c r="M35" s="1">
        <f t="shared" si="3"/>
        <v>0</v>
      </c>
      <c r="N35" s="1">
        <f t="shared" si="3"/>
        <v>0</v>
      </c>
      <c r="O35" s="1">
        <f t="shared" si="3"/>
        <v>1</v>
      </c>
      <c r="P35" s="1">
        <f t="shared" si="35"/>
        <v>1</v>
      </c>
      <c r="Q35" s="1">
        <f t="shared" si="35"/>
        <v>1</v>
      </c>
      <c r="R35" s="1" t="s">
        <v>623</v>
      </c>
      <c r="S35" s="1" t="s">
        <v>653</v>
      </c>
      <c r="T35" s="1" t="s">
        <v>687</v>
      </c>
      <c r="U35" s="1" t="s">
        <v>720</v>
      </c>
      <c r="V35" s="1" t="s">
        <v>759</v>
      </c>
      <c r="W35" s="5" t="s">
        <v>822</v>
      </c>
      <c r="X35" s="5" t="s">
        <v>866</v>
      </c>
      <c r="Y35" s="5" t="s">
        <v>911</v>
      </c>
      <c r="Z35" s="5" t="s">
        <v>954</v>
      </c>
      <c r="AA35" s="1">
        <v>1.04</v>
      </c>
      <c r="AB35" s="1" t="s">
        <v>801</v>
      </c>
      <c r="AC35" s="1">
        <f t="shared" si="4"/>
        <v>0</v>
      </c>
      <c r="AD35" s="1">
        <f t="shared" si="5"/>
        <v>0</v>
      </c>
      <c r="AE35" s="1">
        <f t="shared" si="6"/>
        <v>0</v>
      </c>
      <c r="AF35" s="1">
        <f t="shared" si="7"/>
        <v>0</v>
      </c>
      <c r="AG35" s="1">
        <f t="shared" si="8"/>
        <v>0</v>
      </c>
      <c r="AH35" s="5">
        <f t="shared" si="9"/>
        <v>0</v>
      </c>
      <c r="AI35" s="5">
        <f t="shared" si="33"/>
        <v>0</v>
      </c>
      <c r="AJ35" s="5">
        <f t="shared" si="10"/>
        <v>0</v>
      </c>
      <c r="AK35" s="5">
        <f t="shared" si="11"/>
        <v>0</v>
      </c>
      <c r="AL35" s="1">
        <f t="shared" si="12"/>
        <v>1</v>
      </c>
      <c r="AM35" s="1">
        <f t="shared" si="13"/>
        <v>0</v>
      </c>
      <c r="AN35" s="1">
        <f t="shared" si="34"/>
        <v>1</v>
      </c>
      <c r="AO35" s="1">
        <f t="shared" si="14"/>
        <v>0</v>
      </c>
      <c r="AP35" s="1">
        <f t="shared" si="15"/>
        <v>0</v>
      </c>
      <c r="AU35" s="1">
        <v>1</v>
      </c>
      <c r="AV35" s="1" t="s">
        <v>994</v>
      </c>
      <c r="AW35" s="1" t="s">
        <v>1023</v>
      </c>
      <c r="AX35" s="1" t="s">
        <v>1051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f t="shared" si="16"/>
        <v>1</v>
      </c>
      <c r="BE35" s="1">
        <f t="shared" si="17"/>
        <v>0</v>
      </c>
      <c r="BF35" s="1">
        <f t="shared" si="18"/>
        <v>0</v>
      </c>
      <c r="BG35" s="1">
        <f t="shared" si="19"/>
        <v>0</v>
      </c>
      <c r="BH35" s="1">
        <f t="shared" si="20"/>
        <v>1</v>
      </c>
      <c r="BI35" s="1">
        <f t="shared" si="21"/>
        <v>1</v>
      </c>
      <c r="BJ35" s="1">
        <f t="shared" si="22"/>
        <v>1</v>
      </c>
      <c r="BK35" s="1">
        <f t="shared" si="23"/>
        <v>1</v>
      </c>
      <c r="BL35" s="1">
        <f t="shared" si="24"/>
        <v>1</v>
      </c>
      <c r="BN35" s="1">
        <f t="shared" si="25"/>
        <v>0</v>
      </c>
      <c r="BO35" s="1">
        <f t="shared" si="26"/>
        <v>0</v>
      </c>
      <c r="BP35" s="1">
        <f t="shared" si="27"/>
        <v>0</v>
      </c>
      <c r="BQ35" s="1">
        <f t="shared" si="28"/>
        <v>1</v>
      </c>
      <c r="BR35" s="1">
        <f t="shared" si="29"/>
        <v>1</v>
      </c>
      <c r="BS35" s="1">
        <f t="shared" si="30"/>
        <v>1</v>
      </c>
      <c r="BT35" s="1">
        <f t="shared" si="31"/>
        <v>1</v>
      </c>
      <c r="BU35" s="1">
        <f t="shared" si="32"/>
        <v>1</v>
      </c>
    </row>
    <row r="36" spans="1:73" x14ac:dyDescent="0.25">
      <c r="A36" s="1" t="s">
        <v>34</v>
      </c>
      <c r="B36" s="1">
        <v>1</v>
      </c>
      <c r="C36" s="1" t="s">
        <v>391</v>
      </c>
      <c r="D36" s="1">
        <v>1</v>
      </c>
      <c r="E36" s="1">
        <v>1</v>
      </c>
      <c r="F36" s="1" t="s">
        <v>196</v>
      </c>
      <c r="G36" s="1" t="s">
        <v>528</v>
      </c>
      <c r="H36" s="1" t="s">
        <v>566</v>
      </c>
      <c r="I36" s="1" t="s">
        <v>586</v>
      </c>
      <c r="J36" s="1">
        <f t="shared" si="2"/>
        <v>1</v>
      </c>
      <c r="K36" s="1">
        <f t="shared" si="3"/>
        <v>0</v>
      </c>
      <c r="L36" s="1">
        <f t="shared" si="3"/>
        <v>1</v>
      </c>
      <c r="M36" s="1">
        <f t="shared" si="3"/>
        <v>1</v>
      </c>
      <c r="N36" s="1">
        <f t="shared" si="3"/>
        <v>0</v>
      </c>
      <c r="O36" s="1">
        <f t="shared" si="3"/>
        <v>0</v>
      </c>
      <c r="P36" s="1">
        <f t="shared" si="35"/>
        <v>0</v>
      </c>
      <c r="Q36" s="1">
        <f t="shared" si="35"/>
        <v>0</v>
      </c>
      <c r="R36" s="1" t="s">
        <v>624</v>
      </c>
      <c r="S36" s="1" t="s">
        <v>335</v>
      </c>
      <c r="T36" s="1" t="s">
        <v>688</v>
      </c>
      <c r="U36" s="1" t="s">
        <v>337</v>
      </c>
      <c r="V36" s="1" t="s">
        <v>323</v>
      </c>
      <c r="W36" s="5">
        <v>1</v>
      </c>
      <c r="X36" s="5" t="s">
        <v>867</v>
      </c>
      <c r="Y36" s="5" t="s">
        <v>912</v>
      </c>
      <c r="Z36" s="5" t="s">
        <v>955</v>
      </c>
      <c r="AA36" s="1">
        <v>1.04</v>
      </c>
      <c r="AB36" s="1">
        <v>1.05</v>
      </c>
      <c r="AC36" s="1">
        <f t="shared" si="4"/>
        <v>0</v>
      </c>
      <c r="AD36" s="1">
        <f t="shared" si="5"/>
        <v>1</v>
      </c>
      <c r="AE36" s="1">
        <f t="shared" si="6"/>
        <v>0</v>
      </c>
      <c r="AF36" s="1">
        <f t="shared" si="7"/>
        <v>1</v>
      </c>
      <c r="AG36" s="1">
        <f t="shared" si="8"/>
        <v>1</v>
      </c>
      <c r="AH36" s="5">
        <f t="shared" si="9"/>
        <v>1</v>
      </c>
      <c r="AI36" s="5">
        <f t="shared" si="33"/>
        <v>0</v>
      </c>
      <c r="AJ36" s="5">
        <f t="shared" si="10"/>
        <v>0</v>
      </c>
      <c r="AK36" s="5">
        <f t="shared" si="11"/>
        <v>0</v>
      </c>
      <c r="AL36" s="1">
        <f t="shared" si="12"/>
        <v>1</v>
      </c>
      <c r="AM36" s="1">
        <f t="shared" si="13"/>
        <v>1</v>
      </c>
      <c r="AN36" s="1">
        <f t="shared" si="34"/>
        <v>6</v>
      </c>
      <c r="AO36" s="1">
        <f t="shared" si="14"/>
        <v>0</v>
      </c>
      <c r="AP36" s="1">
        <f t="shared" si="15"/>
        <v>1</v>
      </c>
      <c r="AU36" s="1" t="s">
        <v>1230</v>
      </c>
      <c r="AV36" s="1" t="s">
        <v>881</v>
      </c>
      <c r="AW36" s="1" t="s">
        <v>1024</v>
      </c>
      <c r="AX36" s="1" t="s">
        <v>1052</v>
      </c>
      <c r="AY36" s="1" t="s">
        <v>1082</v>
      </c>
      <c r="AZ36" s="1">
        <v>1</v>
      </c>
      <c r="BA36" s="1">
        <v>1</v>
      </c>
      <c r="BB36" s="1" t="s">
        <v>1167</v>
      </c>
      <c r="BC36" s="1" t="s">
        <v>1198</v>
      </c>
      <c r="BD36" s="1">
        <f t="shared" si="16"/>
        <v>0</v>
      </c>
      <c r="BE36" s="1">
        <f t="shared" si="17"/>
        <v>0</v>
      </c>
      <c r="BF36" s="1">
        <f t="shared" si="18"/>
        <v>0</v>
      </c>
      <c r="BG36" s="1">
        <f t="shared" si="19"/>
        <v>0</v>
      </c>
      <c r="BH36" s="1">
        <f t="shared" si="20"/>
        <v>0</v>
      </c>
      <c r="BI36" s="1">
        <f t="shared" si="21"/>
        <v>1</v>
      </c>
      <c r="BJ36" s="1">
        <f t="shared" si="22"/>
        <v>1</v>
      </c>
      <c r="BK36" s="1">
        <f t="shared" si="23"/>
        <v>0</v>
      </c>
      <c r="BL36" s="1">
        <f t="shared" si="24"/>
        <v>0</v>
      </c>
      <c r="BN36" s="1">
        <f t="shared" si="25"/>
        <v>1</v>
      </c>
      <c r="BO36" s="1">
        <f t="shared" si="26"/>
        <v>1</v>
      </c>
      <c r="BP36" s="1">
        <f t="shared" si="27"/>
        <v>1</v>
      </c>
      <c r="BQ36" s="1">
        <f t="shared" si="28"/>
        <v>1</v>
      </c>
      <c r="BR36" s="1">
        <f t="shared" si="29"/>
        <v>0</v>
      </c>
      <c r="BS36" s="1">
        <f t="shared" si="30"/>
        <v>0</v>
      </c>
      <c r="BT36" s="1">
        <f t="shared" si="31"/>
        <v>1</v>
      </c>
      <c r="BU36" s="1">
        <f t="shared" si="32"/>
        <v>1</v>
      </c>
    </row>
    <row r="37" spans="1:73" x14ac:dyDescent="0.25">
      <c r="A37" s="1" t="s">
        <v>35</v>
      </c>
      <c r="B37" s="1" t="s">
        <v>350</v>
      </c>
      <c r="C37" s="1">
        <v>1</v>
      </c>
      <c r="D37" s="1" t="s">
        <v>421</v>
      </c>
      <c r="E37" s="1" t="s">
        <v>451</v>
      </c>
      <c r="F37" s="1" t="s">
        <v>484</v>
      </c>
      <c r="G37" s="1" t="s">
        <v>529</v>
      </c>
      <c r="H37" s="1" t="s">
        <v>567</v>
      </c>
      <c r="I37" s="1">
        <v>1</v>
      </c>
      <c r="J37" s="1">
        <f t="shared" si="2"/>
        <v>0</v>
      </c>
      <c r="K37" s="1">
        <f t="shared" si="3"/>
        <v>1</v>
      </c>
      <c r="L37" s="1">
        <f t="shared" si="3"/>
        <v>0</v>
      </c>
      <c r="M37" s="1">
        <f t="shared" si="3"/>
        <v>0</v>
      </c>
      <c r="N37" s="1">
        <f t="shared" si="3"/>
        <v>0</v>
      </c>
      <c r="O37" s="1">
        <f t="shared" si="3"/>
        <v>0</v>
      </c>
      <c r="P37" s="1">
        <f t="shared" si="35"/>
        <v>0</v>
      </c>
      <c r="Q37" s="1">
        <f t="shared" si="35"/>
        <v>1</v>
      </c>
      <c r="R37" s="1" t="s">
        <v>610</v>
      </c>
      <c r="S37" s="1" t="s">
        <v>654</v>
      </c>
      <c r="T37" s="1" t="s">
        <v>336</v>
      </c>
      <c r="U37" s="1" t="s">
        <v>721</v>
      </c>
      <c r="V37" s="1" t="s">
        <v>760</v>
      </c>
      <c r="W37" s="5">
        <v>1</v>
      </c>
      <c r="X37" s="5">
        <v>1</v>
      </c>
      <c r="Y37" s="5">
        <v>1</v>
      </c>
      <c r="Z37" s="5">
        <v>1</v>
      </c>
      <c r="AA37" s="1">
        <v>1.04</v>
      </c>
      <c r="AB37" s="1">
        <v>1.05</v>
      </c>
      <c r="AC37" s="1">
        <f t="shared" si="4"/>
        <v>1</v>
      </c>
      <c r="AD37" s="1">
        <f t="shared" si="5"/>
        <v>0</v>
      </c>
      <c r="AE37" s="1">
        <f t="shared" si="6"/>
        <v>1</v>
      </c>
      <c r="AF37" s="1">
        <f t="shared" si="7"/>
        <v>0</v>
      </c>
      <c r="AG37" s="1">
        <f t="shared" si="8"/>
        <v>0</v>
      </c>
      <c r="AH37" s="5">
        <f t="shared" si="9"/>
        <v>1</v>
      </c>
      <c r="AI37" s="5">
        <f t="shared" si="33"/>
        <v>1</v>
      </c>
      <c r="AJ37" s="5">
        <f t="shared" si="10"/>
        <v>1</v>
      </c>
      <c r="AK37" s="5">
        <f t="shared" si="11"/>
        <v>1</v>
      </c>
      <c r="AL37" s="1">
        <f t="shared" si="12"/>
        <v>1</v>
      </c>
      <c r="AM37" s="1">
        <f t="shared" si="13"/>
        <v>1</v>
      </c>
      <c r="AN37" s="1">
        <f t="shared" si="34"/>
        <v>8</v>
      </c>
      <c r="AO37" s="1">
        <f t="shared" si="14"/>
        <v>1</v>
      </c>
      <c r="AP37" s="1">
        <f t="shared" si="15"/>
        <v>0</v>
      </c>
      <c r="AU37" s="1">
        <v>1</v>
      </c>
      <c r="AV37" s="1" t="s">
        <v>995</v>
      </c>
      <c r="AW37" s="1" t="s">
        <v>733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f t="shared" si="16"/>
        <v>1</v>
      </c>
      <c r="BE37" s="1">
        <f t="shared" si="17"/>
        <v>0</v>
      </c>
      <c r="BF37" s="1">
        <f t="shared" si="18"/>
        <v>0</v>
      </c>
      <c r="BG37" s="1">
        <f t="shared" si="19"/>
        <v>1</v>
      </c>
      <c r="BH37" s="1">
        <f t="shared" si="20"/>
        <v>1</v>
      </c>
      <c r="BI37" s="1">
        <f t="shared" si="21"/>
        <v>1</v>
      </c>
      <c r="BJ37" s="1">
        <f t="shared" si="22"/>
        <v>1</v>
      </c>
      <c r="BK37" s="1">
        <f t="shared" si="23"/>
        <v>1</v>
      </c>
      <c r="BL37" s="1">
        <f t="shared" si="24"/>
        <v>1</v>
      </c>
      <c r="BN37" s="1">
        <f t="shared" si="25"/>
        <v>0</v>
      </c>
      <c r="BO37" s="1">
        <f t="shared" si="26"/>
        <v>0</v>
      </c>
      <c r="BP37" s="1">
        <f t="shared" si="27"/>
        <v>1</v>
      </c>
      <c r="BQ37" s="1">
        <f t="shared" si="28"/>
        <v>1</v>
      </c>
      <c r="BR37" s="1">
        <f t="shared" si="29"/>
        <v>1</v>
      </c>
      <c r="BS37" s="1">
        <f t="shared" si="30"/>
        <v>1</v>
      </c>
      <c r="BT37" s="1">
        <f t="shared" si="31"/>
        <v>1</v>
      </c>
      <c r="BU37" s="1">
        <f t="shared" si="32"/>
        <v>1</v>
      </c>
    </row>
    <row r="38" spans="1:73" x14ac:dyDescent="0.25">
      <c r="A38" s="1" t="s">
        <v>36</v>
      </c>
      <c r="B38" s="1" t="s">
        <v>351</v>
      </c>
      <c r="C38" s="1" t="s">
        <v>392</v>
      </c>
      <c r="D38" s="1">
        <v>1</v>
      </c>
      <c r="E38" s="1" t="s">
        <v>452</v>
      </c>
      <c r="F38" s="1" t="s">
        <v>485</v>
      </c>
      <c r="G38" s="1" t="s">
        <v>530</v>
      </c>
      <c r="H38" s="1" t="s">
        <v>568</v>
      </c>
      <c r="I38" s="1">
        <v>1</v>
      </c>
      <c r="J38" s="1">
        <f t="shared" si="2"/>
        <v>0</v>
      </c>
      <c r="K38" s="1">
        <f t="shared" si="3"/>
        <v>0</v>
      </c>
      <c r="L38" s="1">
        <f t="shared" si="3"/>
        <v>1</v>
      </c>
      <c r="M38" s="1">
        <f t="shared" si="3"/>
        <v>0</v>
      </c>
      <c r="N38" s="1">
        <f t="shared" si="3"/>
        <v>0</v>
      </c>
      <c r="O38" s="1">
        <f t="shared" si="3"/>
        <v>0</v>
      </c>
      <c r="P38" s="1">
        <f t="shared" si="35"/>
        <v>0</v>
      </c>
      <c r="Q38" s="1">
        <f t="shared" si="35"/>
        <v>1</v>
      </c>
      <c r="R38" s="1" t="s">
        <v>610</v>
      </c>
      <c r="S38" s="1" t="s">
        <v>161</v>
      </c>
      <c r="T38" s="1" t="s">
        <v>689</v>
      </c>
      <c r="U38" s="1" t="s">
        <v>722</v>
      </c>
      <c r="V38" s="1" t="s">
        <v>761</v>
      </c>
      <c r="W38" s="5" t="s">
        <v>823</v>
      </c>
      <c r="X38" s="5" t="s">
        <v>868</v>
      </c>
      <c r="Y38" s="5" t="s">
        <v>913</v>
      </c>
      <c r="Z38" s="5" t="s">
        <v>956</v>
      </c>
      <c r="AA38" s="1">
        <v>1.04</v>
      </c>
      <c r="AB38" s="1">
        <v>1.05</v>
      </c>
      <c r="AC38" s="1">
        <f t="shared" si="4"/>
        <v>1</v>
      </c>
      <c r="AD38" s="1">
        <f t="shared" si="5"/>
        <v>0</v>
      </c>
      <c r="AE38" s="1">
        <f t="shared" si="6"/>
        <v>0</v>
      </c>
      <c r="AF38" s="1">
        <f t="shared" si="7"/>
        <v>0</v>
      </c>
      <c r="AG38" s="1">
        <f t="shared" si="8"/>
        <v>0</v>
      </c>
      <c r="AH38" s="5">
        <f t="shared" si="9"/>
        <v>0</v>
      </c>
      <c r="AI38" s="5">
        <f t="shared" si="33"/>
        <v>0</v>
      </c>
      <c r="AJ38" s="5">
        <f t="shared" si="10"/>
        <v>0</v>
      </c>
      <c r="AK38" s="5">
        <f t="shared" si="11"/>
        <v>0</v>
      </c>
      <c r="AL38" s="1">
        <f t="shared" si="12"/>
        <v>1</v>
      </c>
      <c r="AM38" s="1">
        <f t="shared" si="13"/>
        <v>1</v>
      </c>
      <c r="AN38" s="1">
        <f t="shared" si="34"/>
        <v>3</v>
      </c>
      <c r="AO38" s="1">
        <f t="shared" si="14"/>
        <v>0</v>
      </c>
      <c r="AP38" s="1">
        <f t="shared" si="15"/>
        <v>0</v>
      </c>
      <c r="AU38" s="1" t="s">
        <v>1231</v>
      </c>
      <c r="AV38" s="1">
        <v>1</v>
      </c>
      <c r="AW38" s="1">
        <v>1</v>
      </c>
      <c r="AX38" s="1">
        <v>1</v>
      </c>
      <c r="AY38" s="1" t="s">
        <v>1083</v>
      </c>
      <c r="AZ38" s="1" t="s">
        <v>1110</v>
      </c>
      <c r="BA38" s="1" t="s">
        <v>1136</v>
      </c>
      <c r="BB38" s="1" t="s">
        <v>1168</v>
      </c>
      <c r="BC38" s="1" t="s">
        <v>772</v>
      </c>
      <c r="BD38" s="1">
        <f t="shared" si="16"/>
        <v>0</v>
      </c>
      <c r="BE38" s="1">
        <f t="shared" si="17"/>
        <v>1</v>
      </c>
      <c r="BF38" s="1">
        <f t="shared" si="18"/>
        <v>1</v>
      </c>
      <c r="BG38" s="1">
        <f t="shared" si="19"/>
        <v>1</v>
      </c>
      <c r="BH38" s="1">
        <f t="shared" si="20"/>
        <v>0</v>
      </c>
      <c r="BI38" s="1">
        <f t="shared" si="21"/>
        <v>0</v>
      </c>
      <c r="BJ38" s="1">
        <f t="shared" si="22"/>
        <v>0</v>
      </c>
      <c r="BK38" s="1">
        <f t="shared" si="23"/>
        <v>0</v>
      </c>
      <c r="BL38" s="1">
        <f t="shared" si="24"/>
        <v>0</v>
      </c>
      <c r="BN38" s="1">
        <f t="shared" si="25"/>
        <v>0</v>
      </c>
      <c r="BO38" s="1">
        <f t="shared" si="26"/>
        <v>0</v>
      </c>
      <c r="BP38" s="1">
        <f t="shared" si="27"/>
        <v>0</v>
      </c>
      <c r="BQ38" s="1">
        <f t="shared" si="28"/>
        <v>1</v>
      </c>
      <c r="BR38" s="1">
        <f t="shared" si="29"/>
        <v>1</v>
      </c>
      <c r="BS38" s="1">
        <f t="shared" si="30"/>
        <v>1</v>
      </c>
      <c r="BT38" s="1">
        <f t="shared" si="31"/>
        <v>1</v>
      </c>
      <c r="BU38" s="1">
        <f t="shared" si="32"/>
        <v>1</v>
      </c>
    </row>
    <row r="39" spans="1:73" x14ac:dyDescent="0.25">
      <c r="A39" s="1" t="s">
        <v>37</v>
      </c>
      <c r="B39" s="1">
        <v>1</v>
      </c>
      <c r="C39" s="1">
        <v>1</v>
      </c>
      <c r="D39" s="1" t="s">
        <v>422</v>
      </c>
      <c r="E39" s="1">
        <v>1</v>
      </c>
      <c r="F39" s="1" t="s">
        <v>486</v>
      </c>
      <c r="G39" s="1">
        <v>1</v>
      </c>
      <c r="H39" s="1">
        <v>1</v>
      </c>
      <c r="I39" s="1" t="s">
        <v>587</v>
      </c>
      <c r="J39" s="1">
        <f t="shared" si="2"/>
        <v>1</v>
      </c>
      <c r="K39" s="1">
        <f t="shared" si="3"/>
        <v>1</v>
      </c>
      <c r="L39" s="1">
        <f t="shared" si="3"/>
        <v>0</v>
      </c>
      <c r="M39" s="1">
        <f t="shared" si="3"/>
        <v>1</v>
      </c>
      <c r="N39" s="1">
        <f t="shared" si="3"/>
        <v>0</v>
      </c>
      <c r="O39" s="1">
        <f t="shared" si="3"/>
        <v>1</v>
      </c>
      <c r="P39" s="1">
        <f t="shared" si="35"/>
        <v>1</v>
      </c>
      <c r="Q39" s="1">
        <f t="shared" si="35"/>
        <v>0</v>
      </c>
      <c r="R39" s="1" t="s">
        <v>625</v>
      </c>
      <c r="S39" s="1" t="s">
        <v>655</v>
      </c>
      <c r="T39" s="1" t="s">
        <v>336</v>
      </c>
      <c r="U39" s="1" t="s">
        <v>723</v>
      </c>
      <c r="V39" s="1" t="s">
        <v>323</v>
      </c>
      <c r="W39" s="5">
        <v>1</v>
      </c>
      <c r="X39" s="5">
        <v>1</v>
      </c>
      <c r="Y39" s="5">
        <v>1</v>
      </c>
      <c r="Z39" s="5">
        <v>1</v>
      </c>
      <c r="AA39" s="1">
        <v>1.04</v>
      </c>
      <c r="AB39" s="1">
        <v>1.05</v>
      </c>
      <c r="AC39" s="1">
        <f t="shared" si="4"/>
        <v>0</v>
      </c>
      <c r="AD39" s="1">
        <f t="shared" si="5"/>
        <v>0</v>
      </c>
      <c r="AE39" s="1">
        <f t="shared" si="6"/>
        <v>1</v>
      </c>
      <c r="AF39" s="1">
        <f t="shared" si="7"/>
        <v>0</v>
      </c>
      <c r="AG39" s="1">
        <f t="shared" si="8"/>
        <v>1</v>
      </c>
      <c r="AH39" s="5">
        <f t="shared" si="9"/>
        <v>1</v>
      </c>
      <c r="AI39" s="5">
        <f t="shared" si="33"/>
        <v>1</v>
      </c>
      <c r="AJ39" s="5">
        <f t="shared" si="10"/>
        <v>1</v>
      </c>
      <c r="AK39" s="5">
        <f t="shared" si="11"/>
        <v>1</v>
      </c>
      <c r="AL39" s="1">
        <f t="shared" si="12"/>
        <v>1</v>
      </c>
      <c r="AM39" s="1">
        <f t="shared" si="13"/>
        <v>1</v>
      </c>
      <c r="AN39" s="1">
        <f t="shared" si="34"/>
        <v>8</v>
      </c>
      <c r="AO39" s="1">
        <f t="shared" si="14"/>
        <v>1</v>
      </c>
      <c r="AP39" s="1">
        <f t="shared" si="15"/>
        <v>1</v>
      </c>
      <c r="AU39" s="1">
        <v>1</v>
      </c>
      <c r="AV39" s="1" t="s">
        <v>996</v>
      </c>
      <c r="AW39" s="1" t="s">
        <v>1025</v>
      </c>
      <c r="AX39" s="1" t="s">
        <v>1053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f t="shared" si="16"/>
        <v>1</v>
      </c>
      <c r="BE39" s="1">
        <f t="shared" si="17"/>
        <v>0</v>
      </c>
      <c r="BF39" s="1">
        <f t="shared" si="18"/>
        <v>0</v>
      </c>
      <c r="BG39" s="1">
        <f t="shared" si="19"/>
        <v>0</v>
      </c>
      <c r="BH39" s="1">
        <f t="shared" si="20"/>
        <v>1</v>
      </c>
      <c r="BI39" s="1">
        <f t="shared" si="21"/>
        <v>1</v>
      </c>
      <c r="BJ39" s="1">
        <f t="shared" si="22"/>
        <v>1</v>
      </c>
      <c r="BK39" s="1">
        <f t="shared" si="23"/>
        <v>1</v>
      </c>
      <c r="BL39" s="1">
        <f t="shared" si="24"/>
        <v>1</v>
      </c>
      <c r="BN39" s="1">
        <f t="shared" si="25"/>
        <v>0</v>
      </c>
      <c r="BO39" s="1">
        <f t="shared" si="26"/>
        <v>0</v>
      </c>
      <c r="BP39" s="1">
        <f t="shared" si="27"/>
        <v>0</v>
      </c>
      <c r="BQ39" s="1">
        <f t="shared" si="28"/>
        <v>1</v>
      </c>
      <c r="BR39" s="1">
        <f t="shared" si="29"/>
        <v>1</v>
      </c>
      <c r="BS39" s="1">
        <f t="shared" si="30"/>
        <v>1</v>
      </c>
      <c r="BT39" s="1">
        <f t="shared" si="31"/>
        <v>1</v>
      </c>
      <c r="BU39" s="1">
        <f t="shared" si="32"/>
        <v>1</v>
      </c>
    </row>
    <row r="40" spans="1:73" x14ac:dyDescent="0.25">
      <c r="A40" s="1" t="s">
        <v>38</v>
      </c>
      <c r="B40" s="1" t="s">
        <v>352</v>
      </c>
      <c r="C40" s="1" t="s">
        <v>393</v>
      </c>
      <c r="D40" s="1">
        <v>1</v>
      </c>
      <c r="E40" s="1" t="s">
        <v>453</v>
      </c>
      <c r="F40" s="1" t="s">
        <v>487</v>
      </c>
      <c r="G40" s="1" t="s">
        <v>531</v>
      </c>
      <c r="H40" s="1">
        <v>1</v>
      </c>
      <c r="I40" s="1">
        <v>1</v>
      </c>
      <c r="J40" s="1">
        <f t="shared" si="2"/>
        <v>0</v>
      </c>
      <c r="K40" s="1">
        <f t="shared" si="3"/>
        <v>0</v>
      </c>
      <c r="L40" s="1">
        <f t="shared" si="3"/>
        <v>1</v>
      </c>
      <c r="M40" s="1">
        <f t="shared" si="3"/>
        <v>0</v>
      </c>
      <c r="N40" s="1">
        <f t="shared" si="3"/>
        <v>0</v>
      </c>
      <c r="O40" s="1">
        <f t="shared" si="3"/>
        <v>0</v>
      </c>
      <c r="P40" s="1">
        <f t="shared" si="35"/>
        <v>1</v>
      </c>
      <c r="Q40" s="1">
        <f t="shared" si="35"/>
        <v>1</v>
      </c>
      <c r="R40" s="1" t="s">
        <v>610</v>
      </c>
      <c r="S40" s="1" t="s">
        <v>335</v>
      </c>
      <c r="T40" s="1" t="s">
        <v>690</v>
      </c>
      <c r="U40" s="1" t="s">
        <v>724</v>
      </c>
      <c r="V40" s="1" t="s">
        <v>326</v>
      </c>
      <c r="W40" s="5" t="s">
        <v>824</v>
      </c>
      <c r="X40" s="5" t="s">
        <v>869</v>
      </c>
      <c r="Y40" s="5" t="s">
        <v>914</v>
      </c>
      <c r="Z40" s="5" t="s">
        <v>957</v>
      </c>
      <c r="AA40" s="1">
        <v>1.04</v>
      </c>
      <c r="AB40" s="1">
        <v>1.05</v>
      </c>
      <c r="AC40" s="1">
        <f t="shared" si="4"/>
        <v>1</v>
      </c>
      <c r="AD40" s="1">
        <f t="shared" si="5"/>
        <v>1</v>
      </c>
      <c r="AE40" s="1">
        <f t="shared" si="6"/>
        <v>0</v>
      </c>
      <c r="AF40" s="1">
        <f t="shared" si="7"/>
        <v>0</v>
      </c>
      <c r="AG40" s="1">
        <f t="shared" si="8"/>
        <v>0</v>
      </c>
      <c r="AH40" s="5">
        <f t="shared" si="9"/>
        <v>0</v>
      </c>
      <c r="AI40" s="5">
        <f t="shared" si="33"/>
        <v>0</v>
      </c>
      <c r="AJ40" s="5">
        <f t="shared" si="10"/>
        <v>0</v>
      </c>
      <c r="AK40" s="5">
        <f t="shared" si="11"/>
        <v>0</v>
      </c>
      <c r="AL40" s="1">
        <f t="shared" si="12"/>
        <v>1</v>
      </c>
      <c r="AM40" s="1">
        <f t="shared" si="13"/>
        <v>1</v>
      </c>
      <c r="AN40" s="1">
        <f t="shared" si="34"/>
        <v>4</v>
      </c>
      <c r="AO40" s="1">
        <f t="shared" si="14"/>
        <v>0</v>
      </c>
      <c r="AP40" s="1">
        <f t="shared" si="15"/>
        <v>0</v>
      </c>
      <c r="AU40" s="1">
        <v>1</v>
      </c>
      <c r="AV40" s="1" t="s">
        <v>997</v>
      </c>
      <c r="AW40" s="1" t="s">
        <v>990</v>
      </c>
      <c r="AX40" s="1" t="s">
        <v>1054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f t="shared" si="16"/>
        <v>1</v>
      </c>
      <c r="BE40" s="1">
        <f t="shared" si="17"/>
        <v>0</v>
      </c>
      <c r="BF40" s="1">
        <f t="shared" si="18"/>
        <v>0</v>
      </c>
      <c r="BG40" s="1">
        <f t="shared" si="19"/>
        <v>0</v>
      </c>
      <c r="BH40" s="1">
        <f t="shared" si="20"/>
        <v>1</v>
      </c>
      <c r="BI40" s="1">
        <f t="shared" si="21"/>
        <v>1</v>
      </c>
      <c r="BJ40" s="1">
        <f t="shared" si="22"/>
        <v>1</v>
      </c>
      <c r="BK40" s="1">
        <f t="shared" si="23"/>
        <v>1</v>
      </c>
      <c r="BL40" s="1">
        <f t="shared" si="24"/>
        <v>1</v>
      </c>
      <c r="BN40" s="1">
        <f t="shared" si="25"/>
        <v>0</v>
      </c>
      <c r="BO40" s="1">
        <f t="shared" si="26"/>
        <v>0</v>
      </c>
      <c r="BP40" s="1">
        <f t="shared" si="27"/>
        <v>0</v>
      </c>
      <c r="BQ40" s="1">
        <f t="shared" si="28"/>
        <v>1</v>
      </c>
      <c r="BR40" s="1">
        <f t="shared" si="29"/>
        <v>1</v>
      </c>
      <c r="BS40" s="1">
        <f t="shared" si="30"/>
        <v>1</v>
      </c>
      <c r="BT40" s="1">
        <f t="shared" si="31"/>
        <v>1</v>
      </c>
      <c r="BU40" s="1">
        <f t="shared" si="32"/>
        <v>1</v>
      </c>
    </row>
    <row r="41" spans="1:73" x14ac:dyDescent="0.25">
      <c r="A41" s="1" t="s">
        <v>39</v>
      </c>
      <c r="B41" s="1">
        <v>1</v>
      </c>
      <c r="C41" s="1" t="s">
        <v>394</v>
      </c>
      <c r="D41" s="1" t="s">
        <v>423</v>
      </c>
      <c r="E41" s="1">
        <v>1</v>
      </c>
      <c r="F41" s="1">
        <v>1</v>
      </c>
      <c r="G41" s="1">
        <v>1</v>
      </c>
      <c r="H41" s="1" t="s">
        <v>569</v>
      </c>
      <c r="I41" s="1">
        <v>1</v>
      </c>
      <c r="J41" s="1">
        <f t="shared" si="2"/>
        <v>1</v>
      </c>
      <c r="K41" s="1">
        <f t="shared" si="3"/>
        <v>0</v>
      </c>
      <c r="L41" s="1">
        <f t="shared" si="3"/>
        <v>0</v>
      </c>
      <c r="M41" s="1">
        <f t="shared" si="3"/>
        <v>1</v>
      </c>
      <c r="N41" s="1">
        <f t="shared" si="3"/>
        <v>1</v>
      </c>
      <c r="O41" s="1">
        <f t="shared" si="3"/>
        <v>1</v>
      </c>
      <c r="P41" s="1">
        <f t="shared" si="35"/>
        <v>0</v>
      </c>
      <c r="Q41" s="1">
        <f t="shared" si="35"/>
        <v>1</v>
      </c>
      <c r="R41" s="1" t="s">
        <v>610</v>
      </c>
      <c r="S41" s="1" t="s">
        <v>335</v>
      </c>
      <c r="T41" s="1" t="s">
        <v>336</v>
      </c>
      <c r="U41" s="1" t="s">
        <v>337</v>
      </c>
      <c r="V41" s="1" t="s">
        <v>323</v>
      </c>
      <c r="W41" s="5" t="s">
        <v>825</v>
      </c>
      <c r="X41" s="5" t="s">
        <v>870</v>
      </c>
      <c r="Y41" s="5" t="s">
        <v>915</v>
      </c>
      <c r="Z41" s="5" t="s">
        <v>958</v>
      </c>
      <c r="AA41" s="1" t="s">
        <v>787</v>
      </c>
      <c r="AB41" s="1" t="s">
        <v>802</v>
      </c>
      <c r="AC41" s="1">
        <f t="shared" si="4"/>
        <v>1</v>
      </c>
      <c r="AD41" s="1">
        <f t="shared" si="5"/>
        <v>1</v>
      </c>
      <c r="AE41" s="1">
        <f t="shared" si="6"/>
        <v>1</v>
      </c>
      <c r="AF41" s="1">
        <f t="shared" si="7"/>
        <v>1</v>
      </c>
      <c r="AG41" s="1">
        <f t="shared" si="8"/>
        <v>1</v>
      </c>
      <c r="AH41" s="5">
        <f t="shared" si="9"/>
        <v>0</v>
      </c>
      <c r="AI41" s="5">
        <f t="shared" si="33"/>
        <v>0</v>
      </c>
      <c r="AJ41" s="5">
        <f t="shared" si="10"/>
        <v>0</v>
      </c>
      <c r="AK41" s="5">
        <f t="shared" si="11"/>
        <v>0</v>
      </c>
      <c r="AL41" s="1">
        <f t="shared" si="12"/>
        <v>0</v>
      </c>
      <c r="AM41" s="1">
        <f t="shared" si="13"/>
        <v>0</v>
      </c>
      <c r="AN41" s="1">
        <f t="shared" si="34"/>
        <v>5</v>
      </c>
      <c r="AO41" s="1">
        <f t="shared" si="14"/>
        <v>0</v>
      </c>
      <c r="AP41" s="1">
        <f t="shared" si="15"/>
        <v>1</v>
      </c>
      <c r="AU41" s="1" t="s">
        <v>1232</v>
      </c>
      <c r="AV41" s="1">
        <v>1</v>
      </c>
      <c r="AW41" s="1">
        <v>1</v>
      </c>
      <c r="AX41" s="1">
        <v>1</v>
      </c>
      <c r="AY41" s="1" t="s">
        <v>1084</v>
      </c>
      <c r="AZ41" s="1" t="s">
        <v>1111</v>
      </c>
      <c r="BA41" s="1" t="s">
        <v>1137</v>
      </c>
      <c r="BB41" s="1" t="s">
        <v>1169</v>
      </c>
      <c r="BC41" s="1" t="s">
        <v>1199</v>
      </c>
      <c r="BD41" s="1">
        <f t="shared" si="16"/>
        <v>0</v>
      </c>
      <c r="BE41" s="1">
        <f t="shared" si="17"/>
        <v>1</v>
      </c>
      <c r="BF41" s="1">
        <f t="shared" si="18"/>
        <v>1</v>
      </c>
      <c r="BG41" s="1">
        <f t="shared" si="19"/>
        <v>1</v>
      </c>
      <c r="BH41" s="1">
        <f t="shared" si="20"/>
        <v>0</v>
      </c>
      <c r="BI41" s="1">
        <f t="shared" si="21"/>
        <v>0</v>
      </c>
      <c r="BJ41" s="1">
        <f t="shared" si="22"/>
        <v>0</v>
      </c>
      <c r="BK41" s="1">
        <f t="shared" si="23"/>
        <v>0</v>
      </c>
      <c r="BL41" s="1">
        <f t="shared" si="24"/>
        <v>0</v>
      </c>
      <c r="BN41" s="1">
        <f t="shared" si="25"/>
        <v>0</v>
      </c>
      <c r="BO41" s="1">
        <f t="shared" si="26"/>
        <v>0</v>
      </c>
      <c r="BP41" s="1">
        <f t="shared" si="27"/>
        <v>0</v>
      </c>
      <c r="BQ41" s="1">
        <f t="shared" si="28"/>
        <v>1</v>
      </c>
      <c r="BR41" s="1">
        <f t="shared" si="29"/>
        <v>1</v>
      </c>
      <c r="BS41" s="1">
        <f t="shared" si="30"/>
        <v>1</v>
      </c>
      <c r="BT41" s="1">
        <f t="shared" si="31"/>
        <v>1</v>
      </c>
      <c r="BU41" s="1">
        <f t="shared" si="32"/>
        <v>1</v>
      </c>
    </row>
    <row r="42" spans="1:73" x14ac:dyDescent="0.25">
      <c r="A42" s="1" t="s">
        <v>40</v>
      </c>
      <c r="B42" s="1" t="s">
        <v>353</v>
      </c>
      <c r="C42" s="1">
        <v>1</v>
      </c>
      <c r="D42" s="1" t="s">
        <v>424</v>
      </c>
      <c r="E42" s="1" t="s">
        <v>454</v>
      </c>
      <c r="F42" s="1">
        <v>1</v>
      </c>
      <c r="G42" s="1">
        <v>1</v>
      </c>
      <c r="H42" s="1" t="s">
        <v>318</v>
      </c>
      <c r="I42" s="1" t="s">
        <v>588</v>
      </c>
      <c r="J42" s="1">
        <f t="shared" si="2"/>
        <v>0</v>
      </c>
      <c r="K42" s="1">
        <f t="shared" si="3"/>
        <v>1</v>
      </c>
      <c r="L42" s="1">
        <f t="shared" si="3"/>
        <v>0</v>
      </c>
      <c r="M42" s="1">
        <f t="shared" si="3"/>
        <v>0</v>
      </c>
      <c r="N42" s="1">
        <f t="shared" si="3"/>
        <v>1</v>
      </c>
      <c r="O42" s="1">
        <f t="shared" si="3"/>
        <v>1</v>
      </c>
      <c r="P42" s="1">
        <f t="shared" si="35"/>
        <v>0</v>
      </c>
      <c r="Q42" s="1">
        <f t="shared" si="35"/>
        <v>0</v>
      </c>
      <c r="R42" s="1" t="s">
        <v>610</v>
      </c>
      <c r="S42" s="1" t="s">
        <v>335</v>
      </c>
      <c r="T42" s="1" t="s">
        <v>336</v>
      </c>
      <c r="U42" s="1" t="s">
        <v>648</v>
      </c>
      <c r="V42" s="1" t="s">
        <v>323</v>
      </c>
      <c r="W42" s="5">
        <v>1</v>
      </c>
      <c r="X42" s="5">
        <v>1</v>
      </c>
      <c r="Y42" s="5">
        <v>1</v>
      </c>
      <c r="Z42" s="5">
        <v>1</v>
      </c>
      <c r="AA42" s="1" t="s">
        <v>788</v>
      </c>
      <c r="AB42" s="1">
        <v>1.05</v>
      </c>
      <c r="AC42" s="1">
        <f t="shared" si="4"/>
        <v>1</v>
      </c>
      <c r="AD42" s="1">
        <f t="shared" si="5"/>
        <v>1</v>
      </c>
      <c r="AE42" s="1">
        <f t="shared" si="6"/>
        <v>1</v>
      </c>
      <c r="AF42" s="1">
        <f t="shared" si="7"/>
        <v>0</v>
      </c>
      <c r="AG42" s="1">
        <f t="shared" si="8"/>
        <v>1</v>
      </c>
      <c r="AH42" s="5">
        <f t="shared" si="9"/>
        <v>1</v>
      </c>
      <c r="AI42" s="5">
        <f t="shared" si="33"/>
        <v>1</v>
      </c>
      <c r="AJ42" s="5">
        <f t="shared" si="10"/>
        <v>1</v>
      </c>
      <c r="AK42" s="5">
        <f t="shared" si="11"/>
        <v>1</v>
      </c>
      <c r="AL42" s="1">
        <f t="shared" si="12"/>
        <v>0</v>
      </c>
      <c r="AM42" s="1">
        <f t="shared" si="13"/>
        <v>1</v>
      </c>
      <c r="AN42" s="1">
        <f t="shared" si="34"/>
        <v>9</v>
      </c>
      <c r="AO42" s="1">
        <f t="shared" si="14"/>
        <v>1</v>
      </c>
      <c r="AP42" s="1">
        <f t="shared" si="15"/>
        <v>0</v>
      </c>
      <c r="AU42" s="1" t="s">
        <v>1233</v>
      </c>
      <c r="AV42" s="1">
        <v>1</v>
      </c>
      <c r="AW42" s="1">
        <v>1</v>
      </c>
      <c r="AX42" s="1">
        <v>1</v>
      </c>
      <c r="AY42" s="1" t="s">
        <v>1085</v>
      </c>
      <c r="AZ42" s="1" t="s">
        <v>1112</v>
      </c>
      <c r="BA42" s="1" t="s">
        <v>1138</v>
      </c>
      <c r="BB42" s="1" t="s">
        <v>1170</v>
      </c>
      <c r="BC42" s="1" t="s">
        <v>1200</v>
      </c>
      <c r="BD42" s="1">
        <f t="shared" si="16"/>
        <v>0</v>
      </c>
      <c r="BE42" s="1">
        <f t="shared" si="17"/>
        <v>1</v>
      </c>
      <c r="BF42" s="1">
        <f t="shared" si="18"/>
        <v>1</v>
      </c>
      <c r="BG42" s="1">
        <f t="shared" si="19"/>
        <v>1</v>
      </c>
      <c r="BH42" s="1">
        <f t="shared" si="20"/>
        <v>0</v>
      </c>
      <c r="BI42" s="1">
        <f t="shared" si="21"/>
        <v>0</v>
      </c>
      <c r="BJ42" s="1">
        <f t="shared" si="22"/>
        <v>0</v>
      </c>
      <c r="BK42" s="1">
        <f t="shared" si="23"/>
        <v>0</v>
      </c>
      <c r="BL42" s="1">
        <f t="shared" si="24"/>
        <v>0</v>
      </c>
      <c r="BN42" s="1">
        <f t="shared" si="25"/>
        <v>0</v>
      </c>
      <c r="BO42" s="1">
        <f t="shared" si="26"/>
        <v>0</v>
      </c>
      <c r="BP42" s="1">
        <f t="shared" si="27"/>
        <v>0</v>
      </c>
      <c r="BQ42" s="1">
        <f t="shared" si="28"/>
        <v>1</v>
      </c>
      <c r="BR42" s="1">
        <f t="shared" si="29"/>
        <v>1</v>
      </c>
      <c r="BS42" s="1">
        <f t="shared" si="30"/>
        <v>1</v>
      </c>
      <c r="BT42" s="1">
        <f t="shared" si="31"/>
        <v>1</v>
      </c>
      <c r="BU42" s="1">
        <f t="shared" si="32"/>
        <v>1</v>
      </c>
    </row>
    <row r="43" spans="1:73" x14ac:dyDescent="0.25">
      <c r="A43" s="1" t="s">
        <v>41</v>
      </c>
      <c r="B43" s="1" t="s">
        <v>354</v>
      </c>
      <c r="C43" s="1" t="s">
        <v>395</v>
      </c>
      <c r="D43" s="1">
        <v>1</v>
      </c>
      <c r="E43" s="1">
        <v>1</v>
      </c>
      <c r="F43" s="1">
        <v>1</v>
      </c>
      <c r="G43" s="1" t="s">
        <v>532</v>
      </c>
      <c r="H43" s="1">
        <v>1</v>
      </c>
      <c r="I43" s="1">
        <v>1</v>
      </c>
      <c r="J43" s="1">
        <f t="shared" si="2"/>
        <v>0</v>
      </c>
      <c r="K43" s="1">
        <f t="shared" si="3"/>
        <v>0</v>
      </c>
      <c r="L43" s="1">
        <f t="shared" si="3"/>
        <v>1</v>
      </c>
      <c r="M43" s="1">
        <f t="shared" si="3"/>
        <v>1</v>
      </c>
      <c r="N43" s="1">
        <f t="shared" si="3"/>
        <v>1</v>
      </c>
      <c r="O43" s="1">
        <f t="shared" si="3"/>
        <v>0</v>
      </c>
      <c r="P43" s="1">
        <f t="shared" si="35"/>
        <v>1</v>
      </c>
      <c r="Q43" s="1">
        <f t="shared" si="35"/>
        <v>1</v>
      </c>
      <c r="R43" s="1" t="s">
        <v>610</v>
      </c>
      <c r="S43" s="1" t="s">
        <v>656</v>
      </c>
      <c r="T43" s="1" t="s">
        <v>336</v>
      </c>
      <c r="U43" s="1" t="s">
        <v>725</v>
      </c>
      <c r="V43" s="1" t="s">
        <v>323</v>
      </c>
      <c r="W43" s="5" t="s">
        <v>826</v>
      </c>
      <c r="X43" s="5" t="s">
        <v>871</v>
      </c>
      <c r="Y43" s="5" t="s">
        <v>916</v>
      </c>
      <c r="Z43" s="5" t="s">
        <v>113</v>
      </c>
      <c r="AA43" s="1">
        <v>1.04</v>
      </c>
      <c r="AB43" s="1">
        <v>1.05</v>
      </c>
      <c r="AC43" s="1">
        <f t="shared" si="4"/>
        <v>1</v>
      </c>
      <c r="AD43" s="1">
        <f t="shared" si="5"/>
        <v>0</v>
      </c>
      <c r="AE43" s="1">
        <f t="shared" si="6"/>
        <v>1</v>
      </c>
      <c r="AF43" s="1">
        <f t="shared" si="7"/>
        <v>0</v>
      </c>
      <c r="AG43" s="1">
        <f t="shared" si="8"/>
        <v>1</v>
      </c>
      <c r="AH43" s="5">
        <f t="shared" si="9"/>
        <v>0</v>
      </c>
      <c r="AI43" s="5">
        <f t="shared" si="33"/>
        <v>0</v>
      </c>
      <c r="AJ43" s="5">
        <f t="shared" si="10"/>
        <v>0</v>
      </c>
      <c r="AK43" s="5">
        <f t="shared" si="11"/>
        <v>0</v>
      </c>
      <c r="AL43" s="1">
        <f t="shared" si="12"/>
        <v>1</v>
      </c>
      <c r="AM43" s="1">
        <f t="shared" si="13"/>
        <v>1</v>
      </c>
      <c r="AN43" s="1">
        <f t="shared" si="34"/>
        <v>5</v>
      </c>
      <c r="AO43" s="1">
        <f t="shared" si="14"/>
        <v>0</v>
      </c>
      <c r="AP43" s="1">
        <f t="shared" si="15"/>
        <v>0</v>
      </c>
      <c r="AU43" s="1" t="s">
        <v>1234</v>
      </c>
      <c r="AV43" s="1">
        <v>1</v>
      </c>
      <c r="AW43" s="1">
        <v>1</v>
      </c>
      <c r="AX43" s="1">
        <v>1</v>
      </c>
      <c r="AY43" s="1" t="s">
        <v>1086</v>
      </c>
      <c r="AZ43" s="1" t="s">
        <v>1113</v>
      </c>
      <c r="BA43" s="1" t="s">
        <v>1139</v>
      </c>
      <c r="BB43" s="1" t="s">
        <v>1171</v>
      </c>
      <c r="BC43" s="1" t="s">
        <v>1201</v>
      </c>
      <c r="BD43" s="1">
        <f t="shared" si="16"/>
        <v>0</v>
      </c>
      <c r="BE43" s="1">
        <f t="shared" si="17"/>
        <v>1</v>
      </c>
      <c r="BF43" s="1">
        <f t="shared" si="18"/>
        <v>1</v>
      </c>
      <c r="BG43" s="1">
        <f t="shared" si="19"/>
        <v>1</v>
      </c>
      <c r="BH43" s="1">
        <f t="shared" si="20"/>
        <v>0</v>
      </c>
      <c r="BI43" s="1">
        <f t="shared" si="21"/>
        <v>0</v>
      </c>
      <c r="BJ43" s="1">
        <f t="shared" si="22"/>
        <v>0</v>
      </c>
      <c r="BK43" s="1">
        <f t="shared" si="23"/>
        <v>0</v>
      </c>
      <c r="BL43" s="1">
        <f t="shared" si="24"/>
        <v>0</v>
      </c>
      <c r="BN43" s="1">
        <f t="shared" si="25"/>
        <v>0</v>
      </c>
      <c r="BO43" s="1">
        <f t="shared" si="26"/>
        <v>0</v>
      </c>
      <c r="BP43" s="1">
        <f t="shared" si="27"/>
        <v>0</v>
      </c>
      <c r="BQ43" s="1">
        <f t="shared" si="28"/>
        <v>1</v>
      </c>
      <c r="BR43" s="1">
        <f t="shared" si="29"/>
        <v>1</v>
      </c>
      <c r="BS43" s="1">
        <f t="shared" si="30"/>
        <v>1</v>
      </c>
      <c r="BT43" s="1">
        <f t="shared" si="31"/>
        <v>1</v>
      </c>
      <c r="BU43" s="1">
        <f t="shared" si="32"/>
        <v>1</v>
      </c>
    </row>
    <row r="44" spans="1:73" x14ac:dyDescent="0.25">
      <c r="A44" s="1" t="s">
        <v>42</v>
      </c>
      <c r="B44" s="1">
        <v>1</v>
      </c>
      <c r="C44" s="1" t="s">
        <v>396</v>
      </c>
      <c r="D44" s="1" t="s">
        <v>425</v>
      </c>
      <c r="E44" s="1">
        <v>1</v>
      </c>
      <c r="F44" s="1" t="s">
        <v>488</v>
      </c>
      <c r="G44" s="1">
        <v>1</v>
      </c>
      <c r="H44" s="1" t="s">
        <v>570</v>
      </c>
      <c r="I44" s="1" t="s">
        <v>589</v>
      </c>
      <c r="J44" s="1">
        <f t="shared" si="2"/>
        <v>1</v>
      </c>
      <c r="K44" s="1">
        <f t="shared" si="3"/>
        <v>0</v>
      </c>
      <c r="L44" s="1">
        <f t="shared" si="3"/>
        <v>0</v>
      </c>
      <c r="M44" s="1">
        <f t="shared" si="3"/>
        <v>1</v>
      </c>
      <c r="N44" s="1">
        <f t="shared" si="3"/>
        <v>0</v>
      </c>
      <c r="O44" s="1">
        <f t="shared" si="3"/>
        <v>1</v>
      </c>
      <c r="P44" s="1">
        <f t="shared" si="35"/>
        <v>0</v>
      </c>
      <c r="Q44" s="1">
        <f t="shared" si="35"/>
        <v>0</v>
      </c>
      <c r="R44" s="1" t="s">
        <v>610</v>
      </c>
      <c r="S44" s="1" t="s">
        <v>657</v>
      </c>
      <c r="T44" s="1" t="s">
        <v>336</v>
      </c>
      <c r="U44" s="1" t="s">
        <v>337</v>
      </c>
      <c r="V44" s="1" t="s">
        <v>762</v>
      </c>
      <c r="W44" s="5" t="s">
        <v>827</v>
      </c>
      <c r="X44" s="5" t="s">
        <v>872</v>
      </c>
      <c r="Y44" s="5" t="s">
        <v>917</v>
      </c>
      <c r="Z44" s="5" t="s">
        <v>959</v>
      </c>
      <c r="AA44" s="1" t="s">
        <v>789</v>
      </c>
      <c r="AB44" s="1">
        <v>1.05</v>
      </c>
      <c r="AC44" s="1">
        <f t="shared" si="4"/>
        <v>1</v>
      </c>
      <c r="AD44" s="1">
        <f t="shared" si="5"/>
        <v>0</v>
      </c>
      <c r="AE44" s="1">
        <f t="shared" si="6"/>
        <v>1</v>
      </c>
      <c r="AF44" s="1">
        <f t="shared" si="7"/>
        <v>1</v>
      </c>
      <c r="AG44" s="1">
        <f t="shared" si="8"/>
        <v>0</v>
      </c>
      <c r="AH44" s="5">
        <f t="shared" si="9"/>
        <v>0</v>
      </c>
      <c r="AI44" s="5">
        <f t="shared" si="33"/>
        <v>0</v>
      </c>
      <c r="AJ44" s="5">
        <f t="shared" si="10"/>
        <v>0</v>
      </c>
      <c r="AK44" s="5">
        <f t="shared" si="11"/>
        <v>0</v>
      </c>
      <c r="AL44" s="1">
        <f t="shared" si="12"/>
        <v>0</v>
      </c>
      <c r="AM44" s="1">
        <f t="shared" si="13"/>
        <v>1</v>
      </c>
      <c r="AN44" s="1">
        <f t="shared" si="34"/>
        <v>4</v>
      </c>
      <c r="AO44" s="1">
        <f t="shared" si="14"/>
        <v>0</v>
      </c>
      <c r="AP44" s="1">
        <f t="shared" si="15"/>
        <v>1</v>
      </c>
      <c r="AU44" s="1" t="s">
        <v>1235</v>
      </c>
      <c r="AV44" s="1">
        <v>1</v>
      </c>
      <c r="AW44" s="1">
        <v>1</v>
      </c>
      <c r="AX44" s="1" t="s">
        <v>1055</v>
      </c>
      <c r="AY44" s="1" t="s">
        <v>1087</v>
      </c>
      <c r="AZ44" s="1" t="s">
        <v>1114</v>
      </c>
      <c r="BA44" s="1" t="s">
        <v>1140</v>
      </c>
      <c r="BB44" s="1" t="s">
        <v>1037</v>
      </c>
      <c r="BC44" s="1" t="s">
        <v>1202</v>
      </c>
      <c r="BD44" s="1">
        <f t="shared" si="16"/>
        <v>0</v>
      </c>
      <c r="BE44" s="1">
        <f t="shared" si="17"/>
        <v>1</v>
      </c>
      <c r="BF44" s="1">
        <f t="shared" si="18"/>
        <v>1</v>
      </c>
      <c r="BG44" s="1">
        <f t="shared" si="19"/>
        <v>0</v>
      </c>
      <c r="BH44" s="1">
        <f t="shared" si="20"/>
        <v>0</v>
      </c>
      <c r="BI44" s="1">
        <f t="shared" si="21"/>
        <v>0</v>
      </c>
      <c r="BJ44" s="1">
        <f t="shared" si="22"/>
        <v>0</v>
      </c>
      <c r="BK44" s="1">
        <f t="shared" si="23"/>
        <v>0</v>
      </c>
      <c r="BL44" s="1">
        <f t="shared" si="24"/>
        <v>0</v>
      </c>
      <c r="BN44" s="1">
        <f t="shared" si="25"/>
        <v>0</v>
      </c>
      <c r="BO44" s="1">
        <f t="shared" si="26"/>
        <v>0</v>
      </c>
      <c r="BP44" s="1">
        <f t="shared" si="27"/>
        <v>1</v>
      </c>
      <c r="BQ44" s="1">
        <f t="shared" si="28"/>
        <v>1</v>
      </c>
      <c r="BR44" s="1">
        <f t="shared" si="29"/>
        <v>1</v>
      </c>
      <c r="BS44" s="1">
        <f t="shared" si="30"/>
        <v>1</v>
      </c>
      <c r="BT44" s="1">
        <f t="shared" si="31"/>
        <v>1</v>
      </c>
      <c r="BU44" s="1">
        <f t="shared" si="32"/>
        <v>1</v>
      </c>
    </row>
    <row r="45" spans="1:73" x14ac:dyDescent="0.25">
      <c r="A45" s="1" t="s">
        <v>43</v>
      </c>
      <c r="B45" s="1" t="s">
        <v>355</v>
      </c>
      <c r="C45" s="1" t="s">
        <v>397</v>
      </c>
      <c r="D45" s="1">
        <v>1</v>
      </c>
      <c r="E45" s="1" t="s">
        <v>455</v>
      </c>
      <c r="F45" s="1" t="s">
        <v>489</v>
      </c>
      <c r="G45" s="1" t="s">
        <v>265</v>
      </c>
      <c r="H45" s="1">
        <v>1</v>
      </c>
      <c r="I45" s="1">
        <v>1</v>
      </c>
      <c r="J45" s="1">
        <f t="shared" si="2"/>
        <v>0</v>
      </c>
      <c r="K45" s="1">
        <f t="shared" si="3"/>
        <v>0</v>
      </c>
      <c r="L45" s="1">
        <f t="shared" si="3"/>
        <v>1</v>
      </c>
      <c r="M45" s="1">
        <f t="shared" si="3"/>
        <v>0</v>
      </c>
      <c r="N45" s="1">
        <f t="shared" si="3"/>
        <v>0</v>
      </c>
      <c r="O45" s="1">
        <f t="shared" si="3"/>
        <v>0</v>
      </c>
      <c r="P45" s="1">
        <f t="shared" si="35"/>
        <v>1</v>
      </c>
      <c r="Q45" s="1">
        <f t="shared" si="35"/>
        <v>1</v>
      </c>
      <c r="R45" s="1" t="s">
        <v>610</v>
      </c>
      <c r="S45" s="1" t="s">
        <v>658</v>
      </c>
      <c r="T45" s="1" t="s">
        <v>691</v>
      </c>
      <c r="U45" s="1" t="s">
        <v>726</v>
      </c>
      <c r="V45" s="1" t="s">
        <v>763</v>
      </c>
      <c r="W45" s="5" t="s">
        <v>828</v>
      </c>
      <c r="X45" s="5" t="s">
        <v>873</v>
      </c>
      <c r="Y45" s="5" t="s">
        <v>918</v>
      </c>
      <c r="Z45" s="5" t="s">
        <v>960</v>
      </c>
      <c r="AA45" s="1">
        <v>1.04</v>
      </c>
      <c r="AB45" s="1">
        <v>1.05</v>
      </c>
      <c r="AC45" s="1">
        <f t="shared" si="4"/>
        <v>1</v>
      </c>
      <c r="AD45" s="1">
        <f t="shared" si="5"/>
        <v>0</v>
      </c>
      <c r="AE45" s="1">
        <f t="shared" si="6"/>
        <v>0</v>
      </c>
      <c r="AF45" s="1">
        <f t="shared" si="7"/>
        <v>0</v>
      </c>
      <c r="AG45" s="1">
        <f t="shared" si="8"/>
        <v>0</v>
      </c>
      <c r="AH45" s="5">
        <f t="shared" si="9"/>
        <v>0</v>
      </c>
      <c r="AI45" s="5">
        <f t="shared" si="33"/>
        <v>0</v>
      </c>
      <c r="AJ45" s="5">
        <f t="shared" si="10"/>
        <v>0</v>
      </c>
      <c r="AK45" s="5">
        <f t="shared" si="11"/>
        <v>0</v>
      </c>
      <c r="AL45" s="1">
        <f t="shared" si="12"/>
        <v>1</v>
      </c>
      <c r="AM45" s="1">
        <f t="shared" si="13"/>
        <v>1</v>
      </c>
      <c r="AN45" s="1">
        <f t="shared" si="34"/>
        <v>3</v>
      </c>
      <c r="AO45" s="1">
        <f t="shared" si="14"/>
        <v>0</v>
      </c>
      <c r="AP45" s="1">
        <f t="shared" si="15"/>
        <v>0</v>
      </c>
      <c r="AU45" s="1">
        <v>1</v>
      </c>
      <c r="AV45" s="1" t="s">
        <v>998</v>
      </c>
      <c r="AW45" s="1" t="s">
        <v>1026</v>
      </c>
      <c r="AX45" s="1" t="s">
        <v>1056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f t="shared" si="16"/>
        <v>1</v>
      </c>
      <c r="BE45" s="1">
        <f t="shared" si="17"/>
        <v>0</v>
      </c>
      <c r="BF45" s="1">
        <f t="shared" si="18"/>
        <v>0</v>
      </c>
      <c r="BG45" s="1">
        <f t="shared" si="19"/>
        <v>0</v>
      </c>
      <c r="BH45" s="1">
        <f t="shared" si="20"/>
        <v>1</v>
      </c>
      <c r="BI45" s="1">
        <f t="shared" si="21"/>
        <v>1</v>
      </c>
      <c r="BJ45" s="1">
        <f t="shared" si="22"/>
        <v>1</v>
      </c>
      <c r="BK45" s="1">
        <f t="shared" si="23"/>
        <v>1</v>
      </c>
      <c r="BL45" s="1">
        <f t="shared" si="24"/>
        <v>1</v>
      </c>
      <c r="BN45" s="1">
        <f t="shared" si="25"/>
        <v>0</v>
      </c>
      <c r="BO45" s="1">
        <f t="shared" si="26"/>
        <v>0</v>
      </c>
      <c r="BP45" s="1">
        <f t="shared" si="27"/>
        <v>0</v>
      </c>
      <c r="BQ45" s="1">
        <f t="shared" si="28"/>
        <v>1</v>
      </c>
      <c r="BR45" s="1">
        <f t="shared" si="29"/>
        <v>1</v>
      </c>
      <c r="BS45" s="1">
        <f t="shared" si="30"/>
        <v>1</v>
      </c>
      <c r="BT45" s="1">
        <f t="shared" si="31"/>
        <v>1</v>
      </c>
      <c r="BU45" s="1">
        <f t="shared" si="32"/>
        <v>1</v>
      </c>
    </row>
    <row r="46" spans="1:73" x14ac:dyDescent="0.25">
      <c r="A46" s="1" t="s">
        <v>44</v>
      </c>
      <c r="B46" s="1" t="s">
        <v>356</v>
      </c>
      <c r="C46" s="1" t="s">
        <v>398</v>
      </c>
      <c r="D46" s="1">
        <v>1</v>
      </c>
      <c r="E46" s="1" t="s">
        <v>456</v>
      </c>
      <c r="F46" s="1" t="s">
        <v>490</v>
      </c>
      <c r="G46" s="1" t="s">
        <v>533</v>
      </c>
      <c r="H46" s="1" t="s">
        <v>571</v>
      </c>
      <c r="I46" s="1">
        <v>1</v>
      </c>
      <c r="J46" s="1">
        <f t="shared" si="2"/>
        <v>0</v>
      </c>
      <c r="K46" s="1">
        <f t="shared" si="3"/>
        <v>0</v>
      </c>
      <c r="L46" s="1">
        <f t="shared" si="3"/>
        <v>1</v>
      </c>
      <c r="M46" s="1">
        <f t="shared" si="3"/>
        <v>0</v>
      </c>
      <c r="N46" s="1">
        <f t="shared" si="3"/>
        <v>0</v>
      </c>
      <c r="O46" s="1">
        <f t="shared" si="3"/>
        <v>0</v>
      </c>
      <c r="P46" s="1">
        <f t="shared" si="35"/>
        <v>0</v>
      </c>
      <c r="Q46" s="1">
        <f t="shared" si="35"/>
        <v>1</v>
      </c>
      <c r="R46" s="1" t="s">
        <v>610</v>
      </c>
      <c r="S46" s="1" t="s">
        <v>659</v>
      </c>
      <c r="T46" s="1" t="s">
        <v>336</v>
      </c>
      <c r="U46" s="1" t="s">
        <v>727</v>
      </c>
      <c r="V46" s="1" t="s">
        <v>764</v>
      </c>
      <c r="W46" s="5" t="s">
        <v>829</v>
      </c>
      <c r="X46" s="5" t="s">
        <v>874</v>
      </c>
      <c r="Y46" s="5" t="s">
        <v>919</v>
      </c>
      <c r="Z46" s="5" t="s">
        <v>961</v>
      </c>
      <c r="AA46" s="1">
        <v>1.04</v>
      </c>
      <c r="AB46" s="1">
        <v>1.05</v>
      </c>
      <c r="AC46" s="1">
        <f t="shared" si="4"/>
        <v>1</v>
      </c>
      <c r="AD46" s="1">
        <f t="shared" si="5"/>
        <v>0</v>
      </c>
      <c r="AE46" s="1">
        <f t="shared" si="6"/>
        <v>1</v>
      </c>
      <c r="AF46" s="1">
        <f t="shared" si="7"/>
        <v>0</v>
      </c>
      <c r="AG46" s="1">
        <f t="shared" si="8"/>
        <v>0</v>
      </c>
      <c r="AH46" s="5">
        <f t="shared" si="9"/>
        <v>0</v>
      </c>
      <c r="AI46" s="5">
        <f t="shared" si="33"/>
        <v>0</v>
      </c>
      <c r="AJ46" s="5">
        <f t="shared" si="10"/>
        <v>0</v>
      </c>
      <c r="AK46" s="5">
        <f t="shared" si="11"/>
        <v>0</v>
      </c>
      <c r="AL46" s="1">
        <f t="shared" si="12"/>
        <v>1</v>
      </c>
      <c r="AM46" s="1">
        <f t="shared" si="13"/>
        <v>1</v>
      </c>
      <c r="AN46" s="1">
        <f t="shared" si="34"/>
        <v>4</v>
      </c>
      <c r="AO46" s="1">
        <f t="shared" si="14"/>
        <v>0</v>
      </c>
      <c r="AP46" s="1">
        <f t="shared" si="15"/>
        <v>0</v>
      </c>
      <c r="AU46" s="1" t="s">
        <v>1236</v>
      </c>
      <c r="AV46" s="1">
        <v>1</v>
      </c>
      <c r="AW46" s="1">
        <v>1</v>
      </c>
      <c r="AX46" s="1">
        <v>1</v>
      </c>
      <c r="AY46" s="1" t="s">
        <v>1088</v>
      </c>
      <c r="AZ46" s="1" t="s">
        <v>1115</v>
      </c>
      <c r="BA46" s="1" t="s">
        <v>1141</v>
      </c>
      <c r="BB46" s="1" t="s">
        <v>1172</v>
      </c>
      <c r="BC46" s="1" t="s">
        <v>1203</v>
      </c>
      <c r="BD46" s="1">
        <f t="shared" si="16"/>
        <v>0</v>
      </c>
      <c r="BE46" s="1">
        <f t="shared" si="17"/>
        <v>1</v>
      </c>
      <c r="BF46" s="1">
        <f t="shared" si="18"/>
        <v>1</v>
      </c>
      <c r="BG46" s="1">
        <f t="shared" si="19"/>
        <v>1</v>
      </c>
      <c r="BH46" s="1">
        <f t="shared" si="20"/>
        <v>0</v>
      </c>
      <c r="BI46" s="1">
        <f t="shared" si="21"/>
        <v>0</v>
      </c>
      <c r="BJ46" s="1">
        <f t="shared" si="22"/>
        <v>0</v>
      </c>
      <c r="BK46" s="1">
        <f t="shared" si="23"/>
        <v>0</v>
      </c>
      <c r="BL46" s="1">
        <f t="shared" si="24"/>
        <v>0</v>
      </c>
      <c r="BN46" s="1">
        <f t="shared" si="25"/>
        <v>0</v>
      </c>
      <c r="BO46" s="1">
        <f t="shared" si="26"/>
        <v>0</v>
      </c>
      <c r="BP46" s="1">
        <f t="shared" si="27"/>
        <v>0</v>
      </c>
      <c r="BQ46" s="1">
        <f t="shared" si="28"/>
        <v>1</v>
      </c>
      <c r="BR46" s="1">
        <f t="shared" si="29"/>
        <v>1</v>
      </c>
      <c r="BS46" s="1">
        <f t="shared" si="30"/>
        <v>1</v>
      </c>
      <c r="BT46" s="1">
        <f t="shared" si="31"/>
        <v>1</v>
      </c>
      <c r="BU46" s="1">
        <f t="shared" si="32"/>
        <v>1</v>
      </c>
    </row>
    <row r="47" spans="1:73" x14ac:dyDescent="0.25">
      <c r="A47" s="1" t="s">
        <v>45</v>
      </c>
      <c r="B47" s="1">
        <v>1</v>
      </c>
      <c r="C47" s="1">
        <v>1</v>
      </c>
      <c r="D47" s="1" t="s">
        <v>426</v>
      </c>
      <c r="E47" s="1" t="s">
        <v>457</v>
      </c>
      <c r="F47" s="1">
        <v>1</v>
      </c>
      <c r="G47" s="1">
        <v>1</v>
      </c>
      <c r="H47" s="1">
        <v>1</v>
      </c>
      <c r="I47" s="1">
        <v>1</v>
      </c>
      <c r="J47" s="1">
        <f t="shared" si="2"/>
        <v>1</v>
      </c>
      <c r="K47" s="1">
        <f t="shared" si="3"/>
        <v>1</v>
      </c>
      <c r="L47" s="1">
        <f t="shared" si="3"/>
        <v>0</v>
      </c>
      <c r="M47" s="1">
        <f t="shared" si="3"/>
        <v>0</v>
      </c>
      <c r="N47" s="1">
        <f t="shared" si="3"/>
        <v>1</v>
      </c>
      <c r="O47" s="1">
        <f t="shared" si="3"/>
        <v>1</v>
      </c>
      <c r="P47" s="1">
        <f t="shared" si="35"/>
        <v>1</v>
      </c>
      <c r="Q47" s="1">
        <f t="shared" si="35"/>
        <v>1</v>
      </c>
      <c r="R47" s="1" t="s">
        <v>610</v>
      </c>
      <c r="S47" s="1" t="s">
        <v>335</v>
      </c>
      <c r="T47" s="1" t="s">
        <v>692</v>
      </c>
      <c r="U47" s="1" t="s">
        <v>728</v>
      </c>
      <c r="V47" s="1" t="s">
        <v>323</v>
      </c>
      <c r="W47" s="5">
        <v>1</v>
      </c>
      <c r="X47" s="5">
        <v>1</v>
      </c>
      <c r="Y47" s="5">
        <v>1</v>
      </c>
      <c r="Z47" s="5">
        <v>1</v>
      </c>
      <c r="AA47" s="1" t="s">
        <v>790</v>
      </c>
      <c r="AB47" s="1">
        <v>1.05</v>
      </c>
      <c r="AC47" s="1">
        <f t="shared" si="4"/>
        <v>1</v>
      </c>
      <c r="AD47" s="1">
        <f t="shared" si="5"/>
        <v>1</v>
      </c>
      <c r="AE47" s="1">
        <f t="shared" si="6"/>
        <v>0</v>
      </c>
      <c r="AF47" s="1">
        <f t="shared" si="7"/>
        <v>0</v>
      </c>
      <c r="AG47" s="1">
        <f t="shared" si="8"/>
        <v>1</v>
      </c>
      <c r="AH47" s="5">
        <f t="shared" si="9"/>
        <v>1</v>
      </c>
      <c r="AI47" s="5">
        <f t="shared" si="33"/>
        <v>1</v>
      </c>
      <c r="AJ47" s="5">
        <f t="shared" si="10"/>
        <v>1</v>
      </c>
      <c r="AK47" s="5">
        <f t="shared" si="11"/>
        <v>1</v>
      </c>
      <c r="AL47" s="1">
        <f t="shared" si="12"/>
        <v>0</v>
      </c>
      <c r="AM47" s="1">
        <f t="shared" si="13"/>
        <v>1</v>
      </c>
      <c r="AN47" s="1">
        <f t="shared" si="34"/>
        <v>8</v>
      </c>
      <c r="AO47" s="1">
        <f t="shared" si="14"/>
        <v>1</v>
      </c>
      <c r="AP47" s="1">
        <f t="shared" si="15"/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f t="shared" si="16"/>
        <v>1</v>
      </c>
      <c r="BE47" s="1">
        <f t="shared" si="17"/>
        <v>1</v>
      </c>
      <c r="BF47" s="1">
        <f t="shared" si="18"/>
        <v>1</v>
      </c>
      <c r="BG47" s="1">
        <f t="shared" si="19"/>
        <v>1</v>
      </c>
      <c r="BH47" s="1">
        <f t="shared" si="20"/>
        <v>1</v>
      </c>
      <c r="BI47" s="1">
        <f t="shared" si="21"/>
        <v>1</v>
      </c>
      <c r="BJ47" s="1">
        <f t="shared" si="22"/>
        <v>1</v>
      </c>
      <c r="BK47" s="1">
        <f t="shared" si="23"/>
        <v>1</v>
      </c>
      <c r="BL47" s="1">
        <f t="shared" si="24"/>
        <v>1</v>
      </c>
      <c r="BN47" s="1">
        <f t="shared" si="25"/>
        <v>1</v>
      </c>
      <c r="BO47" s="1">
        <f t="shared" si="26"/>
        <v>1</v>
      </c>
      <c r="BP47" s="1">
        <f t="shared" si="27"/>
        <v>1</v>
      </c>
      <c r="BQ47" s="1">
        <f t="shared" si="28"/>
        <v>1</v>
      </c>
      <c r="BR47" s="1">
        <f t="shared" si="29"/>
        <v>1</v>
      </c>
      <c r="BS47" s="1">
        <f t="shared" si="30"/>
        <v>1</v>
      </c>
      <c r="BT47" s="1">
        <f t="shared" si="31"/>
        <v>1</v>
      </c>
      <c r="BU47" s="1">
        <f t="shared" si="32"/>
        <v>1</v>
      </c>
    </row>
    <row r="48" spans="1:73" x14ac:dyDescent="0.25">
      <c r="A48" s="1" t="s">
        <v>46</v>
      </c>
      <c r="B48" s="1" t="s">
        <v>357</v>
      </c>
      <c r="C48" s="1">
        <v>1</v>
      </c>
      <c r="D48" s="1">
        <v>1</v>
      </c>
      <c r="E48" s="1">
        <v>1</v>
      </c>
      <c r="F48" s="1" t="s">
        <v>491</v>
      </c>
      <c r="G48" s="1">
        <v>1</v>
      </c>
      <c r="H48" s="1" t="s">
        <v>572</v>
      </c>
      <c r="I48" s="1">
        <v>1</v>
      </c>
      <c r="J48" s="1">
        <f t="shared" si="2"/>
        <v>0</v>
      </c>
      <c r="K48" s="1">
        <f t="shared" si="3"/>
        <v>1</v>
      </c>
      <c r="L48" s="1">
        <f t="shared" si="3"/>
        <v>1</v>
      </c>
      <c r="M48" s="1">
        <f t="shared" si="3"/>
        <v>1</v>
      </c>
      <c r="N48" s="1">
        <f t="shared" si="3"/>
        <v>0</v>
      </c>
      <c r="O48" s="1">
        <f t="shared" si="3"/>
        <v>1</v>
      </c>
      <c r="P48" s="1">
        <f t="shared" si="35"/>
        <v>0</v>
      </c>
      <c r="Q48" s="1">
        <f t="shared" si="35"/>
        <v>1</v>
      </c>
      <c r="R48" s="1" t="s">
        <v>610</v>
      </c>
      <c r="S48" s="1" t="s">
        <v>335</v>
      </c>
      <c r="T48" s="1" t="s">
        <v>336</v>
      </c>
      <c r="U48" s="1" t="s">
        <v>729</v>
      </c>
      <c r="V48" s="1" t="s">
        <v>323</v>
      </c>
      <c r="W48" s="5">
        <v>1</v>
      </c>
      <c r="X48" s="5" t="s">
        <v>875</v>
      </c>
      <c r="Y48" s="5" t="s">
        <v>920</v>
      </c>
      <c r="Z48" s="5" t="s">
        <v>962</v>
      </c>
      <c r="AA48" s="1" t="s">
        <v>791</v>
      </c>
      <c r="AB48" s="1">
        <v>1.05</v>
      </c>
      <c r="AC48" s="1">
        <f t="shared" si="4"/>
        <v>1</v>
      </c>
      <c r="AD48" s="1">
        <f t="shared" si="5"/>
        <v>1</v>
      </c>
      <c r="AE48" s="1">
        <f t="shared" si="6"/>
        <v>1</v>
      </c>
      <c r="AF48" s="1">
        <f t="shared" si="7"/>
        <v>0</v>
      </c>
      <c r="AG48" s="1">
        <f t="shared" si="8"/>
        <v>1</v>
      </c>
      <c r="AH48" s="5">
        <f t="shared" si="9"/>
        <v>1</v>
      </c>
      <c r="AI48" s="5">
        <f t="shared" si="33"/>
        <v>0</v>
      </c>
      <c r="AJ48" s="5">
        <f t="shared" si="10"/>
        <v>0</v>
      </c>
      <c r="AK48" s="5">
        <f t="shared" si="11"/>
        <v>0</v>
      </c>
      <c r="AL48" s="1">
        <f t="shared" si="12"/>
        <v>0</v>
      </c>
      <c r="AM48" s="1">
        <f t="shared" si="13"/>
        <v>1</v>
      </c>
      <c r="AN48" s="1">
        <f t="shared" si="34"/>
        <v>6</v>
      </c>
      <c r="AO48" s="1">
        <f t="shared" si="14"/>
        <v>0</v>
      </c>
      <c r="AP48" s="1">
        <f t="shared" si="15"/>
        <v>0</v>
      </c>
      <c r="AU48" s="1" t="s">
        <v>1237</v>
      </c>
      <c r="AV48" s="1">
        <v>1</v>
      </c>
      <c r="AW48" s="1">
        <v>1</v>
      </c>
      <c r="AX48" s="1">
        <v>1</v>
      </c>
      <c r="AY48" s="1" t="s">
        <v>1089</v>
      </c>
      <c r="AZ48" s="1" t="s">
        <v>1116</v>
      </c>
      <c r="BA48" s="1" t="s">
        <v>1142</v>
      </c>
      <c r="BB48" s="1">
        <v>1</v>
      </c>
      <c r="BC48" s="1">
        <v>1</v>
      </c>
      <c r="BD48" s="1">
        <f t="shared" si="16"/>
        <v>0</v>
      </c>
      <c r="BE48" s="1">
        <f t="shared" si="17"/>
        <v>1</v>
      </c>
      <c r="BF48" s="1">
        <f t="shared" si="18"/>
        <v>1</v>
      </c>
      <c r="BG48" s="1">
        <f t="shared" si="19"/>
        <v>1</v>
      </c>
      <c r="BH48" s="1">
        <f t="shared" si="20"/>
        <v>0</v>
      </c>
      <c r="BI48" s="1">
        <f t="shared" si="21"/>
        <v>0</v>
      </c>
      <c r="BJ48" s="1">
        <f t="shared" si="22"/>
        <v>0</v>
      </c>
      <c r="BK48" s="1">
        <f t="shared" si="23"/>
        <v>1</v>
      </c>
      <c r="BL48" s="1">
        <f t="shared" si="24"/>
        <v>1</v>
      </c>
      <c r="BN48" s="1">
        <f t="shared" si="25"/>
        <v>0</v>
      </c>
      <c r="BO48" s="1">
        <f t="shared" si="26"/>
        <v>0</v>
      </c>
      <c r="BP48" s="1">
        <f t="shared" si="27"/>
        <v>0</v>
      </c>
      <c r="BQ48" s="1">
        <f t="shared" si="28"/>
        <v>1</v>
      </c>
      <c r="BR48" s="1">
        <f t="shared" si="29"/>
        <v>1</v>
      </c>
      <c r="BS48" s="1">
        <f t="shared" si="30"/>
        <v>1</v>
      </c>
      <c r="BT48" s="1">
        <f t="shared" si="31"/>
        <v>0</v>
      </c>
      <c r="BU48" s="1">
        <f t="shared" si="32"/>
        <v>0</v>
      </c>
    </row>
    <row r="49" spans="1:73" x14ac:dyDescent="0.25">
      <c r="A49" s="1" t="s">
        <v>47</v>
      </c>
      <c r="B49" s="1" t="s">
        <v>358</v>
      </c>
      <c r="C49" s="1">
        <v>1</v>
      </c>
      <c r="D49" s="1">
        <v>1</v>
      </c>
      <c r="E49" s="1">
        <v>1</v>
      </c>
      <c r="F49" s="1" t="s">
        <v>492</v>
      </c>
      <c r="G49" s="1" t="s">
        <v>534</v>
      </c>
      <c r="H49" s="1">
        <v>1</v>
      </c>
      <c r="I49" s="1" t="s">
        <v>590</v>
      </c>
      <c r="J49" s="1">
        <f t="shared" si="2"/>
        <v>0</v>
      </c>
      <c r="K49" s="1">
        <f t="shared" si="3"/>
        <v>1</v>
      </c>
      <c r="L49" s="1">
        <f t="shared" si="3"/>
        <v>1</v>
      </c>
      <c r="M49" s="1">
        <f t="shared" si="3"/>
        <v>1</v>
      </c>
      <c r="N49" s="1">
        <f t="shared" si="3"/>
        <v>0</v>
      </c>
      <c r="O49" s="1">
        <f t="shared" si="3"/>
        <v>0</v>
      </c>
      <c r="P49" s="1">
        <f t="shared" si="35"/>
        <v>1</v>
      </c>
      <c r="Q49" s="1">
        <f t="shared" si="35"/>
        <v>0</v>
      </c>
      <c r="R49" s="1" t="s">
        <v>610</v>
      </c>
      <c r="S49" s="1" t="s">
        <v>660</v>
      </c>
      <c r="T49" s="1" t="s">
        <v>336</v>
      </c>
      <c r="U49" s="1" t="s">
        <v>730</v>
      </c>
      <c r="V49" s="1" t="s">
        <v>765</v>
      </c>
      <c r="W49" s="5" t="s">
        <v>830</v>
      </c>
      <c r="X49" s="5" t="s">
        <v>876</v>
      </c>
      <c r="Y49" s="5" t="s">
        <v>921</v>
      </c>
      <c r="Z49" s="5" t="s">
        <v>963</v>
      </c>
      <c r="AA49" s="1">
        <v>1.04</v>
      </c>
      <c r="AB49" s="1">
        <v>1.05</v>
      </c>
      <c r="AC49" s="1">
        <f t="shared" si="4"/>
        <v>1</v>
      </c>
      <c r="AD49" s="1">
        <f t="shared" si="5"/>
        <v>0</v>
      </c>
      <c r="AE49" s="1">
        <f t="shared" si="6"/>
        <v>1</v>
      </c>
      <c r="AF49" s="1">
        <f t="shared" si="7"/>
        <v>0</v>
      </c>
      <c r="AG49" s="1">
        <f t="shared" si="8"/>
        <v>0</v>
      </c>
      <c r="AH49" s="5">
        <f t="shared" si="9"/>
        <v>0</v>
      </c>
      <c r="AI49" s="5">
        <f t="shared" si="33"/>
        <v>0</v>
      </c>
      <c r="AJ49" s="5">
        <f t="shared" si="10"/>
        <v>0</v>
      </c>
      <c r="AK49" s="5">
        <f t="shared" si="11"/>
        <v>0</v>
      </c>
      <c r="AL49" s="1">
        <f t="shared" si="12"/>
        <v>1</v>
      </c>
      <c r="AM49" s="1">
        <f t="shared" si="13"/>
        <v>1</v>
      </c>
      <c r="AN49" s="1">
        <f t="shared" si="34"/>
        <v>4</v>
      </c>
      <c r="AO49" s="1">
        <f t="shared" si="14"/>
        <v>0</v>
      </c>
      <c r="AP49" s="1">
        <f t="shared" si="15"/>
        <v>0</v>
      </c>
      <c r="AU49" s="1" t="s">
        <v>1238</v>
      </c>
      <c r="AV49" s="1">
        <v>1</v>
      </c>
      <c r="AW49" s="1">
        <v>1</v>
      </c>
      <c r="AX49" s="1">
        <v>1</v>
      </c>
      <c r="AY49" s="1" t="s">
        <v>1090</v>
      </c>
      <c r="AZ49" s="1" t="s">
        <v>977</v>
      </c>
      <c r="BA49" s="1" t="s">
        <v>1143</v>
      </c>
      <c r="BB49" s="1" t="s">
        <v>1173</v>
      </c>
      <c r="BC49" s="1" t="s">
        <v>1204</v>
      </c>
      <c r="BD49" s="1">
        <f t="shared" si="16"/>
        <v>0</v>
      </c>
      <c r="BE49" s="1">
        <f t="shared" si="17"/>
        <v>1</v>
      </c>
      <c r="BF49" s="1">
        <f t="shared" si="18"/>
        <v>1</v>
      </c>
      <c r="BG49" s="1">
        <f t="shared" si="19"/>
        <v>1</v>
      </c>
      <c r="BH49" s="1">
        <f t="shared" si="20"/>
        <v>0</v>
      </c>
      <c r="BI49" s="1">
        <f t="shared" si="21"/>
        <v>0</v>
      </c>
      <c r="BJ49" s="1">
        <f t="shared" si="22"/>
        <v>0</v>
      </c>
      <c r="BK49" s="1">
        <f t="shared" si="23"/>
        <v>0</v>
      </c>
      <c r="BL49" s="1">
        <f t="shared" si="24"/>
        <v>0</v>
      </c>
      <c r="BN49" s="1">
        <f t="shared" si="25"/>
        <v>0</v>
      </c>
      <c r="BO49" s="1">
        <f t="shared" si="26"/>
        <v>0</v>
      </c>
      <c r="BP49" s="1">
        <f t="shared" si="27"/>
        <v>0</v>
      </c>
      <c r="BQ49" s="1">
        <f t="shared" si="28"/>
        <v>1</v>
      </c>
      <c r="BR49" s="1">
        <f t="shared" si="29"/>
        <v>1</v>
      </c>
      <c r="BS49" s="1">
        <f t="shared" si="30"/>
        <v>1</v>
      </c>
      <c r="BT49" s="1">
        <f t="shared" si="31"/>
        <v>1</v>
      </c>
      <c r="BU49" s="1">
        <f t="shared" si="32"/>
        <v>1</v>
      </c>
    </row>
    <row r="50" spans="1:73" x14ac:dyDescent="0.25">
      <c r="A50" s="1" t="s">
        <v>48</v>
      </c>
      <c r="B50" s="1">
        <v>1</v>
      </c>
      <c r="C50" s="1">
        <v>1</v>
      </c>
      <c r="D50" s="1">
        <v>1</v>
      </c>
      <c r="E50" s="1" t="s">
        <v>458</v>
      </c>
      <c r="F50" s="1">
        <v>1</v>
      </c>
      <c r="G50" s="1">
        <v>1</v>
      </c>
      <c r="H50" s="1">
        <v>1</v>
      </c>
      <c r="I50" s="1" t="s">
        <v>591</v>
      </c>
      <c r="J50" s="1">
        <f t="shared" si="2"/>
        <v>1</v>
      </c>
      <c r="K50" s="1">
        <f t="shared" si="3"/>
        <v>1</v>
      </c>
      <c r="L50" s="1">
        <f t="shared" si="3"/>
        <v>1</v>
      </c>
      <c r="M50" s="1">
        <f t="shared" si="3"/>
        <v>0</v>
      </c>
      <c r="N50" s="1">
        <f t="shared" si="3"/>
        <v>1</v>
      </c>
      <c r="O50" s="1">
        <f t="shared" si="3"/>
        <v>1</v>
      </c>
      <c r="P50" s="1">
        <f t="shared" si="35"/>
        <v>1</v>
      </c>
      <c r="Q50" s="1">
        <f t="shared" si="35"/>
        <v>0</v>
      </c>
      <c r="R50" s="1" t="s">
        <v>610</v>
      </c>
      <c r="S50" s="1" t="s">
        <v>335</v>
      </c>
      <c r="T50" s="1" t="s">
        <v>336</v>
      </c>
      <c r="U50" s="1" t="s">
        <v>337</v>
      </c>
      <c r="V50" s="1" t="s">
        <v>766</v>
      </c>
      <c r="W50" s="5">
        <v>1</v>
      </c>
      <c r="X50" s="5">
        <v>1</v>
      </c>
      <c r="Y50" s="5">
        <v>1</v>
      </c>
      <c r="Z50" s="5">
        <v>1</v>
      </c>
      <c r="AA50" s="1" t="s">
        <v>792</v>
      </c>
      <c r="AB50" s="1">
        <v>1.05</v>
      </c>
      <c r="AC50" s="1">
        <f t="shared" si="4"/>
        <v>1</v>
      </c>
      <c r="AD50" s="1">
        <f t="shared" si="5"/>
        <v>1</v>
      </c>
      <c r="AE50" s="1">
        <f t="shared" si="6"/>
        <v>1</v>
      </c>
      <c r="AF50" s="1">
        <f t="shared" si="7"/>
        <v>1</v>
      </c>
      <c r="AG50" s="1">
        <f t="shared" si="8"/>
        <v>0</v>
      </c>
      <c r="AH50" s="5">
        <f t="shared" si="9"/>
        <v>1</v>
      </c>
      <c r="AI50" s="5">
        <f t="shared" si="33"/>
        <v>1</v>
      </c>
      <c r="AJ50" s="5">
        <f t="shared" si="10"/>
        <v>1</v>
      </c>
      <c r="AK50" s="5">
        <f t="shared" si="11"/>
        <v>1</v>
      </c>
      <c r="AL50" s="1">
        <f t="shared" si="12"/>
        <v>0</v>
      </c>
      <c r="AM50" s="1">
        <f t="shared" si="13"/>
        <v>1</v>
      </c>
      <c r="AN50" s="1">
        <f t="shared" si="34"/>
        <v>9</v>
      </c>
      <c r="AO50" s="1">
        <f t="shared" si="14"/>
        <v>1</v>
      </c>
      <c r="AP50" s="1">
        <f t="shared" si="15"/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f t="shared" si="16"/>
        <v>1</v>
      </c>
      <c r="BE50" s="1">
        <f t="shared" si="17"/>
        <v>1</v>
      </c>
      <c r="BF50" s="1">
        <f t="shared" si="18"/>
        <v>1</v>
      </c>
      <c r="BG50" s="1">
        <f t="shared" si="19"/>
        <v>1</v>
      </c>
      <c r="BH50" s="1">
        <f t="shared" si="20"/>
        <v>1</v>
      </c>
      <c r="BI50" s="1">
        <f t="shared" si="21"/>
        <v>1</v>
      </c>
      <c r="BJ50" s="1">
        <f t="shared" si="22"/>
        <v>1</v>
      </c>
      <c r="BK50" s="1">
        <f t="shared" si="23"/>
        <v>1</v>
      </c>
      <c r="BL50" s="1">
        <f t="shared" si="24"/>
        <v>1</v>
      </c>
      <c r="BN50" s="1">
        <f t="shared" si="25"/>
        <v>1</v>
      </c>
      <c r="BO50" s="1">
        <f t="shared" si="26"/>
        <v>1</v>
      </c>
      <c r="BP50" s="1">
        <f t="shared" si="27"/>
        <v>1</v>
      </c>
      <c r="BQ50" s="1">
        <f t="shared" si="28"/>
        <v>1</v>
      </c>
      <c r="BR50" s="1">
        <f t="shared" si="29"/>
        <v>1</v>
      </c>
      <c r="BS50" s="1">
        <f t="shared" si="30"/>
        <v>1</v>
      </c>
      <c r="BT50" s="1">
        <f t="shared" si="31"/>
        <v>1</v>
      </c>
      <c r="BU50" s="1">
        <f t="shared" si="32"/>
        <v>1</v>
      </c>
    </row>
    <row r="51" spans="1:73" x14ac:dyDescent="0.25">
      <c r="A51" s="1" t="s">
        <v>49</v>
      </c>
      <c r="B51" s="1" t="s">
        <v>359</v>
      </c>
      <c r="C51" s="1" t="s">
        <v>399</v>
      </c>
      <c r="D51" s="1">
        <v>1</v>
      </c>
      <c r="E51" s="1" t="s">
        <v>459</v>
      </c>
      <c r="F51" s="1" t="s">
        <v>493</v>
      </c>
      <c r="G51" s="1" t="s">
        <v>535</v>
      </c>
      <c r="H51" s="1">
        <v>1</v>
      </c>
      <c r="I51" s="1">
        <v>1</v>
      </c>
      <c r="J51" s="1">
        <f t="shared" si="2"/>
        <v>0</v>
      </c>
      <c r="K51" s="1">
        <f t="shared" si="3"/>
        <v>0</v>
      </c>
      <c r="L51" s="1">
        <f t="shared" si="3"/>
        <v>1</v>
      </c>
      <c r="M51" s="1">
        <f t="shared" si="3"/>
        <v>0</v>
      </c>
      <c r="N51" s="1">
        <f t="shared" si="3"/>
        <v>0</v>
      </c>
      <c r="O51" s="1">
        <f t="shared" si="3"/>
        <v>0</v>
      </c>
      <c r="P51" s="1">
        <f t="shared" si="35"/>
        <v>1</v>
      </c>
      <c r="Q51" s="1">
        <f t="shared" si="35"/>
        <v>1</v>
      </c>
      <c r="R51" s="1" t="s">
        <v>626</v>
      </c>
      <c r="S51" s="1" t="s">
        <v>335</v>
      </c>
      <c r="T51" s="1" t="s">
        <v>693</v>
      </c>
      <c r="U51" s="1" t="s">
        <v>731</v>
      </c>
      <c r="V51" s="1" t="s">
        <v>767</v>
      </c>
      <c r="W51" s="5" t="s">
        <v>831</v>
      </c>
      <c r="X51" s="5" t="s">
        <v>877</v>
      </c>
      <c r="Y51" s="5" t="s">
        <v>922</v>
      </c>
      <c r="Z51" s="5" t="s">
        <v>964</v>
      </c>
      <c r="AA51" s="1">
        <v>1.04</v>
      </c>
      <c r="AB51" s="1">
        <v>1.05</v>
      </c>
      <c r="AC51" s="1">
        <f t="shared" si="4"/>
        <v>0</v>
      </c>
      <c r="AD51" s="1">
        <f t="shared" si="5"/>
        <v>1</v>
      </c>
      <c r="AE51" s="1">
        <f t="shared" si="6"/>
        <v>0</v>
      </c>
      <c r="AF51" s="1">
        <f t="shared" si="7"/>
        <v>0</v>
      </c>
      <c r="AG51" s="1">
        <f t="shared" si="8"/>
        <v>0</v>
      </c>
      <c r="AH51" s="5">
        <f t="shared" si="9"/>
        <v>0</v>
      </c>
      <c r="AI51" s="5">
        <f t="shared" si="33"/>
        <v>0</v>
      </c>
      <c r="AJ51" s="5">
        <f t="shared" si="10"/>
        <v>0</v>
      </c>
      <c r="AK51" s="5">
        <f t="shared" si="11"/>
        <v>0</v>
      </c>
      <c r="AL51" s="1">
        <f t="shared" si="12"/>
        <v>1</v>
      </c>
      <c r="AM51" s="1">
        <f t="shared" si="13"/>
        <v>1</v>
      </c>
      <c r="AN51" s="1">
        <f t="shared" si="34"/>
        <v>3</v>
      </c>
      <c r="AO51" s="1">
        <f t="shared" si="14"/>
        <v>0</v>
      </c>
      <c r="AP51" s="1">
        <f t="shared" si="15"/>
        <v>0</v>
      </c>
      <c r="AU51" s="1" t="s">
        <v>1239</v>
      </c>
      <c r="AV51" s="1" t="s">
        <v>999</v>
      </c>
      <c r="AW51" s="1" t="s">
        <v>1027</v>
      </c>
      <c r="AX51" s="1" t="s">
        <v>1057</v>
      </c>
      <c r="AY51" s="1" t="s">
        <v>1091</v>
      </c>
      <c r="AZ51" s="1" t="s">
        <v>1117</v>
      </c>
      <c r="BA51" s="1" t="s">
        <v>1144</v>
      </c>
      <c r="BB51" s="1" t="s">
        <v>1174</v>
      </c>
      <c r="BC51" s="1" t="s">
        <v>1205</v>
      </c>
      <c r="BD51" s="1">
        <f t="shared" si="16"/>
        <v>0</v>
      </c>
      <c r="BE51" s="1">
        <f t="shared" si="17"/>
        <v>0</v>
      </c>
      <c r="BF51" s="1">
        <f t="shared" si="18"/>
        <v>0</v>
      </c>
      <c r="BG51" s="1">
        <f t="shared" si="19"/>
        <v>0</v>
      </c>
      <c r="BH51" s="1">
        <f t="shared" si="20"/>
        <v>0</v>
      </c>
      <c r="BI51" s="1">
        <f t="shared" si="21"/>
        <v>0</v>
      </c>
      <c r="BJ51" s="1">
        <f t="shared" si="22"/>
        <v>0</v>
      </c>
      <c r="BK51" s="1">
        <f t="shared" si="23"/>
        <v>0</v>
      </c>
      <c r="BL51" s="1">
        <f t="shared" si="24"/>
        <v>0</v>
      </c>
      <c r="BN51" s="1">
        <f t="shared" si="25"/>
        <v>1</v>
      </c>
      <c r="BO51" s="1">
        <f t="shared" si="26"/>
        <v>1</v>
      </c>
      <c r="BP51" s="1">
        <f t="shared" si="27"/>
        <v>1</v>
      </c>
      <c r="BQ51" s="1">
        <f t="shared" si="28"/>
        <v>1</v>
      </c>
      <c r="BR51" s="1">
        <f t="shared" si="29"/>
        <v>1</v>
      </c>
      <c r="BS51" s="1">
        <f t="shared" si="30"/>
        <v>1</v>
      </c>
      <c r="BT51" s="1">
        <f t="shared" si="31"/>
        <v>1</v>
      </c>
      <c r="BU51" s="1">
        <f t="shared" si="32"/>
        <v>1</v>
      </c>
    </row>
    <row r="52" spans="1:73" x14ac:dyDescent="0.25">
      <c r="A52" s="1" t="s">
        <v>50</v>
      </c>
      <c r="B52" s="1" t="s">
        <v>360</v>
      </c>
      <c r="C52" s="1">
        <v>1</v>
      </c>
      <c r="D52" s="1">
        <v>1</v>
      </c>
      <c r="E52" s="1" t="s">
        <v>460</v>
      </c>
      <c r="F52" s="1">
        <v>1</v>
      </c>
      <c r="G52" s="1" t="s">
        <v>536</v>
      </c>
      <c r="H52" s="1">
        <v>1</v>
      </c>
      <c r="I52" s="1">
        <v>1</v>
      </c>
      <c r="J52" s="1">
        <f t="shared" si="2"/>
        <v>0</v>
      </c>
      <c r="K52" s="1">
        <f t="shared" si="3"/>
        <v>1</v>
      </c>
      <c r="L52" s="1">
        <f t="shared" si="3"/>
        <v>1</v>
      </c>
      <c r="M52" s="1">
        <f t="shared" si="3"/>
        <v>0</v>
      </c>
      <c r="N52" s="1">
        <f t="shared" si="3"/>
        <v>1</v>
      </c>
      <c r="O52" s="1">
        <f t="shared" si="3"/>
        <v>0</v>
      </c>
      <c r="P52" s="1">
        <f t="shared" si="35"/>
        <v>1</v>
      </c>
      <c r="Q52" s="1">
        <f t="shared" si="35"/>
        <v>1</v>
      </c>
      <c r="R52" s="1" t="s">
        <v>610</v>
      </c>
      <c r="S52" s="1" t="s">
        <v>661</v>
      </c>
      <c r="T52" s="1" t="s">
        <v>694</v>
      </c>
      <c r="U52" s="1" t="s">
        <v>732</v>
      </c>
      <c r="V52" s="1" t="s">
        <v>323</v>
      </c>
      <c r="W52" s="5">
        <v>1</v>
      </c>
      <c r="X52" s="5">
        <v>1</v>
      </c>
      <c r="Y52" s="5">
        <v>1</v>
      </c>
      <c r="Z52" s="5">
        <v>1</v>
      </c>
      <c r="AA52" s="1">
        <v>1.04</v>
      </c>
      <c r="AB52" s="1">
        <v>1.05</v>
      </c>
      <c r="AC52" s="1">
        <f t="shared" si="4"/>
        <v>1</v>
      </c>
      <c r="AD52" s="1">
        <f t="shared" si="5"/>
        <v>0</v>
      </c>
      <c r="AE52" s="1">
        <f t="shared" si="6"/>
        <v>0</v>
      </c>
      <c r="AF52" s="1">
        <f t="shared" si="7"/>
        <v>0</v>
      </c>
      <c r="AG52" s="1">
        <f t="shared" si="8"/>
        <v>1</v>
      </c>
      <c r="AH52" s="5">
        <f t="shared" si="9"/>
        <v>1</v>
      </c>
      <c r="AI52" s="5">
        <f t="shared" si="33"/>
        <v>1</v>
      </c>
      <c r="AJ52" s="5">
        <f t="shared" si="10"/>
        <v>1</v>
      </c>
      <c r="AK52" s="5">
        <f t="shared" si="11"/>
        <v>1</v>
      </c>
      <c r="AL52" s="1">
        <f t="shared" si="12"/>
        <v>1</v>
      </c>
      <c r="AM52" s="1">
        <f t="shared" si="13"/>
        <v>1</v>
      </c>
      <c r="AN52" s="1">
        <f t="shared" si="34"/>
        <v>8</v>
      </c>
      <c r="AO52" s="1">
        <f t="shared" si="14"/>
        <v>1</v>
      </c>
      <c r="AP52" s="1">
        <f t="shared" si="15"/>
        <v>0</v>
      </c>
      <c r="AU52" s="1" t="s">
        <v>1240</v>
      </c>
      <c r="AV52" s="1" t="s">
        <v>1000</v>
      </c>
      <c r="AW52" s="1" t="s">
        <v>1028</v>
      </c>
      <c r="AX52" s="1" t="s">
        <v>1058</v>
      </c>
      <c r="AY52" s="1" t="s">
        <v>1092</v>
      </c>
      <c r="AZ52" s="1" t="s">
        <v>1118</v>
      </c>
      <c r="BA52" s="1" t="s">
        <v>717</v>
      </c>
      <c r="BB52" s="1" t="s">
        <v>1175</v>
      </c>
      <c r="BC52" s="1" t="s">
        <v>1206</v>
      </c>
      <c r="BD52" s="1">
        <f t="shared" si="16"/>
        <v>0</v>
      </c>
      <c r="BE52" s="1">
        <f t="shared" si="17"/>
        <v>0</v>
      </c>
      <c r="BF52" s="1">
        <f t="shared" si="18"/>
        <v>0</v>
      </c>
      <c r="BG52" s="1">
        <f t="shared" si="19"/>
        <v>0</v>
      </c>
      <c r="BH52" s="1">
        <f t="shared" si="20"/>
        <v>0</v>
      </c>
      <c r="BI52" s="1">
        <f t="shared" si="21"/>
        <v>0</v>
      </c>
      <c r="BJ52" s="1">
        <f t="shared" si="22"/>
        <v>0</v>
      </c>
      <c r="BK52" s="1">
        <f t="shared" si="23"/>
        <v>0</v>
      </c>
      <c r="BL52" s="1">
        <f t="shared" si="24"/>
        <v>0</v>
      </c>
      <c r="BN52" s="1">
        <f t="shared" si="25"/>
        <v>1</v>
      </c>
      <c r="BO52" s="1">
        <f t="shared" si="26"/>
        <v>1</v>
      </c>
      <c r="BP52" s="1">
        <f t="shared" si="27"/>
        <v>1</v>
      </c>
      <c r="BQ52" s="1">
        <f t="shared" si="28"/>
        <v>1</v>
      </c>
      <c r="BR52" s="1">
        <f t="shared" si="29"/>
        <v>1</v>
      </c>
      <c r="BS52" s="1">
        <f t="shared" si="30"/>
        <v>1</v>
      </c>
      <c r="BT52" s="1">
        <f t="shared" si="31"/>
        <v>1</v>
      </c>
      <c r="BU52" s="1">
        <f t="shared" si="32"/>
        <v>1</v>
      </c>
    </row>
    <row r="53" spans="1:73" x14ac:dyDescent="0.25">
      <c r="A53" s="1" t="s">
        <v>51</v>
      </c>
      <c r="B53" s="1" t="s">
        <v>361</v>
      </c>
      <c r="C53" s="1">
        <v>1</v>
      </c>
      <c r="D53" s="1">
        <v>1</v>
      </c>
      <c r="E53" s="1" t="s">
        <v>461</v>
      </c>
      <c r="F53" s="1" t="s">
        <v>494</v>
      </c>
      <c r="G53" s="1" t="s">
        <v>537</v>
      </c>
      <c r="H53" s="1">
        <v>1</v>
      </c>
      <c r="I53" s="1">
        <v>1</v>
      </c>
      <c r="J53" s="1">
        <f t="shared" si="2"/>
        <v>0</v>
      </c>
      <c r="K53" s="1">
        <f t="shared" si="3"/>
        <v>1</v>
      </c>
      <c r="L53" s="1">
        <f t="shared" si="3"/>
        <v>1</v>
      </c>
      <c r="M53" s="1">
        <f t="shared" si="3"/>
        <v>0</v>
      </c>
      <c r="N53" s="1">
        <f t="shared" si="3"/>
        <v>0</v>
      </c>
      <c r="O53" s="1">
        <f t="shared" si="3"/>
        <v>0</v>
      </c>
      <c r="P53" s="1">
        <f t="shared" si="35"/>
        <v>1</v>
      </c>
      <c r="Q53" s="1">
        <f t="shared" si="35"/>
        <v>1</v>
      </c>
      <c r="R53" s="1" t="s">
        <v>627</v>
      </c>
      <c r="S53" s="1" t="s">
        <v>335</v>
      </c>
      <c r="T53" s="1" t="s">
        <v>336</v>
      </c>
      <c r="U53" s="1" t="s">
        <v>733</v>
      </c>
      <c r="V53" s="1" t="s">
        <v>768</v>
      </c>
      <c r="W53" s="5" t="s">
        <v>832</v>
      </c>
      <c r="X53" s="5" t="s">
        <v>878</v>
      </c>
      <c r="Y53" s="5" t="s">
        <v>923</v>
      </c>
      <c r="Z53" s="5" t="s">
        <v>965</v>
      </c>
      <c r="AA53" s="1" t="s">
        <v>793</v>
      </c>
      <c r="AB53" s="1">
        <v>1.05</v>
      </c>
      <c r="AC53" s="1">
        <f t="shared" si="4"/>
        <v>0</v>
      </c>
      <c r="AD53" s="1">
        <f t="shared" si="5"/>
        <v>1</v>
      </c>
      <c r="AE53" s="1">
        <f t="shared" si="6"/>
        <v>1</v>
      </c>
      <c r="AF53" s="1">
        <f t="shared" si="7"/>
        <v>0</v>
      </c>
      <c r="AG53" s="1">
        <f t="shared" si="8"/>
        <v>0</v>
      </c>
      <c r="AH53" s="5">
        <f t="shared" si="9"/>
        <v>0</v>
      </c>
      <c r="AI53" s="5">
        <f t="shared" si="33"/>
        <v>0</v>
      </c>
      <c r="AJ53" s="5">
        <f t="shared" si="10"/>
        <v>0</v>
      </c>
      <c r="AK53" s="5">
        <f t="shared" si="11"/>
        <v>0</v>
      </c>
      <c r="AL53" s="1">
        <f t="shared" si="12"/>
        <v>0</v>
      </c>
      <c r="AM53" s="1">
        <f t="shared" si="13"/>
        <v>1</v>
      </c>
      <c r="AN53" s="1">
        <f t="shared" si="34"/>
        <v>3</v>
      </c>
      <c r="AO53" s="1">
        <f t="shared" si="14"/>
        <v>0</v>
      </c>
      <c r="AP53" s="1">
        <f t="shared" si="15"/>
        <v>0</v>
      </c>
      <c r="AU53" s="1" t="s">
        <v>1241</v>
      </c>
      <c r="AV53" s="1">
        <v>1</v>
      </c>
      <c r="AW53" s="1">
        <v>1</v>
      </c>
      <c r="AX53" s="1">
        <v>1</v>
      </c>
      <c r="AY53" s="1" t="s">
        <v>1093</v>
      </c>
      <c r="AZ53" s="1" t="s">
        <v>1119</v>
      </c>
      <c r="BA53" s="1" t="s">
        <v>1145</v>
      </c>
      <c r="BB53" s="1">
        <v>1</v>
      </c>
      <c r="BC53" s="1">
        <v>1</v>
      </c>
      <c r="BD53" s="1">
        <f t="shared" si="16"/>
        <v>0</v>
      </c>
      <c r="BE53" s="1">
        <f t="shared" si="17"/>
        <v>1</v>
      </c>
      <c r="BF53" s="1">
        <f t="shared" si="18"/>
        <v>1</v>
      </c>
      <c r="BG53" s="1">
        <f t="shared" si="19"/>
        <v>1</v>
      </c>
      <c r="BH53" s="1">
        <f t="shared" si="20"/>
        <v>0</v>
      </c>
      <c r="BI53" s="1">
        <f t="shared" si="21"/>
        <v>0</v>
      </c>
      <c r="BJ53" s="1">
        <f t="shared" si="22"/>
        <v>0</v>
      </c>
      <c r="BK53" s="1">
        <f t="shared" si="23"/>
        <v>1</v>
      </c>
      <c r="BL53" s="1">
        <f t="shared" si="24"/>
        <v>1</v>
      </c>
      <c r="BN53" s="1">
        <f t="shared" si="25"/>
        <v>0</v>
      </c>
      <c r="BO53" s="1">
        <f t="shared" si="26"/>
        <v>0</v>
      </c>
      <c r="BP53" s="1">
        <f t="shared" si="27"/>
        <v>0</v>
      </c>
      <c r="BQ53" s="1">
        <f t="shared" si="28"/>
        <v>1</v>
      </c>
      <c r="BR53" s="1">
        <f t="shared" si="29"/>
        <v>1</v>
      </c>
      <c r="BS53" s="1">
        <f t="shared" si="30"/>
        <v>1</v>
      </c>
      <c r="BT53" s="1">
        <f t="shared" si="31"/>
        <v>0</v>
      </c>
      <c r="BU53" s="1">
        <f t="shared" si="32"/>
        <v>0</v>
      </c>
    </row>
    <row r="54" spans="1:73" x14ac:dyDescent="0.25">
      <c r="A54" s="1" t="s">
        <v>52</v>
      </c>
      <c r="B54" s="1" t="s">
        <v>362</v>
      </c>
      <c r="C54" s="1">
        <v>1</v>
      </c>
      <c r="D54" s="1">
        <v>1</v>
      </c>
      <c r="E54" s="1" t="s">
        <v>462</v>
      </c>
      <c r="F54" s="1" t="s">
        <v>495</v>
      </c>
      <c r="G54" s="1">
        <v>1</v>
      </c>
      <c r="H54" s="1">
        <v>1</v>
      </c>
      <c r="I54" s="1">
        <v>1</v>
      </c>
      <c r="J54" s="1">
        <f t="shared" si="2"/>
        <v>0</v>
      </c>
      <c r="K54" s="1">
        <f t="shared" si="3"/>
        <v>1</v>
      </c>
      <c r="L54" s="1">
        <f t="shared" si="3"/>
        <v>1</v>
      </c>
      <c r="M54" s="1">
        <f t="shared" si="3"/>
        <v>0</v>
      </c>
      <c r="N54" s="1">
        <f t="shared" si="3"/>
        <v>0</v>
      </c>
      <c r="O54" s="1">
        <f t="shared" si="3"/>
        <v>1</v>
      </c>
      <c r="P54" s="1">
        <f t="shared" si="35"/>
        <v>1</v>
      </c>
      <c r="Q54" s="1">
        <f t="shared" si="35"/>
        <v>1</v>
      </c>
      <c r="R54" s="1" t="s">
        <v>610</v>
      </c>
      <c r="S54" s="1" t="s">
        <v>662</v>
      </c>
      <c r="T54" s="1" t="s">
        <v>469</v>
      </c>
      <c r="U54" s="1" t="s">
        <v>734</v>
      </c>
      <c r="V54" s="1" t="s">
        <v>317</v>
      </c>
      <c r="W54" s="5" t="s">
        <v>833</v>
      </c>
      <c r="X54" s="5" t="s">
        <v>879</v>
      </c>
      <c r="Y54" s="5" t="s">
        <v>924</v>
      </c>
      <c r="Z54" s="5" t="s">
        <v>966</v>
      </c>
      <c r="AA54" s="1">
        <v>1.04</v>
      </c>
      <c r="AB54" s="1">
        <v>1.05</v>
      </c>
      <c r="AC54" s="1">
        <f t="shared" si="4"/>
        <v>1</v>
      </c>
      <c r="AD54" s="1">
        <f t="shared" si="5"/>
        <v>0</v>
      </c>
      <c r="AE54" s="1">
        <f t="shared" si="6"/>
        <v>0</v>
      </c>
      <c r="AF54" s="1">
        <f t="shared" si="7"/>
        <v>0</v>
      </c>
      <c r="AG54" s="1">
        <f t="shared" si="8"/>
        <v>0</v>
      </c>
      <c r="AH54" s="5">
        <f t="shared" si="9"/>
        <v>0</v>
      </c>
      <c r="AI54" s="5">
        <f t="shared" si="33"/>
        <v>0</v>
      </c>
      <c r="AJ54" s="5">
        <f t="shared" si="10"/>
        <v>0</v>
      </c>
      <c r="AK54" s="5">
        <f t="shared" si="11"/>
        <v>0</v>
      </c>
      <c r="AL54" s="1">
        <f t="shared" si="12"/>
        <v>1</v>
      </c>
      <c r="AM54" s="1">
        <f t="shared" si="13"/>
        <v>1</v>
      </c>
      <c r="AN54" s="1">
        <f t="shared" si="34"/>
        <v>3</v>
      </c>
      <c r="AO54" s="1">
        <f t="shared" si="14"/>
        <v>0</v>
      </c>
      <c r="AP54" s="1">
        <f t="shared" si="15"/>
        <v>0</v>
      </c>
      <c r="AU54" s="1">
        <v>1</v>
      </c>
      <c r="AV54" s="1" t="s">
        <v>1001</v>
      </c>
      <c r="AW54" s="1" t="s">
        <v>1029</v>
      </c>
      <c r="AX54" s="1" t="s">
        <v>1059</v>
      </c>
      <c r="AY54" s="1">
        <v>1</v>
      </c>
      <c r="AZ54" s="1">
        <v>1</v>
      </c>
      <c r="BA54" s="1">
        <v>1</v>
      </c>
      <c r="BB54" s="1">
        <v>1</v>
      </c>
      <c r="BC54" s="1" t="s">
        <v>978</v>
      </c>
      <c r="BD54" s="1">
        <f t="shared" si="16"/>
        <v>1</v>
      </c>
      <c r="BE54" s="1">
        <f t="shared" si="17"/>
        <v>0</v>
      </c>
      <c r="BF54" s="1">
        <f t="shared" si="18"/>
        <v>0</v>
      </c>
      <c r="BG54" s="1">
        <f t="shared" si="19"/>
        <v>0</v>
      </c>
      <c r="BH54" s="1">
        <f t="shared" si="20"/>
        <v>1</v>
      </c>
      <c r="BI54" s="1">
        <f t="shared" si="21"/>
        <v>1</v>
      </c>
      <c r="BJ54" s="1">
        <f t="shared" si="22"/>
        <v>1</v>
      </c>
      <c r="BK54" s="1">
        <f t="shared" si="23"/>
        <v>1</v>
      </c>
      <c r="BL54" s="1">
        <f t="shared" si="24"/>
        <v>0</v>
      </c>
      <c r="BN54" s="1">
        <f t="shared" si="25"/>
        <v>0</v>
      </c>
      <c r="BO54" s="1">
        <f t="shared" si="26"/>
        <v>0</v>
      </c>
      <c r="BP54" s="1">
        <f t="shared" si="27"/>
        <v>0</v>
      </c>
      <c r="BQ54" s="1">
        <f t="shared" si="28"/>
        <v>1</v>
      </c>
      <c r="BR54" s="1">
        <f t="shared" si="29"/>
        <v>1</v>
      </c>
      <c r="BS54" s="1">
        <f t="shared" si="30"/>
        <v>1</v>
      </c>
      <c r="BT54" s="1">
        <f t="shared" si="31"/>
        <v>1</v>
      </c>
      <c r="BU54" s="1">
        <f t="shared" si="32"/>
        <v>0</v>
      </c>
    </row>
    <row r="55" spans="1:73" x14ac:dyDescent="0.25">
      <c r="A55" s="1" t="s">
        <v>53</v>
      </c>
      <c r="B55" s="1" t="s">
        <v>363</v>
      </c>
      <c r="C55" s="1">
        <v>1</v>
      </c>
      <c r="D55" s="1" t="s">
        <v>427</v>
      </c>
      <c r="E55" s="1">
        <v>1</v>
      </c>
      <c r="F55" s="1" t="s">
        <v>496</v>
      </c>
      <c r="G55" s="1" t="s">
        <v>538</v>
      </c>
      <c r="H55" s="1">
        <v>1</v>
      </c>
      <c r="I55" s="1">
        <v>1</v>
      </c>
      <c r="J55" s="1">
        <f t="shared" si="2"/>
        <v>0</v>
      </c>
      <c r="K55" s="1">
        <f t="shared" si="3"/>
        <v>1</v>
      </c>
      <c r="L55" s="1">
        <f t="shared" si="3"/>
        <v>0</v>
      </c>
      <c r="M55" s="1">
        <f t="shared" si="3"/>
        <v>1</v>
      </c>
      <c r="N55" s="1">
        <f t="shared" si="3"/>
        <v>0</v>
      </c>
      <c r="O55" s="1">
        <f t="shared" si="3"/>
        <v>0</v>
      </c>
      <c r="P55" s="1">
        <f t="shared" si="35"/>
        <v>1</v>
      </c>
      <c r="Q55" s="1">
        <f t="shared" si="35"/>
        <v>1</v>
      </c>
      <c r="R55" s="1" t="s">
        <v>610</v>
      </c>
      <c r="S55" s="1" t="s">
        <v>335</v>
      </c>
      <c r="T55" s="1" t="s">
        <v>695</v>
      </c>
      <c r="U55" s="1" t="s">
        <v>735</v>
      </c>
      <c r="V55" s="1" t="s">
        <v>769</v>
      </c>
      <c r="W55" s="5">
        <v>1</v>
      </c>
      <c r="X55" s="5" t="s">
        <v>880</v>
      </c>
      <c r="Y55" s="5" t="s">
        <v>925</v>
      </c>
      <c r="Z55" s="5" t="s">
        <v>967</v>
      </c>
      <c r="AA55" s="1">
        <v>1.04</v>
      </c>
      <c r="AB55" s="1">
        <v>1.05</v>
      </c>
      <c r="AC55" s="1">
        <f t="shared" si="4"/>
        <v>1</v>
      </c>
      <c r="AD55" s="1">
        <f t="shared" si="5"/>
        <v>1</v>
      </c>
      <c r="AE55" s="1">
        <f t="shared" si="6"/>
        <v>0</v>
      </c>
      <c r="AF55" s="1">
        <f t="shared" si="7"/>
        <v>0</v>
      </c>
      <c r="AG55" s="1">
        <f t="shared" si="8"/>
        <v>0</v>
      </c>
      <c r="AH55" s="5">
        <f t="shared" si="9"/>
        <v>1</v>
      </c>
      <c r="AI55" s="5">
        <f t="shared" si="33"/>
        <v>0</v>
      </c>
      <c r="AJ55" s="5">
        <f t="shared" si="10"/>
        <v>0</v>
      </c>
      <c r="AK55" s="5">
        <f t="shared" si="11"/>
        <v>0</v>
      </c>
      <c r="AL55" s="1">
        <f t="shared" si="12"/>
        <v>1</v>
      </c>
      <c r="AM55" s="1">
        <f t="shared" si="13"/>
        <v>1</v>
      </c>
      <c r="AN55" s="1">
        <f t="shared" si="34"/>
        <v>5</v>
      </c>
      <c r="AO55" s="1">
        <f t="shared" si="14"/>
        <v>0</v>
      </c>
      <c r="AP55" s="1">
        <f t="shared" si="15"/>
        <v>0</v>
      </c>
      <c r="AU55" s="1" t="s">
        <v>1242</v>
      </c>
      <c r="AV55" s="1">
        <v>1</v>
      </c>
      <c r="AW55" s="1">
        <v>1</v>
      </c>
      <c r="AX55" s="1">
        <v>1</v>
      </c>
      <c r="AY55" s="1" t="s">
        <v>1094</v>
      </c>
      <c r="AZ55" s="1" t="s">
        <v>1120</v>
      </c>
      <c r="BA55" s="1" t="s">
        <v>1146</v>
      </c>
      <c r="BB55" s="1" t="s">
        <v>171</v>
      </c>
      <c r="BC55" s="1" t="s">
        <v>1207</v>
      </c>
      <c r="BD55" s="1">
        <f t="shared" si="16"/>
        <v>0</v>
      </c>
      <c r="BE55" s="1">
        <f t="shared" si="17"/>
        <v>1</v>
      </c>
      <c r="BF55" s="1">
        <f t="shared" si="18"/>
        <v>1</v>
      </c>
      <c r="BG55" s="1">
        <f t="shared" si="19"/>
        <v>1</v>
      </c>
      <c r="BH55" s="1">
        <f t="shared" si="20"/>
        <v>0</v>
      </c>
      <c r="BI55" s="1">
        <f t="shared" si="21"/>
        <v>0</v>
      </c>
      <c r="BJ55" s="1">
        <f t="shared" si="22"/>
        <v>0</v>
      </c>
      <c r="BK55" s="1">
        <f t="shared" si="23"/>
        <v>0</v>
      </c>
      <c r="BL55" s="1">
        <f t="shared" si="24"/>
        <v>0</v>
      </c>
      <c r="BN55" s="1">
        <f t="shared" si="25"/>
        <v>0</v>
      </c>
      <c r="BO55" s="1">
        <f t="shared" si="26"/>
        <v>0</v>
      </c>
      <c r="BP55" s="1">
        <f t="shared" si="27"/>
        <v>0</v>
      </c>
      <c r="BQ55" s="1">
        <f t="shared" si="28"/>
        <v>1</v>
      </c>
      <c r="BR55" s="1">
        <f t="shared" si="29"/>
        <v>1</v>
      </c>
      <c r="BS55" s="1">
        <f t="shared" si="30"/>
        <v>1</v>
      </c>
      <c r="BT55" s="1">
        <f t="shared" si="31"/>
        <v>1</v>
      </c>
      <c r="BU55" s="1">
        <f t="shared" si="32"/>
        <v>1</v>
      </c>
    </row>
    <row r="56" spans="1:73" x14ac:dyDescent="0.25">
      <c r="A56" s="1" t="s">
        <v>54</v>
      </c>
      <c r="B56" s="1" t="s">
        <v>364</v>
      </c>
      <c r="C56" s="1">
        <v>1</v>
      </c>
      <c r="D56" s="1" t="s">
        <v>133</v>
      </c>
      <c r="E56" s="1" t="s">
        <v>463</v>
      </c>
      <c r="F56" s="1" t="s">
        <v>497</v>
      </c>
      <c r="G56" s="1" t="s">
        <v>539</v>
      </c>
      <c r="H56" s="1" t="s">
        <v>573</v>
      </c>
      <c r="I56" s="1">
        <v>1</v>
      </c>
      <c r="J56" s="1">
        <f t="shared" si="2"/>
        <v>0</v>
      </c>
      <c r="K56" s="1">
        <f t="shared" si="3"/>
        <v>1</v>
      </c>
      <c r="L56" s="1">
        <f t="shared" si="3"/>
        <v>0</v>
      </c>
      <c r="M56" s="1">
        <f t="shared" si="3"/>
        <v>0</v>
      </c>
      <c r="N56" s="1">
        <f t="shared" si="3"/>
        <v>0</v>
      </c>
      <c r="O56" s="1">
        <f t="shared" si="3"/>
        <v>0</v>
      </c>
      <c r="P56" s="1">
        <f t="shared" si="35"/>
        <v>0</v>
      </c>
      <c r="Q56" s="1">
        <f t="shared" si="35"/>
        <v>1</v>
      </c>
      <c r="R56" s="1" t="s">
        <v>628</v>
      </c>
      <c r="S56" s="1" t="s">
        <v>335</v>
      </c>
      <c r="T56" s="1" t="s">
        <v>336</v>
      </c>
      <c r="U56" s="1" t="s">
        <v>736</v>
      </c>
      <c r="V56" s="1" t="s">
        <v>770</v>
      </c>
      <c r="W56" s="5">
        <v>1</v>
      </c>
      <c r="X56" s="5">
        <v>1</v>
      </c>
      <c r="Y56" s="5">
        <v>1</v>
      </c>
      <c r="Z56" s="5">
        <v>1</v>
      </c>
      <c r="AA56" s="1">
        <v>1.04</v>
      </c>
      <c r="AB56" s="1">
        <v>1.05</v>
      </c>
      <c r="AC56" s="1">
        <f t="shared" si="4"/>
        <v>0</v>
      </c>
      <c r="AD56" s="1">
        <f t="shared" si="5"/>
        <v>1</v>
      </c>
      <c r="AE56" s="1">
        <f t="shared" si="6"/>
        <v>1</v>
      </c>
      <c r="AF56" s="1">
        <f t="shared" si="7"/>
        <v>0</v>
      </c>
      <c r="AG56" s="1">
        <f t="shared" si="8"/>
        <v>0</v>
      </c>
      <c r="AH56" s="5">
        <f t="shared" si="9"/>
        <v>1</v>
      </c>
      <c r="AI56" s="5">
        <f t="shared" si="33"/>
        <v>1</v>
      </c>
      <c r="AJ56" s="5">
        <f t="shared" si="10"/>
        <v>1</v>
      </c>
      <c r="AK56" s="5">
        <f t="shared" si="11"/>
        <v>1</v>
      </c>
      <c r="AL56" s="1">
        <f t="shared" si="12"/>
        <v>1</v>
      </c>
      <c r="AM56" s="1">
        <f t="shared" si="13"/>
        <v>1</v>
      </c>
      <c r="AN56" s="1">
        <f t="shared" si="34"/>
        <v>8</v>
      </c>
      <c r="AO56" s="1">
        <f t="shared" si="14"/>
        <v>1</v>
      </c>
      <c r="AP56" s="1">
        <f t="shared" si="15"/>
        <v>0</v>
      </c>
      <c r="AU56" s="1">
        <v>1</v>
      </c>
      <c r="AV56" s="1" t="s">
        <v>1002</v>
      </c>
      <c r="AW56" s="1" t="s">
        <v>1030</v>
      </c>
      <c r="AX56" s="1" t="s">
        <v>1060</v>
      </c>
      <c r="AY56" s="1">
        <v>1</v>
      </c>
      <c r="AZ56" s="1">
        <v>1</v>
      </c>
      <c r="BA56" s="1">
        <v>1</v>
      </c>
      <c r="BB56" s="1">
        <v>1</v>
      </c>
      <c r="BC56" s="1" t="s">
        <v>1208</v>
      </c>
      <c r="BD56" s="1">
        <f t="shared" si="16"/>
        <v>1</v>
      </c>
      <c r="BE56" s="1">
        <f t="shared" si="17"/>
        <v>0</v>
      </c>
      <c r="BF56" s="1">
        <f t="shared" si="18"/>
        <v>0</v>
      </c>
      <c r="BG56" s="1">
        <f t="shared" si="19"/>
        <v>0</v>
      </c>
      <c r="BH56" s="1">
        <f t="shared" si="20"/>
        <v>1</v>
      </c>
      <c r="BI56" s="1">
        <f t="shared" si="21"/>
        <v>1</v>
      </c>
      <c r="BJ56" s="1">
        <f t="shared" si="22"/>
        <v>1</v>
      </c>
      <c r="BK56" s="1">
        <f t="shared" si="23"/>
        <v>1</v>
      </c>
      <c r="BL56" s="1">
        <f t="shared" si="24"/>
        <v>0</v>
      </c>
      <c r="BN56" s="1">
        <f t="shared" si="25"/>
        <v>0</v>
      </c>
      <c r="BO56" s="1">
        <f t="shared" si="26"/>
        <v>0</v>
      </c>
      <c r="BP56" s="1">
        <f t="shared" si="27"/>
        <v>0</v>
      </c>
      <c r="BQ56" s="1">
        <f t="shared" si="28"/>
        <v>1</v>
      </c>
      <c r="BR56" s="1">
        <f t="shared" si="29"/>
        <v>1</v>
      </c>
      <c r="BS56" s="1">
        <f t="shared" si="30"/>
        <v>1</v>
      </c>
      <c r="BT56" s="1">
        <f t="shared" si="31"/>
        <v>1</v>
      </c>
      <c r="BU56" s="1">
        <f t="shared" si="32"/>
        <v>0</v>
      </c>
    </row>
    <row r="57" spans="1:73" x14ac:dyDescent="0.25">
      <c r="A57" s="1" t="s">
        <v>55</v>
      </c>
      <c r="B57" s="1" t="s">
        <v>365</v>
      </c>
      <c r="C57" s="1" t="s">
        <v>400</v>
      </c>
      <c r="D57" s="1">
        <v>1</v>
      </c>
      <c r="E57" s="1">
        <v>1</v>
      </c>
      <c r="F57" s="1" t="s">
        <v>498</v>
      </c>
      <c r="G57" s="1" t="s">
        <v>540</v>
      </c>
      <c r="H57" s="1">
        <v>1</v>
      </c>
      <c r="I57" s="1">
        <v>1</v>
      </c>
      <c r="J57" s="1">
        <f t="shared" si="2"/>
        <v>0</v>
      </c>
      <c r="K57" s="1">
        <f t="shared" si="3"/>
        <v>0</v>
      </c>
      <c r="L57" s="1">
        <f t="shared" si="3"/>
        <v>1</v>
      </c>
      <c r="M57" s="1">
        <f t="shared" si="3"/>
        <v>1</v>
      </c>
      <c r="N57" s="1">
        <f t="shared" si="3"/>
        <v>0</v>
      </c>
      <c r="O57" s="1">
        <f t="shared" si="3"/>
        <v>0</v>
      </c>
      <c r="P57" s="1">
        <f t="shared" si="35"/>
        <v>1</v>
      </c>
      <c r="Q57" s="1">
        <f t="shared" si="35"/>
        <v>1</v>
      </c>
      <c r="R57" s="1" t="s">
        <v>610</v>
      </c>
      <c r="S57" s="1" t="s">
        <v>663</v>
      </c>
      <c r="T57" s="1" t="s">
        <v>336</v>
      </c>
      <c r="U57" s="1" t="s">
        <v>737</v>
      </c>
      <c r="V57" s="1" t="s">
        <v>133</v>
      </c>
      <c r="W57" s="5" t="s">
        <v>374</v>
      </c>
      <c r="X57" s="5" t="s">
        <v>881</v>
      </c>
      <c r="Y57" s="5" t="s">
        <v>926</v>
      </c>
      <c r="Z57" s="5" t="s">
        <v>968</v>
      </c>
      <c r="AA57" s="1">
        <v>1.04</v>
      </c>
      <c r="AB57" s="1">
        <v>1.05</v>
      </c>
      <c r="AC57" s="1">
        <f t="shared" si="4"/>
        <v>1</v>
      </c>
      <c r="AD57" s="1">
        <f t="shared" si="5"/>
        <v>0</v>
      </c>
      <c r="AE57" s="1">
        <f t="shared" si="6"/>
        <v>1</v>
      </c>
      <c r="AF57" s="1">
        <f t="shared" si="7"/>
        <v>0</v>
      </c>
      <c r="AG57" s="1">
        <f t="shared" si="8"/>
        <v>0</v>
      </c>
      <c r="AH57" s="5">
        <f t="shared" si="9"/>
        <v>0</v>
      </c>
      <c r="AI57" s="5">
        <f t="shared" si="33"/>
        <v>0</v>
      </c>
      <c r="AJ57" s="5">
        <f t="shared" si="10"/>
        <v>0</v>
      </c>
      <c r="AK57" s="5">
        <f t="shared" si="11"/>
        <v>0</v>
      </c>
      <c r="AL57" s="1">
        <f t="shared" si="12"/>
        <v>1</v>
      </c>
      <c r="AM57" s="1">
        <f t="shared" si="13"/>
        <v>1</v>
      </c>
      <c r="AN57" s="1">
        <f t="shared" si="34"/>
        <v>4</v>
      </c>
      <c r="AO57" s="1">
        <f t="shared" si="14"/>
        <v>0</v>
      </c>
      <c r="AP57" s="1">
        <f t="shared" si="15"/>
        <v>0</v>
      </c>
      <c r="AU57" s="1">
        <v>1</v>
      </c>
      <c r="AV57" s="1" t="s">
        <v>1003</v>
      </c>
      <c r="AW57" s="1" t="s">
        <v>1031</v>
      </c>
      <c r="AX57" s="1" t="s">
        <v>1061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f t="shared" si="16"/>
        <v>1</v>
      </c>
      <c r="BE57" s="1">
        <f t="shared" si="17"/>
        <v>0</v>
      </c>
      <c r="BF57" s="1">
        <f t="shared" si="18"/>
        <v>0</v>
      </c>
      <c r="BG57" s="1">
        <f t="shared" si="19"/>
        <v>0</v>
      </c>
      <c r="BH57" s="1">
        <f t="shared" si="20"/>
        <v>1</v>
      </c>
      <c r="BI57" s="1">
        <f t="shared" si="21"/>
        <v>1</v>
      </c>
      <c r="BJ57" s="1">
        <f t="shared" si="22"/>
        <v>1</v>
      </c>
      <c r="BK57" s="1">
        <f t="shared" si="23"/>
        <v>1</v>
      </c>
      <c r="BL57" s="1">
        <f t="shared" si="24"/>
        <v>1</v>
      </c>
      <c r="BN57" s="1">
        <f t="shared" si="25"/>
        <v>0</v>
      </c>
      <c r="BO57" s="1">
        <f t="shared" si="26"/>
        <v>0</v>
      </c>
      <c r="BP57" s="1">
        <f t="shared" si="27"/>
        <v>0</v>
      </c>
      <c r="BQ57" s="1">
        <f t="shared" si="28"/>
        <v>1</v>
      </c>
      <c r="BR57" s="1">
        <f t="shared" si="29"/>
        <v>1</v>
      </c>
      <c r="BS57" s="1">
        <f t="shared" si="30"/>
        <v>1</v>
      </c>
      <c r="BT57" s="1">
        <f t="shared" si="31"/>
        <v>1</v>
      </c>
      <c r="BU57" s="1">
        <f t="shared" si="32"/>
        <v>1</v>
      </c>
    </row>
    <row r="58" spans="1:73" x14ac:dyDescent="0.25">
      <c r="A58" s="1" t="s">
        <v>56</v>
      </c>
      <c r="B58" s="1" t="s">
        <v>338</v>
      </c>
      <c r="C58" s="1" t="s">
        <v>401</v>
      </c>
      <c r="D58" s="1">
        <v>1</v>
      </c>
      <c r="E58" s="1">
        <v>1</v>
      </c>
      <c r="F58" s="1" t="s">
        <v>499</v>
      </c>
      <c r="G58" s="1">
        <v>1</v>
      </c>
      <c r="H58" s="1">
        <v>1</v>
      </c>
      <c r="I58" s="1" t="s">
        <v>592</v>
      </c>
      <c r="J58" s="1">
        <f t="shared" si="2"/>
        <v>0</v>
      </c>
      <c r="K58" s="1">
        <f t="shared" si="3"/>
        <v>0</v>
      </c>
      <c r="L58" s="1">
        <f t="shared" si="3"/>
        <v>1</v>
      </c>
      <c r="M58" s="1">
        <f t="shared" si="3"/>
        <v>1</v>
      </c>
      <c r="N58" s="1">
        <f t="shared" si="3"/>
        <v>0</v>
      </c>
      <c r="O58" s="1">
        <f t="shared" si="3"/>
        <v>1</v>
      </c>
      <c r="P58" s="1">
        <f t="shared" si="35"/>
        <v>1</v>
      </c>
      <c r="Q58" s="1">
        <f t="shared" si="35"/>
        <v>0</v>
      </c>
      <c r="R58" s="1" t="s">
        <v>629</v>
      </c>
      <c r="S58" s="1" t="s">
        <v>664</v>
      </c>
      <c r="T58" s="1" t="s">
        <v>696</v>
      </c>
      <c r="U58" s="1" t="s">
        <v>186</v>
      </c>
      <c r="V58" s="1" t="s">
        <v>771</v>
      </c>
      <c r="W58" s="5" t="s">
        <v>834</v>
      </c>
      <c r="X58" s="5" t="s">
        <v>882</v>
      </c>
      <c r="Y58" s="5" t="s">
        <v>927</v>
      </c>
      <c r="Z58" s="5" t="s">
        <v>969</v>
      </c>
      <c r="AA58" s="1">
        <v>1.04</v>
      </c>
      <c r="AB58" s="1">
        <v>1.05</v>
      </c>
      <c r="AC58" s="1">
        <f t="shared" si="4"/>
        <v>0</v>
      </c>
      <c r="AD58" s="1">
        <f t="shared" si="5"/>
        <v>0</v>
      </c>
      <c r="AE58" s="1">
        <f t="shared" si="6"/>
        <v>0</v>
      </c>
      <c r="AF58" s="1">
        <f t="shared" si="7"/>
        <v>0</v>
      </c>
      <c r="AG58" s="1">
        <f t="shared" si="8"/>
        <v>0</v>
      </c>
      <c r="AH58" s="5">
        <f t="shared" si="9"/>
        <v>0</v>
      </c>
      <c r="AI58" s="5">
        <f t="shared" si="33"/>
        <v>0</v>
      </c>
      <c r="AJ58" s="5">
        <f t="shared" si="10"/>
        <v>0</v>
      </c>
      <c r="AK58" s="5">
        <f t="shared" si="11"/>
        <v>0</v>
      </c>
      <c r="AL58" s="1">
        <f t="shared" si="12"/>
        <v>1</v>
      </c>
      <c r="AM58" s="1">
        <f t="shared" si="13"/>
        <v>1</v>
      </c>
      <c r="AN58" s="1">
        <f t="shared" si="34"/>
        <v>2</v>
      </c>
      <c r="AO58" s="1">
        <f t="shared" si="14"/>
        <v>0</v>
      </c>
      <c r="AP58" s="1">
        <f t="shared" si="15"/>
        <v>0</v>
      </c>
      <c r="AU58" s="1" t="s">
        <v>1243</v>
      </c>
      <c r="AV58" s="1" t="s">
        <v>1004</v>
      </c>
      <c r="AW58" s="1" t="s">
        <v>1032</v>
      </c>
      <c r="AX58" s="1" t="s">
        <v>1062</v>
      </c>
      <c r="AY58" s="1" t="s">
        <v>1095</v>
      </c>
      <c r="AZ58" s="1" t="s">
        <v>1121</v>
      </c>
      <c r="BA58" s="1" t="s">
        <v>1147</v>
      </c>
      <c r="BB58" s="1" t="s">
        <v>1176</v>
      </c>
      <c r="BC58" s="1" t="s">
        <v>1209</v>
      </c>
      <c r="BD58" s="1">
        <f t="shared" si="16"/>
        <v>0</v>
      </c>
      <c r="BE58" s="1">
        <f t="shared" si="17"/>
        <v>0</v>
      </c>
      <c r="BF58" s="1">
        <f t="shared" si="18"/>
        <v>0</v>
      </c>
      <c r="BG58" s="1">
        <f t="shared" si="19"/>
        <v>0</v>
      </c>
      <c r="BH58" s="1">
        <f t="shared" si="20"/>
        <v>0</v>
      </c>
      <c r="BI58" s="1">
        <f t="shared" si="21"/>
        <v>0</v>
      </c>
      <c r="BJ58" s="1">
        <f t="shared" si="22"/>
        <v>0</v>
      </c>
      <c r="BK58" s="1">
        <f t="shared" si="23"/>
        <v>0</v>
      </c>
      <c r="BL58" s="1">
        <f t="shared" si="24"/>
        <v>0</v>
      </c>
      <c r="BN58" s="1">
        <f t="shared" si="25"/>
        <v>1</v>
      </c>
      <c r="BO58" s="1">
        <f t="shared" si="26"/>
        <v>1</v>
      </c>
      <c r="BP58" s="1">
        <f t="shared" si="27"/>
        <v>1</v>
      </c>
      <c r="BQ58" s="1">
        <f t="shared" si="28"/>
        <v>1</v>
      </c>
      <c r="BR58" s="1">
        <f t="shared" si="29"/>
        <v>1</v>
      </c>
      <c r="BS58" s="1">
        <f t="shared" si="30"/>
        <v>1</v>
      </c>
      <c r="BT58" s="1">
        <f t="shared" si="31"/>
        <v>1</v>
      </c>
      <c r="BU58" s="1">
        <f t="shared" si="32"/>
        <v>1</v>
      </c>
    </row>
    <row r="59" spans="1:73" x14ac:dyDescent="0.25">
      <c r="A59" s="1" t="s">
        <v>57</v>
      </c>
      <c r="B59" s="1" t="s">
        <v>366</v>
      </c>
      <c r="C59" s="1" t="s">
        <v>399</v>
      </c>
      <c r="D59" s="1" t="s">
        <v>428</v>
      </c>
      <c r="E59" s="1" t="s">
        <v>464</v>
      </c>
      <c r="F59" s="1" t="s">
        <v>500</v>
      </c>
      <c r="G59" s="1" t="s">
        <v>541</v>
      </c>
      <c r="H59" s="1">
        <v>1</v>
      </c>
      <c r="I59" s="1">
        <v>1</v>
      </c>
      <c r="J59" s="1">
        <f t="shared" si="2"/>
        <v>0</v>
      </c>
      <c r="K59" s="1">
        <f t="shared" si="3"/>
        <v>0</v>
      </c>
      <c r="L59" s="1">
        <f t="shared" si="3"/>
        <v>0</v>
      </c>
      <c r="M59" s="1">
        <f t="shared" si="3"/>
        <v>0</v>
      </c>
      <c r="N59" s="1">
        <f t="shared" si="3"/>
        <v>0</v>
      </c>
      <c r="O59" s="1">
        <f t="shared" si="3"/>
        <v>0</v>
      </c>
      <c r="P59" s="1">
        <f t="shared" si="35"/>
        <v>1</v>
      </c>
      <c r="Q59" s="1">
        <f t="shared" si="35"/>
        <v>1</v>
      </c>
      <c r="R59" s="1" t="s">
        <v>610</v>
      </c>
      <c r="S59" s="1" t="s">
        <v>335</v>
      </c>
      <c r="T59" s="1" t="s">
        <v>697</v>
      </c>
      <c r="U59" s="1" t="s">
        <v>337</v>
      </c>
      <c r="V59" s="1" t="s">
        <v>772</v>
      </c>
      <c r="W59" s="5" t="s">
        <v>835</v>
      </c>
      <c r="X59" s="5" t="s">
        <v>883</v>
      </c>
      <c r="Y59" s="5" t="s">
        <v>928</v>
      </c>
      <c r="Z59" s="5" t="s">
        <v>970</v>
      </c>
      <c r="AA59" s="1">
        <v>1.04</v>
      </c>
      <c r="AB59" s="1">
        <v>1.05</v>
      </c>
      <c r="AC59" s="1">
        <f t="shared" si="4"/>
        <v>1</v>
      </c>
      <c r="AD59" s="1">
        <f t="shared" si="5"/>
        <v>1</v>
      </c>
      <c r="AE59" s="1">
        <f t="shared" si="6"/>
        <v>0</v>
      </c>
      <c r="AF59" s="1">
        <f t="shared" si="7"/>
        <v>1</v>
      </c>
      <c r="AG59" s="1">
        <f t="shared" si="8"/>
        <v>0</v>
      </c>
      <c r="AH59" s="5">
        <f t="shared" si="9"/>
        <v>0</v>
      </c>
      <c r="AI59" s="5">
        <f t="shared" si="33"/>
        <v>0</v>
      </c>
      <c r="AJ59" s="5">
        <f t="shared" si="10"/>
        <v>0</v>
      </c>
      <c r="AK59" s="5">
        <f t="shared" si="11"/>
        <v>0</v>
      </c>
      <c r="AL59" s="1">
        <f t="shared" si="12"/>
        <v>1</v>
      </c>
      <c r="AM59" s="1">
        <f t="shared" si="13"/>
        <v>1</v>
      </c>
      <c r="AN59" s="1">
        <f t="shared" si="34"/>
        <v>5</v>
      </c>
      <c r="AO59" s="1">
        <f t="shared" si="14"/>
        <v>0</v>
      </c>
      <c r="AP59" s="1">
        <f t="shared" si="15"/>
        <v>0</v>
      </c>
      <c r="AU59" s="1" t="s">
        <v>1244</v>
      </c>
      <c r="AV59" s="1">
        <v>1</v>
      </c>
      <c r="AW59" s="1">
        <v>1</v>
      </c>
      <c r="AX59" s="1">
        <v>1</v>
      </c>
      <c r="AY59" s="1" t="s">
        <v>1096</v>
      </c>
      <c r="AZ59" s="1" t="s">
        <v>1122</v>
      </c>
      <c r="BA59" s="1" t="s">
        <v>1148</v>
      </c>
      <c r="BB59" s="1" t="s">
        <v>1177</v>
      </c>
      <c r="BC59" s="1" t="s">
        <v>1210</v>
      </c>
      <c r="BD59" s="1">
        <f t="shared" si="16"/>
        <v>0</v>
      </c>
      <c r="BE59" s="1">
        <f t="shared" si="17"/>
        <v>1</v>
      </c>
      <c r="BF59" s="1">
        <f t="shared" si="18"/>
        <v>1</v>
      </c>
      <c r="BG59" s="1">
        <f t="shared" si="19"/>
        <v>1</v>
      </c>
      <c r="BH59" s="1">
        <f t="shared" si="20"/>
        <v>0</v>
      </c>
      <c r="BI59" s="1">
        <f t="shared" si="21"/>
        <v>0</v>
      </c>
      <c r="BJ59" s="1">
        <f t="shared" si="22"/>
        <v>0</v>
      </c>
      <c r="BK59" s="1">
        <f t="shared" si="23"/>
        <v>0</v>
      </c>
      <c r="BL59" s="1">
        <f t="shared" si="24"/>
        <v>0</v>
      </c>
      <c r="BN59" s="1">
        <f t="shared" si="25"/>
        <v>0</v>
      </c>
      <c r="BO59" s="1">
        <f t="shared" si="26"/>
        <v>0</v>
      </c>
      <c r="BP59" s="1">
        <f t="shared" si="27"/>
        <v>0</v>
      </c>
      <c r="BQ59" s="1">
        <f t="shared" si="28"/>
        <v>1</v>
      </c>
      <c r="BR59" s="1">
        <f t="shared" si="29"/>
        <v>1</v>
      </c>
      <c r="BS59" s="1">
        <f t="shared" si="30"/>
        <v>1</v>
      </c>
      <c r="BT59" s="1">
        <f t="shared" si="31"/>
        <v>1</v>
      </c>
      <c r="BU59" s="1">
        <f t="shared" si="32"/>
        <v>1</v>
      </c>
    </row>
    <row r="60" spans="1:73" x14ac:dyDescent="0.25">
      <c r="A60" s="1" t="s">
        <v>58</v>
      </c>
      <c r="B60" s="1">
        <v>1</v>
      </c>
      <c r="C60" s="1" t="s">
        <v>402</v>
      </c>
      <c r="D60" s="1">
        <v>1</v>
      </c>
      <c r="E60" s="1" t="s">
        <v>110</v>
      </c>
      <c r="F60" s="1" t="s">
        <v>501</v>
      </c>
      <c r="G60" s="1" t="s">
        <v>542</v>
      </c>
      <c r="H60" s="1" t="s">
        <v>574</v>
      </c>
      <c r="I60" s="1">
        <v>1</v>
      </c>
      <c r="J60" s="1">
        <f t="shared" si="2"/>
        <v>1</v>
      </c>
      <c r="K60" s="1">
        <f t="shared" si="3"/>
        <v>0</v>
      </c>
      <c r="L60" s="1">
        <f t="shared" si="3"/>
        <v>1</v>
      </c>
      <c r="M60" s="1">
        <f t="shared" si="3"/>
        <v>0</v>
      </c>
      <c r="N60" s="1">
        <f t="shared" si="3"/>
        <v>0</v>
      </c>
      <c r="O60" s="1">
        <f t="shared" si="3"/>
        <v>0</v>
      </c>
      <c r="P60" s="1">
        <f t="shared" si="35"/>
        <v>0</v>
      </c>
      <c r="Q60" s="1">
        <f t="shared" si="35"/>
        <v>1</v>
      </c>
      <c r="R60" s="1" t="s">
        <v>630</v>
      </c>
      <c r="S60" s="1" t="s">
        <v>335</v>
      </c>
      <c r="T60" s="1" t="s">
        <v>698</v>
      </c>
      <c r="U60" s="1" t="s">
        <v>738</v>
      </c>
      <c r="V60" s="1" t="s">
        <v>773</v>
      </c>
      <c r="W60" s="5" t="s">
        <v>836</v>
      </c>
      <c r="X60" s="5" t="s">
        <v>884</v>
      </c>
      <c r="Y60" s="5" t="s">
        <v>929</v>
      </c>
      <c r="Z60" s="5" t="s">
        <v>573</v>
      </c>
      <c r="AA60" s="1">
        <v>1.04</v>
      </c>
      <c r="AB60" s="1">
        <v>1.05</v>
      </c>
      <c r="AC60" s="1">
        <f t="shared" si="4"/>
        <v>0</v>
      </c>
      <c r="AD60" s="1">
        <f t="shared" si="5"/>
        <v>1</v>
      </c>
      <c r="AE60" s="1">
        <f t="shared" si="6"/>
        <v>0</v>
      </c>
      <c r="AF60" s="1">
        <f t="shared" si="7"/>
        <v>0</v>
      </c>
      <c r="AG60" s="1">
        <f t="shared" si="8"/>
        <v>0</v>
      </c>
      <c r="AH60" s="5">
        <f t="shared" si="9"/>
        <v>0</v>
      </c>
      <c r="AI60" s="5">
        <f t="shared" si="33"/>
        <v>0</v>
      </c>
      <c r="AJ60" s="5">
        <f t="shared" si="10"/>
        <v>0</v>
      </c>
      <c r="AK60" s="5">
        <f t="shared" si="11"/>
        <v>0</v>
      </c>
      <c r="AL60" s="1">
        <f t="shared" si="12"/>
        <v>1</v>
      </c>
      <c r="AM60" s="1">
        <f t="shared" si="13"/>
        <v>1</v>
      </c>
      <c r="AN60" s="1">
        <f t="shared" si="34"/>
        <v>3</v>
      </c>
      <c r="AO60" s="1">
        <f t="shared" si="14"/>
        <v>0</v>
      </c>
      <c r="AP60" s="1">
        <f t="shared" si="15"/>
        <v>1</v>
      </c>
      <c r="AU60" s="1" t="s">
        <v>1028</v>
      </c>
      <c r="AV60" s="1">
        <v>1</v>
      </c>
      <c r="AW60" s="1">
        <v>1</v>
      </c>
      <c r="AX60" s="1">
        <v>1</v>
      </c>
      <c r="AY60" s="1" t="s">
        <v>1097</v>
      </c>
      <c r="AZ60" s="1" t="s">
        <v>1123</v>
      </c>
      <c r="BA60" s="1" t="s">
        <v>1149</v>
      </c>
      <c r="BB60" s="1" t="s">
        <v>1141</v>
      </c>
      <c r="BC60" s="1" t="s">
        <v>1211</v>
      </c>
      <c r="BD60" s="1">
        <f t="shared" si="16"/>
        <v>0</v>
      </c>
      <c r="BE60" s="1">
        <f t="shared" si="17"/>
        <v>1</v>
      </c>
      <c r="BF60" s="1">
        <f t="shared" si="18"/>
        <v>1</v>
      </c>
      <c r="BG60" s="1">
        <f t="shared" si="19"/>
        <v>1</v>
      </c>
      <c r="BH60" s="1">
        <f t="shared" si="20"/>
        <v>0</v>
      </c>
      <c r="BI60" s="1">
        <f t="shared" si="21"/>
        <v>0</v>
      </c>
      <c r="BJ60" s="1">
        <f t="shared" si="22"/>
        <v>0</v>
      </c>
      <c r="BK60" s="1">
        <f t="shared" si="23"/>
        <v>0</v>
      </c>
      <c r="BL60" s="1">
        <f t="shared" si="24"/>
        <v>0</v>
      </c>
      <c r="BN60" s="1">
        <f t="shared" si="25"/>
        <v>0</v>
      </c>
      <c r="BO60" s="1">
        <f t="shared" si="26"/>
        <v>0</v>
      </c>
      <c r="BP60" s="1">
        <f t="shared" si="27"/>
        <v>0</v>
      </c>
      <c r="BQ60" s="1">
        <f t="shared" si="28"/>
        <v>1</v>
      </c>
      <c r="BR60" s="1">
        <f t="shared" si="29"/>
        <v>1</v>
      </c>
      <c r="BS60" s="1">
        <f t="shared" si="30"/>
        <v>1</v>
      </c>
      <c r="BT60" s="1">
        <f t="shared" si="31"/>
        <v>1</v>
      </c>
      <c r="BU60" s="1">
        <f t="shared" si="32"/>
        <v>1</v>
      </c>
    </row>
    <row r="61" spans="1:73" x14ac:dyDescent="0.25">
      <c r="A61" s="1" t="s">
        <v>59</v>
      </c>
      <c r="B61" s="1" t="s">
        <v>367</v>
      </c>
      <c r="C61" s="1" t="s">
        <v>403</v>
      </c>
      <c r="D61" s="1">
        <v>1</v>
      </c>
      <c r="E61" s="1" t="s">
        <v>465</v>
      </c>
      <c r="F61" s="1" t="s">
        <v>502</v>
      </c>
      <c r="G61" s="1" t="s">
        <v>543</v>
      </c>
      <c r="H61" s="1">
        <v>1</v>
      </c>
      <c r="I61" s="1">
        <v>1</v>
      </c>
      <c r="J61" s="1">
        <f t="shared" si="2"/>
        <v>0</v>
      </c>
      <c r="K61" s="1">
        <f t="shared" si="3"/>
        <v>0</v>
      </c>
      <c r="L61" s="1">
        <f t="shared" si="3"/>
        <v>1</v>
      </c>
      <c r="M61" s="1">
        <f t="shared" si="3"/>
        <v>0</v>
      </c>
      <c r="N61" s="1">
        <f t="shared" si="3"/>
        <v>0</v>
      </c>
      <c r="O61" s="1">
        <f t="shared" si="3"/>
        <v>0</v>
      </c>
      <c r="P61" s="1">
        <f t="shared" si="35"/>
        <v>1</v>
      </c>
      <c r="Q61" s="1">
        <f t="shared" si="35"/>
        <v>1</v>
      </c>
      <c r="R61" s="1" t="s">
        <v>631</v>
      </c>
      <c r="S61" s="1" t="s">
        <v>665</v>
      </c>
      <c r="T61" s="1" t="s">
        <v>336</v>
      </c>
      <c r="U61" s="1" t="s">
        <v>739</v>
      </c>
      <c r="V61" s="1" t="s">
        <v>774</v>
      </c>
      <c r="W61" s="5" t="s">
        <v>837</v>
      </c>
      <c r="X61" s="5" t="s">
        <v>885</v>
      </c>
      <c r="Y61" s="5" t="s">
        <v>616</v>
      </c>
      <c r="Z61" s="5" t="s">
        <v>971</v>
      </c>
      <c r="AA61" s="1">
        <v>1.04</v>
      </c>
      <c r="AB61" s="1">
        <v>1.05</v>
      </c>
      <c r="AC61" s="1">
        <f t="shared" si="4"/>
        <v>0</v>
      </c>
      <c r="AD61" s="1">
        <f t="shared" si="5"/>
        <v>0</v>
      </c>
      <c r="AE61" s="1">
        <f t="shared" si="6"/>
        <v>1</v>
      </c>
      <c r="AF61" s="1">
        <f t="shared" si="7"/>
        <v>0</v>
      </c>
      <c r="AG61" s="1">
        <f t="shared" si="8"/>
        <v>0</v>
      </c>
      <c r="AH61" s="5">
        <f t="shared" si="9"/>
        <v>0</v>
      </c>
      <c r="AI61" s="5">
        <f t="shared" si="33"/>
        <v>0</v>
      </c>
      <c r="AJ61" s="5">
        <f t="shared" si="10"/>
        <v>0</v>
      </c>
      <c r="AK61" s="5">
        <f t="shared" si="11"/>
        <v>0</v>
      </c>
      <c r="AL61" s="1">
        <f t="shared" si="12"/>
        <v>1</v>
      </c>
      <c r="AM61" s="1">
        <f t="shared" si="13"/>
        <v>1</v>
      </c>
      <c r="AN61" s="1">
        <f t="shared" si="34"/>
        <v>3</v>
      </c>
      <c r="AO61" s="1">
        <f t="shared" si="14"/>
        <v>0</v>
      </c>
      <c r="AP61" s="1">
        <f t="shared" si="15"/>
        <v>0</v>
      </c>
      <c r="AU61" s="1">
        <v>1</v>
      </c>
      <c r="AV61" s="1" t="s">
        <v>1005</v>
      </c>
      <c r="AW61" s="1" t="s">
        <v>1033</v>
      </c>
      <c r="AX61" s="1" t="s">
        <v>624</v>
      </c>
      <c r="AY61" s="1">
        <v>1</v>
      </c>
      <c r="AZ61" s="1">
        <v>1</v>
      </c>
      <c r="BA61" s="1">
        <v>1</v>
      </c>
      <c r="BB61" s="1">
        <v>1</v>
      </c>
      <c r="BC61" s="1" t="s">
        <v>1212</v>
      </c>
      <c r="BD61" s="1">
        <f t="shared" si="16"/>
        <v>1</v>
      </c>
      <c r="BE61" s="1">
        <f t="shared" si="17"/>
        <v>0</v>
      </c>
      <c r="BF61" s="1">
        <f t="shared" si="18"/>
        <v>0</v>
      </c>
      <c r="BG61" s="1">
        <f t="shared" si="19"/>
        <v>0</v>
      </c>
      <c r="BH61" s="1">
        <f t="shared" si="20"/>
        <v>1</v>
      </c>
      <c r="BI61" s="1">
        <f t="shared" si="21"/>
        <v>1</v>
      </c>
      <c r="BJ61" s="1">
        <f t="shared" si="22"/>
        <v>1</v>
      </c>
      <c r="BK61" s="1">
        <f t="shared" si="23"/>
        <v>1</v>
      </c>
      <c r="BL61" s="1">
        <f t="shared" si="24"/>
        <v>0</v>
      </c>
      <c r="BN61" s="1">
        <f t="shared" si="25"/>
        <v>0</v>
      </c>
      <c r="BO61" s="1">
        <f t="shared" si="26"/>
        <v>0</v>
      </c>
      <c r="BP61" s="1">
        <f t="shared" si="27"/>
        <v>0</v>
      </c>
      <c r="BQ61" s="1">
        <f t="shared" si="28"/>
        <v>1</v>
      </c>
      <c r="BR61" s="1">
        <f t="shared" si="29"/>
        <v>1</v>
      </c>
      <c r="BS61" s="1">
        <f t="shared" si="30"/>
        <v>1</v>
      </c>
      <c r="BT61" s="1">
        <f t="shared" si="31"/>
        <v>1</v>
      </c>
      <c r="BU61" s="1">
        <f t="shared" si="32"/>
        <v>0</v>
      </c>
    </row>
    <row r="62" spans="1:73" x14ac:dyDescent="0.25">
      <c r="A62" s="1" t="s">
        <v>60</v>
      </c>
      <c r="B62" s="1" t="s">
        <v>368</v>
      </c>
      <c r="C62" s="1" t="s">
        <v>404</v>
      </c>
      <c r="D62" s="1" t="s">
        <v>429</v>
      </c>
      <c r="E62" s="1" t="s">
        <v>466</v>
      </c>
      <c r="F62" s="1" t="s">
        <v>503</v>
      </c>
      <c r="G62" s="1" t="s">
        <v>544</v>
      </c>
      <c r="H62" s="1">
        <v>1</v>
      </c>
      <c r="I62" s="1">
        <v>1</v>
      </c>
      <c r="J62" s="1">
        <f t="shared" si="2"/>
        <v>0</v>
      </c>
      <c r="K62" s="1">
        <f t="shared" si="3"/>
        <v>0</v>
      </c>
      <c r="L62" s="1">
        <f t="shared" si="3"/>
        <v>0</v>
      </c>
      <c r="M62" s="1">
        <f t="shared" si="3"/>
        <v>0</v>
      </c>
      <c r="N62" s="1">
        <f t="shared" si="3"/>
        <v>0</v>
      </c>
      <c r="O62" s="1">
        <f t="shared" si="3"/>
        <v>0</v>
      </c>
      <c r="P62" s="1">
        <f t="shared" si="35"/>
        <v>1</v>
      </c>
      <c r="Q62" s="1">
        <f t="shared" si="35"/>
        <v>1</v>
      </c>
      <c r="R62" s="1" t="s">
        <v>610</v>
      </c>
      <c r="S62" s="1" t="s">
        <v>316</v>
      </c>
      <c r="T62" s="1" t="s">
        <v>336</v>
      </c>
      <c r="U62" s="1" t="s">
        <v>337</v>
      </c>
      <c r="V62" s="1" t="s">
        <v>775</v>
      </c>
      <c r="W62" s="5" t="s">
        <v>838</v>
      </c>
      <c r="X62" s="5" t="s">
        <v>886</v>
      </c>
      <c r="Y62" s="5" t="s">
        <v>930</v>
      </c>
      <c r="Z62" s="5" t="s">
        <v>972</v>
      </c>
      <c r="AA62" s="1">
        <v>1.04</v>
      </c>
      <c r="AB62" s="1">
        <v>1.05</v>
      </c>
      <c r="AC62" s="1">
        <f t="shared" si="4"/>
        <v>1</v>
      </c>
      <c r="AD62" s="1">
        <f t="shared" si="5"/>
        <v>0</v>
      </c>
      <c r="AE62" s="1">
        <f t="shared" si="6"/>
        <v>1</v>
      </c>
      <c r="AF62" s="1">
        <f t="shared" si="7"/>
        <v>1</v>
      </c>
      <c r="AG62" s="1">
        <f t="shared" si="8"/>
        <v>0</v>
      </c>
      <c r="AH62" s="5">
        <f t="shared" si="9"/>
        <v>0</v>
      </c>
      <c r="AI62" s="5">
        <f t="shared" si="33"/>
        <v>0</v>
      </c>
      <c r="AJ62" s="5">
        <f t="shared" si="10"/>
        <v>0</v>
      </c>
      <c r="AK62" s="5">
        <f t="shared" si="11"/>
        <v>0</v>
      </c>
      <c r="AL62" s="1">
        <f t="shared" si="12"/>
        <v>1</v>
      </c>
      <c r="AM62" s="1">
        <f t="shared" si="13"/>
        <v>1</v>
      </c>
      <c r="AN62" s="1">
        <f t="shared" si="34"/>
        <v>5</v>
      </c>
      <c r="AO62" s="1">
        <f t="shared" si="14"/>
        <v>0</v>
      </c>
      <c r="AP62" s="1">
        <f t="shared" si="15"/>
        <v>0</v>
      </c>
      <c r="AU62" s="1">
        <v>1</v>
      </c>
      <c r="AV62" s="1" t="s">
        <v>1006</v>
      </c>
      <c r="AW62" s="1" t="s">
        <v>1034</v>
      </c>
      <c r="AX62" s="1" t="s">
        <v>1063</v>
      </c>
      <c r="AY62" s="1">
        <v>1</v>
      </c>
      <c r="AZ62" s="1">
        <v>1</v>
      </c>
      <c r="BA62" s="1">
        <v>1</v>
      </c>
      <c r="BB62" s="1">
        <v>1</v>
      </c>
      <c r="BC62" s="1" t="s">
        <v>1213</v>
      </c>
      <c r="BD62" s="1">
        <f t="shared" si="16"/>
        <v>1</v>
      </c>
      <c r="BE62" s="1">
        <f t="shared" si="17"/>
        <v>0</v>
      </c>
      <c r="BF62" s="1">
        <f t="shared" si="18"/>
        <v>0</v>
      </c>
      <c r="BG62" s="1">
        <f t="shared" si="19"/>
        <v>0</v>
      </c>
      <c r="BH62" s="1">
        <f t="shared" si="20"/>
        <v>1</v>
      </c>
      <c r="BI62" s="1">
        <f t="shared" si="21"/>
        <v>1</v>
      </c>
      <c r="BJ62" s="1">
        <f t="shared" si="22"/>
        <v>1</v>
      </c>
      <c r="BK62" s="1">
        <f t="shared" si="23"/>
        <v>1</v>
      </c>
      <c r="BL62" s="1">
        <f t="shared" si="24"/>
        <v>0</v>
      </c>
      <c r="BN62" s="1">
        <f t="shared" si="25"/>
        <v>0</v>
      </c>
      <c r="BO62" s="1">
        <f t="shared" si="26"/>
        <v>0</v>
      </c>
      <c r="BP62" s="1">
        <f t="shared" si="27"/>
        <v>0</v>
      </c>
      <c r="BQ62" s="1">
        <f t="shared" si="28"/>
        <v>1</v>
      </c>
      <c r="BR62" s="1">
        <f t="shared" si="29"/>
        <v>1</v>
      </c>
      <c r="BS62" s="1">
        <f t="shared" si="30"/>
        <v>1</v>
      </c>
      <c r="BT62" s="1">
        <f t="shared" si="31"/>
        <v>1</v>
      </c>
      <c r="BU62" s="1">
        <f t="shared" si="32"/>
        <v>0</v>
      </c>
    </row>
    <row r="63" spans="1:73" x14ac:dyDescent="0.25">
      <c r="A63" s="1" t="s">
        <v>61</v>
      </c>
      <c r="B63" s="1" t="s">
        <v>369</v>
      </c>
      <c r="C63" s="1" t="s">
        <v>405</v>
      </c>
      <c r="D63" s="1">
        <v>1</v>
      </c>
      <c r="E63" s="1" t="s">
        <v>467</v>
      </c>
      <c r="F63" s="1" t="s">
        <v>504</v>
      </c>
      <c r="G63" s="1" t="s">
        <v>545</v>
      </c>
      <c r="H63" s="1">
        <v>1</v>
      </c>
      <c r="I63" s="1">
        <v>1</v>
      </c>
      <c r="J63" s="1">
        <f t="shared" si="2"/>
        <v>0</v>
      </c>
      <c r="K63" s="1">
        <f t="shared" si="3"/>
        <v>0</v>
      </c>
      <c r="L63" s="1">
        <f t="shared" si="3"/>
        <v>1</v>
      </c>
      <c r="M63" s="1">
        <f t="shared" si="3"/>
        <v>0</v>
      </c>
      <c r="N63" s="1">
        <f t="shared" si="3"/>
        <v>0</v>
      </c>
      <c r="O63" s="1">
        <f t="shared" si="3"/>
        <v>0</v>
      </c>
      <c r="P63" s="1">
        <f t="shared" si="35"/>
        <v>1</v>
      </c>
      <c r="Q63" s="1">
        <f t="shared" si="35"/>
        <v>1</v>
      </c>
      <c r="R63" s="1" t="s">
        <v>610</v>
      </c>
      <c r="S63" s="1" t="s">
        <v>666</v>
      </c>
      <c r="T63" s="1" t="s">
        <v>336</v>
      </c>
      <c r="U63" s="1" t="s">
        <v>740</v>
      </c>
      <c r="V63" s="1" t="s">
        <v>776</v>
      </c>
      <c r="W63" s="5" t="s">
        <v>839</v>
      </c>
      <c r="X63" s="5" t="s">
        <v>887</v>
      </c>
      <c r="Y63" s="5" t="s">
        <v>931</v>
      </c>
      <c r="Z63" s="5" t="s">
        <v>973</v>
      </c>
      <c r="AA63" s="1">
        <v>1.04</v>
      </c>
      <c r="AB63" s="1">
        <v>1.05</v>
      </c>
      <c r="AC63" s="1">
        <f t="shared" si="4"/>
        <v>1</v>
      </c>
      <c r="AD63" s="1">
        <f t="shared" si="5"/>
        <v>0</v>
      </c>
      <c r="AE63" s="1">
        <f t="shared" si="6"/>
        <v>1</v>
      </c>
      <c r="AF63" s="1">
        <f t="shared" si="7"/>
        <v>0</v>
      </c>
      <c r="AG63" s="1">
        <f t="shared" si="8"/>
        <v>0</v>
      </c>
      <c r="AH63" s="5">
        <f t="shared" si="9"/>
        <v>0</v>
      </c>
      <c r="AI63" s="5">
        <f t="shared" si="33"/>
        <v>0</v>
      </c>
      <c r="AJ63" s="5">
        <f t="shared" si="10"/>
        <v>0</v>
      </c>
      <c r="AK63" s="5">
        <f t="shared" si="11"/>
        <v>0</v>
      </c>
      <c r="AL63" s="1">
        <f t="shared" si="12"/>
        <v>1</v>
      </c>
      <c r="AM63" s="1">
        <f t="shared" si="13"/>
        <v>1</v>
      </c>
      <c r="AN63" s="1">
        <f t="shared" si="34"/>
        <v>4</v>
      </c>
      <c r="AO63" s="1">
        <f t="shared" si="14"/>
        <v>0</v>
      </c>
      <c r="AP63" s="1">
        <f t="shared" si="15"/>
        <v>0</v>
      </c>
      <c r="AU63" s="1">
        <v>1</v>
      </c>
      <c r="AV63" s="1" t="s">
        <v>1007</v>
      </c>
      <c r="AW63" s="1" t="s">
        <v>1035</v>
      </c>
      <c r="AX63" s="1" t="s">
        <v>1064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f t="shared" si="16"/>
        <v>1</v>
      </c>
      <c r="BE63" s="1">
        <f t="shared" si="17"/>
        <v>0</v>
      </c>
      <c r="BF63" s="1">
        <f t="shared" si="18"/>
        <v>0</v>
      </c>
      <c r="BG63" s="1">
        <f t="shared" si="19"/>
        <v>0</v>
      </c>
      <c r="BH63" s="1">
        <f t="shared" si="20"/>
        <v>1</v>
      </c>
      <c r="BI63" s="1">
        <f t="shared" si="21"/>
        <v>1</v>
      </c>
      <c r="BJ63" s="1">
        <f t="shared" si="22"/>
        <v>1</v>
      </c>
      <c r="BK63" s="1">
        <f t="shared" si="23"/>
        <v>1</v>
      </c>
      <c r="BL63" s="1">
        <f t="shared" si="24"/>
        <v>1</v>
      </c>
      <c r="BN63" s="1">
        <f t="shared" si="25"/>
        <v>0</v>
      </c>
      <c r="BO63" s="1">
        <f t="shared" si="26"/>
        <v>0</v>
      </c>
      <c r="BP63" s="1">
        <f t="shared" si="27"/>
        <v>0</v>
      </c>
      <c r="BQ63" s="1">
        <f t="shared" si="28"/>
        <v>1</v>
      </c>
      <c r="BR63" s="1">
        <f t="shared" si="29"/>
        <v>1</v>
      </c>
      <c r="BS63" s="1">
        <f t="shared" si="30"/>
        <v>1</v>
      </c>
      <c r="BT63" s="1">
        <f t="shared" si="31"/>
        <v>1</v>
      </c>
      <c r="BU63" s="1">
        <f t="shared" si="32"/>
        <v>1</v>
      </c>
    </row>
    <row r="64" spans="1:73" x14ac:dyDescent="0.25">
      <c r="A64" s="1" t="s">
        <v>62</v>
      </c>
      <c r="B64" s="1">
        <v>1</v>
      </c>
      <c r="C64" s="1" t="s">
        <v>406</v>
      </c>
      <c r="D64" s="1">
        <v>1</v>
      </c>
      <c r="E64" s="1" t="s">
        <v>468</v>
      </c>
      <c r="F64" s="1" t="s">
        <v>505</v>
      </c>
      <c r="G64" s="1" t="s">
        <v>546</v>
      </c>
      <c r="H64" s="1" t="s">
        <v>575</v>
      </c>
      <c r="I64" s="1" t="s">
        <v>593</v>
      </c>
      <c r="J64" s="1">
        <f t="shared" si="2"/>
        <v>1</v>
      </c>
      <c r="K64" s="1">
        <f t="shared" si="3"/>
        <v>0</v>
      </c>
      <c r="L64" s="1">
        <f t="shared" si="3"/>
        <v>1</v>
      </c>
      <c r="M64" s="1">
        <f t="shared" si="3"/>
        <v>0</v>
      </c>
      <c r="N64" s="1">
        <f t="shared" si="3"/>
        <v>0</v>
      </c>
      <c r="O64" s="1">
        <f t="shared" si="3"/>
        <v>0</v>
      </c>
      <c r="P64" s="1">
        <f t="shared" si="35"/>
        <v>0</v>
      </c>
      <c r="Q64" s="1">
        <f t="shared" si="35"/>
        <v>0</v>
      </c>
      <c r="R64" s="1" t="s">
        <v>632</v>
      </c>
      <c r="S64" s="1" t="s">
        <v>667</v>
      </c>
      <c r="T64" s="1" t="s">
        <v>336</v>
      </c>
      <c r="U64" s="1" t="s">
        <v>337</v>
      </c>
      <c r="V64" s="1" t="s">
        <v>777</v>
      </c>
      <c r="W64" s="5" t="s">
        <v>840</v>
      </c>
      <c r="X64" s="5" t="s">
        <v>888</v>
      </c>
      <c r="Y64" s="5" t="s">
        <v>932</v>
      </c>
      <c r="Z64" s="5" t="s">
        <v>974</v>
      </c>
      <c r="AA64" s="1" t="s">
        <v>794</v>
      </c>
      <c r="AB64" s="1">
        <v>1.05</v>
      </c>
      <c r="AC64" s="1">
        <f t="shared" si="4"/>
        <v>0</v>
      </c>
      <c r="AD64" s="1">
        <f t="shared" si="5"/>
        <v>0</v>
      </c>
      <c r="AE64" s="1">
        <f t="shared" si="6"/>
        <v>1</v>
      </c>
      <c r="AF64" s="1">
        <f t="shared" si="7"/>
        <v>1</v>
      </c>
      <c r="AG64" s="1">
        <f t="shared" si="8"/>
        <v>0</v>
      </c>
      <c r="AH64" s="5">
        <f t="shared" si="9"/>
        <v>0</v>
      </c>
      <c r="AI64" s="5">
        <f t="shared" si="33"/>
        <v>0</v>
      </c>
      <c r="AJ64" s="5">
        <f t="shared" si="10"/>
        <v>0</v>
      </c>
      <c r="AK64" s="5">
        <f t="shared" si="11"/>
        <v>0</v>
      </c>
      <c r="AL64" s="1">
        <f t="shared" si="12"/>
        <v>0</v>
      </c>
      <c r="AM64" s="1">
        <f t="shared" si="13"/>
        <v>1</v>
      </c>
      <c r="AN64" s="1">
        <f t="shared" si="34"/>
        <v>3</v>
      </c>
      <c r="AO64" s="1">
        <f t="shared" si="14"/>
        <v>0</v>
      </c>
      <c r="AP64" s="1">
        <f t="shared" si="15"/>
        <v>1</v>
      </c>
      <c r="AU64" s="1">
        <v>1</v>
      </c>
      <c r="AV64" s="1" t="s">
        <v>1008</v>
      </c>
      <c r="AW64" s="1" t="s">
        <v>1036</v>
      </c>
      <c r="AX64" s="1" t="s">
        <v>1065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f t="shared" si="16"/>
        <v>1</v>
      </c>
      <c r="BE64" s="1">
        <f t="shared" si="17"/>
        <v>0</v>
      </c>
      <c r="BF64" s="1">
        <f t="shared" si="18"/>
        <v>0</v>
      </c>
      <c r="BG64" s="1">
        <f t="shared" si="19"/>
        <v>0</v>
      </c>
      <c r="BH64" s="1">
        <f t="shared" si="20"/>
        <v>1</v>
      </c>
      <c r="BI64" s="1">
        <f t="shared" si="21"/>
        <v>1</v>
      </c>
      <c r="BJ64" s="1">
        <f t="shared" si="22"/>
        <v>1</v>
      </c>
      <c r="BK64" s="1">
        <f t="shared" si="23"/>
        <v>1</v>
      </c>
      <c r="BL64" s="1">
        <f t="shared" si="24"/>
        <v>1</v>
      </c>
      <c r="BN64" s="1">
        <f t="shared" si="25"/>
        <v>0</v>
      </c>
      <c r="BO64" s="1">
        <f t="shared" si="26"/>
        <v>0</v>
      </c>
      <c r="BP64" s="1">
        <f t="shared" si="27"/>
        <v>0</v>
      </c>
      <c r="BQ64" s="1">
        <f t="shared" si="28"/>
        <v>1</v>
      </c>
      <c r="BR64" s="1">
        <f t="shared" si="29"/>
        <v>1</v>
      </c>
      <c r="BS64" s="1">
        <f t="shared" si="30"/>
        <v>1</v>
      </c>
      <c r="BT64" s="1">
        <f t="shared" si="31"/>
        <v>1</v>
      </c>
      <c r="BU64" s="1">
        <f t="shared" si="32"/>
        <v>1</v>
      </c>
    </row>
    <row r="65" spans="1:73" x14ac:dyDescent="0.25">
      <c r="A65" s="1" t="s">
        <v>63</v>
      </c>
      <c r="B65" s="1">
        <v>1</v>
      </c>
      <c r="C65" s="1" t="s">
        <v>407</v>
      </c>
      <c r="D65" s="1" t="s">
        <v>430</v>
      </c>
      <c r="E65" s="1" t="s">
        <v>469</v>
      </c>
      <c r="F65" s="1">
        <v>1</v>
      </c>
      <c r="G65" s="1">
        <v>1</v>
      </c>
      <c r="H65" s="1" t="s">
        <v>576</v>
      </c>
      <c r="I65" s="1">
        <v>1</v>
      </c>
      <c r="J65" s="1">
        <f t="shared" si="2"/>
        <v>1</v>
      </c>
      <c r="K65" s="1">
        <f t="shared" si="3"/>
        <v>0</v>
      </c>
      <c r="L65" s="1">
        <f t="shared" si="3"/>
        <v>0</v>
      </c>
      <c r="M65" s="1">
        <f t="shared" si="3"/>
        <v>0</v>
      </c>
      <c r="N65" s="1">
        <f t="shared" si="3"/>
        <v>1</v>
      </c>
      <c r="O65" s="1">
        <f t="shared" si="3"/>
        <v>1</v>
      </c>
      <c r="P65" s="1">
        <f t="shared" si="35"/>
        <v>0</v>
      </c>
      <c r="Q65" s="1">
        <f t="shared" si="35"/>
        <v>1</v>
      </c>
      <c r="R65" s="1" t="s">
        <v>633</v>
      </c>
      <c r="S65" s="1" t="s">
        <v>335</v>
      </c>
      <c r="T65" s="1" t="s">
        <v>699</v>
      </c>
      <c r="U65" s="1" t="s">
        <v>337</v>
      </c>
      <c r="V65" s="1" t="s">
        <v>778</v>
      </c>
      <c r="W65" s="5" t="s">
        <v>841</v>
      </c>
      <c r="X65" s="5" t="s">
        <v>889</v>
      </c>
      <c r="Y65" s="5" t="s">
        <v>933</v>
      </c>
      <c r="Z65" s="5" t="s">
        <v>975</v>
      </c>
      <c r="AA65" s="1" t="s">
        <v>795</v>
      </c>
      <c r="AB65" s="1">
        <v>1.05</v>
      </c>
      <c r="AC65" s="1">
        <f t="shared" si="4"/>
        <v>0</v>
      </c>
      <c r="AD65" s="1">
        <f t="shared" si="5"/>
        <v>1</v>
      </c>
      <c r="AE65" s="1">
        <f t="shared" si="6"/>
        <v>0</v>
      </c>
      <c r="AF65" s="1">
        <f t="shared" si="7"/>
        <v>1</v>
      </c>
      <c r="AG65" s="1">
        <f t="shared" si="8"/>
        <v>0</v>
      </c>
      <c r="AH65" s="5">
        <f t="shared" si="9"/>
        <v>0</v>
      </c>
      <c r="AI65" s="5">
        <f t="shared" si="33"/>
        <v>0</v>
      </c>
      <c r="AJ65" s="5">
        <f t="shared" si="10"/>
        <v>0</v>
      </c>
      <c r="AK65" s="5">
        <f t="shared" si="11"/>
        <v>0</v>
      </c>
      <c r="AL65" s="1">
        <f t="shared" si="12"/>
        <v>0</v>
      </c>
      <c r="AM65" s="1">
        <f t="shared" si="13"/>
        <v>1</v>
      </c>
      <c r="AN65" s="1">
        <f t="shared" si="34"/>
        <v>3</v>
      </c>
      <c r="AO65" s="1">
        <f t="shared" si="14"/>
        <v>0</v>
      </c>
      <c r="AP65" s="1">
        <f t="shared" si="15"/>
        <v>1</v>
      </c>
      <c r="AU65" s="1">
        <v>1</v>
      </c>
      <c r="AV65" s="1" t="s">
        <v>1009</v>
      </c>
      <c r="AW65" s="1" t="s">
        <v>1037</v>
      </c>
      <c r="AX65" s="1" t="s">
        <v>1066</v>
      </c>
      <c r="AY65" s="1">
        <v>1</v>
      </c>
      <c r="AZ65" s="1">
        <v>1</v>
      </c>
      <c r="BA65" s="1">
        <v>1</v>
      </c>
      <c r="BB65" s="1" t="s">
        <v>1178</v>
      </c>
      <c r="BC65" s="1" t="s">
        <v>1214</v>
      </c>
      <c r="BD65" s="1">
        <f t="shared" si="16"/>
        <v>1</v>
      </c>
      <c r="BE65" s="1">
        <f t="shared" si="17"/>
        <v>0</v>
      </c>
      <c r="BF65" s="1">
        <f t="shared" si="18"/>
        <v>0</v>
      </c>
      <c r="BG65" s="1">
        <f t="shared" si="19"/>
        <v>0</v>
      </c>
      <c r="BH65" s="1">
        <f t="shared" si="20"/>
        <v>1</v>
      </c>
      <c r="BI65" s="1">
        <f t="shared" si="21"/>
        <v>1</v>
      </c>
      <c r="BJ65" s="1">
        <f t="shared" si="22"/>
        <v>1</v>
      </c>
      <c r="BK65" s="1">
        <f t="shared" si="23"/>
        <v>0</v>
      </c>
      <c r="BL65" s="1">
        <f t="shared" si="24"/>
        <v>0</v>
      </c>
      <c r="BN65" s="1">
        <f t="shared" si="25"/>
        <v>0</v>
      </c>
      <c r="BO65" s="1">
        <f t="shared" si="26"/>
        <v>0</v>
      </c>
      <c r="BP65" s="1">
        <f t="shared" si="27"/>
        <v>0</v>
      </c>
      <c r="BQ65" s="1">
        <f t="shared" si="28"/>
        <v>1</v>
      </c>
      <c r="BR65" s="1">
        <f t="shared" si="29"/>
        <v>1</v>
      </c>
      <c r="BS65" s="1">
        <f t="shared" si="30"/>
        <v>1</v>
      </c>
      <c r="BT65" s="1">
        <f t="shared" si="31"/>
        <v>0</v>
      </c>
      <c r="BU65" s="1">
        <f t="shared" si="32"/>
        <v>0</v>
      </c>
    </row>
    <row r="66" spans="1:73" x14ac:dyDescent="0.25">
      <c r="A66" s="1" t="s">
        <v>64</v>
      </c>
      <c r="B66" s="1" t="s">
        <v>370</v>
      </c>
      <c r="C66" s="1" t="s">
        <v>408</v>
      </c>
      <c r="D66" s="1" t="s">
        <v>431</v>
      </c>
      <c r="E66" s="1" t="s">
        <v>470</v>
      </c>
      <c r="F66" s="1" t="s">
        <v>506</v>
      </c>
      <c r="G66" s="1">
        <v>1</v>
      </c>
      <c r="H66" s="1">
        <v>1</v>
      </c>
      <c r="I66" s="1" t="s">
        <v>594</v>
      </c>
      <c r="J66" s="1">
        <f t="shared" si="2"/>
        <v>0</v>
      </c>
      <c r="K66" s="1">
        <f t="shared" si="3"/>
        <v>0</v>
      </c>
      <c r="L66" s="1">
        <f t="shared" si="3"/>
        <v>0</v>
      </c>
      <c r="M66" s="1">
        <f t="shared" si="3"/>
        <v>0</v>
      </c>
      <c r="N66" s="1">
        <f t="shared" si="3"/>
        <v>0</v>
      </c>
      <c r="O66" s="1">
        <f t="shared" si="3"/>
        <v>1</v>
      </c>
      <c r="P66" s="1">
        <f t="shared" si="35"/>
        <v>1</v>
      </c>
      <c r="Q66" s="1">
        <f t="shared" si="35"/>
        <v>0</v>
      </c>
      <c r="R66" s="1" t="s">
        <v>634</v>
      </c>
      <c r="S66" s="1" t="s">
        <v>668</v>
      </c>
      <c r="T66" s="1" t="s">
        <v>336</v>
      </c>
      <c r="U66" s="1" t="s">
        <v>337</v>
      </c>
      <c r="V66" s="1" t="s">
        <v>323</v>
      </c>
      <c r="W66" s="5" t="s">
        <v>842</v>
      </c>
      <c r="X66" s="5" t="s">
        <v>890</v>
      </c>
      <c r="Y66" s="5" t="s">
        <v>934</v>
      </c>
      <c r="Z66" s="5" t="s">
        <v>976</v>
      </c>
      <c r="AA66" s="1" t="s">
        <v>796</v>
      </c>
      <c r="AB66" s="1" t="s">
        <v>803</v>
      </c>
      <c r="AC66" s="1">
        <f t="shared" si="4"/>
        <v>0</v>
      </c>
      <c r="AD66" s="1">
        <f t="shared" si="5"/>
        <v>0</v>
      </c>
      <c r="AE66" s="1">
        <f t="shared" si="6"/>
        <v>1</v>
      </c>
      <c r="AF66" s="1">
        <f t="shared" si="7"/>
        <v>1</v>
      </c>
      <c r="AG66" s="1">
        <f t="shared" si="8"/>
        <v>1</v>
      </c>
      <c r="AH66" s="5">
        <f t="shared" si="9"/>
        <v>0</v>
      </c>
      <c r="AI66" s="5">
        <f t="shared" si="33"/>
        <v>0</v>
      </c>
      <c r="AJ66" s="5">
        <f t="shared" si="10"/>
        <v>0</v>
      </c>
      <c r="AK66" s="5">
        <f t="shared" si="11"/>
        <v>0</v>
      </c>
      <c r="AL66" s="1">
        <f t="shared" si="12"/>
        <v>0</v>
      </c>
      <c r="AM66" s="1">
        <f t="shared" si="13"/>
        <v>0</v>
      </c>
      <c r="AN66" s="1">
        <f t="shared" si="34"/>
        <v>3</v>
      </c>
      <c r="AO66" s="1">
        <f t="shared" si="14"/>
        <v>0</v>
      </c>
      <c r="AP66" s="1">
        <f t="shared" si="15"/>
        <v>0</v>
      </c>
      <c r="AU66" s="1" t="s">
        <v>1245</v>
      </c>
      <c r="AV66" s="1" t="s">
        <v>1010</v>
      </c>
      <c r="AW66" s="1" t="s">
        <v>1038</v>
      </c>
      <c r="AX66" s="1" t="s">
        <v>1067</v>
      </c>
      <c r="AY66" s="1" t="s">
        <v>1098</v>
      </c>
      <c r="AZ66" s="1" t="s">
        <v>186</v>
      </c>
      <c r="BA66" s="1" t="s">
        <v>1150</v>
      </c>
      <c r="BB66" s="1" t="s">
        <v>1179</v>
      </c>
      <c r="BC66" s="1" t="s">
        <v>1215</v>
      </c>
      <c r="BD66" s="1">
        <f>IF(AU66=1, 1, 0)</f>
        <v>0</v>
      </c>
      <c r="BE66" s="1">
        <f t="shared" si="17"/>
        <v>0</v>
      </c>
      <c r="BF66" s="1">
        <f t="shared" si="18"/>
        <v>0</v>
      </c>
      <c r="BG66" s="1">
        <f t="shared" si="19"/>
        <v>0</v>
      </c>
      <c r="BH66" s="1">
        <f t="shared" si="20"/>
        <v>0</v>
      </c>
      <c r="BI66" s="1">
        <f t="shared" si="21"/>
        <v>0</v>
      </c>
      <c r="BJ66" s="1">
        <f t="shared" si="22"/>
        <v>0</v>
      </c>
      <c r="BK66" s="1">
        <f t="shared" si="23"/>
        <v>0</v>
      </c>
      <c r="BL66" s="1">
        <f t="shared" si="24"/>
        <v>0</v>
      </c>
      <c r="BN66" s="1">
        <f t="shared" si="25"/>
        <v>1</v>
      </c>
      <c r="BO66" s="1">
        <f t="shared" si="26"/>
        <v>1</v>
      </c>
      <c r="BP66" s="1">
        <f t="shared" si="27"/>
        <v>1</v>
      </c>
      <c r="BQ66" s="1">
        <f t="shared" si="28"/>
        <v>1</v>
      </c>
      <c r="BR66" s="1">
        <f t="shared" si="29"/>
        <v>1</v>
      </c>
      <c r="BS66" s="1">
        <f t="shared" si="30"/>
        <v>1</v>
      </c>
      <c r="BT66" s="1">
        <f t="shared" si="31"/>
        <v>1</v>
      </c>
      <c r="BU66" s="1">
        <f t="shared" si="32"/>
        <v>1</v>
      </c>
    </row>
    <row r="67" spans="1:73" x14ac:dyDescent="0.25">
      <c r="A67" s="1" t="s">
        <v>321</v>
      </c>
      <c r="K67" s="4" t="e" cm="1">
        <f t="array" aca="1" ref="K67" ca="1">CountMatches($J$3:$J$66, K3:K66)</f>
        <v>#NAME?</v>
      </c>
      <c r="L67" s="4" t="e" cm="1">
        <f t="array" aca="1" ref="L67" ca="1">CountMatches($J$3:$J$66, L3:L66)</f>
        <v>#NAME?</v>
      </c>
      <c r="M67" s="4" t="e" cm="1">
        <f t="array" aca="1" ref="M67" ca="1">CountMatches($J$3:$J$66, M3:M66)</f>
        <v>#NAME?</v>
      </c>
      <c r="N67" s="4" t="e" cm="1">
        <f t="array" aca="1" ref="N67" ca="1">CountMatches($J$3:$J$66, N3:N66)</f>
        <v>#NAME?</v>
      </c>
      <c r="O67" s="4" t="e" cm="1">
        <f t="array" aca="1" ref="O67" ca="1">CountMatches($J$3:$J$66, O3:O66)</f>
        <v>#NAME?</v>
      </c>
      <c r="P67" s="4" t="e" cm="1">
        <f t="array" aca="1" ref="P67" ca="1">CountMatches($J$3:$J$66, P3:P66)</f>
        <v>#NAME?</v>
      </c>
      <c r="Q67" s="4" t="e" cm="1">
        <f t="array" aca="1" ref="Q67" ca="1">CountMatches($J$3:$J$66, Q3:Q66)</f>
        <v>#NAME?</v>
      </c>
      <c r="AC67" s="1">
        <f t="shared" ref="AC67:AM67" si="36">SUM(AC3:AC66)</f>
        <v>40</v>
      </c>
      <c r="AD67" s="1">
        <f t="shared" si="36"/>
        <v>28</v>
      </c>
      <c r="AE67" s="1">
        <f t="shared" si="36"/>
        <v>31</v>
      </c>
      <c r="AF67" s="1">
        <f t="shared" si="36"/>
        <v>20</v>
      </c>
      <c r="AG67" s="1">
        <f t="shared" si="36"/>
        <v>23</v>
      </c>
      <c r="AH67" s="5">
        <f t="shared" si="9"/>
        <v>0</v>
      </c>
      <c r="AI67" s="5">
        <f t="shared" si="33"/>
        <v>0</v>
      </c>
      <c r="AJ67" s="5">
        <f t="shared" si="10"/>
        <v>0</v>
      </c>
      <c r="AK67" s="5">
        <f t="shared" si="11"/>
        <v>0</v>
      </c>
      <c r="AL67" s="1">
        <f t="shared" si="36"/>
        <v>45</v>
      </c>
      <c r="AM67" s="1">
        <f t="shared" si="36"/>
        <v>57</v>
      </c>
      <c r="AO67" s="1" t="e" cm="1">
        <f t="array" aca="1" ref="AO67" ca="1">CountMatches(AO3:AO66,AP3:AP66)</f>
        <v>#NAME?</v>
      </c>
      <c r="BN67" s="1">
        <f t="shared" ref="BN67:BU67" si="37">SUM(BN3:BN66)</f>
        <v>12</v>
      </c>
      <c r="BO67" s="1">
        <f t="shared" si="37"/>
        <v>13</v>
      </c>
      <c r="BP67" s="1">
        <f t="shared" si="37"/>
        <v>18</v>
      </c>
      <c r="BQ67" s="1">
        <f t="shared" si="37"/>
        <v>63</v>
      </c>
      <c r="BR67" s="1">
        <f t="shared" si="37"/>
        <v>61</v>
      </c>
      <c r="BS67" s="1">
        <f t="shared" si="37"/>
        <v>61</v>
      </c>
      <c r="BT67" s="1">
        <f t="shared" si="37"/>
        <v>57</v>
      </c>
      <c r="BU67" s="1">
        <f t="shared" si="37"/>
        <v>46</v>
      </c>
    </row>
    <row r="69" spans="1:73" x14ac:dyDescent="0.25">
      <c r="B69" s="2"/>
      <c r="K69" s="3"/>
    </row>
    <row r="70" spans="1:73" x14ac:dyDescent="0.25">
      <c r="BG70" s="1">
        <v>89632</v>
      </c>
    </row>
    <row r="71" spans="1:73" x14ac:dyDescent="0.25">
      <c r="BG71" s="1" t="s">
        <v>1250</v>
      </c>
      <c r="BH71" s="1">
        <v>-40</v>
      </c>
      <c r="BI71" s="1">
        <v>-20</v>
      </c>
      <c r="BJ71" s="1">
        <v>0</v>
      </c>
      <c r="BK71" s="1">
        <v>20</v>
      </c>
      <c r="BL71" s="1">
        <v>40</v>
      </c>
      <c r="BM71" s="1">
        <v>60</v>
      </c>
      <c r="BN71" s="1">
        <v>80</v>
      </c>
      <c r="BO71" s="1">
        <v>120</v>
      </c>
    </row>
    <row r="72" spans="1:73" x14ac:dyDescent="0.25">
      <c r="BF72" s="1">
        <v>0</v>
      </c>
      <c r="BG72" s="1" t="s">
        <v>338</v>
      </c>
      <c r="BH72" s="1" t="s">
        <v>1376</v>
      </c>
      <c r="BI72" s="1" t="s">
        <v>1265</v>
      </c>
      <c r="BJ72" s="1" t="s">
        <v>1437</v>
      </c>
      <c r="BK72" s="1" t="s">
        <v>1493</v>
      </c>
      <c r="BL72" s="1" t="s">
        <v>1542</v>
      </c>
      <c r="BM72" s="1" t="s">
        <v>1591</v>
      </c>
      <c r="BN72" s="1" t="s">
        <v>1644</v>
      </c>
      <c r="BO72" s="1" t="s">
        <v>1697</v>
      </c>
      <c r="BP72" s="1" t="s">
        <v>1752</v>
      </c>
    </row>
    <row r="73" spans="1:73" x14ac:dyDescent="0.25">
      <c r="BF73" s="1">
        <v>1</v>
      </c>
      <c r="BG73" s="1" t="s">
        <v>1321</v>
      </c>
      <c r="BH73" s="1" t="s">
        <v>1377</v>
      </c>
      <c r="BI73" s="1" t="s">
        <v>1266</v>
      </c>
      <c r="BJ73" s="1" t="s">
        <v>1438</v>
      </c>
      <c r="BK73" s="1" t="s">
        <v>1494</v>
      </c>
      <c r="BL73" s="1" t="s">
        <v>1543</v>
      </c>
      <c r="BM73" s="1" t="s">
        <v>1592</v>
      </c>
      <c r="BN73" s="1" t="s">
        <v>1645</v>
      </c>
      <c r="BO73" s="1" t="s">
        <v>1698</v>
      </c>
      <c r="BP73" s="1" t="s">
        <v>1752</v>
      </c>
    </row>
    <row r="74" spans="1:73" x14ac:dyDescent="0.25">
      <c r="BF74" s="1">
        <v>2</v>
      </c>
      <c r="BG74" s="1" t="s">
        <v>1259</v>
      </c>
      <c r="BH74" s="1" t="s">
        <v>1378</v>
      </c>
      <c r="BI74" s="1" t="s">
        <v>1267</v>
      </c>
      <c r="BJ74" s="1" t="s">
        <v>1439</v>
      </c>
      <c r="BK74" s="1" t="s">
        <v>1247</v>
      </c>
      <c r="BL74" s="1" t="s">
        <v>1544</v>
      </c>
      <c r="BM74" s="8" t="s">
        <v>1593</v>
      </c>
      <c r="BN74" s="8" t="s">
        <v>1646</v>
      </c>
      <c r="BO74" s="8" t="s">
        <v>1699</v>
      </c>
      <c r="BP74" s="1" t="s">
        <v>1751</v>
      </c>
    </row>
    <row r="75" spans="1:73" x14ac:dyDescent="0.25">
      <c r="BF75" s="1">
        <v>3</v>
      </c>
      <c r="BG75" s="1" t="s">
        <v>1322</v>
      </c>
      <c r="BH75" s="1" t="s">
        <v>1379</v>
      </c>
      <c r="BI75" s="1" t="s">
        <v>1268</v>
      </c>
      <c r="BJ75" s="1" t="s">
        <v>1440</v>
      </c>
      <c r="BK75" s="1" t="s">
        <v>1443</v>
      </c>
      <c r="BL75" s="1" t="s">
        <v>1545</v>
      </c>
      <c r="BM75" s="1" t="s">
        <v>1594</v>
      </c>
      <c r="BN75" s="1" t="s">
        <v>1647</v>
      </c>
      <c r="BO75" s="1" t="s">
        <v>1460</v>
      </c>
      <c r="BP75" s="1" t="s">
        <v>1752</v>
      </c>
    </row>
    <row r="76" spans="1:73" x14ac:dyDescent="0.25">
      <c r="BF76" s="1">
        <v>4</v>
      </c>
      <c r="BG76" s="1" t="s">
        <v>1323</v>
      </c>
      <c r="BH76" s="1" t="s">
        <v>1380</v>
      </c>
      <c r="BI76" s="1" t="s">
        <v>1255</v>
      </c>
      <c r="BJ76" s="1" t="s">
        <v>1441</v>
      </c>
      <c r="BK76" s="1" t="s">
        <v>1495</v>
      </c>
      <c r="BL76" s="1" t="s">
        <v>1546</v>
      </c>
      <c r="BM76" s="1" t="s">
        <v>1559</v>
      </c>
      <c r="BN76" s="1" t="s">
        <v>142</v>
      </c>
      <c r="BO76" s="1" t="s">
        <v>1700</v>
      </c>
      <c r="BP76" s="1" t="s">
        <v>1752</v>
      </c>
    </row>
    <row r="77" spans="1:73" x14ac:dyDescent="0.25">
      <c r="BF77" s="1">
        <v>5</v>
      </c>
      <c r="BG77" s="1" t="s">
        <v>1324</v>
      </c>
      <c r="BH77" s="1" t="s">
        <v>1381</v>
      </c>
      <c r="BI77" s="1" t="s">
        <v>1269</v>
      </c>
      <c r="BJ77" s="1" t="s">
        <v>1442</v>
      </c>
      <c r="BK77" s="1" t="s">
        <v>1496</v>
      </c>
      <c r="BL77" s="1" t="s">
        <v>1506</v>
      </c>
      <c r="BM77" s="8" t="s">
        <v>1595</v>
      </c>
      <c r="BN77" s="8" t="s">
        <v>1648</v>
      </c>
      <c r="BO77" s="8" t="s">
        <v>1701</v>
      </c>
      <c r="BP77" s="1" t="s">
        <v>1751</v>
      </c>
    </row>
    <row r="78" spans="1:73" x14ac:dyDescent="0.25">
      <c r="BF78" s="1">
        <v>6</v>
      </c>
      <c r="BG78" s="1" t="s">
        <v>1325</v>
      </c>
      <c r="BH78" s="1" t="s">
        <v>1382</v>
      </c>
      <c r="BI78" s="1" t="s">
        <v>1270</v>
      </c>
      <c r="BJ78" s="1" t="s">
        <v>1443</v>
      </c>
      <c r="BK78" s="1" t="s">
        <v>1320</v>
      </c>
      <c r="BL78" s="1" t="s">
        <v>1547</v>
      </c>
      <c r="BM78" s="1" t="s">
        <v>1446</v>
      </c>
      <c r="BN78" s="1" t="s">
        <v>1649</v>
      </c>
      <c r="BO78" s="1" t="s">
        <v>1702</v>
      </c>
      <c r="BP78" s="1" t="s">
        <v>1752</v>
      </c>
    </row>
    <row r="79" spans="1:73" x14ac:dyDescent="0.25">
      <c r="BF79" s="1">
        <v>7</v>
      </c>
      <c r="BG79" s="1" t="s">
        <v>1326</v>
      </c>
      <c r="BH79" s="1" t="s">
        <v>1383</v>
      </c>
      <c r="BI79" s="1" t="s">
        <v>1271</v>
      </c>
      <c r="BJ79" s="1" t="s">
        <v>1287</v>
      </c>
      <c r="BK79" s="1" t="s">
        <v>1497</v>
      </c>
      <c r="BL79" s="1" t="s">
        <v>1386</v>
      </c>
      <c r="BM79" s="1" t="s">
        <v>1596</v>
      </c>
      <c r="BN79" s="8" t="s">
        <v>1650</v>
      </c>
      <c r="BO79" s="8" t="s">
        <v>1703</v>
      </c>
      <c r="BP79" s="7">
        <v>80120</v>
      </c>
    </row>
    <row r="80" spans="1:73" x14ac:dyDescent="0.25">
      <c r="BF80" s="1">
        <v>8</v>
      </c>
      <c r="BG80" s="1" t="s">
        <v>1263</v>
      </c>
      <c r="BH80" s="1" t="s">
        <v>1384</v>
      </c>
      <c r="BI80" s="1" t="s">
        <v>1272</v>
      </c>
      <c r="BJ80" s="1" t="s">
        <v>1444</v>
      </c>
      <c r="BK80" s="1" t="s">
        <v>1498</v>
      </c>
      <c r="BL80" s="1" t="s">
        <v>1548</v>
      </c>
      <c r="BM80" s="1" t="s">
        <v>1597</v>
      </c>
      <c r="BN80" s="1" t="s">
        <v>1254</v>
      </c>
      <c r="BO80" s="1" t="s">
        <v>1248</v>
      </c>
      <c r="BP80" s="1" t="s">
        <v>1752</v>
      </c>
    </row>
    <row r="81" spans="58:68" x14ac:dyDescent="0.25">
      <c r="BF81" s="1">
        <v>9</v>
      </c>
      <c r="BG81" s="1" t="s">
        <v>1327</v>
      </c>
      <c r="BH81" s="8" t="s">
        <v>1385</v>
      </c>
      <c r="BI81" s="8" t="s">
        <v>1273</v>
      </c>
      <c r="BJ81" s="8" t="s">
        <v>1445</v>
      </c>
      <c r="BK81" s="1" t="s">
        <v>1341</v>
      </c>
      <c r="BL81" s="1" t="s">
        <v>1549</v>
      </c>
      <c r="BM81" s="1" t="s">
        <v>1598</v>
      </c>
      <c r="BN81" s="1" t="s">
        <v>1259</v>
      </c>
      <c r="BO81" s="1" t="s">
        <v>1704</v>
      </c>
      <c r="BP81" s="1" t="s">
        <v>1753</v>
      </c>
    </row>
    <row r="82" spans="58:68" x14ac:dyDescent="0.25">
      <c r="BF82" s="1">
        <v>10</v>
      </c>
      <c r="BG82" s="1" t="s">
        <v>1328</v>
      </c>
      <c r="BH82" s="1" t="s">
        <v>1386</v>
      </c>
      <c r="BI82" s="1" t="s">
        <v>1274</v>
      </c>
      <c r="BJ82" s="1" t="s">
        <v>1446</v>
      </c>
      <c r="BK82" s="1" t="s">
        <v>1499</v>
      </c>
      <c r="BL82" s="1" t="s">
        <v>1550</v>
      </c>
      <c r="BM82" s="8" t="s">
        <v>324</v>
      </c>
      <c r="BN82" s="8" t="s">
        <v>1651</v>
      </c>
      <c r="BO82" s="8" t="s">
        <v>1705</v>
      </c>
      <c r="BP82" s="1" t="s">
        <v>1751</v>
      </c>
    </row>
    <row r="83" spans="58:68" x14ac:dyDescent="0.25">
      <c r="BF83" s="1">
        <v>11</v>
      </c>
      <c r="BG83" s="1" t="s">
        <v>1329</v>
      </c>
      <c r="BH83" s="1" t="s">
        <v>1387</v>
      </c>
      <c r="BI83" s="1" t="s">
        <v>790</v>
      </c>
      <c r="BJ83" s="1" t="s">
        <v>1447</v>
      </c>
      <c r="BK83" s="1" t="s">
        <v>1500</v>
      </c>
      <c r="BL83" s="1" t="s">
        <v>1551</v>
      </c>
      <c r="BM83" s="1" t="s">
        <v>1599</v>
      </c>
      <c r="BN83" s="1" t="s">
        <v>1652</v>
      </c>
      <c r="BO83" s="1" t="s">
        <v>637</v>
      </c>
      <c r="BP83" s="1" t="s">
        <v>1752</v>
      </c>
    </row>
    <row r="84" spans="58:68" x14ac:dyDescent="0.25">
      <c r="BF84" s="1">
        <v>12</v>
      </c>
      <c r="BG84" s="1" t="s">
        <v>1330</v>
      </c>
      <c r="BH84" s="1" t="s">
        <v>1388</v>
      </c>
      <c r="BI84" s="1" t="s">
        <v>1275</v>
      </c>
      <c r="BJ84" s="1" t="s">
        <v>1448</v>
      </c>
      <c r="BK84" s="1" t="s">
        <v>1474</v>
      </c>
      <c r="BL84" s="1" t="s">
        <v>1552</v>
      </c>
      <c r="BM84" s="1" t="s">
        <v>1528</v>
      </c>
      <c r="BN84" s="1" t="s">
        <v>1653</v>
      </c>
      <c r="BO84" s="1" t="s">
        <v>1246</v>
      </c>
      <c r="BP84" s="1" t="s">
        <v>1752</v>
      </c>
    </row>
    <row r="85" spans="58:68" x14ac:dyDescent="0.25">
      <c r="BF85" s="1">
        <v>13</v>
      </c>
      <c r="BG85" s="1" t="s">
        <v>612</v>
      </c>
      <c r="BH85" s="1" t="s">
        <v>1389</v>
      </c>
      <c r="BI85" s="1" t="s">
        <v>1276</v>
      </c>
      <c r="BJ85" s="1" t="s">
        <v>1449</v>
      </c>
      <c r="BK85" s="1" t="s">
        <v>1501</v>
      </c>
      <c r="BL85" s="1" t="s">
        <v>1553</v>
      </c>
      <c r="BM85" s="1" t="s">
        <v>1600</v>
      </c>
      <c r="BN85" s="1" t="s">
        <v>1654</v>
      </c>
      <c r="BO85" s="1" t="s">
        <v>1706</v>
      </c>
      <c r="BP85" s="1" t="s">
        <v>1752</v>
      </c>
    </row>
    <row r="86" spans="58:68" x14ac:dyDescent="0.25">
      <c r="BF86" s="1">
        <v>14</v>
      </c>
      <c r="BG86" s="1" t="s">
        <v>1331</v>
      </c>
      <c r="BH86" s="1" t="s">
        <v>1390</v>
      </c>
      <c r="BI86" s="1" t="s">
        <v>1277</v>
      </c>
      <c r="BJ86" s="1" t="s">
        <v>1450</v>
      </c>
      <c r="BK86" s="1" t="s">
        <v>1502</v>
      </c>
      <c r="BL86" s="1" t="s">
        <v>1050</v>
      </c>
      <c r="BM86" s="1" t="s">
        <v>1601</v>
      </c>
      <c r="BN86" s="8" t="s">
        <v>1655</v>
      </c>
      <c r="BO86" s="8" t="s">
        <v>1707</v>
      </c>
      <c r="BP86" s="7">
        <v>80120</v>
      </c>
    </row>
    <row r="87" spans="58:68" x14ac:dyDescent="0.25">
      <c r="BF87" s="1">
        <v>15</v>
      </c>
      <c r="BG87" s="1" t="s">
        <v>1332</v>
      </c>
      <c r="BH87" s="1" t="s">
        <v>1391</v>
      </c>
      <c r="BI87" s="1" t="s">
        <v>1278</v>
      </c>
      <c r="BJ87" s="1" t="s">
        <v>1451</v>
      </c>
      <c r="BK87" s="1" t="s">
        <v>1503</v>
      </c>
      <c r="BL87" s="1" t="s">
        <v>1554</v>
      </c>
      <c r="BM87" s="1" t="s">
        <v>1602</v>
      </c>
      <c r="BN87" s="8" t="s">
        <v>1257</v>
      </c>
      <c r="BO87" s="8" t="s">
        <v>1708</v>
      </c>
      <c r="BP87" s="7">
        <v>80120</v>
      </c>
    </row>
    <row r="88" spans="58:68" x14ac:dyDescent="0.25">
      <c r="BF88" s="1">
        <v>16</v>
      </c>
      <c r="BG88" s="1" t="s">
        <v>1333</v>
      </c>
      <c r="BH88" s="1" t="s">
        <v>1392</v>
      </c>
      <c r="BI88" s="1" t="s">
        <v>1279</v>
      </c>
      <c r="BJ88" s="1" t="s">
        <v>1452</v>
      </c>
      <c r="BK88" s="1" t="s">
        <v>1504</v>
      </c>
      <c r="BL88" s="1" t="s">
        <v>1555</v>
      </c>
      <c r="BM88" s="8" t="s">
        <v>1603</v>
      </c>
      <c r="BN88" s="8" t="s">
        <v>1656</v>
      </c>
      <c r="BO88" s="8" t="s">
        <v>1709</v>
      </c>
      <c r="BP88" s="1" t="s">
        <v>1751</v>
      </c>
    </row>
    <row r="89" spans="58:68" x14ac:dyDescent="0.25">
      <c r="BF89" s="1">
        <v>17</v>
      </c>
      <c r="BG89" s="1" t="s">
        <v>1334</v>
      </c>
      <c r="BH89" s="1" t="s">
        <v>1393</v>
      </c>
      <c r="BI89" s="1" t="s">
        <v>1280</v>
      </c>
      <c r="BJ89" s="1" t="s">
        <v>1453</v>
      </c>
      <c r="BK89" s="1" t="s">
        <v>1505</v>
      </c>
      <c r="BL89" s="1" t="s">
        <v>1556</v>
      </c>
      <c r="BM89" s="8" t="s">
        <v>1604</v>
      </c>
      <c r="BN89" s="8" t="s">
        <v>1657</v>
      </c>
      <c r="BO89" s="8" t="s">
        <v>1710</v>
      </c>
      <c r="BP89" s="1" t="s">
        <v>1751</v>
      </c>
    </row>
    <row r="90" spans="58:68" x14ac:dyDescent="0.25">
      <c r="BF90" s="1">
        <v>18</v>
      </c>
      <c r="BG90" s="1" t="s">
        <v>1335</v>
      </c>
      <c r="BH90" s="1" t="s">
        <v>1394</v>
      </c>
      <c r="BI90" s="1" t="s">
        <v>1281</v>
      </c>
      <c r="BJ90" s="1" t="s">
        <v>1454</v>
      </c>
      <c r="BK90" s="1" t="s">
        <v>1506</v>
      </c>
      <c r="BL90" s="1" t="s">
        <v>1356</v>
      </c>
      <c r="BM90" s="8" t="s">
        <v>1605</v>
      </c>
      <c r="BN90" s="8" t="s">
        <v>1658</v>
      </c>
      <c r="BO90" s="8" t="s">
        <v>1711</v>
      </c>
      <c r="BP90" s="1" t="s">
        <v>1751</v>
      </c>
    </row>
    <row r="91" spans="58:68" x14ac:dyDescent="0.25">
      <c r="BF91" s="1">
        <v>19</v>
      </c>
      <c r="BG91" s="1" t="s">
        <v>1336</v>
      </c>
      <c r="BH91" s="1" t="s">
        <v>1395</v>
      </c>
      <c r="BI91" s="1" t="s">
        <v>1282</v>
      </c>
      <c r="BJ91" s="1" t="s">
        <v>1455</v>
      </c>
      <c r="BK91" s="1" t="s">
        <v>1507</v>
      </c>
      <c r="BL91" s="1" t="s">
        <v>1557</v>
      </c>
      <c r="BM91" s="8" t="s">
        <v>1606</v>
      </c>
      <c r="BN91" s="8" t="s">
        <v>1659</v>
      </c>
      <c r="BO91" s="8" t="s">
        <v>1712</v>
      </c>
      <c r="BP91" s="1" t="s">
        <v>1751</v>
      </c>
    </row>
    <row r="92" spans="58:68" x14ac:dyDescent="0.25">
      <c r="BF92" s="1">
        <v>20</v>
      </c>
      <c r="BG92" s="1" t="s">
        <v>1337</v>
      </c>
      <c r="BH92" s="8" t="s">
        <v>1396</v>
      </c>
      <c r="BI92" s="8" t="s">
        <v>1283</v>
      </c>
      <c r="BJ92" s="8" t="s">
        <v>1456</v>
      </c>
      <c r="BK92" s="1" t="s">
        <v>1508</v>
      </c>
      <c r="BL92" s="1" t="s">
        <v>1262</v>
      </c>
      <c r="BM92" s="8" t="s">
        <v>1607</v>
      </c>
      <c r="BN92" s="8" t="s">
        <v>1660</v>
      </c>
      <c r="BO92" s="8" t="s">
        <v>1713</v>
      </c>
    </row>
    <row r="93" spans="58:68" x14ac:dyDescent="0.25">
      <c r="BF93" s="1">
        <v>21</v>
      </c>
      <c r="BG93" s="1" t="s">
        <v>1338</v>
      </c>
      <c r="BH93" s="1" t="s">
        <v>1397</v>
      </c>
      <c r="BI93" s="1" t="s">
        <v>1284</v>
      </c>
      <c r="BJ93" s="1" t="s">
        <v>1457</v>
      </c>
      <c r="BK93" s="1" t="s">
        <v>1509</v>
      </c>
      <c r="BL93" s="1" t="s">
        <v>1558</v>
      </c>
      <c r="BM93" s="1" t="s">
        <v>1608</v>
      </c>
      <c r="BN93" s="1" t="s">
        <v>1661</v>
      </c>
      <c r="BO93" s="1" t="s">
        <v>1714</v>
      </c>
    </row>
    <row r="94" spans="58:68" x14ac:dyDescent="0.25">
      <c r="BF94" s="1">
        <v>22</v>
      </c>
      <c r="BG94" s="1" t="s">
        <v>1339</v>
      </c>
      <c r="BH94" s="1" t="s">
        <v>1398</v>
      </c>
      <c r="BI94" s="1" t="s">
        <v>1285</v>
      </c>
      <c r="BJ94" s="1" t="s">
        <v>1458</v>
      </c>
      <c r="BK94" s="1" t="s">
        <v>1510</v>
      </c>
      <c r="BL94" s="1" t="s">
        <v>1559</v>
      </c>
      <c r="BM94" s="1" t="s">
        <v>1609</v>
      </c>
      <c r="BN94" s="1" t="s">
        <v>1662</v>
      </c>
      <c r="BO94" s="1" t="s">
        <v>1715</v>
      </c>
    </row>
    <row r="95" spans="58:68" x14ac:dyDescent="0.25">
      <c r="BF95" s="1">
        <v>23</v>
      </c>
      <c r="BG95" s="1" t="s">
        <v>1340</v>
      </c>
      <c r="BH95" s="1" t="s">
        <v>1399</v>
      </c>
      <c r="BI95" s="1" t="s">
        <v>1286</v>
      </c>
      <c r="BJ95" s="1" t="s">
        <v>469</v>
      </c>
      <c r="BK95" s="1" t="s">
        <v>1511</v>
      </c>
      <c r="BL95" s="1" t="s">
        <v>1560</v>
      </c>
      <c r="BM95" s="1" t="s">
        <v>1610</v>
      </c>
      <c r="BN95" s="8" t="s">
        <v>1663</v>
      </c>
      <c r="BO95" s="8" t="s">
        <v>1716</v>
      </c>
    </row>
    <row r="96" spans="58:68" x14ac:dyDescent="0.25">
      <c r="BF96" s="1">
        <v>24</v>
      </c>
      <c r="BG96" s="1" t="s">
        <v>1341</v>
      </c>
      <c r="BH96" s="1" t="s">
        <v>1260</v>
      </c>
      <c r="BI96" s="1" t="s">
        <v>1287</v>
      </c>
      <c r="BJ96" s="1" t="s">
        <v>1251</v>
      </c>
      <c r="BK96" s="1" t="s">
        <v>1512</v>
      </c>
      <c r="BL96" s="1" t="s">
        <v>1561</v>
      </c>
      <c r="BM96" s="1" t="s">
        <v>1611</v>
      </c>
      <c r="BN96" s="8" t="s">
        <v>1664</v>
      </c>
      <c r="BO96" s="8" t="s">
        <v>1717</v>
      </c>
    </row>
    <row r="97" spans="58:67" x14ac:dyDescent="0.25">
      <c r="BF97" s="1">
        <v>25</v>
      </c>
      <c r="BG97" s="1" t="s">
        <v>1342</v>
      </c>
      <c r="BH97" s="1" t="s">
        <v>1400</v>
      </c>
      <c r="BI97" s="1" t="s">
        <v>1288</v>
      </c>
      <c r="BJ97" s="1" t="s">
        <v>1459</v>
      </c>
      <c r="BK97" s="1" t="s">
        <v>1513</v>
      </c>
      <c r="BL97" s="1" t="s">
        <v>1322</v>
      </c>
      <c r="BM97" s="1" t="s">
        <v>1612</v>
      </c>
      <c r="BN97" s="1" t="s">
        <v>1665</v>
      </c>
      <c r="BO97" s="1" t="s">
        <v>1541</v>
      </c>
    </row>
    <row r="98" spans="58:67" x14ac:dyDescent="0.25">
      <c r="BF98" s="1">
        <v>26</v>
      </c>
      <c r="BG98" s="1" t="s">
        <v>1343</v>
      </c>
      <c r="BH98" s="1" t="s">
        <v>1401</v>
      </c>
      <c r="BI98" s="1" t="s">
        <v>1289</v>
      </c>
      <c r="BJ98" s="1" t="s">
        <v>1460</v>
      </c>
      <c r="BK98" s="1" t="s">
        <v>1514</v>
      </c>
      <c r="BL98" s="1" t="s">
        <v>1562</v>
      </c>
      <c r="BM98" s="8" t="s">
        <v>1613</v>
      </c>
      <c r="BN98" s="8" t="s">
        <v>695</v>
      </c>
      <c r="BO98" s="8" t="s">
        <v>1718</v>
      </c>
    </row>
    <row r="99" spans="58:67" x14ac:dyDescent="0.25">
      <c r="BF99" s="1">
        <v>27</v>
      </c>
      <c r="BG99" s="1" t="s">
        <v>1344</v>
      </c>
      <c r="BH99" s="1" t="s">
        <v>1402</v>
      </c>
      <c r="BI99" s="1" t="s">
        <v>1273</v>
      </c>
      <c r="BJ99" s="1" t="s">
        <v>1352</v>
      </c>
      <c r="BK99" s="1" t="s">
        <v>1515</v>
      </c>
      <c r="BL99" s="1" t="s">
        <v>1563</v>
      </c>
      <c r="BM99" s="1" t="s">
        <v>1614</v>
      </c>
      <c r="BN99" s="1" t="s">
        <v>1666</v>
      </c>
      <c r="BO99" s="1" t="s">
        <v>1719</v>
      </c>
    </row>
    <row r="100" spans="58:67" x14ac:dyDescent="0.25">
      <c r="BF100" s="1">
        <v>28</v>
      </c>
      <c r="BG100" s="1" t="s">
        <v>1345</v>
      </c>
      <c r="BH100" s="1" t="s">
        <v>1403</v>
      </c>
      <c r="BI100" s="1" t="s">
        <v>1290</v>
      </c>
      <c r="BJ100" s="1" t="s">
        <v>1461</v>
      </c>
      <c r="BK100" s="1" t="s">
        <v>1516</v>
      </c>
      <c r="BL100" s="1" t="s">
        <v>1564</v>
      </c>
      <c r="BM100" s="1" t="s">
        <v>1615</v>
      </c>
      <c r="BN100" s="1" t="s">
        <v>1667</v>
      </c>
      <c r="BO100" s="1" t="s">
        <v>1720</v>
      </c>
    </row>
    <row r="101" spans="58:67" x14ac:dyDescent="0.25">
      <c r="BF101" s="1">
        <v>29</v>
      </c>
      <c r="BG101" s="1" t="s">
        <v>1346</v>
      </c>
      <c r="BH101" s="1" t="s">
        <v>1404</v>
      </c>
      <c r="BI101" s="1" t="s">
        <v>1291</v>
      </c>
      <c r="BJ101" s="1" t="s">
        <v>1462</v>
      </c>
      <c r="BK101" s="1" t="s">
        <v>786</v>
      </c>
      <c r="BL101" s="1" t="s">
        <v>1565</v>
      </c>
      <c r="BM101" s="1" t="s">
        <v>1616</v>
      </c>
      <c r="BN101" s="1" t="s">
        <v>1668</v>
      </c>
      <c r="BO101" s="1" t="s">
        <v>1721</v>
      </c>
    </row>
    <row r="102" spans="58:67" x14ac:dyDescent="0.25">
      <c r="BF102" s="1">
        <v>30</v>
      </c>
      <c r="BG102" s="1" t="s">
        <v>362</v>
      </c>
      <c r="BH102" s="1" t="s">
        <v>1405</v>
      </c>
      <c r="BI102" s="1" t="s">
        <v>1292</v>
      </c>
      <c r="BJ102" s="1" t="s">
        <v>1463</v>
      </c>
      <c r="BK102" s="1" t="s">
        <v>1517</v>
      </c>
      <c r="BL102" s="1" t="s">
        <v>1566</v>
      </c>
      <c r="BM102" s="1" t="s">
        <v>1535</v>
      </c>
      <c r="BN102" s="1" t="s">
        <v>1669</v>
      </c>
      <c r="BO102" s="1" t="s">
        <v>1722</v>
      </c>
    </row>
    <row r="103" spans="58:67" x14ac:dyDescent="0.25">
      <c r="BF103" s="1">
        <v>31</v>
      </c>
      <c r="BG103" s="1" t="s">
        <v>1347</v>
      </c>
      <c r="BH103" s="9" t="s">
        <v>1406</v>
      </c>
      <c r="BI103" s="9" t="s">
        <v>1293</v>
      </c>
      <c r="BJ103" s="9" t="s">
        <v>1464</v>
      </c>
      <c r="BK103" s="1" t="s">
        <v>1341</v>
      </c>
      <c r="BL103" s="9" t="s">
        <v>1567</v>
      </c>
      <c r="BM103" s="9" t="s">
        <v>1617</v>
      </c>
      <c r="BN103" s="9" t="s">
        <v>1670</v>
      </c>
      <c r="BO103" s="9" t="s">
        <v>1723</v>
      </c>
    </row>
    <row r="104" spans="58:67" x14ac:dyDescent="0.25">
      <c r="BF104" s="1">
        <v>32</v>
      </c>
      <c r="BG104" s="1" t="s">
        <v>1348</v>
      </c>
      <c r="BH104" s="1" t="s">
        <v>1270</v>
      </c>
      <c r="BI104" s="1" t="s">
        <v>1252</v>
      </c>
      <c r="BJ104" s="1" t="s">
        <v>1465</v>
      </c>
      <c r="BK104" s="1" t="s">
        <v>1446</v>
      </c>
      <c r="BL104" s="1" t="s">
        <v>1247</v>
      </c>
      <c r="BM104" s="1" t="s">
        <v>1618</v>
      </c>
      <c r="BN104" s="1" t="s">
        <v>1671</v>
      </c>
      <c r="BO104" s="1" t="s">
        <v>1724</v>
      </c>
    </row>
    <row r="105" spans="58:67" x14ac:dyDescent="0.25">
      <c r="BF105" s="1">
        <v>33</v>
      </c>
      <c r="BG105" s="1" t="s">
        <v>1349</v>
      </c>
      <c r="BH105" s="1" t="s">
        <v>1407</v>
      </c>
      <c r="BI105" s="1" t="s">
        <v>1294</v>
      </c>
      <c r="BJ105" s="1" t="s">
        <v>1337</v>
      </c>
      <c r="BK105" s="1" t="s">
        <v>1518</v>
      </c>
      <c r="BL105" s="1" t="s">
        <v>1568</v>
      </c>
      <c r="BM105" s="1" t="s">
        <v>1619</v>
      </c>
      <c r="BN105" s="9" t="s">
        <v>988</v>
      </c>
      <c r="BO105" s="9" t="s">
        <v>1031</v>
      </c>
    </row>
    <row r="106" spans="58:67" x14ac:dyDescent="0.25">
      <c r="BF106" s="1">
        <v>34</v>
      </c>
      <c r="BG106" s="1" t="s">
        <v>1350</v>
      </c>
      <c r="BH106" s="1" t="s">
        <v>1408</v>
      </c>
      <c r="BI106" s="1" t="s">
        <v>1295</v>
      </c>
      <c r="BJ106" s="1" t="s">
        <v>1466</v>
      </c>
      <c r="BK106" s="1" t="s">
        <v>1519</v>
      </c>
      <c r="BL106" s="1" t="s">
        <v>1353</v>
      </c>
      <c r="BM106" s="1" t="s">
        <v>1620</v>
      </c>
      <c r="BN106" s="1" t="s">
        <v>1672</v>
      </c>
      <c r="BO106" s="1" t="s">
        <v>1725</v>
      </c>
    </row>
    <row r="107" spans="58:67" x14ac:dyDescent="0.25">
      <c r="BF107" s="1">
        <v>35</v>
      </c>
      <c r="BG107" s="1" t="s">
        <v>1252</v>
      </c>
      <c r="BH107" s="1" t="s">
        <v>1409</v>
      </c>
      <c r="BI107" s="1" t="s">
        <v>1296</v>
      </c>
      <c r="BJ107" s="1" t="s">
        <v>1467</v>
      </c>
      <c r="BK107" s="1" t="s">
        <v>1443</v>
      </c>
      <c r="BL107" s="1" t="s">
        <v>1569</v>
      </c>
      <c r="BM107" s="9" t="s">
        <v>1621</v>
      </c>
      <c r="BN107" s="9" t="s">
        <v>1673</v>
      </c>
      <c r="BO107" s="9" t="s">
        <v>1726</v>
      </c>
    </row>
    <row r="108" spans="58:67" x14ac:dyDescent="0.25">
      <c r="BF108" s="1">
        <v>36</v>
      </c>
      <c r="BG108" s="1" t="s">
        <v>1351</v>
      </c>
      <c r="BH108" s="1" t="s">
        <v>1410</v>
      </c>
      <c r="BI108" s="1" t="s">
        <v>1297</v>
      </c>
      <c r="BJ108" s="1" t="s">
        <v>1468</v>
      </c>
      <c r="BK108" s="1" t="s">
        <v>1378</v>
      </c>
      <c r="BL108" s="1" t="s">
        <v>1570</v>
      </c>
      <c r="BM108" s="1" t="s">
        <v>1622</v>
      </c>
      <c r="BN108" s="1" t="s">
        <v>1674</v>
      </c>
      <c r="BO108" s="1" t="s">
        <v>1686</v>
      </c>
    </row>
    <row r="109" spans="58:67" x14ac:dyDescent="0.25">
      <c r="BF109" s="1">
        <v>37</v>
      </c>
      <c r="BG109" s="1" t="s">
        <v>1352</v>
      </c>
      <c r="BH109" s="1" t="s">
        <v>1411</v>
      </c>
      <c r="BI109" s="1" t="s">
        <v>1298</v>
      </c>
      <c r="BJ109" s="1" t="s">
        <v>1469</v>
      </c>
      <c r="BK109" s="1" t="s">
        <v>1520</v>
      </c>
      <c r="BL109" s="1" t="s">
        <v>1537</v>
      </c>
      <c r="BM109" s="1" t="s">
        <v>1140</v>
      </c>
      <c r="BN109" s="9" t="s">
        <v>1675</v>
      </c>
      <c r="BO109" s="9" t="s">
        <v>1727</v>
      </c>
    </row>
    <row r="110" spans="58:67" x14ac:dyDescent="0.25">
      <c r="BF110" s="1">
        <v>38</v>
      </c>
      <c r="BG110" s="1" t="s">
        <v>1353</v>
      </c>
      <c r="BH110" s="1" t="s">
        <v>1412</v>
      </c>
      <c r="BI110" s="1" t="s">
        <v>1299</v>
      </c>
      <c r="BJ110" s="1" t="s">
        <v>1470</v>
      </c>
      <c r="BK110" s="1" t="s">
        <v>1521</v>
      </c>
      <c r="BL110" s="1" t="s">
        <v>1210</v>
      </c>
      <c r="BM110" s="1" t="s">
        <v>1623</v>
      </c>
      <c r="BN110" s="1" t="s">
        <v>1676</v>
      </c>
      <c r="BO110" s="1" t="s">
        <v>1728</v>
      </c>
    </row>
    <row r="111" spans="58:67" x14ac:dyDescent="0.25">
      <c r="BF111" s="1">
        <v>39</v>
      </c>
      <c r="BG111" s="1" t="s">
        <v>1354</v>
      </c>
      <c r="BH111" s="1" t="s">
        <v>1413</v>
      </c>
      <c r="BI111" s="1" t="s">
        <v>1300</v>
      </c>
      <c r="BJ111" s="1" t="s">
        <v>1471</v>
      </c>
      <c r="BK111" s="1" t="s">
        <v>1522</v>
      </c>
      <c r="BL111" s="1" t="s">
        <v>1571</v>
      </c>
      <c r="BM111" s="9" t="s">
        <v>1465</v>
      </c>
      <c r="BN111" s="9" t="s">
        <v>1677</v>
      </c>
      <c r="BO111" s="9" t="s">
        <v>1729</v>
      </c>
    </row>
    <row r="112" spans="58:67" x14ac:dyDescent="0.25">
      <c r="BF112" s="1">
        <v>40</v>
      </c>
      <c r="BG112" s="1" t="s">
        <v>1355</v>
      </c>
      <c r="BH112" s="1" t="s">
        <v>1414</v>
      </c>
      <c r="BI112" s="1" t="s">
        <v>1301</v>
      </c>
      <c r="BJ112" s="1" t="s">
        <v>1472</v>
      </c>
      <c r="BK112" s="1" t="s">
        <v>1523</v>
      </c>
      <c r="BL112" s="1" t="s">
        <v>1572</v>
      </c>
      <c r="BM112" s="9" t="s">
        <v>1597</v>
      </c>
      <c r="BN112" s="9" t="s">
        <v>1249</v>
      </c>
      <c r="BO112" s="9" t="s">
        <v>1730</v>
      </c>
    </row>
    <row r="113" spans="58:67" x14ac:dyDescent="0.25">
      <c r="BF113" s="1">
        <v>41</v>
      </c>
      <c r="BG113" s="1" t="s">
        <v>1356</v>
      </c>
      <c r="BH113" s="1" t="s">
        <v>1415</v>
      </c>
      <c r="BI113" s="1" t="s">
        <v>1302</v>
      </c>
      <c r="BJ113" s="1" t="s">
        <v>1473</v>
      </c>
      <c r="BK113" s="1" t="s">
        <v>1524</v>
      </c>
      <c r="BL113" s="1" t="s">
        <v>1573</v>
      </c>
      <c r="BM113" s="9" t="s">
        <v>1624</v>
      </c>
      <c r="BN113" s="9" t="s">
        <v>1678</v>
      </c>
      <c r="BO113" s="9" t="s">
        <v>1731</v>
      </c>
    </row>
    <row r="114" spans="58:67" x14ac:dyDescent="0.25">
      <c r="BF114" s="1">
        <v>42</v>
      </c>
      <c r="BG114" s="1" t="s">
        <v>1357</v>
      </c>
      <c r="BH114" s="1" t="s">
        <v>1416</v>
      </c>
      <c r="BI114" s="9" t="s">
        <v>71</v>
      </c>
      <c r="BJ114" s="1" t="s">
        <v>1474</v>
      </c>
      <c r="BK114" s="1" t="s">
        <v>1525</v>
      </c>
      <c r="BL114" s="9" t="s">
        <v>1574</v>
      </c>
      <c r="BM114" s="9" t="s">
        <v>1625</v>
      </c>
      <c r="BN114" s="9" t="s">
        <v>1679</v>
      </c>
      <c r="BO114" s="9" t="s">
        <v>1732</v>
      </c>
    </row>
    <row r="115" spans="58:67" x14ac:dyDescent="0.25">
      <c r="BF115" s="1">
        <v>43</v>
      </c>
      <c r="BG115" s="1" t="s">
        <v>679</v>
      </c>
      <c r="BH115" s="1" t="s">
        <v>1417</v>
      </c>
      <c r="BI115" s="1" t="s">
        <v>1303</v>
      </c>
      <c r="BJ115" s="1" t="s">
        <v>1475</v>
      </c>
      <c r="BK115" s="1" t="s">
        <v>1526</v>
      </c>
      <c r="BL115" s="1" t="s">
        <v>1575</v>
      </c>
      <c r="BM115" s="1" t="s">
        <v>1626</v>
      </c>
      <c r="BN115" s="1" t="s">
        <v>1680</v>
      </c>
      <c r="BO115" s="1" t="s">
        <v>1733</v>
      </c>
    </row>
    <row r="116" spans="58:67" x14ac:dyDescent="0.25">
      <c r="BF116" s="1">
        <v>44</v>
      </c>
      <c r="BG116" s="1" t="s">
        <v>1358</v>
      </c>
      <c r="BH116" s="1" t="s">
        <v>1418</v>
      </c>
      <c r="BI116" s="1" t="s">
        <v>698</v>
      </c>
      <c r="BJ116" s="1" t="s">
        <v>1476</v>
      </c>
      <c r="BK116" s="1" t="s">
        <v>1527</v>
      </c>
      <c r="BL116" s="1" t="s">
        <v>1576</v>
      </c>
      <c r="BM116" s="9" t="s">
        <v>1627</v>
      </c>
      <c r="BN116" s="9" t="s">
        <v>1681</v>
      </c>
      <c r="BO116" s="9" t="s">
        <v>1734</v>
      </c>
    </row>
    <row r="117" spans="58:67" x14ac:dyDescent="0.25">
      <c r="BF117" s="1">
        <v>45</v>
      </c>
      <c r="BG117" s="1" t="s">
        <v>1359</v>
      </c>
      <c r="BH117" s="9" t="s">
        <v>1419</v>
      </c>
      <c r="BI117" s="9" t="s">
        <v>1296</v>
      </c>
      <c r="BJ117" s="9" t="s">
        <v>1253</v>
      </c>
      <c r="BK117" s="9" t="s">
        <v>1528</v>
      </c>
      <c r="BL117" s="1" t="s">
        <v>1577</v>
      </c>
      <c r="BM117" s="1" t="s">
        <v>1628</v>
      </c>
      <c r="BN117" s="1" t="s">
        <v>1682</v>
      </c>
      <c r="BO117" s="1" t="s">
        <v>1735</v>
      </c>
    </row>
    <row r="118" spans="58:67" x14ac:dyDescent="0.25">
      <c r="BF118" s="1">
        <v>46</v>
      </c>
      <c r="BG118" s="1" t="s">
        <v>1360</v>
      </c>
      <c r="BH118" s="1" t="s">
        <v>1420</v>
      </c>
      <c r="BI118" s="1" t="s">
        <v>1304</v>
      </c>
      <c r="BJ118" s="1" t="s">
        <v>1477</v>
      </c>
      <c r="BK118" s="1" t="s">
        <v>1529</v>
      </c>
      <c r="BL118" s="1" t="s">
        <v>1578</v>
      </c>
      <c r="BM118" s="1" t="s">
        <v>1629</v>
      </c>
      <c r="BN118" s="9" t="s">
        <v>1683</v>
      </c>
      <c r="BO118" s="9" t="s">
        <v>1736</v>
      </c>
    </row>
    <row r="119" spans="58:67" x14ac:dyDescent="0.25">
      <c r="BF119" s="1">
        <v>47</v>
      </c>
      <c r="BG119" s="1" t="s">
        <v>1361</v>
      </c>
      <c r="BH119" s="1" t="s">
        <v>1330</v>
      </c>
      <c r="BI119" s="1" t="s">
        <v>1305</v>
      </c>
      <c r="BJ119" s="1" t="s">
        <v>1274</v>
      </c>
      <c r="BK119" s="1" t="s">
        <v>1530</v>
      </c>
      <c r="BL119" s="1" t="s">
        <v>1579</v>
      </c>
      <c r="BM119" s="1" t="s">
        <v>1630</v>
      </c>
      <c r="BN119" s="9" t="s">
        <v>1684</v>
      </c>
      <c r="BO119" s="9" t="s">
        <v>1737</v>
      </c>
    </row>
    <row r="120" spans="58:67" x14ac:dyDescent="0.25">
      <c r="BF120" s="1">
        <v>48</v>
      </c>
      <c r="BG120" s="1" t="s">
        <v>1362</v>
      </c>
      <c r="BH120" s="9" t="s">
        <v>1421</v>
      </c>
      <c r="BI120" s="9" t="s">
        <v>1306</v>
      </c>
      <c r="BJ120" s="9" t="s">
        <v>1478</v>
      </c>
      <c r="BK120" s="9" t="s">
        <v>1443</v>
      </c>
      <c r="BL120" s="1" t="s">
        <v>1350</v>
      </c>
      <c r="BM120" s="1" t="s">
        <v>1631</v>
      </c>
      <c r="BN120" s="1" t="s">
        <v>1225</v>
      </c>
      <c r="BO120" s="1" t="s">
        <v>1738</v>
      </c>
    </row>
    <row r="121" spans="58:67" x14ac:dyDescent="0.25">
      <c r="BF121" s="1">
        <v>49</v>
      </c>
      <c r="BG121" s="1" t="s">
        <v>1363</v>
      </c>
      <c r="BH121" s="1" t="s">
        <v>1422</v>
      </c>
      <c r="BI121" s="1" t="s">
        <v>1307</v>
      </c>
      <c r="BJ121" s="1" t="s">
        <v>1479</v>
      </c>
      <c r="BK121" s="1" t="s">
        <v>1531</v>
      </c>
      <c r="BL121" s="1" t="s">
        <v>1472</v>
      </c>
      <c r="BM121" s="1" t="s">
        <v>1632</v>
      </c>
      <c r="BN121" s="1" t="s">
        <v>1685</v>
      </c>
      <c r="BO121" s="9" t="s">
        <v>1739</v>
      </c>
    </row>
    <row r="122" spans="58:67" x14ac:dyDescent="0.25">
      <c r="BF122" s="1">
        <v>50</v>
      </c>
      <c r="BG122" s="1" t="s">
        <v>1364</v>
      </c>
      <c r="BH122" s="1" t="s">
        <v>1423</v>
      </c>
      <c r="BI122" s="1" t="s">
        <v>1308</v>
      </c>
      <c r="BJ122" s="1" t="s">
        <v>1480</v>
      </c>
      <c r="BK122" s="1" t="s">
        <v>1532</v>
      </c>
      <c r="BL122" s="1" t="s">
        <v>1580</v>
      </c>
      <c r="BM122" s="1" t="s">
        <v>1633</v>
      </c>
      <c r="BN122" s="1" t="s">
        <v>1279</v>
      </c>
      <c r="BO122" s="9" t="s">
        <v>1740</v>
      </c>
    </row>
    <row r="123" spans="58:67" x14ac:dyDescent="0.25">
      <c r="BF123" s="1">
        <v>51</v>
      </c>
      <c r="BG123" s="1" t="s">
        <v>703</v>
      </c>
      <c r="BH123" s="1" t="s">
        <v>1424</v>
      </c>
      <c r="BI123" s="1" t="s">
        <v>1309</v>
      </c>
      <c r="BJ123" s="1" t="s">
        <v>1481</v>
      </c>
      <c r="BK123" s="1" t="s">
        <v>1462</v>
      </c>
      <c r="BL123" s="9" t="s">
        <v>1581</v>
      </c>
      <c r="BM123" s="9" t="s">
        <v>1634</v>
      </c>
      <c r="BN123" s="9" t="s">
        <v>1686</v>
      </c>
      <c r="BO123" s="9" t="s">
        <v>1741</v>
      </c>
    </row>
    <row r="124" spans="58:67" x14ac:dyDescent="0.25">
      <c r="BF124" s="1">
        <v>52</v>
      </c>
      <c r="BG124" s="1" t="s">
        <v>1365</v>
      </c>
      <c r="BH124" s="1" t="s">
        <v>1425</v>
      </c>
      <c r="BI124" s="1" t="s">
        <v>1310</v>
      </c>
      <c r="BJ124" s="1" t="s">
        <v>1482</v>
      </c>
      <c r="BK124" s="1" t="s">
        <v>113</v>
      </c>
      <c r="BL124" s="1" t="s">
        <v>1582</v>
      </c>
      <c r="BM124" s="1" t="s">
        <v>1635</v>
      </c>
      <c r="BN124" s="1" t="s">
        <v>1687</v>
      </c>
      <c r="BO124" s="9" t="s">
        <v>1742</v>
      </c>
    </row>
    <row r="125" spans="58:67" x14ac:dyDescent="0.25">
      <c r="BF125" s="1">
        <v>53</v>
      </c>
      <c r="BG125" s="1" t="s">
        <v>1366</v>
      </c>
      <c r="BH125" s="1" t="s">
        <v>1426</v>
      </c>
      <c r="BI125" s="1" t="s">
        <v>1256</v>
      </c>
      <c r="BJ125" s="1" t="s">
        <v>1483</v>
      </c>
      <c r="BK125" s="1" t="s">
        <v>1360</v>
      </c>
      <c r="BL125" s="1" t="s">
        <v>1264</v>
      </c>
      <c r="BM125" s="1" t="s">
        <v>1636</v>
      </c>
      <c r="BN125" s="9" t="s">
        <v>1688</v>
      </c>
      <c r="BO125" s="9" t="s">
        <v>1743</v>
      </c>
    </row>
    <row r="126" spans="58:67" x14ac:dyDescent="0.25">
      <c r="BF126" s="1">
        <v>54</v>
      </c>
      <c r="BG126" s="1" t="s">
        <v>420</v>
      </c>
      <c r="BH126" s="1" t="s">
        <v>1427</v>
      </c>
      <c r="BI126" s="1" t="s">
        <v>1311</v>
      </c>
      <c r="BJ126" s="1" t="s">
        <v>1484</v>
      </c>
      <c r="BK126" s="1" t="s">
        <v>1533</v>
      </c>
      <c r="BL126" s="1" t="s">
        <v>1583</v>
      </c>
      <c r="BM126" s="1" t="s">
        <v>1637</v>
      </c>
      <c r="BN126" s="1" t="s">
        <v>1689</v>
      </c>
      <c r="BO126" s="1" t="s">
        <v>1005</v>
      </c>
    </row>
    <row r="127" spans="58:67" x14ac:dyDescent="0.25">
      <c r="BF127" s="1">
        <v>55</v>
      </c>
      <c r="BG127" s="1" t="s">
        <v>1367</v>
      </c>
      <c r="BH127" s="1" t="s">
        <v>1428</v>
      </c>
      <c r="BI127" s="1" t="s">
        <v>1312</v>
      </c>
      <c r="BJ127" s="1" t="s">
        <v>1485</v>
      </c>
      <c r="BK127" s="1" t="s">
        <v>1444</v>
      </c>
      <c r="BL127" s="1" t="s">
        <v>1584</v>
      </c>
      <c r="BM127" s="9" t="s">
        <v>1638</v>
      </c>
      <c r="BN127" s="9" t="s">
        <v>1690</v>
      </c>
      <c r="BO127" s="9" t="s">
        <v>1744</v>
      </c>
    </row>
    <row r="128" spans="58:67" x14ac:dyDescent="0.25">
      <c r="BF128" s="1">
        <v>56</v>
      </c>
      <c r="BG128" s="1" t="s">
        <v>1368</v>
      </c>
      <c r="BH128" s="1" t="s">
        <v>1429</v>
      </c>
      <c r="BI128" s="1" t="s">
        <v>1313</v>
      </c>
      <c r="BJ128" s="1" t="s">
        <v>1486</v>
      </c>
      <c r="BK128" s="1" t="s">
        <v>1534</v>
      </c>
      <c r="BL128" s="1" t="s">
        <v>1261</v>
      </c>
      <c r="BM128" s="9" t="s">
        <v>1639</v>
      </c>
      <c r="BN128" s="9" t="s">
        <v>1691</v>
      </c>
      <c r="BO128" s="9" t="s">
        <v>1745</v>
      </c>
    </row>
    <row r="129" spans="58:67" x14ac:dyDescent="0.25">
      <c r="BF129" s="1">
        <v>57</v>
      </c>
      <c r="BG129" s="1" t="s">
        <v>1369</v>
      </c>
      <c r="BH129" s="1" t="s">
        <v>1430</v>
      </c>
      <c r="BI129" s="1" t="s">
        <v>1314</v>
      </c>
      <c r="BJ129" s="1" t="s">
        <v>1487</v>
      </c>
      <c r="BK129" s="1" t="s">
        <v>1535</v>
      </c>
      <c r="BL129" s="1" t="s">
        <v>1585</v>
      </c>
      <c r="BM129" s="1" t="s">
        <v>1640</v>
      </c>
      <c r="BN129" s="9" t="s">
        <v>1692</v>
      </c>
      <c r="BO129" s="9" t="s">
        <v>1746</v>
      </c>
    </row>
    <row r="130" spans="58:67" x14ac:dyDescent="0.25">
      <c r="BF130" s="1">
        <v>58</v>
      </c>
      <c r="BG130" s="1" t="s">
        <v>1370</v>
      </c>
      <c r="BH130" s="1" t="s">
        <v>1431</v>
      </c>
      <c r="BI130" s="1" t="s">
        <v>1315</v>
      </c>
      <c r="BJ130" s="1" t="s">
        <v>1488</v>
      </c>
      <c r="BK130" s="1" t="s">
        <v>1536</v>
      </c>
      <c r="BL130" s="1" t="s">
        <v>1586</v>
      </c>
      <c r="BM130" s="1" t="s">
        <v>510</v>
      </c>
      <c r="BN130" s="1" t="s">
        <v>1642</v>
      </c>
      <c r="BO130" s="1" t="s">
        <v>1747</v>
      </c>
    </row>
    <row r="131" spans="58:67" x14ac:dyDescent="0.25">
      <c r="BF131" s="1">
        <v>59</v>
      </c>
      <c r="BG131" s="1" t="s">
        <v>1371</v>
      </c>
      <c r="BH131" s="1" t="s">
        <v>1432</v>
      </c>
      <c r="BI131" s="1" t="s">
        <v>1316</v>
      </c>
      <c r="BJ131" s="1" t="s">
        <v>1489</v>
      </c>
      <c r="BK131" s="1" t="s">
        <v>1537</v>
      </c>
      <c r="BL131" s="1" t="s">
        <v>1587</v>
      </c>
      <c r="BM131" s="1" t="s">
        <v>1641</v>
      </c>
      <c r="BN131" s="1" t="s">
        <v>1693</v>
      </c>
      <c r="BO131" s="1" t="s">
        <v>1748</v>
      </c>
    </row>
    <row r="132" spans="58:67" x14ac:dyDescent="0.25">
      <c r="BF132" s="1">
        <v>60</v>
      </c>
      <c r="BG132" s="1" t="s">
        <v>1372</v>
      </c>
      <c r="BH132" s="1" t="s">
        <v>1433</v>
      </c>
      <c r="BI132" s="1" t="s">
        <v>1317</v>
      </c>
      <c r="BJ132" s="1" t="s">
        <v>1490</v>
      </c>
      <c r="BK132" s="1" t="s">
        <v>1538</v>
      </c>
      <c r="BL132" s="1" t="s">
        <v>1588</v>
      </c>
      <c r="BM132" s="1" t="s">
        <v>1237</v>
      </c>
      <c r="BN132" s="1" t="s">
        <v>1694</v>
      </c>
      <c r="BO132" s="1" t="s">
        <v>1749</v>
      </c>
    </row>
    <row r="133" spans="58:67" x14ac:dyDescent="0.25">
      <c r="BF133" s="1">
        <v>61</v>
      </c>
      <c r="BG133" s="1" t="s">
        <v>1373</v>
      </c>
      <c r="BH133" s="1" t="s">
        <v>1434</v>
      </c>
      <c r="BI133" s="9" t="s">
        <v>1318</v>
      </c>
      <c r="BJ133" s="1" t="s">
        <v>1491</v>
      </c>
      <c r="BK133" s="1" t="s">
        <v>1539</v>
      </c>
      <c r="BL133" s="1" t="s">
        <v>1589</v>
      </c>
      <c r="BM133" s="9" t="s">
        <v>1263</v>
      </c>
      <c r="BN133" s="9" t="s">
        <v>1579</v>
      </c>
      <c r="BO133" s="9" t="s">
        <v>1750</v>
      </c>
    </row>
    <row r="134" spans="58:67" x14ac:dyDescent="0.25">
      <c r="BF134" s="1">
        <v>62</v>
      </c>
      <c r="BG134" s="1" t="s">
        <v>1374</v>
      </c>
      <c r="BH134" s="1" t="s">
        <v>1435</v>
      </c>
      <c r="BI134" s="1" t="s">
        <v>1319</v>
      </c>
      <c r="BJ134" s="1" t="s">
        <v>976</v>
      </c>
      <c r="BK134" s="1" t="s">
        <v>1540</v>
      </c>
      <c r="BL134" s="1" t="s">
        <v>1516</v>
      </c>
      <c r="BM134" s="1" t="s">
        <v>1642</v>
      </c>
      <c r="BN134" s="1" t="s">
        <v>1695</v>
      </c>
      <c r="BO134" s="1" t="s">
        <v>267</v>
      </c>
    </row>
    <row r="135" spans="58:67" x14ac:dyDescent="0.25">
      <c r="BF135" s="1">
        <v>63</v>
      </c>
      <c r="BG135" s="1" t="s">
        <v>1375</v>
      </c>
      <c r="BH135" s="1" t="s">
        <v>1436</v>
      </c>
      <c r="BI135" s="1" t="s">
        <v>1320</v>
      </c>
      <c r="BJ135" s="1" t="s">
        <v>1492</v>
      </c>
      <c r="BK135" s="1" t="s">
        <v>1541</v>
      </c>
      <c r="BL135" s="1" t="s">
        <v>1590</v>
      </c>
      <c r="BM135" s="1" t="s">
        <v>1643</v>
      </c>
      <c r="BN135" s="1" t="s">
        <v>1696</v>
      </c>
      <c r="BO135" s="1" t="s">
        <v>1258</v>
      </c>
    </row>
  </sheetData>
  <phoneticPr fontId="1" type="noConversion"/>
  <conditionalFormatting sqref="K3:K66">
    <cfRule type="expression" dxfId="15" priority="15">
      <formula>J3&lt;&gt;K3</formula>
    </cfRule>
    <cfRule type="expression" dxfId="14" priority="16">
      <formula>J3=K3</formula>
    </cfRule>
  </conditionalFormatting>
  <conditionalFormatting sqref="K67:Q67">
    <cfRule type="expression" dxfId="13" priority="17">
      <formula>K3=$J3</formula>
    </cfRule>
  </conditionalFormatting>
  <conditionalFormatting sqref="L3:L66">
    <cfRule type="expression" dxfId="12" priority="13">
      <formula>J3&lt;&gt;L3</formula>
    </cfRule>
    <cfRule type="expression" dxfId="11" priority="14">
      <formula>J3=L3</formula>
    </cfRule>
  </conditionalFormatting>
  <conditionalFormatting sqref="M3:M66">
    <cfRule type="expression" dxfId="10" priority="11">
      <formula>J3&lt;&gt;M3</formula>
    </cfRule>
    <cfRule type="expression" dxfId="9" priority="12">
      <formula>J3=M3</formula>
    </cfRule>
  </conditionalFormatting>
  <conditionalFormatting sqref="N3:N66">
    <cfRule type="expression" dxfId="8" priority="9">
      <formula>J3&lt;&gt;N3</formula>
    </cfRule>
    <cfRule type="expression" dxfId="7" priority="10">
      <formula>J3=N3</formula>
    </cfRule>
  </conditionalFormatting>
  <conditionalFormatting sqref="O3:O66">
    <cfRule type="expression" dxfId="6" priority="7">
      <formula>J3&lt;&gt;O3</formula>
    </cfRule>
    <cfRule type="expression" dxfId="5" priority="8">
      <formula>J3=O3</formula>
    </cfRule>
  </conditionalFormatting>
  <conditionalFormatting sqref="P3:P66">
    <cfRule type="expression" dxfId="4" priority="5">
      <formula>J3&lt;&gt;P3</formula>
    </cfRule>
    <cfRule type="expression" dxfId="3" priority="6">
      <formula>J3=P3</formula>
    </cfRule>
  </conditionalFormatting>
  <conditionalFormatting sqref="Q3:Q66">
    <cfRule type="expression" dxfId="2" priority="3">
      <formula>J3&lt;&gt;Q3</formula>
    </cfRule>
    <cfRule type="expression" dxfId="1" priority="4">
      <formula>J3=Q3</formula>
    </cfRule>
  </conditionalFormatting>
  <conditionalFormatting sqref="BG72:BO135">
    <cfRule type="containsText" dxfId="0" priority="1" operator="containsText" text="m">
      <formula>NOT(ISERROR(SEARCH("m",BG72)))</formula>
    </cfRule>
  </conditionalFormatting>
  <pageMargins left="0.7" right="0.7" top="0.75" bottom="0.75" header="0.3" footer="0.3"/>
  <ignoredErrors>
    <ignoredError sqref="AI3 AI4:AI39 AI40:AI6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Variation Check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Roee yagen</dc:creator>
  <cp:lastModifiedBy>Roee yagen</cp:lastModifiedBy>
  <dcterms:created xsi:type="dcterms:W3CDTF">2015-06-05T18:17:20Z</dcterms:created>
  <dcterms:modified xsi:type="dcterms:W3CDTF">2025-10-05T17:18:36Z</dcterms:modified>
</cp:coreProperties>
</file>