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Units)" sheetId="1" r:id="rId4"/>
    <sheet state="visible" name="Inventory by Market (Units)" sheetId="2" r:id="rId5"/>
    <sheet state="visible" name="Sales by Market by SKU (Units)" sheetId="3" r:id="rId6"/>
    <sheet state="visible" name="Inventory by Market SKU (Units)" sheetId="4" r:id="rId7"/>
    <sheet state="visible" name="Sales by Market (Dollars)" sheetId="5" r:id="rId8"/>
    <sheet state="visible" name="Sales by Market by SKU (Dollars" sheetId="6" r:id="rId9"/>
  </sheets>
  <definedNames>
    <definedName hidden="1" localSheetId="2" name="_xlnm._FilterDatabase">'Sales by Market by SKU (Units)'!$A$1:$Q$487</definedName>
  </definedNames>
  <calcPr/>
  <extLst>
    <ext uri="GoogleSheetsCustomDataVersion2">
      <go:sheetsCustomData xmlns:go="http://customooxmlschemas.google.com/" r:id="rId10" roundtripDataChecksum="YXFPQKdEnw8qdkaUHudO7rR8cubW2tvVzBNDh1xSKWM="/>
    </ext>
  </extLst>
</workbook>
</file>

<file path=xl/sharedStrings.xml><?xml version="1.0" encoding="utf-8"?>
<sst xmlns="http://schemas.openxmlformats.org/spreadsheetml/2006/main" count="2973" uniqueCount="540">
  <si>
    <t>Market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</si>
  <si>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</si>
  <si>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</si>
  <si>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</si>
  <si>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</si>
  <si>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</si>
  <si>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</si>
  <si>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</si>
  <si>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</si>
  <si>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</si>
  <si>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</si>
  <si>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</si>
  <si>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</si>
  <si>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</si>
  <si>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Inventory</t>
  </si>
  <si>
    <t>Months of Inventory on Hand</t>
  </si>
  <si>
    <t>CA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</si>
  <si>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</si>
  <si>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</si>
  <si>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</si>
  <si>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</si>
  <si>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</si>
  <si>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</si>
  <si>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</si>
  <si>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</si>
  <si>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</si>
  <si>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Total Available Inventory (Units)</t>
  </si>
  <si>
    <t>SKU</t>
  </si>
  <si>
    <t>Inventory On Hand</t>
  </si>
  <si>
    <t>Sour Peach Sativa</t>
  </si>
  <si>
    <t>Sour Blue Raspberry Indica</t>
  </si>
  <si>
    <t>Sweet Peach Sativa</t>
  </si>
  <si>
    <t>Sour Lemonade Sativa</t>
  </si>
  <si>
    <t>Sweet Watermelon Hybrid</t>
  </si>
  <si>
    <t>Sour Blackberry Indica</t>
  </si>
  <si>
    <t>Sweet Blue Raspberry Indica</t>
  </si>
  <si>
    <t>1:1 CBG Sour Green Apple</t>
  </si>
  <si>
    <t>2:1 THCV Sour Cherry</t>
  </si>
  <si>
    <t>Sweet Blackberry Indica</t>
  </si>
  <si>
    <t>Sour Watermelon Hybrid</t>
  </si>
  <si>
    <t>2:1 THCV Sweet Cherry</t>
  </si>
  <si>
    <t>Sweet Lemonade Sativa</t>
  </si>
  <si>
    <t>1:1 CBD Sour Watermelon</t>
  </si>
  <si>
    <t>1:1 CBN Sour Jamberry</t>
  </si>
  <si>
    <t>1:1 CBD Sweet Watermelon</t>
  </si>
  <si>
    <t>1:1 CBN Sweet Jamberry</t>
  </si>
  <si>
    <t>1:1 CBG Sweet Green Apple</t>
  </si>
  <si>
    <t>Sour Watermelon Hybrid Scored Single Piece</t>
  </si>
  <si>
    <t>Sour Blue Raspberry Indica Scored Single Piece</t>
  </si>
  <si>
    <t>Sour Peach Sativa Scored Single Piece</t>
  </si>
  <si>
    <t>100mg Live Resin Sour Mango Sativa</t>
  </si>
  <si>
    <t>100mg Live Resin Sour Guava Indica</t>
  </si>
  <si>
    <t>100mg Live Resin Sour Passionfruit Sativa</t>
  </si>
  <si>
    <t>2:1 Live Resin CBN Blueberry</t>
  </si>
  <si>
    <t>100mg Live Resin Sour Watermelon Indica</t>
  </si>
  <si>
    <t>100mg Live Resin Mango Sativa</t>
  </si>
  <si>
    <t>2:1 Live Resin CBN Sour Blueberry</t>
  </si>
  <si>
    <t>100mg Live Resin Watermelon Indica</t>
  </si>
  <si>
    <t>100mg Live Resin Guava Indica</t>
  </si>
  <si>
    <t>100mg Live Resin Sweet Passionfruit Sativa</t>
  </si>
  <si>
    <t>2:1 THCV Sour Tropical</t>
  </si>
  <si>
    <t>NON-MEDICATED SAMPLES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</si>
  <si>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</si>
  <si>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</si>
  <si>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</si>
  <si>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</si>
  <si>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</si>
  <si>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</si>
  <si>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</si>
  <si>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</si>
  <si>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- 15 units - Sour Peach Sativa - 100mg THC 10 piece</t>
  </si>
  <si>
    <t>Case - 15 units - Sour Blue Raspberry Indica - 100mg THC, 10 piece</t>
  </si>
  <si>
    <t>Case - 15 units - Jamberry - CBN:THC - 1:1 - 100mg, 10 piece</t>
  </si>
  <si>
    <t>Case - 15 units - Sour Tropical Sativa - 100mg THC, 10 piece</t>
  </si>
  <si>
    <t>Case - 15 units - Blue Raspberry Indica - 100mg THC, 10 piece</t>
  </si>
  <si>
    <t>Case - 15 units - Tropical Sativa - 100mg THC 10 piece - [RETAILER SAMPLE]</t>
  </si>
  <si>
    <t>Case - 15 units - Tropical Sativa - 100mg THC 10 piece</t>
  </si>
  <si>
    <t>Case of 25 units - 1 piece single, 10 Servings - Sour Peach Sativa - 100mg THC</t>
  </si>
  <si>
    <t>VIP Single Bag - 10 pk - Jamberry - CBN:THC - 1:1 - 100mg</t>
  </si>
  <si>
    <t>Non-medicated Gummies - Assorted</t>
  </si>
  <si>
    <t>Case of 25 units- 1 piece, 10 serving - Sweet Peach Sativa - 100mg THC</t>
  </si>
  <si>
    <t>VIP Single Bag - 10 pk - Tropical Sativa - 100mg THC</t>
  </si>
  <si>
    <t>VIP Single Bag - 10 pk - Sour Peach Sativa - 100mg THC</t>
  </si>
  <si>
    <t>Case - 15 units - Sour Watermelon Hybrid - 100mg THC, 10 piece</t>
  </si>
  <si>
    <t>Scored 1pk - Watermelon Hybrid 100mg THC - Smokiez</t>
  </si>
  <si>
    <t>VIP Single Bag - 10 pk - Peach Sativa - 100mg THC</t>
  </si>
  <si>
    <t>VIP Single Bag - 10 pk - Watermelon Hybrid - 100mg THC</t>
  </si>
  <si>
    <t>Case - 15 units - Peach Sativa - 100mg THC 10 piece</t>
  </si>
  <si>
    <t>Scored 1pk - Sour Watermelon Hybrid 100mg THC - Smokiez</t>
  </si>
  <si>
    <t>Case - 15 units - Sour Jamberry - CBN:THC - 1:1 - 100mg, 10 piece</t>
  </si>
  <si>
    <t>Case - 15 units - Watermelon Hybrid - 100mg THC, 10 piece</t>
  </si>
  <si>
    <t>Case - 15 units - Sour Blackberry Indica - 100mg THC 10 piece</t>
  </si>
  <si>
    <t>Case - 15 units - Blackberry Indica - 100mg THC 10 piece</t>
  </si>
  <si>
    <t>Case - 15 units - Watermelon Hybrid - 100mg THC, 10 piece - [RETAILER SAMPLE]</t>
  </si>
  <si>
    <t>Scored 1pk - Watermelon Hybrid 100mg THC - Smokiez - [RETAILER SAMPLE]</t>
  </si>
  <si>
    <t>VIP Single Bag - 10 pk - Sour Tropical Sativa - 100mg THC</t>
  </si>
  <si>
    <t>VIP Single Bag - 10 pk - Sour Jamberry - CBN:THC - 1:1 - 100mg</t>
  </si>
  <si>
    <t>VIP Single Bag - 10 pk - Sour Blue Raspberry Indica - 100mg THC</t>
  </si>
  <si>
    <t>VIP Single Bag - 1 pk single - Sour Peach Sativa - 100mg THC</t>
  </si>
  <si>
    <t>VIP Single Bag - 1 pk single - Sweet Peach Sativa - 100mg THC</t>
  </si>
  <si>
    <t>VIP Single Bag - Scored 1pk - Watermelon Hybrid 100mg THC - Smokiez</t>
  </si>
  <si>
    <t>VIP Box</t>
  </si>
  <si>
    <t>VIP Single Bag - 10 pk - Blue Raspberry Indica - 100mg THC</t>
  </si>
  <si>
    <t>Case of 25 units - 1 piece single, 10 Servings - Sour Peach Sativa - 100mg THC - [RETAILER SAMPLE]</t>
  </si>
  <si>
    <t>Scored 1pk - Sour Watermelon Hybrid 100mg THC - Smokiez - [RETAILER SAMPLE]</t>
  </si>
  <si>
    <t>VIP Single Bag - 10 pk - Sour Watermelon Hybrid - 100mg THC</t>
  </si>
  <si>
    <t>VIP Single Bag - 10 pk - Sour Blackberry Indica - 100mg THC</t>
  </si>
  <si>
    <t>Case - 15 units - Blue Raspberry Indica - 100mg THC, 10 piece - [RETAILER SAMPLE]</t>
  </si>
  <si>
    <t>Case - 15 units - Sour Watermelon Hybrid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</si>
  <si>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</si>
  <si>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</si>
  <si>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</si>
  <si>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</si>
  <si>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</si>
  <si>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Peach Sativa - 100mg THC, 1 piece 10 servings</t>
  </si>
  <si>
    <t>Blue Raspberry Indica - 100mg THC, 10 piece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</si>
  <si>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</si>
  <si>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</si>
  <si>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</si>
  <si>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</si>
  <si>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Peach Sativa - 100mg THC 10 piece - [RETAILER SAMPLE]</t>
  </si>
  <si>
    <t>Case - 15 units - Sour Tropical Sativa - 100mg THC, 10 piece - [RETAILER SAMPLE]</t>
  </si>
  <si>
    <t>Case - 15 units - Sour Blue Raspberry Indica - 100mg THC,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</si>
  <si>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</si>
  <si>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</si>
  <si>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</si>
  <si>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</si>
  <si>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</si>
  <si>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</si>
  <si>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</si>
  <si>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</si>
  <si>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</si>
  <si>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</si>
  <si>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</si>
  <si>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</si>
  <si>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</si>
  <si>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</si>
  <si>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</si>
  <si>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</si>
  <si>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</si>
  <si>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</si>
  <si>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</si>
  <si>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</si>
  <si>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</si>
  <si>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</si>
  <si>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</si>
  <si>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</si>
  <si>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</si>
  <si>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</si>
  <si>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</si>
  <si>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</si>
  <si>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</si>
  <si>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</si>
  <si>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</si>
  <si>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</si>
  <si>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</si>
  <si>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</si>
  <si>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</si>
  <si>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</si>
  <si>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</si>
  <si>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</si>
  <si>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</si>
  <si>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</si>
  <si>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</si>
  <si>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</si>
  <si>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</si>
  <si>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</si>
  <si>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</si>
  <si>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</si>
  <si>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</si>
  <si>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</si>
  <si>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Watermelon Sweet - Hybrid - Scored-Single Piece Fruit Chew - 100mg</t>
  </si>
  <si>
    <t>Spinello Mango Sativa 100mg THC SD x Mod Grapes Rosin Chews</t>
  </si>
  <si>
    <t>Watermelon Sour - Hybrid - Scored-Single Piece Fruit Chew - 100mg</t>
  </si>
  <si>
    <t>Smokiez Sour Tropical THC:CBD Fruit Chews - 10pk</t>
  </si>
  <si>
    <t>Smokiez Single Scored Blue Raspberry Fruit Chews - 1pk</t>
  </si>
  <si>
    <t>Jamberry Sweet - CBN:THC 1:1 - Fruits Chews - 100mg 10 piece</t>
  </si>
  <si>
    <t>Tropical Fruit Sweet - CBD:THC 1:1 - Fruit Chews - 100mg 10 piece</t>
  </si>
  <si>
    <t>Peach Sweet - Sativa - Fruit Chews - 100mg 10 piece</t>
  </si>
  <si>
    <t>~ totals ~</t>
  </si>
  <si>
    <t>Smokiez Sour Blue Raspberry Fruit Chews Indica 100mg THC - 10pk</t>
  </si>
  <si>
    <t>Smokiez Tropical THC:CBD Fruit Chews - 10pk</t>
  </si>
  <si>
    <t>Blue Raspberry Sour - Indica - Fruit Chews - 100mg 10 piece</t>
  </si>
  <si>
    <t>Spinello Blueberry Indica 100mg THC Super Boof Rosin</t>
  </si>
  <si>
    <t>Jamberry Sour - CBN:THC 1:1 - Fruit Chews - 100mg 10 piece</t>
  </si>
  <si>
    <t>Smokiez Single Scored Watermelon Fruit Chews - 1pk</t>
  </si>
  <si>
    <t>Smokiez Single Scored Sour Peach Fruit Chews - 1pk</t>
  </si>
  <si>
    <t>Smokiez Green Apple THC:CBG Fruit Fruit Chews- Sweet</t>
  </si>
  <si>
    <t>Smokiez Sour Green Apple THC:CBG Fruit Chews - 10pk</t>
  </si>
  <si>
    <t>Green Apple Sour CBG:THC 1:1 Fruit Chews</t>
  </si>
  <si>
    <t>Blue Raspberry Sweet - Indica - Fruit Chews - 100mg 10 piece</t>
  </si>
  <si>
    <t>Smokiez Jamberry THC:CBN Fruit Chews - 10pk</t>
  </si>
  <si>
    <t>Smokiez Sour Jamberry THC:CBN Fruit Chews - 10pk</t>
  </si>
  <si>
    <t>Smokiez Single Scored Peach Fruit Chews - 1pk</t>
  </si>
  <si>
    <t>Watermelon Sour - Hybrid - Fruit Chews - 100mg 10 piece</t>
  </si>
  <si>
    <t>Spinello Mango Sativa 100mg THC Rosin Chews</t>
  </si>
  <si>
    <t>Smokiez Blue Raspberry Fruit Chews Indica 100mg THC - 10pk</t>
  </si>
  <si>
    <t>Smokiez Watermelon Fruit Chews Hybrid 100mg THC - 10pk</t>
  </si>
  <si>
    <t>Green Apple Sweet - CBG:THC 1:1 - Fruit Chews - 100mg 10 piece</t>
  </si>
  <si>
    <t>Spinello Peach Hybrid 100mg THC Rosin Chews</t>
  </si>
  <si>
    <t>Peach Sour - Sativa - Fruit Chews - 100mg 10 piece</t>
  </si>
  <si>
    <t>Smokiez Sour Peach Fruit Chews Sativa 100mg THC - 10pk</t>
  </si>
  <si>
    <t>Watermelon Sweet - Hybrid - Fruit Chews - 100mg 10 piece</t>
  </si>
  <si>
    <t>Smokiez Peach Fruit Chews Sativa 100mg THC - 10pk</t>
  </si>
  <si>
    <t>Smokiez Single Scored Blue Raspberry  Fruit Chews - 1pk</t>
  </si>
  <si>
    <t>Smokiez Single Scored Sour Blue Raspberry Fruit Chews - 1pk</t>
  </si>
  <si>
    <t>Spinello Peach Hybrid 100mg THC SD x Ice Cream Cake Rosin Chews</t>
  </si>
  <si>
    <t>Spinello Blueberry Indica 100mg THC Strawberry Bomb Rosin</t>
  </si>
  <si>
    <t>Smokiez Single Scored Sour Watermelon Fruit Chews - 1pk</t>
  </si>
  <si>
    <t>Smokiez Sour Watermelon Fruit Chews Hybrid 100mg THC - 10pk</t>
  </si>
  <si>
    <t>Smokiez Green Apple THC:CBG Fruit Chews - 10pk</t>
  </si>
  <si>
    <t>Tropical Fruit Sweet - Sativa - Fruit Chews - 100mg 10 piece</t>
  </si>
  <si>
    <t>Indica Sour Blackberry 100mg THC Fruit Chews</t>
  </si>
  <si>
    <t>Indica Sour Blue Raspberry 100mg THC Fruit Chews</t>
  </si>
  <si>
    <t>Sativa Sour Peach 100mg THC Fruit Chews</t>
  </si>
  <si>
    <t>Smokiez Sour Blackberry 100mg CBN : 100mg THC 1:1 Fruit Chews - 10pk</t>
  </si>
  <si>
    <t>Smokiez Sour Green Apple 100mg CBG : 100mg THC 1:1 Fruit Chews - 10pk</t>
  </si>
  <si>
    <t>Smokiez Sour Mixed Berry 100mg CBN : 100mg THC 1:1 Fruit Chews - 10pk</t>
  </si>
  <si>
    <t>Smokiez Sour Tropical Fruit 100mg THC : 100mg CBD 1:1 Fruit Chews - 10pk</t>
  </si>
  <si>
    <t>Sour Watermelon 100mg THC Fruit Chews</t>
  </si>
  <si>
    <t>Hybrid Sour Watermelon - Maximum Strength - 1000mg THC Fruit Chews</t>
  </si>
  <si>
    <t>Sativa Sour Peach - Maximum Strength - 1000mg THC Fruit Chews</t>
  </si>
  <si>
    <t>Indica Sour Blue Raspberry - Maximum Strength - 1000mg THC Fruit Chews</t>
  </si>
  <si>
    <t>Indica Sour Blue Raspberry 100mg THC Fruit Chews - Scored Single Piece</t>
  </si>
  <si>
    <t>Sativa Sour Lemonade 100mg THC Fruit Chews</t>
  </si>
  <si>
    <t>Sativa Sour Peach 100mg THC Fruit Chews - Scored Single Piece</t>
  </si>
  <si>
    <t>Hybrid Sour Watermelon 100mg THC Fruit Chews - Scored Single Piece</t>
  </si>
  <si>
    <t>Indica Blue Raspberry 100mg THC Fruit Chews - Scored Single Piece</t>
  </si>
  <si>
    <t>Indica Blue Raspberry - Maximum Strength - 1000mg THC Fruit Chews</t>
  </si>
  <si>
    <t>Smokiez Green Apple 100mg CBG : 100mg THC 1:1 Fruit Chews - 10pk</t>
  </si>
  <si>
    <t>Smokiez Sweet Mixed Berry 100mg CBN : 100mg THC 1:1 Fruit Chews - 10pk</t>
  </si>
  <si>
    <t>Sativa Peach - Maximum Strength - 1000mg THC Fruit Chews</t>
  </si>
  <si>
    <t>Smokiez Tropical Fruit 100mg THC : 100mg CBD 1:1 Fruit Chews - 10pk</t>
  </si>
  <si>
    <t>Watermelon 100mg THC Fruit Chews</t>
  </si>
  <si>
    <t>Hybrid Watermelon 100mg THC Fruit Chews - Scored Single Piece</t>
  </si>
  <si>
    <t>Hybrid Watermelon - Maximum Strength - 1000mg THC Fruit Chews</t>
  </si>
  <si>
    <t>Sativa Peach 100mg THC Fruit Chews</t>
  </si>
  <si>
    <t>Smokiez Sweet Blackberry 100mg CBN : 100mg THC 1:1 Fruit Chews - 10pk</t>
  </si>
  <si>
    <t>Sativa Peach 100mg THC Fruit Chews - Scored Single Piece</t>
  </si>
  <si>
    <t>Smokiez Hybrid Watermelon 20mg THC Fruit Chews - 2pk</t>
  </si>
  <si>
    <t>Spinello Rosin Infused Blueberry Indica Fruit Chews - 100mg THC</t>
  </si>
  <si>
    <t>Smokiez Sweet Mixed Berry 10mg CBN : 10mg THC 1:1 Fruit Chews - 2pk</t>
  </si>
  <si>
    <t>Mango Sativa 100mg Live Resin Fruit Chews</t>
  </si>
  <si>
    <t>Watermelon Indica 100mg Live Resin Fruit Chews</t>
  </si>
  <si>
    <t>Indica Blackberry 100mg THC Fruit Chews</t>
  </si>
  <si>
    <t>Sour Watermelon Indica 100mg Live Resin Fruit Chews</t>
  </si>
  <si>
    <t>Spinello Rosin Infused Mango Sativa Fruit Chews - 100mg THC</t>
  </si>
  <si>
    <t>Spinello Rosin Infused Peach Hybrid Fruit Chews - 100mg THC</t>
  </si>
  <si>
    <t>Sativa Lemonade 100mg THC Fruit Chews</t>
  </si>
  <si>
    <t>Indica Blue Raspberry 100mg THC Fruit Chews</t>
  </si>
  <si>
    <t>Sour Mango Sativa 100mg Live Resin Fruit Chews</t>
  </si>
  <si>
    <t>Smokiez Sour Mixed Berry 10mg CBN : 10mg THC 1:1 Fruit Chews - 2pk</t>
  </si>
  <si>
    <t>Guava Hybrid 100mg Live Resin Fruit Chews</t>
  </si>
  <si>
    <t>Sour Guava Hybrid 100mg Live Resin Fruit Chews</t>
  </si>
  <si>
    <t>Cherry THCV:THC 1:2 Fruit Chews - 50 mg THCV:100mg THC</t>
  </si>
  <si>
    <t>Green Apple THC:CBG 1:1 Fruit Chews - 100 mg THC:100mg CBG</t>
  </si>
  <si>
    <t>Sour Jamberry 1:1 THC:CBN Fruit Chews</t>
  </si>
  <si>
    <t>Blue Raspberry Indica 100mg THC Fruit Chews - Scored Single Piece</t>
  </si>
  <si>
    <t>Sour Blackberry Indica 100mg THC Fruit Chews</t>
  </si>
  <si>
    <t>Lemonade Sativa 100mg THC Fruit Chews</t>
  </si>
  <si>
    <t>Fireball Whisky® 100mg THC Distillate Cannabis Gummies - 10 Piece</t>
  </si>
  <si>
    <t>Spinello Rosin Infused Fruit Chews - 100mg THC - Blueberry Indica</t>
  </si>
  <si>
    <t>Peach Sativa 100mg THC Fruit Chews - Scored Single Piece</t>
  </si>
  <si>
    <t>Jamberry 1:1 THC:CBN Fruit Chews</t>
  </si>
  <si>
    <t>Sour Tropical Fruit Sativa 100mg THC Fruit Chews</t>
  </si>
  <si>
    <t>Watermelon Hybrid 100mg THC Fruit Chews - Scored Single Piece</t>
  </si>
  <si>
    <t>Spinello Rosin Infused Fruit Chews - 100mg THC - Peach Hybrid</t>
  </si>
  <si>
    <t>Blackberry Indica 100mg THC Fruit Chews</t>
  </si>
  <si>
    <t>Spinello Rosin Infused Fruit Chews - 100mg THC - Mango Sativa</t>
  </si>
  <si>
    <t>Sour Cherry THCV:THC 1:2 Fruit Chews - 50 mg THCV:100mg THC</t>
  </si>
  <si>
    <t>Sour Watermelon Hybrid 100mg THC Fruit Chews - Scored Single Piece</t>
  </si>
  <si>
    <t>Sour Peach Sativa 100mg THC Fruit Chews - Scored Single Piece</t>
  </si>
  <si>
    <t>Sour Blue Raspberry Indica 100mg THC Fruit Chews - Scored Single Piece</t>
  </si>
  <si>
    <t>Fireball Whisky® 100mg THC Distillate Cannabis Single Piece Gummy</t>
  </si>
  <si>
    <t>Fireball Whisky® 100mg THC Live Rosin Cannabis Single Piece Gummy</t>
  </si>
  <si>
    <t>Sour Green Apple THC:CBG 1:1 Fruit Chews - 100 mg THC:100mg CBG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</si>
  <si>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</si>
  <si>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</si>
  <si>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</si>
  <si>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</si>
  <si>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</si>
  <si>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</si>
  <si>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Fireball Whisky® 100mg Trifecta THC/CBD/CBG Hybrid Cannabis Gummies - 10 Piece</t>
  </si>
  <si>
    <t>20mg  Samples Watermelon THC Fruit Chews</t>
  </si>
  <si>
    <t>Tropical Fruit Sativa 100mg THC Fruit Chews</t>
  </si>
  <si>
    <t>Sour Lemonade Sativa 100mg THC Fruit Chews</t>
  </si>
  <si>
    <t>Smokiez Sweet Blue Raspberry Indica 100mg THC Fruit Chews</t>
  </si>
  <si>
    <t>Smokiez Sour Jamberry 100mg THC:CBN 1:1 Fruit Chews</t>
  </si>
  <si>
    <t>Smokiez Sour Tropical Fruit Sativa 250mg THC Fruit Chews</t>
  </si>
  <si>
    <t>Smokiez Sweet Peach Sativa 250mg THC Fruit Chews</t>
  </si>
  <si>
    <t>Smokiez Sour Blackberry Indica 250mg THC Fruit Chews</t>
  </si>
  <si>
    <t>Smokiez Sweet Blue Raspberry Indica 250mg THC Fruit Chews</t>
  </si>
  <si>
    <t>Smokiez Sour Blue Raspberry Indica 250mg THC Fruit Chews</t>
  </si>
  <si>
    <t>Smokiez Sour Watermelon Hybrid 250mg THC Fruit Chews</t>
  </si>
  <si>
    <t>Smokiez Sweet Watermelon Hybrid 250mg THC Fruit Chews</t>
  </si>
  <si>
    <t>Smokiez Sweet Blackberry Indica 250mg THC Fruit Chews</t>
  </si>
  <si>
    <t>Fireball Cannabis by Smokiez 200mg THC Scored Single Piece Cinnammon Chew</t>
  </si>
  <si>
    <t>Smokiez Non-Medicated Sample Candy - Refill Kit</t>
  </si>
  <si>
    <t>Fireball Cannabis by Smokiez 500mg THC Cinnamon Chews</t>
  </si>
  <si>
    <t>Smokiez Sour Watermelon Hybrid 1000mg THC Fruit Chews</t>
  </si>
  <si>
    <t>Smokiez Sweet Watermelon Hybrid 1000mg THC Fruit Chews</t>
  </si>
  <si>
    <t>Smokiez Sweet Watermelon Hybrid 100mg THC Scored Single Piece Fruit Chew</t>
  </si>
  <si>
    <t>Smokiez Sweet Watermelon Hybrid 100mg THC Fruit Chews</t>
  </si>
  <si>
    <t>Smokiez Sweet Green Apple THC:CBG 1:1 100mg Fruit Chews</t>
  </si>
  <si>
    <t>Smokiez Sour Watermelon Hybrid 100mg THC Fruit Chews</t>
  </si>
  <si>
    <t>Smokiez Sweet Blue Raspberry Indica 1000mg THC Fruit Chews</t>
  </si>
  <si>
    <t>Smokiez Sour Blue Raspberry Indica 100mg THC Fruit Chews</t>
  </si>
  <si>
    <t>Smokiez Sweet Peach Sativa 1000mg THC Fruit Chews</t>
  </si>
  <si>
    <t>Smokiez Sour Peach Sativa 1000mg THC Fruit Chews</t>
  </si>
  <si>
    <t>Smokiez Sour Green Apple 100mg THC:CBG 1:1 Fruit Chews</t>
  </si>
  <si>
    <t>Smokiez x Vibe Cannabis Sweet Blueberry Lemonade Indica 100mg THC Rosin Fruit Chews</t>
  </si>
  <si>
    <t>Smokiez x Vibe Cannabis Sour Blueberry Lemonade Indica 100mg THC Rosin Fruit Chews</t>
  </si>
  <si>
    <t>Smokiez Sweet Jamberry 100mg THC:CBN 1:1 Fruit Chews</t>
  </si>
  <si>
    <t>Smokiez Sour Peach Sativa 100mg THC Fruit Chews</t>
  </si>
  <si>
    <t>Smokiez Sweet Tropical Fruit Sativa 250mg THC Fruit Chews</t>
  </si>
  <si>
    <t>Smokiez Sweet Peach Sativa 100mg THC Fruit Chews</t>
  </si>
  <si>
    <t>Smokiez Sour Peach Sativa 250mg THC Fruit Chews</t>
  </si>
  <si>
    <t>Smokiez Sour Watermelon Hybrid 100mg THC Scored Single Piece Fruit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</si>
  <si>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</si>
  <si>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</si>
  <si>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</si>
  <si>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</si>
  <si>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</si>
  <si>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</si>
  <si>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INDICA Sour Blackberry Fruit Chews - 100mg</t>
  </si>
  <si>
    <t>SATIVA Tropical Fruit Chews - 100mg</t>
  </si>
  <si>
    <t>HYBRID Watermelon Fruit Chews - 100mg</t>
  </si>
  <si>
    <t>Jamberry 100mg CBN : 100mg THC Fruit Chews</t>
  </si>
  <si>
    <t>Tropical Fruit 100mg CBD : 100mg THC Fruit Chews</t>
  </si>
  <si>
    <t>Watermelon 100mg CBN : 100mg THC Fruit Chews</t>
  </si>
  <si>
    <t>Green Apple 100mg CBG : 100mg THC Fruit Chews</t>
  </si>
  <si>
    <t>Guava Indica Live Resin Fruit Chews</t>
  </si>
  <si>
    <t>SATIVA Sour Tropical Fruit Chews - 100mg</t>
  </si>
  <si>
    <t>Sour Watermelon 100mg CBN : 100mg THC Fruit Chews</t>
  </si>
  <si>
    <t>Happy Cabbage Rosin Gummies - Mango (Indica)</t>
  </si>
  <si>
    <t>Happy Cabbage Rosin Gummies - Midnight Melon (Indica)</t>
  </si>
  <si>
    <t>Happy Cabbage Rosin Gummies - Mixed Berry (Hybrid)</t>
  </si>
  <si>
    <t>Happy Cabbage Rosin Gummies - Pina Colada (Hybrid)</t>
  </si>
  <si>
    <t>Happy Cabbage Rosin Gummies - Passion Fruit, Orange, Guava (Sativa)</t>
  </si>
  <si>
    <t>Happy Cabbage Rosin Gummies - Raspberry (Indica)</t>
  </si>
  <si>
    <t>Happy Cabbage Rosin Gummies - Tropical Smoothie (Sativa)</t>
  </si>
  <si>
    <t>Happy Cabbage Live Rosin Pod - GMO (Indica)</t>
  </si>
  <si>
    <t>Happy Cabbage Live Rosin Pod - Apples &amp; Bananas (Hybrid)</t>
  </si>
  <si>
    <t>Happy Cabbage Live Rosin Pod Hybrid - Ice Cream Cake</t>
  </si>
  <si>
    <t>Happy Cabbage Live Rosin Pod Indica - Trop Santo</t>
  </si>
  <si>
    <t>Happy Cabbage Live Rosin Pod - Tropicanna Cookies (Sativa)</t>
  </si>
  <si>
    <t>Cherry THCV:THC 1:1 - 50mg THCV:50mg THC</t>
  </si>
  <si>
    <t>Sour Cherry THCV:THC 1:1 - 50mg THCV:50mg THC</t>
  </si>
  <si>
    <t>Sour Jamberry 100mg CBN : 100mg THC Fruit Chews</t>
  </si>
  <si>
    <t>INDICA Blue Raspberry Fruit Chews - 100mg</t>
  </si>
  <si>
    <t>INDICA Sour Blue Raspberry Fruit Chews - 100mg</t>
  </si>
  <si>
    <t>HYBRID Green Apple Fruit Chews - 100mg</t>
  </si>
  <si>
    <t>SATIVA Peach Fruit Chews - 100mg</t>
  </si>
  <si>
    <t>SATIVA Sour Peach Fruit Chews - 100mg</t>
  </si>
  <si>
    <t>HYBRID Sour Watermelon Fruit Chews - 100mg</t>
  </si>
  <si>
    <t>Watermelon Indica Live Resin Fruit Chews</t>
  </si>
  <si>
    <t>Sour Blue Raspberry CBD Fruit Chews - 250 mg</t>
  </si>
  <si>
    <t>Watermelon CBD Fruit Chews - 250 mg</t>
  </si>
  <si>
    <t>Blue Raspberry CBD Fruit Chews - 250 mg</t>
  </si>
  <si>
    <t>Sour Watermelon Indica Live Resin Fruit Chews</t>
  </si>
  <si>
    <t>Sour Mango Sativa Live Resin Fruit Chews</t>
  </si>
  <si>
    <t>Sour Green Apple 100mg CBG : 100mg THC Fruit Chews</t>
  </si>
  <si>
    <t>Passion Fruit Sativa Live Resin Fruit Chews</t>
  </si>
  <si>
    <t>Sour Passion Fruit Sativa Live Resin Fruit Chews</t>
  </si>
  <si>
    <t>HYBRID Sour Green Apple Fruit Chews - 100mg</t>
  </si>
  <si>
    <t>Sour Tropical Fruit 100mg CBD : 100mg THC Fruit Chews</t>
  </si>
  <si>
    <t>Sour Guava Indica Live Resin Fruit Chews</t>
  </si>
  <si>
    <t>Peach CBD Fruit Chews - 250 mg</t>
  </si>
  <si>
    <t>INDICA Blackberry Fruit Chews - 100mg</t>
  </si>
  <si>
    <t>Sour Peach CBD Fruit Chews - 250 mg</t>
  </si>
  <si>
    <t>Sour Watermelon CBD Fruit Chews - 250 mg</t>
  </si>
  <si>
    <t>Mango Sativa Live Resin Fruit Chews</t>
  </si>
  <si>
    <t>Happy Cabbage Live Rosin Pod - Grape Pie (Hybrid)</t>
  </si>
  <si>
    <t>Happy Cabbage Live Rosin Pod - Peach Rings (Indica)</t>
  </si>
  <si>
    <t>Happy Cabbage Live Rosin Pod - Sunset Sherbet (Indica)</t>
  </si>
  <si>
    <t>Happy Cabbage Live Rosin Pod - Yuck Mouth (Indica)</t>
  </si>
  <si>
    <t>Happy Cabbage Live Rosin Pod - Bislato (Hybrid)</t>
  </si>
  <si>
    <t>Happy Cabbage Live Rosin Pod - Superboof (Hybrid)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</si>
  <si>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</si>
  <si>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</si>
  <si>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</si>
  <si>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</si>
  <si>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</si>
  <si>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</si>
  <si>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</si>
  <si>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</si>
  <si>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</si>
  <si>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</si>
  <si>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</si>
  <si>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</si>
  <si>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</si>
  <si>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</si>
  <si>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</si>
  <si>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</si>
  <si>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</si>
  <si>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</si>
  <si>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</si>
  <si>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</si>
  <si>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</si>
  <si>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</si>
  <si>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</si>
  <si>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</si>
  <si>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</si>
  <si>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</si>
  <si>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</si>
  <si>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</si>
  <si>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</si>
  <si>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</si>
  <si>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</si>
  <si>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</si>
  <si>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</si>
  <si>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</si>
  <si>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</si>
  <si>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</si>
  <si>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</si>
  <si>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</si>
  <si>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</si>
  <si>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</si>
  <si>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</si>
  <si>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</si>
  <si>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</si>
  <si>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</si>
  <si>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</si>
  <si>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</si>
  <si>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</si>
  <si>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</si>
  <si>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</si>
  <si>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</si>
  <si>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</si>
  <si>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</si>
  <si>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</si>
  <si>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</si>
  <si>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</si>
  <si>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</si>
  <si>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</si>
  <si>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</si>
  <si>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</si>
  <si>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</si>
  <si>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</si>
  <si>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</si>
  <si>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</si>
  <si>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</si>
  <si>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</si>
  <si>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</si>
  <si>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</si>
  <si>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</si>
  <si>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</si>
  <si>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</si>
  <si>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</si>
  <si>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</si>
  <si>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</si>
  <si>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</si>
  <si>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</si>
  <si>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</si>
  <si>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</si>
  <si>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</si>
  <si>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</si>
  <si>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</si>
  <si>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</si>
  <si>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- Sour Blackberry Fruit Chews - 750mg CBD:300mg CBN - 30ct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</si>
  <si>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</si>
  <si>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</si>
  <si>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</si>
  <si>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</si>
  <si>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</si>
  <si>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</si>
  <si>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</si>
  <si>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</si>
  <si>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</si>
  <si>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</si>
  <si>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</si>
  <si>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Available Inventory (Units)</t>
  </si>
  <si>
    <t>Case Shippers</t>
  </si>
  <si>
    <t>Delivery Fee</t>
  </si>
  <si>
    <t>Empty Display Packages</t>
  </si>
  <si>
    <t>Non-Medicated Sample Jar</t>
  </si>
  <si>
    <t>Smokiez Jamberry CBD:CBN 2.5:1 Gummiez - 250mg CBD : 100mg CBN</t>
  </si>
  <si>
    <t>Smokiez Sour Blackberry CBD:CBN 2.5:1 Gummiez - 250mg CBD : 100mg CBN</t>
  </si>
  <si>
    <t>Smokiez Sour Jamberry CBD:CBN 2.5:1 Gummiez - 250mg CBD : 100mg CBN</t>
  </si>
  <si>
    <t>Smokiez Sour Peach CBD Gummiez - 250mg CBD</t>
  </si>
  <si>
    <t>Smokiez Sticker Pack</t>
  </si>
  <si>
    <t>Smokiez Swag Bag</t>
  </si>
  <si>
    <t>Sour Watermelon CBD Gummiez - 250mg</t>
  </si>
  <si>
    <t>VIP Incentive Box</t>
  </si>
  <si>
    <t>Watermelon CBD Gummiez - 250mg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</si>
  <si>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</si>
  <si>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</si>
  <si>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</si>
  <si>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</si>
  <si>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Sour Tropical Fruit 1:1 THC:CBD Fruit Chews</t>
  </si>
  <si>
    <t>Spinello Terra + Fumo Premium Hybrid Hash Rosin Pre-rolls</t>
  </si>
  <si>
    <t>Spinello Terra + Fumo Premium Indica Hash Rosin Pre-rolls</t>
  </si>
  <si>
    <t>Spinello Terra + Fumo Premium Sativa Hash Rosin Pre-rolls</t>
  </si>
  <si>
    <t>Tropical Fruit 1:1 THC:CBD Fruit Chews</t>
  </si>
  <si>
    <t>VIP Sample Box</t>
  </si>
  <si>
    <t>Smokiez VIP Box</t>
  </si>
  <si>
    <t>Fireball Whisky® Non-Medicated Sample Candy - Refill Kit</t>
  </si>
  <si>
    <t>Smokiez Black Display Shipper (Sour)</t>
  </si>
  <si>
    <t>Smokiez Cream Display Shipper (Sweet)</t>
  </si>
  <si>
    <t>Smokiez Sour Blue Raspberry Indica 100mg THC Scored Single Piece Fruit Chew</t>
  </si>
  <si>
    <t>Smokiez Sour Peach Sativa 100mg THC Scored Single Piece Fruit Chew</t>
  </si>
  <si>
    <t>Smokiez Sweet Blue Raspberry Indica 100mg THC Scored Single Piece Fruit Chew</t>
  </si>
  <si>
    <t>Smokiez Sweet Peach Sativa 100mg THC Scored Single Piece Fruit Chew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</si>
  <si>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</si>
  <si>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</si>
  <si>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</si>
  <si>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</si>
  <si>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</si>
  <si>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</si>
  <si>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</si>
  <si>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</si>
  <si>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 100mg Live Resin Fruit Chews</t>
  </si>
  <si>
    <t>Sour Watermelon 100mg Live Resin Fruit Chews</t>
  </si>
  <si>
    <t>Watermelon  100mg Live Resin Fruit Chews</t>
  </si>
  <si>
    <t>Blackberry- Display Bags</t>
  </si>
  <si>
    <t>Case -Blue Raspberry Indica - 100mg THC, 1pk</t>
  </si>
  <si>
    <t>Case -Sour Blue Raspberry Indica - 100mg THC, 1pk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</si>
  <si>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</si>
  <si>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</si>
  <si>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</si>
  <si>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</si>
  <si>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VIP Single Bag- Sour Blue Raspberry-100mg THC- Scored 1pc</t>
  </si>
  <si>
    <t>Feelz Blue Raspberry Sativa 1000mg THC Scored Single Piece Fruit Chew</t>
  </si>
  <si>
    <t>Feelz Watermelon Indica 1000mg THC Scored Single Piece Fruit Chew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</si>
  <si>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</si>
  <si>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</si>
  <si>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</si>
  <si>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</si>
  <si>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</si>
  <si>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</si>
  <si>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Happy Cabbage Live Rosin Pod - Grape Gas (Hybrid)</t>
  </si>
  <si>
    <t>Happy Cabbage Live Rosin Pod - Preserved Lemons (Sativa)</t>
  </si>
  <si>
    <t>Happy Cabbage Live Rosin Pod - Trippin Cookies (Hybrid)</t>
  </si>
  <si>
    <t>Happy Cabbage Live Rosin Pod- Colin Burger (Indica) - .5g</t>
  </si>
  <si>
    <t>Happy Cabbage Live Rosin Pod-Trop Boof (Sativa) - .5g</t>
  </si>
  <si>
    <t>Sour Blackberry Fruit Chew Single Serving</t>
  </si>
  <si>
    <t>Sour Blackberry Fruit Chews</t>
  </si>
  <si>
    <t>Sour Blue Raspberry Fruit Chew Single Serving</t>
  </si>
  <si>
    <t>Sour Blue Raspberry Fruit Chews</t>
  </si>
  <si>
    <t>Virtual Vendor Day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</si>
</sst>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\$#,##0"/>
  </numFmts>
  <fonts count="6">
    <font>
      <sz val="11.0"/>
      <color theme="1"/>
      <name val="Calibri"/>
      <scheme val="minor"/>
    </font>
    <font>
      <b/>
      <sz val="11.0"/>
      <color rgb="FF2F4F2F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/>
    </xf>
    <xf borderId="3" fillId="3" fontId="2" numFmtId="3" xfId="0" applyAlignment="1" applyBorder="1" applyFont="1" applyNumberFormat="1">
      <alignment horizontal="center"/>
    </xf>
    <xf borderId="0" fillId="0" fontId="3" numFmtId="3" xfId="0" applyFont="1" applyNumberFormat="1"/>
    <xf borderId="0" fillId="0" fontId="4" numFmtId="164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Font="1" applyNumberFormat="1"/>
    <xf borderId="0" fillId="0" fontId="3" numFmtId="0" xfId="0" applyFont="1"/>
    <xf borderId="3" fillId="3" fontId="2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0"/>
    <col customWidth="1" min="3" max="3" width="10.0"/>
    <col customWidth="1" min="4" max="8" width="7.0"/>
    <col customWidth="1" min="9" max="9" width="8.0"/>
    <col customWidth="1" min="10" max="10" width="11.0"/>
    <col customWidth="1" min="11" max="11" width="9.0"/>
    <col customWidth="1" min="12" max="13" width="10.0"/>
    <col customWidth="1" min="14" max="14" width="8.0"/>
    <col customWidth="1" min="15" max="15" width="8.71"/>
    <col customWidth="1" min="16" max="16" width="15.57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ht="14.25" customHeight="1">
      <c r="A2" s="4" t="s">
        <v>16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86365.0</v>
      </c>
      <c r="I2" s="5">
        <v>42126.0</v>
      </c>
      <c r="J2" s="5">
        <v>68312.0</v>
      </c>
      <c r="K2" s="5">
        <v>0.0</v>
      </c>
      <c r="L2" s="5">
        <v>0.0</v>
      </c>
      <c r="M2" s="5">
        <v>0.0</v>
      </c>
      <c r="N2" s="5">
        <v>196803.0</v>
      </c>
      <c r="O2" s="6">
        <f t="array" ref="O2">XLOOKUP(A2,'Inventory by Market (Units)'!A:A,'Inventory by Market (Units)'!B:B,"",0)</f>
        <v>193690</v>
      </c>
      <c r="P2" s="7">
        <f t="shared" ref="P2:P11" si="1">O2/AVERAGE(H2:J2)</f>
        <v>2.952546455</v>
      </c>
    </row>
    <row r="3" ht="14.25" customHeight="1">
      <c r="A3" s="8" t="s">
        <v>17</v>
      </c>
      <c r="B3" s="9">
        <v>5740.0</v>
      </c>
      <c r="C3" s="9">
        <v>7586.0</v>
      </c>
      <c r="D3" s="9">
        <v>8116.0</v>
      </c>
      <c r="E3" s="9">
        <v>13523.0</v>
      </c>
      <c r="F3" s="9">
        <v>20237.0</v>
      </c>
      <c r="G3" s="9">
        <v>22058.0</v>
      </c>
      <c r="H3" s="9">
        <v>18044.0</v>
      </c>
      <c r="I3" s="9">
        <v>12046.0</v>
      </c>
      <c r="J3" s="9">
        <v>10311.0</v>
      </c>
      <c r="K3" s="9">
        <v>0.0</v>
      </c>
      <c r="L3" s="9">
        <v>0.0</v>
      </c>
      <c r="M3" s="9">
        <v>0.0</v>
      </c>
      <c r="N3" s="9">
        <v>117661.0</v>
      </c>
      <c r="O3" s="6">
        <f t="array" ref="O3">XLOOKUP(A3,'Inventory by Market (Units)'!A:A,'Inventory by Market (Units)'!B:B,"",0)</f>
        <v>36481</v>
      </c>
      <c r="P3" s="7">
        <f t="shared" si="1"/>
        <v>2.708918096</v>
      </c>
    </row>
    <row r="4" ht="14.25" customHeight="1">
      <c r="A4" s="4" t="s">
        <v>18</v>
      </c>
      <c r="B4" s="5">
        <v>0.0</v>
      </c>
      <c r="C4" s="5">
        <v>0.0</v>
      </c>
      <c r="D4" s="5">
        <v>19593.0</v>
      </c>
      <c r="E4" s="5">
        <v>22896.0</v>
      </c>
      <c r="F4" s="5">
        <v>16640.0</v>
      </c>
      <c r="G4" s="5">
        <v>26256.0</v>
      </c>
      <c r="H4" s="5">
        <v>29194.0</v>
      </c>
      <c r="I4" s="5">
        <v>27493.0</v>
      </c>
      <c r="J4" s="5">
        <v>25071.0</v>
      </c>
      <c r="K4" s="5">
        <v>0.0</v>
      </c>
      <c r="L4" s="5">
        <v>0.0</v>
      </c>
      <c r="M4" s="5">
        <v>0.0</v>
      </c>
      <c r="N4" s="5">
        <v>167143.0</v>
      </c>
      <c r="O4" s="6">
        <f t="array" ref="O4">XLOOKUP(A4,'Inventory by Market (Units)'!A:A,'Inventory by Market (Units)'!B:B,"",0)</f>
        <v>43146</v>
      </c>
      <c r="P4" s="7">
        <f t="shared" si="1"/>
        <v>1.58318452</v>
      </c>
    </row>
    <row r="5" ht="14.25" customHeight="1">
      <c r="A5" s="8" t="s">
        <v>19</v>
      </c>
      <c r="B5" s="9">
        <v>30648.0</v>
      </c>
      <c r="C5" s="9">
        <v>23390.0</v>
      </c>
      <c r="D5" s="9">
        <v>24474.0</v>
      </c>
      <c r="E5" s="9">
        <v>32146.0</v>
      </c>
      <c r="F5" s="9">
        <v>28873.0</v>
      </c>
      <c r="G5" s="9">
        <v>25589.0</v>
      </c>
      <c r="H5" s="9">
        <v>30554.0</v>
      </c>
      <c r="I5" s="9">
        <v>26161.0</v>
      </c>
      <c r="J5" s="9">
        <v>17585.0</v>
      </c>
      <c r="K5" s="9">
        <v>0.0</v>
      </c>
      <c r="L5" s="9">
        <v>0.0</v>
      </c>
      <c r="M5" s="9">
        <v>0.0</v>
      </c>
      <c r="N5" s="9">
        <v>239420.0</v>
      </c>
      <c r="O5" s="6">
        <f t="array" ref="O5">XLOOKUP(A5,'Inventory by Market (Units)'!A:A,'Inventory by Market (Units)'!B:B,"",0)</f>
        <v>17836</v>
      </c>
      <c r="P5" s="7">
        <f t="shared" si="1"/>
        <v>0.7201615074</v>
      </c>
    </row>
    <row r="6" ht="14.25" customHeight="1">
      <c r="A6" s="4" t="s">
        <v>20</v>
      </c>
      <c r="B6" s="5">
        <v>96306.0</v>
      </c>
      <c r="C6" s="5">
        <v>56554.0</v>
      </c>
      <c r="D6" s="5">
        <v>91035.0</v>
      </c>
      <c r="E6" s="5">
        <v>82019.0</v>
      </c>
      <c r="F6" s="5">
        <v>63356.0</v>
      </c>
      <c r="G6" s="5">
        <v>47994.0</v>
      </c>
      <c r="H6" s="5">
        <v>79406.0</v>
      </c>
      <c r="I6" s="5">
        <v>62025.0</v>
      </c>
      <c r="J6" s="5">
        <v>42397.0</v>
      </c>
      <c r="K6" s="5">
        <v>0.0</v>
      </c>
      <c r="L6" s="5">
        <v>0.0</v>
      </c>
      <c r="M6" s="5">
        <v>0.0</v>
      </c>
      <c r="N6" s="5">
        <v>621092.0</v>
      </c>
      <c r="O6" s="6">
        <f t="array" ref="O6">XLOOKUP(A6,'Inventory by Market (Units)'!A:A,'Inventory by Market (Units)'!B:B,"",0)</f>
        <v>112469</v>
      </c>
      <c r="P6" s="7">
        <f t="shared" si="1"/>
        <v>1.835449442</v>
      </c>
    </row>
    <row r="7" ht="14.25" customHeight="1">
      <c r="A7" s="8" t="s">
        <v>21</v>
      </c>
      <c r="B7" s="9">
        <v>57214.0</v>
      </c>
      <c r="C7" s="9">
        <v>53813.0</v>
      </c>
      <c r="D7" s="9">
        <v>61565.0</v>
      </c>
      <c r="E7" s="9">
        <v>76022.0</v>
      </c>
      <c r="F7" s="9">
        <v>59761.0</v>
      </c>
      <c r="G7" s="9">
        <v>63623.0</v>
      </c>
      <c r="H7" s="9">
        <v>73330.0</v>
      </c>
      <c r="I7" s="9">
        <v>65525.0</v>
      </c>
      <c r="J7" s="9">
        <v>57303.0</v>
      </c>
      <c r="K7" s="9">
        <v>0.0</v>
      </c>
      <c r="L7" s="9">
        <v>0.0</v>
      </c>
      <c r="M7" s="9">
        <v>0.0</v>
      </c>
      <c r="N7" s="9">
        <v>568156.0</v>
      </c>
      <c r="O7" s="6">
        <f t="array" ref="O7">XLOOKUP(A7,'Inventory by Market (Units)'!A:A,'Inventory by Market (Units)'!B:B,"",0)</f>
        <v>120907</v>
      </c>
      <c r="P7" s="7">
        <f t="shared" si="1"/>
        <v>1.849126724</v>
      </c>
    </row>
    <row r="8" ht="14.25" customHeight="1">
      <c r="A8" s="4" t="s">
        <v>22</v>
      </c>
      <c r="B8" s="5">
        <v>59902.0</v>
      </c>
      <c r="C8" s="5">
        <v>57881.0</v>
      </c>
      <c r="D8" s="5">
        <v>70308.0</v>
      </c>
      <c r="E8" s="5">
        <v>62220.0</v>
      </c>
      <c r="F8" s="5">
        <v>51032.0</v>
      </c>
      <c r="G8" s="5">
        <v>59801.0</v>
      </c>
      <c r="H8" s="5">
        <v>48005.0</v>
      </c>
      <c r="I8" s="5">
        <v>29125.0</v>
      </c>
      <c r="J8" s="5">
        <v>29429.0</v>
      </c>
      <c r="K8" s="5">
        <v>0.0</v>
      </c>
      <c r="L8" s="5">
        <v>0.0</v>
      </c>
      <c r="M8" s="5">
        <v>0.0</v>
      </c>
      <c r="N8" s="5">
        <v>467703.0</v>
      </c>
      <c r="O8" s="6">
        <f t="array" ref="O8">XLOOKUP(A8,'Inventory by Market (Units)'!A:A,'Inventory by Market (Units)'!B:B,"",0)</f>
        <v>149584</v>
      </c>
      <c r="P8" s="7">
        <f t="shared" si="1"/>
        <v>4.211300782</v>
      </c>
    </row>
    <row r="9" ht="14.25" customHeight="1">
      <c r="A9" s="8" t="s">
        <v>23</v>
      </c>
      <c r="B9" s="9">
        <v>60132.0</v>
      </c>
      <c r="C9" s="9">
        <v>47528.0</v>
      </c>
      <c r="D9" s="9">
        <v>60184.0</v>
      </c>
      <c r="E9" s="9">
        <v>56560.0</v>
      </c>
      <c r="F9" s="9">
        <v>46428.0</v>
      </c>
      <c r="G9" s="9">
        <v>46914.0</v>
      </c>
      <c r="H9" s="9">
        <v>44862.0</v>
      </c>
      <c r="I9" s="9">
        <v>44943.0</v>
      </c>
      <c r="J9" s="9">
        <v>47757.0</v>
      </c>
      <c r="K9" s="9">
        <v>0.0</v>
      </c>
      <c r="L9" s="9">
        <v>0.0</v>
      </c>
      <c r="M9" s="9">
        <v>0.0</v>
      </c>
      <c r="N9" s="9">
        <v>455308.0</v>
      </c>
      <c r="O9" s="6">
        <f t="array" ref="O9">XLOOKUP(A9,'Inventory by Market (Units)'!A:A,'Inventory by Market (Units)'!B:B,"",0)</f>
        <v>141838</v>
      </c>
      <c r="P9" s="7">
        <f t="shared" si="1"/>
        <v>3.093252497</v>
      </c>
    </row>
    <row r="10" ht="14.25" customHeight="1">
      <c r="A10" s="4" t="s">
        <v>24</v>
      </c>
      <c r="B10" s="5">
        <v>55179.0</v>
      </c>
      <c r="C10" s="5">
        <v>41445.0</v>
      </c>
      <c r="D10" s="5">
        <v>67091.0</v>
      </c>
      <c r="E10" s="5">
        <v>62338.0</v>
      </c>
      <c r="F10" s="5">
        <v>40503.0</v>
      </c>
      <c r="G10" s="5">
        <v>52680.0</v>
      </c>
      <c r="H10" s="5">
        <v>43268.0</v>
      </c>
      <c r="I10" s="5">
        <v>45044.0</v>
      </c>
      <c r="J10" s="5">
        <v>35610.0</v>
      </c>
      <c r="K10" s="5">
        <v>0.0</v>
      </c>
      <c r="L10" s="5">
        <v>0.0</v>
      </c>
      <c r="M10" s="5">
        <v>0.0</v>
      </c>
      <c r="N10" s="5">
        <v>443158.0</v>
      </c>
      <c r="O10" s="6">
        <f t="array" ref="O10">XLOOKUP(A10,'Inventory by Market (Units)'!A:A,'Inventory by Market (Units)'!B:B,"",0)</f>
        <v>73343</v>
      </c>
      <c r="P10" s="7">
        <f t="shared" si="1"/>
        <v>1.775544294</v>
      </c>
    </row>
    <row r="11" ht="14.25" customHeight="1">
      <c r="A11" s="8" t="s">
        <v>25</v>
      </c>
      <c r="B11" s="9">
        <v>5003.0</v>
      </c>
      <c r="C11" s="9">
        <v>4603.0</v>
      </c>
      <c r="D11" s="9">
        <v>10337.0</v>
      </c>
      <c r="E11" s="9">
        <v>9293.0</v>
      </c>
      <c r="F11" s="9">
        <v>13810.0</v>
      </c>
      <c r="G11" s="9">
        <v>9504.0</v>
      </c>
      <c r="H11" s="9">
        <v>15175.0</v>
      </c>
      <c r="I11" s="9">
        <v>16590.0</v>
      </c>
      <c r="J11" s="9">
        <v>8101.0</v>
      </c>
      <c r="K11" s="9">
        <v>0.0</v>
      </c>
      <c r="L11" s="9">
        <v>0.0</v>
      </c>
      <c r="M11" s="9">
        <v>0.0</v>
      </c>
      <c r="N11" s="9">
        <v>92416.0</v>
      </c>
      <c r="O11" s="6">
        <f t="array" ref="O11">XLOOKUP(A11,'Inventory by Market (Units)'!A:A,'Inventory by Market (Units)'!B:B,"",0)</f>
        <v>14913</v>
      </c>
      <c r="P11" s="7">
        <f t="shared" si="1"/>
        <v>1.122234486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26" width="8.71"/>
  </cols>
  <sheetData>
    <row r="1" ht="14.25" customHeight="1">
      <c r="A1" s="1" t="s">
        <v>0</v>
      </c>
      <c r="B1" s="1" t="s">
        <v>26</v>
      </c>
    </row>
    <row r="2" ht="14.25" customHeight="1">
      <c r="A2" s="4" t="s">
        <v>16</v>
      </c>
      <c r="B2" s="5">
        <v>193690.0</v>
      </c>
    </row>
    <row r="3" ht="14.25" customHeight="1">
      <c r="A3" s="8" t="s">
        <v>17</v>
      </c>
      <c r="B3" s="9">
        <v>36481.0</v>
      </c>
    </row>
    <row r="4" ht="14.25" customHeight="1">
      <c r="A4" s="4" t="s">
        <v>18</v>
      </c>
      <c r="B4" s="5">
        <v>43146.0</v>
      </c>
    </row>
    <row r="5" ht="14.25" customHeight="1">
      <c r="A5" s="8" t="s">
        <v>19</v>
      </c>
      <c r="B5" s="9">
        <v>17836.0</v>
      </c>
    </row>
    <row r="6" ht="14.25" customHeight="1">
      <c r="A6" s="4" t="s">
        <v>20</v>
      </c>
      <c r="B6" s="5">
        <v>112469.0</v>
      </c>
    </row>
    <row r="7" ht="14.25" customHeight="1">
      <c r="A7" s="8" t="s">
        <v>21</v>
      </c>
      <c r="B7" s="9">
        <v>120907.0</v>
      </c>
    </row>
    <row r="8" ht="14.25" customHeight="1">
      <c r="A8" s="4" t="s">
        <v>22</v>
      </c>
      <c r="B8" s="5">
        <v>149584.0</v>
      </c>
    </row>
    <row r="9" ht="14.25" customHeight="1">
      <c r="A9" s="8" t="s">
        <v>23</v>
      </c>
      <c r="B9" s="9">
        <v>141838.0</v>
      </c>
    </row>
    <row r="10" ht="14.25" customHeight="1">
      <c r="A10" s="4" t="s">
        <v>24</v>
      </c>
      <c r="B10" s="5">
        <v>73343.0</v>
      </c>
    </row>
    <row r="11" ht="14.25" customHeight="1">
      <c r="A11" s="8" t="s">
        <v>25</v>
      </c>
      <c r="B11" s="9">
        <v>14913.0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7.57"/>
    <col customWidth="1" min="3" max="3" width="9.0"/>
    <col customWidth="1" min="4" max="4" width="10.0"/>
    <col customWidth="1" min="5" max="6" width="7.0"/>
    <col customWidth="1" min="7" max="9" width="6.0"/>
    <col customWidth="1" min="10" max="10" width="8.0"/>
    <col customWidth="1" min="11" max="11" width="11.0"/>
    <col customWidth="1" min="12" max="12" width="9.0"/>
    <col customWidth="1" min="13" max="14" width="10.0"/>
    <col customWidth="1" min="15" max="15" width="7.0"/>
    <col customWidth="1" min="16" max="16" width="8.71"/>
    <col customWidth="1" min="17" max="17" width="17.0"/>
    <col customWidth="1" min="18" max="26" width="8.71"/>
  </cols>
  <sheetData>
    <row r="1" ht="14.25" customHeight="1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28</v>
      </c>
    </row>
    <row r="2" ht="14.25" hidden="1" customHeight="1">
      <c r="A2" s="4" t="s">
        <v>16</v>
      </c>
      <c r="B2" s="4" t="s">
        <v>29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3365.0</v>
      </c>
      <c r="J2" s="5">
        <v>3225.0</v>
      </c>
      <c r="K2" s="5">
        <v>3843.0</v>
      </c>
      <c r="L2" s="5">
        <v>0.0</v>
      </c>
      <c r="M2" s="5">
        <v>0.0</v>
      </c>
      <c r="N2" s="5">
        <v>0.0</v>
      </c>
      <c r="O2" s="5">
        <v>10433.0</v>
      </c>
      <c r="P2" s="6">
        <f t="array" ref="P2">XLOOKUP(A2&amp;B2,'Inventory by Market SKU (Units)'!D:D,'Inventory by Market SKU (Units)'!C:C,"",0)</f>
        <v>8384</v>
      </c>
      <c r="Q2" s="10">
        <f t="shared" ref="Q2:Q487" si="1">IFERROR(P2/AVERAGE(I2:K2),"")</f>
        <v>2.410811847</v>
      </c>
    </row>
    <row r="3" ht="14.25" hidden="1" customHeight="1">
      <c r="A3" s="8" t="s">
        <v>16</v>
      </c>
      <c r="B3" s="8" t="s">
        <v>30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5480.0</v>
      </c>
      <c r="J3" s="9">
        <v>2981.0</v>
      </c>
      <c r="K3" s="9">
        <v>4622.0</v>
      </c>
      <c r="L3" s="9">
        <v>0.0</v>
      </c>
      <c r="M3" s="9">
        <v>0.0</v>
      </c>
      <c r="N3" s="9">
        <v>0.0</v>
      </c>
      <c r="O3" s="9">
        <v>13083.0</v>
      </c>
      <c r="P3" s="6">
        <f t="array" ref="P3">XLOOKUP(A3&amp;B3,'Inventory by Market SKU (Units)'!D:D,'Inventory by Market SKU (Units)'!C:C,"",0)</f>
        <v>9427</v>
      </c>
      <c r="Q3" s="10">
        <f t="shared" si="1"/>
        <v>2.16166017</v>
      </c>
    </row>
    <row r="4" ht="14.25" hidden="1" customHeight="1">
      <c r="A4" s="4" t="s">
        <v>16</v>
      </c>
      <c r="B4" s="4" t="s">
        <v>31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3703.0</v>
      </c>
      <c r="J4" s="5">
        <v>2851.0</v>
      </c>
      <c r="K4" s="5">
        <v>4131.0</v>
      </c>
      <c r="L4" s="5">
        <v>0.0</v>
      </c>
      <c r="M4" s="5">
        <v>0.0</v>
      </c>
      <c r="N4" s="5">
        <v>0.0</v>
      </c>
      <c r="O4" s="5">
        <v>10685.0</v>
      </c>
      <c r="P4" s="6">
        <f t="array" ref="P4">XLOOKUP(A4&amp;B4,'Inventory by Market SKU (Units)'!D:D,'Inventory by Market SKU (Units)'!C:C,"",0)</f>
        <v>8402</v>
      </c>
      <c r="Q4" s="10">
        <f t="shared" si="1"/>
        <v>2.359007955</v>
      </c>
    </row>
    <row r="5" ht="14.25" customHeight="1">
      <c r="A5" s="8" t="s">
        <v>16</v>
      </c>
      <c r="B5" s="8" t="s">
        <v>32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3180.0</v>
      </c>
      <c r="J5" s="9">
        <v>2565.0</v>
      </c>
      <c r="K5" s="9">
        <v>3270.0</v>
      </c>
      <c r="L5" s="9">
        <v>0.0</v>
      </c>
      <c r="M5" s="9">
        <v>0.0</v>
      </c>
      <c r="N5" s="9">
        <v>0.0</v>
      </c>
      <c r="O5" s="9">
        <v>9015.0</v>
      </c>
      <c r="P5" s="6">
        <f t="array" ref="P5">XLOOKUP(A5&amp;B5,'Inventory by Market SKU (Units)'!D:D,'Inventory by Market SKU (Units)'!C:C,"",0)</f>
        <v>14451</v>
      </c>
      <c r="Q5" s="10">
        <f t="shared" si="1"/>
        <v>4.808985025</v>
      </c>
    </row>
    <row r="6" ht="14.25" hidden="1" customHeight="1">
      <c r="A6" s="4" t="s">
        <v>16</v>
      </c>
      <c r="B6" s="4" t="s">
        <v>33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6497.0</v>
      </c>
      <c r="J6" s="5">
        <v>2637.0</v>
      </c>
      <c r="K6" s="5">
        <v>4800.0</v>
      </c>
      <c r="L6" s="5">
        <v>0.0</v>
      </c>
      <c r="M6" s="5">
        <v>0.0</v>
      </c>
      <c r="N6" s="5">
        <v>0.0</v>
      </c>
      <c r="O6" s="5">
        <v>13934.0</v>
      </c>
      <c r="P6" s="6">
        <f t="array" ref="P6">XLOOKUP(A6&amp;B6,'Inventory by Market SKU (Units)'!D:D,'Inventory by Market SKU (Units)'!C:C,"",0)</f>
        <v>9382</v>
      </c>
      <c r="Q6" s="10">
        <f t="shared" si="1"/>
        <v>2.019951199</v>
      </c>
    </row>
    <row r="7" ht="14.25" hidden="1" customHeight="1">
      <c r="A7" s="8" t="s">
        <v>16</v>
      </c>
      <c r="B7" s="8" t="s">
        <v>34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4751.0</v>
      </c>
      <c r="J7" s="9">
        <v>2579.0</v>
      </c>
      <c r="K7" s="9">
        <v>4080.0</v>
      </c>
      <c r="L7" s="9">
        <v>0.0</v>
      </c>
      <c r="M7" s="9">
        <v>0.0</v>
      </c>
      <c r="N7" s="9">
        <v>0.0</v>
      </c>
      <c r="O7" s="9">
        <v>11410.0</v>
      </c>
      <c r="P7" s="6">
        <f t="array" ref="P7">XLOOKUP(A7&amp;B7,'Inventory by Market SKU (Units)'!D:D,'Inventory by Market SKU (Units)'!C:C,"",0)</f>
        <v>10475</v>
      </c>
      <c r="Q7" s="10">
        <f t="shared" si="1"/>
        <v>2.754163015</v>
      </c>
    </row>
    <row r="8" ht="14.25" hidden="1" customHeight="1">
      <c r="A8" s="4" t="s">
        <v>16</v>
      </c>
      <c r="B8" s="4" t="s">
        <v>35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5540.0</v>
      </c>
      <c r="J8" s="5">
        <v>2460.0</v>
      </c>
      <c r="K8" s="5">
        <v>3885.0</v>
      </c>
      <c r="L8" s="5">
        <v>0.0</v>
      </c>
      <c r="M8" s="5">
        <v>0.0</v>
      </c>
      <c r="N8" s="5">
        <v>0.0</v>
      </c>
      <c r="O8" s="5">
        <v>11885.0</v>
      </c>
      <c r="P8" s="6">
        <f t="array" ref="P8">XLOOKUP(A8&amp;B8,'Inventory by Market SKU (Units)'!D:D,'Inventory by Market SKU (Units)'!C:C,"",0)</f>
        <v>9715</v>
      </c>
      <c r="Q8" s="10">
        <f t="shared" si="1"/>
        <v>2.452250736</v>
      </c>
    </row>
    <row r="9" ht="14.25" customHeight="1">
      <c r="A9" s="8" t="s">
        <v>16</v>
      </c>
      <c r="B9" s="8" t="s">
        <v>36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1898.0</v>
      </c>
      <c r="J9" s="9">
        <v>1906.0</v>
      </c>
      <c r="K9" s="9">
        <v>2991.0</v>
      </c>
      <c r="L9" s="9">
        <v>0.0</v>
      </c>
      <c r="M9" s="9">
        <v>0.0</v>
      </c>
      <c r="N9" s="9">
        <v>0.0</v>
      </c>
      <c r="O9" s="9">
        <v>6795.0</v>
      </c>
      <c r="P9" s="6">
        <f t="array" ref="P9">XLOOKUP(A9&amp;B9,'Inventory by Market SKU (Units)'!D:D,'Inventory by Market SKU (Units)'!C:C,"",0)</f>
        <v>13724</v>
      </c>
      <c r="Q9" s="10">
        <f t="shared" si="1"/>
        <v>6.059161148</v>
      </c>
    </row>
    <row r="10" ht="14.25" hidden="1" customHeight="1">
      <c r="A10" s="4" t="s">
        <v>16</v>
      </c>
      <c r="B10" s="4" t="s">
        <v>37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2400.0</v>
      </c>
      <c r="J10" s="5">
        <v>1940.0</v>
      </c>
      <c r="K10" s="5">
        <v>529.0</v>
      </c>
      <c r="L10" s="5">
        <v>0.0</v>
      </c>
      <c r="M10" s="5">
        <v>0.0</v>
      </c>
      <c r="N10" s="5">
        <v>0.0</v>
      </c>
      <c r="O10" s="5">
        <v>4869.0</v>
      </c>
      <c r="P10" s="6">
        <f t="array" ref="P10">XLOOKUP(A10&amp;B10,'Inventory by Market SKU (Units)'!D:D,'Inventory by Market SKU (Units)'!C:C,"",0)</f>
        <v>0</v>
      </c>
      <c r="Q10" s="10">
        <f t="shared" si="1"/>
        <v>0</v>
      </c>
    </row>
    <row r="11" ht="14.25" hidden="1" customHeight="1">
      <c r="A11" s="8" t="s">
        <v>16</v>
      </c>
      <c r="B11" s="8" t="s">
        <v>38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6730.0</v>
      </c>
      <c r="J11" s="9">
        <v>2490.0</v>
      </c>
      <c r="K11" s="9">
        <v>4125.0</v>
      </c>
      <c r="L11" s="9">
        <v>0.0</v>
      </c>
      <c r="M11" s="9">
        <v>0.0</v>
      </c>
      <c r="N11" s="9">
        <v>0.0</v>
      </c>
      <c r="O11" s="9">
        <v>13345.0</v>
      </c>
      <c r="P11" s="6">
        <f t="array" ref="P11">XLOOKUP(A11&amp;B11,'Inventory by Market SKU (Units)'!D:D,'Inventory by Market SKU (Units)'!C:C,"",0)</f>
        <v>10378</v>
      </c>
      <c r="Q11" s="10">
        <f t="shared" si="1"/>
        <v>2.333008617</v>
      </c>
    </row>
    <row r="12" ht="14.25" hidden="1" customHeight="1">
      <c r="A12" s="4" t="s">
        <v>16</v>
      </c>
      <c r="B12" s="4" t="s">
        <v>39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5930.0</v>
      </c>
      <c r="J12" s="5">
        <v>2218.0</v>
      </c>
      <c r="K12" s="5">
        <v>5918.0</v>
      </c>
      <c r="L12" s="5">
        <v>0.0</v>
      </c>
      <c r="M12" s="5">
        <v>0.0</v>
      </c>
      <c r="N12" s="5">
        <v>0.0</v>
      </c>
      <c r="O12" s="5">
        <v>14066.0</v>
      </c>
      <c r="P12" s="6">
        <f t="array" ref="P12">XLOOKUP(A12&amp;B12,'Inventory by Market SKU (Units)'!D:D,'Inventory by Market SKU (Units)'!C:C,"",0)</f>
        <v>12614</v>
      </c>
      <c r="Q12" s="10">
        <f t="shared" si="1"/>
        <v>2.690317077</v>
      </c>
    </row>
    <row r="13" ht="14.25" hidden="1" customHeight="1">
      <c r="A13" s="8" t="s">
        <v>16</v>
      </c>
      <c r="B13" s="8" t="s">
        <v>40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2378.0</v>
      </c>
      <c r="J13" s="9">
        <v>1725.0</v>
      </c>
      <c r="K13" s="9">
        <v>781.0</v>
      </c>
      <c r="L13" s="9">
        <v>0.0</v>
      </c>
      <c r="M13" s="9">
        <v>0.0</v>
      </c>
      <c r="N13" s="9">
        <v>0.0</v>
      </c>
      <c r="O13" s="9">
        <v>4884.0</v>
      </c>
      <c r="P13" s="6">
        <f t="array" ref="P13">XLOOKUP(A13&amp;B13,'Inventory by Market SKU (Units)'!D:D,'Inventory by Market SKU (Units)'!C:C,"",0)</f>
        <v>0</v>
      </c>
      <c r="Q13" s="10">
        <f t="shared" si="1"/>
        <v>0</v>
      </c>
    </row>
    <row r="14" ht="14.25" customHeight="1">
      <c r="A14" s="4" t="s">
        <v>16</v>
      </c>
      <c r="B14" s="4" t="s">
        <v>41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4753.0</v>
      </c>
      <c r="J14" s="5">
        <v>1725.0</v>
      </c>
      <c r="K14" s="5">
        <v>2835.0</v>
      </c>
      <c r="L14" s="5">
        <v>0.0</v>
      </c>
      <c r="M14" s="5">
        <v>0.0</v>
      </c>
      <c r="N14" s="5">
        <v>0.0</v>
      </c>
      <c r="O14" s="5">
        <v>9313.0</v>
      </c>
      <c r="P14" s="6">
        <f t="array" ref="P14">XLOOKUP(A14&amp;B14,'Inventory by Market SKU (Units)'!D:D,'Inventory by Market SKU (Units)'!C:C,"",0)</f>
        <v>13530</v>
      </c>
      <c r="Q14" s="10">
        <f t="shared" si="1"/>
        <v>4.358423709</v>
      </c>
    </row>
    <row r="15" ht="14.25" customHeight="1">
      <c r="A15" s="8" t="s">
        <v>16</v>
      </c>
      <c r="B15" s="8" t="s">
        <v>42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1653.0</v>
      </c>
      <c r="J15" s="9">
        <v>1710.0</v>
      </c>
      <c r="K15" s="9">
        <v>2085.0</v>
      </c>
      <c r="L15" s="9">
        <v>0.0</v>
      </c>
      <c r="M15" s="9">
        <v>0.0</v>
      </c>
      <c r="N15" s="9">
        <v>0.0</v>
      </c>
      <c r="O15" s="9">
        <v>5448.0</v>
      </c>
      <c r="P15" s="6">
        <f t="array" ref="P15">XLOOKUP(A15&amp;B15,'Inventory by Market SKU (Units)'!D:D,'Inventory by Market SKU (Units)'!C:C,"",0)</f>
        <v>6052</v>
      </c>
      <c r="Q15" s="10">
        <f t="shared" si="1"/>
        <v>3.332599119</v>
      </c>
    </row>
    <row r="16" ht="14.25" hidden="1" customHeight="1">
      <c r="A16" s="4" t="s">
        <v>16</v>
      </c>
      <c r="B16" s="4" t="s">
        <v>43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2510.0</v>
      </c>
      <c r="J16" s="5">
        <v>1634.0</v>
      </c>
      <c r="K16" s="5">
        <v>2595.0</v>
      </c>
      <c r="L16" s="5">
        <v>0.0</v>
      </c>
      <c r="M16" s="5">
        <v>0.0</v>
      </c>
      <c r="N16" s="5">
        <v>0.0</v>
      </c>
      <c r="O16" s="5">
        <v>6739.0</v>
      </c>
      <c r="P16" s="6">
        <f t="array" ref="P16">XLOOKUP(A16&amp;B16,'Inventory by Market SKU (Units)'!D:D,'Inventory by Market SKU (Units)'!C:C,"",0)</f>
        <v>5503</v>
      </c>
      <c r="Q16" s="10">
        <f t="shared" si="1"/>
        <v>2.449769996</v>
      </c>
    </row>
    <row r="17" ht="14.25" customHeight="1">
      <c r="A17" s="8" t="s">
        <v>16</v>
      </c>
      <c r="B17" s="8" t="s">
        <v>44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1960.0</v>
      </c>
      <c r="J17" s="9">
        <v>1020.0</v>
      </c>
      <c r="K17" s="9">
        <v>1899.0</v>
      </c>
      <c r="L17" s="9">
        <v>0.0</v>
      </c>
      <c r="M17" s="9">
        <v>0.0</v>
      </c>
      <c r="N17" s="9">
        <v>0.0</v>
      </c>
      <c r="O17" s="9">
        <v>4879.0</v>
      </c>
      <c r="P17" s="6">
        <f t="array" ref="P17">XLOOKUP(A17&amp;B17,'Inventory by Market SKU (Units)'!D:D,'Inventory by Market SKU (Units)'!C:C,"",0)</f>
        <v>4911</v>
      </c>
      <c r="Q17" s="10">
        <f t="shared" si="1"/>
        <v>3.019676163</v>
      </c>
    </row>
    <row r="18" ht="14.25" hidden="1" customHeight="1">
      <c r="A18" s="4" t="s">
        <v>16</v>
      </c>
      <c r="B18" s="4" t="s">
        <v>45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3230.0</v>
      </c>
      <c r="J18" s="5">
        <v>1365.0</v>
      </c>
      <c r="K18" s="5">
        <v>2531.0</v>
      </c>
      <c r="L18" s="5">
        <v>0.0</v>
      </c>
      <c r="M18" s="5">
        <v>0.0</v>
      </c>
      <c r="N18" s="5">
        <v>0.0</v>
      </c>
      <c r="O18" s="5">
        <v>7126.0</v>
      </c>
      <c r="P18" s="6">
        <f t="array" ref="P18">XLOOKUP(A18&amp;B18,'Inventory by Market SKU (Units)'!D:D,'Inventory by Market SKU (Units)'!C:C,"",0)</f>
        <v>6295</v>
      </c>
      <c r="Q18" s="10">
        <f t="shared" si="1"/>
        <v>2.650154364</v>
      </c>
    </row>
    <row r="19" ht="14.25" customHeight="1">
      <c r="A19" s="8" t="s">
        <v>16</v>
      </c>
      <c r="B19" s="8" t="s">
        <v>46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2041.0</v>
      </c>
      <c r="J19" s="9">
        <v>734.0</v>
      </c>
      <c r="K19" s="9">
        <v>2295.0</v>
      </c>
      <c r="L19" s="9">
        <v>0.0</v>
      </c>
      <c r="M19" s="9">
        <v>0.0</v>
      </c>
      <c r="N19" s="9">
        <v>0.0</v>
      </c>
      <c r="O19" s="9">
        <v>5070.0</v>
      </c>
      <c r="P19" s="6">
        <f t="array" ref="P19">XLOOKUP(A19&amp;B19,'Inventory by Market SKU (Units)'!D:D,'Inventory by Market SKU (Units)'!C:C,"",0)</f>
        <v>6100</v>
      </c>
      <c r="Q19" s="10">
        <f t="shared" si="1"/>
        <v>3.609467456</v>
      </c>
    </row>
    <row r="20" ht="14.25" customHeight="1">
      <c r="A20" s="4" t="s">
        <v>16</v>
      </c>
      <c r="B20" s="4" t="s">
        <v>47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3120.0</v>
      </c>
      <c r="J20" s="5">
        <v>920.0</v>
      </c>
      <c r="K20" s="5">
        <v>540.0</v>
      </c>
      <c r="L20" s="5">
        <v>0.0</v>
      </c>
      <c r="M20" s="5">
        <v>0.0</v>
      </c>
      <c r="N20" s="5">
        <v>0.0</v>
      </c>
      <c r="O20" s="5">
        <v>4580.0</v>
      </c>
      <c r="P20" s="6">
        <f t="array" ref="P20">XLOOKUP(A20&amp;B20,'Inventory by Market SKU (Units)'!D:D,'Inventory by Market SKU (Units)'!C:C,"",0)</f>
        <v>5094</v>
      </c>
      <c r="Q20" s="10">
        <f t="shared" si="1"/>
        <v>3.336681223</v>
      </c>
    </row>
    <row r="21" ht="14.25" hidden="1" customHeight="1">
      <c r="A21" s="8" t="s">
        <v>16</v>
      </c>
      <c r="B21" s="8" t="s">
        <v>48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3080.0</v>
      </c>
      <c r="J21" s="9">
        <v>750.0</v>
      </c>
      <c r="K21" s="9">
        <v>659.0</v>
      </c>
      <c r="L21" s="9">
        <v>0.0</v>
      </c>
      <c r="M21" s="9">
        <v>0.0</v>
      </c>
      <c r="N21" s="9">
        <v>0.0</v>
      </c>
      <c r="O21" s="9">
        <v>4489.0</v>
      </c>
      <c r="P21" s="6">
        <f t="array" ref="P21">XLOOKUP(A21&amp;B21,'Inventory by Market SKU (Units)'!D:D,'Inventory by Market SKU (Units)'!C:C,"",0)</f>
        <v>3420</v>
      </c>
      <c r="Q21" s="10">
        <f t="shared" si="1"/>
        <v>2.28558699</v>
      </c>
    </row>
    <row r="22" ht="14.25" hidden="1" customHeight="1">
      <c r="A22" s="4" t="s">
        <v>16</v>
      </c>
      <c r="B22" s="4" t="s">
        <v>49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2130.0</v>
      </c>
      <c r="J22" s="5">
        <v>585.0</v>
      </c>
      <c r="K22" s="5">
        <v>570.0</v>
      </c>
      <c r="L22" s="5">
        <v>0.0</v>
      </c>
      <c r="M22" s="5">
        <v>0.0</v>
      </c>
      <c r="N22" s="5">
        <v>0.0</v>
      </c>
      <c r="O22" s="5">
        <v>3285.0</v>
      </c>
      <c r="P22" s="6">
        <f t="array" ref="P22">XLOOKUP(A22&amp;B22,'Inventory by Market SKU (Units)'!D:D,'Inventory by Market SKU (Units)'!C:C,"",0)</f>
        <v>654</v>
      </c>
      <c r="Q22" s="10">
        <f t="shared" si="1"/>
        <v>0.597260274</v>
      </c>
    </row>
    <row r="23" ht="14.25" customHeight="1">
      <c r="A23" s="8" t="s">
        <v>16</v>
      </c>
      <c r="B23" s="8" t="s">
        <v>50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984.0</v>
      </c>
      <c r="J23" s="9">
        <v>312.0</v>
      </c>
      <c r="K23" s="9">
        <v>594.0</v>
      </c>
      <c r="L23" s="9">
        <v>0.0</v>
      </c>
      <c r="M23" s="9">
        <v>0.0</v>
      </c>
      <c r="N23" s="9">
        <v>0.0</v>
      </c>
      <c r="O23" s="9">
        <v>1890.0</v>
      </c>
      <c r="P23" s="6">
        <f t="array" ref="P23">XLOOKUP(A23&amp;B23,'Inventory by Market SKU (Units)'!D:D,'Inventory by Market SKU (Units)'!C:C,"",0)</f>
        <v>4464</v>
      </c>
      <c r="Q23" s="10">
        <f t="shared" si="1"/>
        <v>7.085714286</v>
      </c>
    </row>
    <row r="24" ht="14.25" customHeight="1">
      <c r="A24" s="4" t="s">
        <v>16</v>
      </c>
      <c r="B24" s="4" t="s">
        <v>51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848.0</v>
      </c>
      <c r="J24" s="5">
        <v>216.0</v>
      </c>
      <c r="K24" s="5">
        <v>642.0</v>
      </c>
      <c r="L24" s="5">
        <v>0.0</v>
      </c>
      <c r="M24" s="5">
        <v>0.0</v>
      </c>
      <c r="N24" s="5">
        <v>0.0</v>
      </c>
      <c r="O24" s="5">
        <v>1706.0</v>
      </c>
      <c r="P24" s="6">
        <f t="array" ref="P24">XLOOKUP(A24&amp;B24,'Inventory by Market SKU (Units)'!D:D,'Inventory by Market SKU (Units)'!C:C,"",0)</f>
        <v>4599</v>
      </c>
      <c r="Q24" s="10">
        <f t="shared" si="1"/>
        <v>8.087338804</v>
      </c>
    </row>
    <row r="25" ht="14.25" hidden="1" customHeight="1">
      <c r="A25" s="8" t="s">
        <v>16</v>
      </c>
      <c r="B25" s="8" t="s">
        <v>52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905.0</v>
      </c>
      <c r="J25" s="9">
        <v>229.0</v>
      </c>
      <c r="K25" s="9">
        <v>196.0</v>
      </c>
      <c r="L25" s="9">
        <v>0.0</v>
      </c>
      <c r="M25" s="9">
        <v>0.0</v>
      </c>
      <c r="N25" s="9">
        <v>0.0</v>
      </c>
      <c r="O25" s="9">
        <v>1330.0</v>
      </c>
      <c r="P25" s="6">
        <f t="array" ref="P25">XLOOKUP(A25&amp;B25,'Inventory by Market SKU (Units)'!D:D,'Inventory by Market SKU (Units)'!C:C,"",0)</f>
        <v>1258</v>
      </c>
      <c r="Q25" s="10">
        <f t="shared" si="1"/>
        <v>2.837593985</v>
      </c>
    </row>
    <row r="26" ht="14.25" customHeight="1">
      <c r="A26" s="4" t="s">
        <v>16</v>
      </c>
      <c r="B26" s="4" t="s">
        <v>53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957.0</v>
      </c>
      <c r="J26" s="5">
        <v>324.0</v>
      </c>
      <c r="K26" s="5">
        <v>1151.0</v>
      </c>
      <c r="L26" s="5">
        <v>0.0</v>
      </c>
      <c r="M26" s="5">
        <v>0.0</v>
      </c>
      <c r="N26" s="5">
        <v>0.0</v>
      </c>
      <c r="O26" s="5">
        <v>2432.0</v>
      </c>
      <c r="P26" s="6">
        <f t="array" ref="P26">XLOOKUP(A26&amp;B26,'Inventory by Market SKU (Units)'!D:D,'Inventory by Market SKU (Units)'!C:C,"",0)</f>
        <v>7018</v>
      </c>
      <c r="Q26" s="10">
        <f t="shared" si="1"/>
        <v>8.657072368</v>
      </c>
    </row>
    <row r="27" ht="14.25" hidden="1" customHeight="1">
      <c r="A27" s="8" t="s">
        <v>16</v>
      </c>
      <c r="B27" s="8" t="s">
        <v>54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1052.0</v>
      </c>
      <c r="J27" s="9">
        <v>192.0</v>
      </c>
      <c r="K27" s="9">
        <v>612.0</v>
      </c>
      <c r="L27" s="9">
        <v>0.0</v>
      </c>
      <c r="M27" s="9">
        <v>0.0</v>
      </c>
      <c r="N27" s="9">
        <v>0.0</v>
      </c>
      <c r="O27" s="9">
        <v>1856.0</v>
      </c>
      <c r="P27" s="6">
        <f t="array" ref="P27">XLOOKUP(A27&amp;B27,'Inventory by Market SKU (Units)'!D:D,'Inventory by Market SKU (Units)'!C:C,"",0)</f>
        <v>1266</v>
      </c>
      <c r="Q27" s="10">
        <f t="shared" si="1"/>
        <v>2.046336207</v>
      </c>
    </row>
    <row r="28" ht="14.25" hidden="1" customHeight="1">
      <c r="A28" s="4" t="s">
        <v>16</v>
      </c>
      <c r="B28" s="4" t="s">
        <v>55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1140.0</v>
      </c>
      <c r="J28" s="5">
        <v>277.0</v>
      </c>
      <c r="K28" s="5">
        <v>1241.0</v>
      </c>
      <c r="L28" s="5">
        <v>0.0</v>
      </c>
      <c r="M28" s="5">
        <v>0.0</v>
      </c>
      <c r="N28" s="5">
        <v>0.0</v>
      </c>
      <c r="O28" s="5">
        <v>2658.0</v>
      </c>
      <c r="P28" s="6">
        <f t="array" ref="P28">XLOOKUP(A28&amp;B28,'Inventory by Market SKU (Units)'!D:D,'Inventory by Market SKU (Units)'!C:C,"",0)</f>
        <v>1775</v>
      </c>
      <c r="Q28" s="10">
        <f t="shared" si="1"/>
        <v>2.003386005</v>
      </c>
    </row>
    <row r="29" ht="14.25" hidden="1" customHeight="1">
      <c r="A29" s="8" t="s">
        <v>16</v>
      </c>
      <c r="B29" s="8" t="s">
        <v>56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1368.0</v>
      </c>
      <c r="J29" s="9">
        <v>192.0</v>
      </c>
      <c r="K29" s="9">
        <v>1032.0</v>
      </c>
      <c r="L29" s="9">
        <v>0.0</v>
      </c>
      <c r="M29" s="9">
        <v>0.0</v>
      </c>
      <c r="N29" s="9">
        <v>0.0</v>
      </c>
      <c r="O29" s="9">
        <v>2592.0</v>
      </c>
      <c r="P29" s="6">
        <f t="array" ref="P29">XLOOKUP(A29&amp;B29,'Inventory by Market SKU (Units)'!D:D,'Inventory by Market SKU (Units)'!C:C,"",0)</f>
        <v>2116</v>
      </c>
      <c r="Q29" s="10">
        <f t="shared" si="1"/>
        <v>2.449074074</v>
      </c>
    </row>
    <row r="30" ht="14.25" hidden="1" customHeight="1">
      <c r="A30" s="4" t="s">
        <v>16</v>
      </c>
      <c r="B30" s="4" t="s">
        <v>57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924.0</v>
      </c>
      <c r="J30" s="5">
        <v>132.0</v>
      </c>
      <c r="K30" s="5">
        <v>1076.0</v>
      </c>
      <c r="L30" s="5">
        <v>0.0</v>
      </c>
      <c r="M30" s="5">
        <v>0.0</v>
      </c>
      <c r="N30" s="5">
        <v>0.0</v>
      </c>
      <c r="O30" s="5">
        <v>2132.0</v>
      </c>
      <c r="P30" s="6">
        <f t="array" ref="P30">XLOOKUP(A30&amp;B30,'Inventory by Market SKU (Units)'!D:D,'Inventory by Market SKU (Units)'!C:C,"",0)</f>
        <v>896</v>
      </c>
      <c r="Q30" s="10">
        <f t="shared" si="1"/>
        <v>1.260787992</v>
      </c>
    </row>
    <row r="31" ht="14.25" hidden="1" customHeight="1">
      <c r="A31" s="8" t="s">
        <v>16</v>
      </c>
      <c r="B31" s="8" t="s">
        <v>58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963.0</v>
      </c>
      <c r="J31" s="9">
        <v>145.0</v>
      </c>
      <c r="K31" s="9">
        <v>1146.0</v>
      </c>
      <c r="L31" s="9">
        <v>0.0</v>
      </c>
      <c r="M31" s="9">
        <v>0.0</v>
      </c>
      <c r="N31" s="9">
        <v>0.0</v>
      </c>
      <c r="O31" s="9">
        <v>2254.0</v>
      </c>
      <c r="P31" s="6">
        <f t="array" ref="P31">XLOOKUP(A31&amp;B31,'Inventory by Market SKU (Units)'!D:D,'Inventory by Market SKU (Units)'!C:C,"",0)</f>
        <v>2192</v>
      </c>
      <c r="Q31" s="10">
        <f t="shared" si="1"/>
        <v>2.917480035</v>
      </c>
    </row>
    <row r="32" ht="14.25" customHeight="1">
      <c r="A32" s="4" t="s">
        <v>16</v>
      </c>
      <c r="B32" s="4" t="s">
        <v>59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852.0</v>
      </c>
      <c r="J32" s="5">
        <v>72.0</v>
      </c>
      <c r="K32" s="5">
        <v>948.0</v>
      </c>
      <c r="L32" s="5">
        <v>0.0</v>
      </c>
      <c r="M32" s="5">
        <v>0.0</v>
      </c>
      <c r="N32" s="5">
        <v>0.0</v>
      </c>
      <c r="O32" s="5">
        <v>1872.0</v>
      </c>
      <c r="P32" s="6">
        <f t="array" ref="P32">XLOOKUP(A32&amp;B32,'Inventory by Market SKU (Units)'!D:D,'Inventory by Market SKU (Units)'!C:C,"",0)</f>
        <v>2554</v>
      </c>
      <c r="Q32" s="10">
        <f t="shared" si="1"/>
        <v>4.092948718</v>
      </c>
    </row>
    <row r="33" ht="14.25" customHeight="1">
      <c r="A33" s="8" t="s">
        <v>16</v>
      </c>
      <c r="B33" s="8" t="s">
        <v>60</v>
      </c>
      <c r="C33" s="9">
        <v>0.0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3.0</v>
      </c>
      <c r="J33" s="9">
        <v>15.0</v>
      </c>
      <c r="K33" s="9">
        <v>690.0</v>
      </c>
      <c r="L33" s="9">
        <v>0.0</v>
      </c>
      <c r="M33" s="9">
        <v>0.0</v>
      </c>
      <c r="N33" s="9">
        <v>0.0</v>
      </c>
      <c r="O33" s="9">
        <v>708.0</v>
      </c>
      <c r="P33" s="6">
        <f t="array" ref="P33">XLOOKUP(A33&amp;B33,'Inventory by Market SKU (Units)'!D:D,'Inventory by Market SKU (Units)'!C:C,"",0)</f>
        <v>7041</v>
      </c>
      <c r="Q33" s="10">
        <f t="shared" si="1"/>
        <v>29.83474576</v>
      </c>
    </row>
    <row r="34" ht="14.25" hidden="1" customHeight="1">
      <c r="A34" s="4" t="s">
        <v>16</v>
      </c>
      <c r="B34" s="4" t="s">
        <v>61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40.0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40.0</v>
      </c>
      <c r="P34" s="6">
        <f t="array" ref="P34">XLOOKUP(A34&amp;B34,'Inventory by Market SKU (Units)'!D:D,'Inventory by Market SKU (Units)'!C:C,"",0)</f>
        <v>0</v>
      </c>
      <c r="Q34" s="10">
        <f t="shared" si="1"/>
        <v>0</v>
      </c>
    </row>
    <row r="35" ht="14.25" customHeight="1">
      <c r="A35" s="8" t="s">
        <v>17</v>
      </c>
      <c r="B35" s="8" t="s">
        <v>62</v>
      </c>
      <c r="C35" s="9">
        <v>696.0</v>
      </c>
      <c r="D35" s="9">
        <v>1026.0</v>
      </c>
      <c r="E35" s="9">
        <v>894.0</v>
      </c>
      <c r="F35" s="9">
        <v>1854.0</v>
      </c>
      <c r="G35" s="9">
        <v>2749.0</v>
      </c>
      <c r="H35" s="9">
        <v>3130.0</v>
      </c>
      <c r="I35" s="9">
        <v>1997.0</v>
      </c>
      <c r="J35" s="9">
        <v>2005.0</v>
      </c>
      <c r="K35" s="9">
        <v>1106.0</v>
      </c>
      <c r="L35" s="9">
        <v>0.0</v>
      </c>
      <c r="M35" s="9">
        <v>0.0</v>
      </c>
      <c r="N35" s="9">
        <v>0.0</v>
      </c>
      <c r="O35" s="9">
        <v>15457.0</v>
      </c>
      <c r="P35" s="6">
        <f t="array" ref="P35">XLOOKUP(A35&amp;B35,'Inventory by Market SKU (Units)'!D:D,'Inventory by Market SKU (Units)'!C:C,"",0)</f>
        <v>7348</v>
      </c>
      <c r="Q35" s="10">
        <f t="shared" si="1"/>
        <v>4.315583399</v>
      </c>
    </row>
    <row r="36" ht="14.25" customHeight="1">
      <c r="A36" s="4" t="s">
        <v>17</v>
      </c>
      <c r="B36" s="4" t="s">
        <v>63</v>
      </c>
      <c r="C36" s="5">
        <v>694.0</v>
      </c>
      <c r="D36" s="5">
        <v>984.0</v>
      </c>
      <c r="E36" s="5">
        <v>1268.0</v>
      </c>
      <c r="F36" s="5">
        <v>1767.0</v>
      </c>
      <c r="G36" s="5">
        <v>2841.0</v>
      </c>
      <c r="H36" s="5">
        <v>2883.0</v>
      </c>
      <c r="I36" s="5">
        <v>2333.0</v>
      </c>
      <c r="J36" s="5">
        <v>1404.0</v>
      </c>
      <c r="K36" s="5">
        <v>1421.0</v>
      </c>
      <c r="L36" s="5">
        <v>0.0</v>
      </c>
      <c r="M36" s="5">
        <v>0.0</v>
      </c>
      <c r="N36" s="5">
        <v>0.0</v>
      </c>
      <c r="O36" s="5">
        <v>15595.0</v>
      </c>
      <c r="P36" s="6">
        <f t="array" ref="P36">XLOOKUP(A36&amp;B36,'Inventory by Market SKU (Units)'!D:D,'Inventory by Market SKU (Units)'!C:C,"",0)</f>
        <v>6381</v>
      </c>
      <c r="Q36" s="10">
        <f t="shared" si="1"/>
        <v>3.711322218</v>
      </c>
    </row>
    <row r="37" ht="14.25" hidden="1" customHeight="1">
      <c r="A37" s="8" t="s">
        <v>17</v>
      </c>
      <c r="B37" s="8" t="s">
        <v>64</v>
      </c>
      <c r="C37" s="9">
        <v>787.0</v>
      </c>
      <c r="D37" s="9">
        <v>968.0</v>
      </c>
      <c r="E37" s="9">
        <v>1053.0</v>
      </c>
      <c r="F37" s="9">
        <v>1924.0</v>
      </c>
      <c r="G37" s="9">
        <v>3050.0</v>
      </c>
      <c r="H37" s="9">
        <v>3607.0</v>
      </c>
      <c r="I37" s="9">
        <v>2350.0</v>
      </c>
      <c r="J37" s="9">
        <v>1481.0</v>
      </c>
      <c r="K37" s="9">
        <v>1457.0</v>
      </c>
      <c r="L37" s="9">
        <v>0.0</v>
      </c>
      <c r="M37" s="9">
        <v>0.0</v>
      </c>
      <c r="N37" s="9">
        <v>0.0</v>
      </c>
      <c r="O37" s="9">
        <v>16677.0</v>
      </c>
      <c r="P37" s="6">
        <f t="array" ref="P37">XLOOKUP(A37&amp;B37,'Inventory by Market SKU (Units)'!D:D,'Inventory by Market SKU (Units)'!C:C,"",0)</f>
        <v>3598</v>
      </c>
      <c r="Q37" s="10">
        <f t="shared" si="1"/>
        <v>2.041225416</v>
      </c>
    </row>
    <row r="38" ht="14.25" hidden="1" customHeight="1">
      <c r="A38" s="4" t="s">
        <v>17</v>
      </c>
      <c r="B38" s="4" t="s">
        <v>65</v>
      </c>
      <c r="C38" s="5">
        <v>695.0</v>
      </c>
      <c r="D38" s="5">
        <v>1011.0</v>
      </c>
      <c r="E38" s="5">
        <v>993.0</v>
      </c>
      <c r="F38" s="5">
        <v>1736.0</v>
      </c>
      <c r="G38" s="5">
        <v>2138.0</v>
      </c>
      <c r="H38" s="5">
        <v>2693.0</v>
      </c>
      <c r="I38" s="5">
        <v>2155.0</v>
      </c>
      <c r="J38" s="5">
        <v>1171.0</v>
      </c>
      <c r="K38" s="5">
        <v>1362.0</v>
      </c>
      <c r="L38" s="5">
        <v>0.0</v>
      </c>
      <c r="M38" s="5">
        <v>0.0</v>
      </c>
      <c r="N38" s="5">
        <v>0.0</v>
      </c>
      <c r="O38" s="5">
        <v>13954.0</v>
      </c>
      <c r="P38" s="6">
        <f t="array" ref="P38">XLOOKUP(A38&amp;B38,'Inventory by Market SKU (Units)'!D:D,'Inventory by Market SKU (Units)'!C:C,"",0)</f>
        <v>3493</v>
      </c>
      <c r="Q38" s="10">
        <f t="shared" si="1"/>
        <v>2.23528157</v>
      </c>
    </row>
    <row r="39" ht="14.25" hidden="1" customHeight="1">
      <c r="A39" s="8" t="s">
        <v>17</v>
      </c>
      <c r="B39" s="8" t="s">
        <v>66</v>
      </c>
      <c r="C39" s="9">
        <v>696.0</v>
      </c>
      <c r="D39" s="9">
        <v>983.0</v>
      </c>
      <c r="E39" s="9">
        <v>1008.0</v>
      </c>
      <c r="F39" s="9">
        <v>1570.0</v>
      </c>
      <c r="G39" s="9">
        <v>2650.0</v>
      </c>
      <c r="H39" s="9">
        <v>2663.0</v>
      </c>
      <c r="I39" s="9">
        <v>1795.0</v>
      </c>
      <c r="J39" s="9">
        <v>1640.0</v>
      </c>
      <c r="K39" s="9">
        <v>1207.0</v>
      </c>
      <c r="L39" s="9">
        <v>0.0</v>
      </c>
      <c r="M39" s="9">
        <v>0.0</v>
      </c>
      <c r="N39" s="9">
        <v>0.0</v>
      </c>
      <c r="O39" s="9">
        <v>14212.0</v>
      </c>
      <c r="P39" s="6">
        <f t="array" ref="P39">XLOOKUP(A39&amp;B39,'Inventory by Market SKU (Units)'!D:D,'Inventory by Market SKU (Units)'!C:C,"",0)</f>
        <v>4187</v>
      </c>
      <c r="Q39" s="10">
        <f t="shared" si="1"/>
        <v>2.705945713</v>
      </c>
    </row>
    <row r="40" ht="14.25" hidden="1" customHeight="1">
      <c r="A40" s="4" t="s">
        <v>17</v>
      </c>
      <c r="B40" s="4" t="s">
        <v>67</v>
      </c>
      <c r="C40" s="5">
        <v>693.0</v>
      </c>
      <c r="D40" s="5">
        <v>874.0</v>
      </c>
      <c r="E40" s="5">
        <v>929.0</v>
      </c>
      <c r="F40" s="5">
        <v>1632.0</v>
      </c>
      <c r="G40" s="5">
        <v>2305.0</v>
      </c>
      <c r="H40" s="5">
        <v>2182.0</v>
      </c>
      <c r="I40" s="5">
        <v>2850.0</v>
      </c>
      <c r="J40" s="5">
        <v>1465.0</v>
      </c>
      <c r="K40" s="5">
        <v>1275.0</v>
      </c>
      <c r="L40" s="5">
        <v>0.0</v>
      </c>
      <c r="M40" s="5">
        <v>0.0</v>
      </c>
      <c r="N40" s="5">
        <v>0.0</v>
      </c>
      <c r="O40" s="5">
        <v>14205.0</v>
      </c>
      <c r="P40" s="6">
        <f t="array" ref="P40">XLOOKUP(A40&amp;B40,'Inventory by Market SKU (Units)'!D:D,'Inventory by Market SKU (Units)'!C:C,"",0)</f>
        <v>3783</v>
      </c>
      <c r="Q40" s="10">
        <f t="shared" si="1"/>
        <v>2.030232558</v>
      </c>
    </row>
    <row r="41" ht="14.25" hidden="1" customHeight="1">
      <c r="A41" s="8" t="s">
        <v>17</v>
      </c>
      <c r="B41" s="8" t="s">
        <v>68</v>
      </c>
      <c r="C41" s="9">
        <v>786.0</v>
      </c>
      <c r="D41" s="9">
        <v>831.0</v>
      </c>
      <c r="E41" s="9">
        <v>1187.0</v>
      </c>
      <c r="F41" s="9">
        <v>1520.0</v>
      </c>
      <c r="G41" s="9">
        <v>2404.0</v>
      </c>
      <c r="H41" s="9">
        <v>2692.0</v>
      </c>
      <c r="I41" s="9">
        <v>3127.0</v>
      </c>
      <c r="J41" s="9">
        <v>1775.0</v>
      </c>
      <c r="K41" s="9">
        <v>1421.0</v>
      </c>
      <c r="L41" s="9">
        <v>0.0</v>
      </c>
      <c r="M41" s="9">
        <v>0.0</v>
      </c>
      <c r="N41" s="9">
        <v>0.0</v>
      </c>
      <c r="O41" s="9">
        <v>15743.0</v>
      </c>
      <c r="P41" s="6">
        <f t="array" ref="P41">XLOOKUP(A41&amp;B41,'Inventory by Market SKU (Units)'!D:D,'Inventory by Market SKU (Units)'!C:C,"",0)</f>
        <v>2965</v>
      </c>
      <c r="Q41" s="10">
        <f t="shared" si="1"/>
        <v>1.406768939</v>
      </c>
    </row>
    <row r="42" ht="14.25" customHeight="1">
      <c r="A42" s="4" t="s">
        <v>17</v>
      </c>
      <c r="B42" s="4" t="s">
        <v>69</v>
      </c>
      <c r="C42" s="5">
        <v>693.0</v>
      </c>
      <c r="D42" s="5">
        <v>909.0</v>
      </c>
      <c r="E42" s="5">
        <v>784.0</v>
      </c>
      <c r="F42" s="5">
        <v>1520.0</v>
      </c>
      <c r="G42" s="5">
        <v>2100.0</v>
      </c>
      <c r="H42" s="5">
        <v>2208.0</v>
      </c>
      <c r="I42" s="5">
        <v>1437.0</v>
      </c>
      <c r="J42" s="5">
        <v>1105.0</v>
      </c>
      <c r="K42" s="5">
        <v>1062.0</v>
      </c>
      <c r="L42" s="5">
        <v>0.0</v>
      </c>
      <c r="M42" s="5">
        <v>0.0</v>
      </c>
      <c r="N42" s="5">
        <v>0.0</v>
      </c>
      <c r="O42" s="5">
        <v>11818.0</v>
      </c>
      <c r="P42" s="6">
        <f t="array" ref="P42">XLOOKUP(A42&amp;B42,'Inventory by Market SKU (Units)'!D:D,'Inventory by Market SKU (Units)'!C:C,"",0)</f>
        <v>4726</v>
      </c>
      <c r="Q42" s="10">
        <f t="shared" si="1"/>
        <v>3.933962264</v>
      </c>
    </row>
    <row r="43" ht="14.25" hidden="1" customHeight="1">
      <c r="A43" s="8" t="s">
        <v>18</v>
      </c>
      <c r="B43" s="8" t="s">
        <v>70</v>
      </c>
      <c r="C43" s="9">
        <v>0.0</v>
      </c>
      <c r="D43" s="9">
        <v>0.0</v>
      </c>
      <c r="E43" s="9">
        <v>765.0</v>
      </c>
      <c r="F43" s="9">
        <v>2100.0</v>
      </c>
      <c r="G43" s="9">
        <v>1454.0</v>
      </c>
      <c r="H43" s="9">
        <v>2970.0</v>
      </c>
      <c r="I43" s="9">
        <v>2865.0</v>
      </c>
      <c r="J43" s="9">
        <v>2279.0</v>
      </c>
      <c r="K43" s="9">
        <v>1875.0</v>
      </c>
      <c r="L43" s="9">
        <v>0.0</v>
      </c>
      <c r="M43" s="9">
        <v>0.0</v>
      </c>
      <c r="N43" s="9">
        <v>0.0</v>
      </c>
      <c r="O43" s="9">
        <v>14308.0</v>
      </c>
      <c r="P43" s="6">
        <f t="array" ref="P43">XLOOKUP(A43&amp;B43,'Inventory by Market SKU (Units)'!D:D,'Inventory by Market SKU (Units)'!C:C,"",0)</f>
        <v>2147</v>
      </c>
      <c r="Q43" s="10">
        <f t="shared" si="1"/>
        <v>0.9176520872</v>
      </c>
    </row>
    <row r="44" ht="14.25" hidden="1" customHeight="1">
      <c r="A44" s="4" t="s">
        <v>18</v>
      </c>
      <c r="B44" s="4" t="s">
        <v>71</v>
      </c>
      <c r="C44" s="5">
        <v>0.0</v>
      </c>
      <c r="D44" s="5">
        <v>0.0</v>
      </c>
      <c r="E44" s="5">
        <v>674.0</v>
      </c>
      <c r="F44" s="5">
        <v>2204.0</v>
      </c>
      <c r="G44" s="5">
        <v>1305.0</v>
      </c>
      <c r="H44" s="5">
        <v>1425.0</v>
      </c>
      <c r="I44" s="5">
        <v>2264.0</v>
      </c>
      <c r="J44" s="5">
        <v>1665.0</v>
      </c>
      <c r="K44" s="5">
        <v>1770.0</v>
      </c>
      <c r="L44" s="5">
        <v>0.0</v>
      </c>
      <c r="M44" s="5">
        <v>0.0</v>
      </c>
      <c r="N44" s="5">
        <v>0.0</v>
      </c>
      <c r="O44" s="5">
        <v>11307.0</v>
      </c>
      <c r="P44" s="6">
        <f t="array" ref="P44">XLOOKUP(A44&amp;B44,'Inventory by Market SKU (Units)'!D:D,'Inventory by Market SKU (Units)'!C:C,"",0)</f>
        <v>2315</v>
      </c>
      <c r="Q44" s="10">
        <f t="shared" si="1"/>
        <v>1.218634848</v>
      </c>
    </row>
    <row r="45" ht="14.25" hidden="1" customHeight="1">
      <c r="A45" s="8" t="s">
        <v>18</v>
      </c>
      <c r="B45" s="8" t="s">
        <v>72</v>
      </c>
      <c r="C45" s="9">
        <v>0.0</v>
      </c>
      <c r="D45" s="9">
        <v>0.0</v>
      </c>
      <c r="E45" s="9">
        <v>645.0</v>
      </c>
      <c r="F45" s="9">
        <v>1350.0</v>
      </c>
      <c r="G45" s="9">
        <v>934.0</v>
      </c>
      <c r="H45" s="9">
        <v>974.0</v>
      </c>
      <c r="I45" s="9">
        <v>1425.0</v>
      </c>
      <c r="J45" s="9">
        <v>1815.0</v>
      </c>
      <c r="K45" s="9">
        <v>1755.0</v>
      </c>
      <c r="L45" s="9">
        <v>0.0</v>
      </c>
      <c r="M45" s="9">
        <v>0.0</v>
      </c>
      <c r="N45" s="9">
        <v>0.0</v>
      </c>
      <c r="O45" s="9">
        <v>8898.0</v>
      </c>
      <c r="P45" s="6">
        <f t="array" ref="P45">XLOOKUP(A45&amp;B45,'Inventory by Market SKU (Units)'!D:D,'Inventory by Market SKU (Units)'!C:C,"",0)</f>
        <v>1746</v>
      </c>
      <c r="Q45" s="10">
        <f t="shared" si="1"/>
        <v>1.048648649</v>
      </c>
    </row>
    <row r="46" ht="14.25" hidden="1" customHeight="1">
      <c r="A46" s="4" t="s">
        <v>18</v>
      </c>
      <c r="B46" s="4" t="s">
        <v>73</v>
      </c>
      <c r="C46" s="5">
        <v>0.0</v>
      </c>
      <c r="D46" s="5">
        <v>0.0</v>
      </c>
      <c r="E46" s="5">
        <v>630.0</v>
      </c>
      <c r="F46" s="5">
        <v>1515.0</v>
      </c>
      <c r="G46" s="5">
        <v>1020.0</v>
      </c>
      <c r="H46" s="5">
        <v>2519.0</v>
      </c>
      <c r="I46" s="5">
        <v>1766.0</v>
      </c>
      <c r="J46" s="5">
        <v>1804.0</v>
      </c>
      <c r="K46" s="5">
        <v>1425.0</v>
      </c>
      <c r="L46" s="5">
        <v>0.0</v>
      </c>
      <c r="M46" s="5">
        <v>0.0</v>
      </c>
      <c r="N46" s="5">
        <v>0.0</v>
      </c>
      <c r="O46" s="5">
        <v>10679.0</v>
      </c>
      <c r="P46" s="6">
        <f t="array" ref="P46">XLOOKUP(A46&amp;B46,'Inventory by Market SKU (Units)'!D:D,'Inventory by Market SKU (Units)'!C:C,"",0)</f>
        <v>2325</v>
      </c>
      <c r="Q46" s="10">
        <f t="shared" si="1"/>
        <v>1.396396396</v>
      </c>
    </row>
    <row r="47" ht="14.25" hidden="1" customHeight="1">
      <c r="A47" s="8" t="s">
        <v>18</v>
      </c>
      <c r="B47" s="8" t="s">
        <v>74</v>
      </c>
      <c r="C47" s="9">
        <v>0.0</v>
      </c>
      <c r="D47" s="9">
        <v>0.0</v>
      </c>
      <c r="E47" s="9">
        <v>1020.0</v>
      </c>
      <c r="F47" s="9">
        <v>2191.0</v>
      </c>
      <c r="G47" s="9">
        <v>1530.0</v>
      </c>
      <c r="H47" s="9">
        <v>3201.0</v>
      </c>
      <c r="I47" s="9">
        <v>2579.0</v>
      </c>
      <c r="J47" s="9">
        <v>2380.0</v>
      </c>
      <c r="K47" s="9">
        <v>2263.0</v>
      </c>
      <c r="L47" s="9">
        <v>0.0</v>
      </c>
      <c r="M47" s="9">
        <v>0.0</v>
      </c>
      <c r="N47" s="9">
        <v>0.0</v>
      </c>
      <c r="O47" s="9">
        <v>15164.0</v>
      </c>
      <c r="P47" s="6">
        <f t="array" ref="P47">XLOOKUP(A47&amp;B47,'Inventory by Market SKU (Units)'!D:D,'Inventory by Market SKU (Units)'!C:C,"",0)</f>
        <v>2490</v>
      </c>
      <c r="Q47" s="10">
        <f t="shared" si="1"/>
        <v>1.034339518</v>
      </c>
    </row>
    <row r="48" ht="14.25" hidden="1" customHeight="1">
      <c r="A48" s="4" t="s">
        <v>18</v>
      </c>
      <c r="B48" s="4" t="s">
        <v>75</v>
      </c>
      <c r="C48" s="5">
        <v>0.0</v>
      </c>
      <c r="D48" s="5">
        <v>0.0</v>
      </c>
      <c r="E48" s="5">
        <v>0.0</v>
      </c>
      <c r="F48" s="5">
        <v>1.0</v>
      </c>
      <c r="G48" s="5">
        <v>8.0</v>
      </c>
      <c r="H48" s="5">
        <v>1.0</v>
      </c>
      <c r="I48" s="5">
        <v>45.0</v>
      </c>
      <c r="J48" s="5">
        <v>30.0</v>
      </c>
      <c r="K48" s="5">
        <v>31.0</v>
      </c>
      <c r="L48" s="5">
        <v>0.0</v>
      </c>
      <c r="M48" s="5">
        <v>0.0</v>
      </c>
      <c r="N48" s="5">
        <v>0.0</v>
      </c>
      <c r="O48" s="5">
        <v>116.0</v>
      </c>
      <c r="P48" s="11" t="str">
        <f t="array" ref="P48">XLOOKUP(A48&amp;B48,'Inventory by Market SKU (Units)'!D:D,'Inventory by Market SKU (Units)'!C:C,"",0)</f>
        <v/>
      </c>
      <c r="Q48" s="10">
        <f t="shared" si="1"/>
        <v>0</v>
      </c>
    </row>
    <row r="49" ht="14.25" hidden="1" customHeight="1">
      <c r="A49" s="8" t="s">
        <v>18</v>
      </c>
      <c r="B49" s="8" t="s">
        <v>76</v>
      </c>
      <c r="C49" s="9">
        <v>0.0</v>
      </c>
      <c r="D49" s="9">
        <v>0.0</v>
      </c>
      <c r="E49" s="9">
        <v>615.0</v>
      </c>
      <c r="F49" s="9">
        <v>1755.0</v>
      </c>
      <c r="G49" s="9">
        <v>1125.0</v>
      </c>
      <c r="H49" s="9">
        <v>1320.0</v>
      </c>
      <c r="I49" s="9">
        <v>1245.0</v>
      </c>
      <c r="J49" s="9">
        <v>1559.0</v>
      </c>
      <c r="K49" s="9">
        <v>1394.0</v>
      </c>
      <c r="L49" s="9">
        <v>0.0</v>
      </c>
      <c r="M49" s="9">
        <v>0.0</v>
      </c>
      <c r="N49" s="9">
        <v>0.0</v>
      </c>
      <c r="O49" s="9">
        <v>9013.0</v>
      </c>
      <c r="P49" s="6">
        <f t="array" ref="P49">XLOOKUP(A49&amp;B49,'Inventory by Market SKU (Units)'!D:D,'Inventory by Market SKU (Units)'!C:C,"",0)</f>
        <v>2558</v>
      </c>
      <c r="Q49" s="10">
        <f t="shared" si="1"/>
        <v>1.82801334</v>
      </c>
    </row>
    <row r="50" ht="14.25" hidden="1" customHeight="1">
      <c r="A50" s="4" t="s">
        <v>18</v>
      </c>
      <c r="B50" s="4" t="s">
        <v>77</v>
      </c>
      <c r="C50" s="5">
        <v>0.0</v>
      </c>
      <c r="D50" s="5">
        <v>0.0</v>
      </c>
      <c r="E50" s="5">
        <v>450.0</v>
      </c>
      <c r="F50" s="5">
        <v>575.0</v>
      </c>
      <c r="G50" s="5">
        <v>400.0</v>
      </c>
      <c r="H50" s="5">
        <v>700.0</v>
      </c>
      <c r="I50" s="5">
        <v>1000.0</v>
      </c>
      <c r="J50" s="5">
        <v>825.0</v>
      </c>
      <c r="K50" s="5">
        <v>1150.0</v>
      </c>
      <c r="L50" s="5">
        <v>0.0</v>
      </c>
      <c r="M50" s="5">
        <v>0.0</v>
      </c>
      <c r="N50" s="5">
        <v>0.0</v>
      </c>
      <c r="O50" s="5">
        <v>5100.0</v>
      </c>
      <c r="P50" s="6">
        <f t="array" ref="P50">XLOOKUP(A50&amp;B50,'Inventory by Market SKU (Units)'!D:D,'Inventory by Market SKU (Units)'!C:C,"",0)</f>
        <v>2255</v>
      </c>
      <c r="Q50" s="10">
        <f t="shared" si="1"/>
        <v>2.27394958</v>
      </c>
    </row>
    <row r="51" ht="14.25" customHeight="1">
      <c r="A51" s="8" t="s">
        <v>18</v>
      </c>
      <c r="B51" s="8" t="s">
        <v>78</v>
      </c>
      <c r="C51" s="9">
        <v>0.0</v>
      </c>
      <c r="D51" s="9">
        <v>0.0</v>
      </c>
      <c r="E51" s="9">
        <v>0.0</v>
      </c>
      <c r="F51" s="9">
        <v>25.0</v>
      </c>
      <c r="G51" s="9">
        <v>30.0</v>
      </c>
      <c r="H51" s="9">
        <v>21.0</v>
      </c>
      <c r="I51" s="9">
        <v>13.0</v>
      </c>
      <c r="J51" s="9">
        <v>7.0</v>
      </c>
      <c r="K51" s="9">
        <v>5.0</v>
      </c>
      <c r="L51" s="9">
        <v>0.0</v>
      </c>
      <c r="M51" s="9">
        <v>0.0</v>
      </c>
      <c r="N51" s="9">
        <v>0.0</v>
      </c>
      <c r="O51" s="9">
        <v>101.0</v>
      </c>
      <c r="P51" s="6">
        <f t="array" ref="P51">XLOOKUP(A51&amp;B51,'Inventory by Market SKU (Units)'!D:D,'Inventory by Market SKU (Units)'!C:C,"",0)</f>
        <v>78</v>
      </c>
      <c r="Q51" s="10">
        <f t="shared" si="1"/>
        <v>9.36</v>
      </c>
    </row>
    <row r="52" ht="14.25" hidden="1" customHeight="1">
      <c r="A52" s="4" t="s">
        <v>18</v>
      </c>
      <c r="B52" s="4" t="s">
        <v>79</v>
      </c>
      <c r="C52" s="5">
        <v>0.0</v>
      </c>
      <c r="D52" s="5">
        <v>0.0</v>
      </c>
      <c r="E52" s="5">
        <v>0.0</v>
      </c>
      <c r="F52" s="5">
        <v>3.0</v>
      </c>
      <c r="G52" s="5">
        <v>31.0</v>
      </c>
      <c r="H52" s="5">
        <v>1.0</v>
      </c>
      <c r="I52" s="5">
        <v>24.0</v>
      </c>
      <c r="J52" s="5">
        <v>16.0</v>
      </c>
      <c r="K52" s="5">
        <v>13.0</v>
      </c>
      <c r="L52" s="5">
        <v>0.0</v>
      </c>
      <c r="M52" s="5">
        <v>0.0</v>
      </c>
      <c r="N52" s="5">
        <v>0.0</v>
      </c>
      <c r="O52" s="5">
        <v>88.0</v>
      </c>
      <c r="P52" s="6">
        <f t="array" ref="P52">XLOOKUP(A52&amp;B52,'Inventory by Market SKU (Units)'!D:D,'Inventory by Market SKU (Units)'!C:C,"",0)</f>
        <v>4</v>
      </c>
      <c r="Q52" s="10">
        <f t="shared" si="1"/>
        <v>0.2264150943</v>
      </c>
    </row>
    <row r="53" ht="14.25" hidden="1" customHeight="1">
      <c r="A53" s="8" t="s">
        <v>18</v>
      </c>
      <c r="B53" s="8" t="s">
        <v>80</v>
      </c>
      <c r="C53" s="9">
        <v>0.0</v>
      </c>
      <c r="D53" s="9">
        <v>0.0</v>
      </c>
      <c r="E53" s="9">
        <v>350.0</v>
      </c>
      <c r="F53" s="9">
        <v>950.0</v>
      </c>
      <c r="G53" s="9">
        <v>850.0</v>
      </c>
      <c r="H53" s="9">
        <v>1124.0</v>
      </c>
      <c r="I53" s="9">
        <v>1750.0</v>
      </c>
      <c r="J53" s="9">
        <v>1371.0</v>
      </c>
      <c r="K53" s="9">
        <v>1799.0</v>
      </c>
      <c r="L53" s="9">
        <v>0.0</v>
      </c>
      <c r="M53" s="9">
        <v>0.0</v>
      </c>
      <c r="N53" s="9">
        <v>0.0</v>
      </c>
      <c r="O53" s="9">
        <v>8194.0</v>
      </c>
      <c r="P53" s="6">
        <f t="array" ref="P53">XLOOKUP(A53&amp;B53,'Inventory by Market SKU (Units)'!D:D,'Inventory by Market SKU (Units)'!C:C,"",0)</f>
        <v>375</v>
      </c>
      <c r="Q53" s="10">
        <f t="shared" si="1"/>
        <v>0.2286585366</v>
      </c>
    </row>
    <row r="54" ht="14.25" customHeight="1">
      <c r="A54" s="4" t="s">
        <v>18</v>
      </c>
      <c r="B54" s="4" t="s">
        <v>81</v>
      </c>
      <c r="C54" s="5">
        <v>0.0</v>
      </c>
      <c r="D54" s="5">
        <v>0.0</v>
      </c>
      <c r="E54" s="5">
        <v>0.0</v>
      </c>
      <c r="F54" s="5">
        <v>25.0</v>
      </c>
      <c r="G54" s="5">
        <v>30.0</v>
      </c>
      <c r="H54" s="5">
        <v>21.0</v>
      </c>
      <c r="I54" s="5">
        <v>27.0</v>
      </c>
      <c r="J54" s="5">
        <v>10.0</v>
      </c>
      <c r="K54" s="5">
        <v>13.0</v>
      </c>
      <c r="L54" s="5">
        <v>0.0</v>
      </c>
      <c r="M54" s="5">
        <v>0.0</v>
      </c>
      <c r="N54" s="5">
        <v>0.0</v>
      </c>
      <c r="O54" s="5">
        <v>126.0</v>
      </c>
      <c r="P54" s="6">
        <f t="array" ref="P54">XLOOKUP(A54&amp;B54,'Inventory by Market SKU (Units)'!D:D,'Inventory by Market SKU (Units)'!C:C,"",0)</f>
        <v>58</v>
      </c>
      <c r="Q54" s="10">
        <f t="shared" si="1"/>
        <v>3.48</v>
      </c>
    </row>
    <row r="55" ht="14.25" customHeight="1">
      <c r="A55" s="8" t="s">
        <v>18</v>
      </c>
      <c r="B55" s="8" t="s">
        <v>82</v>
      </c>
      <c r="C55" s="9">
        <v>0.0</v>
      </c>
      <c r="D55" s="9">
        <v>0.0</v>
      </c>
      <c r="E55" s="9">
        <v>0.0</v>
      </c>
      <c r="F55" s="9">
        <v>14.0</v>
      </c>
      <c r="G55" s="9">
        <v>27.0</v>
      </c>
      <c r="H55" s="9">
        <v>17.0</v>
      </c>
      <c r="I55" s="9">
        <v>46.0</v>
      </c>
      <c r="J55" s="9">
        <v>6.0</v>
      </c>
      <c r="K55" s="9">
        <v>9.0</v>
      </c>
      <c r="L55" s="9">
        <v>0.0</v>
      </c>
      <c r="M55" s="9">
        <v>0.0</v>
      </c>
      <c r="N55" s="9">
        <v>0.0</v>
      </c>
      <c r="O55" s="9">
        <v>119.0</v>
      </c>
      <c r="P55" s="6">
        <f t="array" ref="P55">XLOOKUP(A55&amp;B55,'Inventory by Market SKU (Units)'!D:D,'Inventory by Market SKU (Units)'!C:C,"",0)</f>
        <v>79</v>
      </c>
      <c r="Q55" s="10">
        <f t="shared" si="1"/>
        <v>3.885245902</v>
      </c>
    </row>
    <row r="56" ht="14.25" hidden="1" customHeight="1">
      <c r="A56" s="4" t="s">
        <v>18</v>
      </c>
      <c r="B56" s="4" t="s">
        <v>83</v>
      </c>
      <c r="C56" s="5">
        <v>0.0</v>
      </c>
      <c r="D56" s="5">
        <v>0.0</v>
      </c>
      <c r="E56" s="5">
        <v>1395.0</v>
      </c>
      <c r="F56" s="5">
        <v>2054.0</v>
      </c>
      <c r="G56" s="5">
        <v>1350.0</v>
      </c>
      <c r="H56" s="5">
        <v>3584.0</v>
      </c>
      <c r="I56" s="5">
        <v>2430.0</v>
      </c>
      <c r="J56" s="5">
        <v>2218.0</v>
      </c>
      <c r="K56" s="5">
        <v>2415.0</v>
      </c>
      <c r="L56" s="5">
        <v>0.0</v>
      </c>
      <c r="M56" s="5">
        <v>0.0</v>
      </c>
      <c r="N56" s="5">
        <v>0.0</v>
      </c>
      <c r="O56" s="5">
        <v>15446.0</v>
      </c>
      <c r="P56" s="6">
        <f t="array" ref="P56">XLOOKUP(A56&amp;B56,'Inventory by Market SKU (Units)'!D:D,'Inventory by Market SKU (Units)'!C:C,"",0)</f>
        <v>1382</v>
      </c>
      <c r="Q56" s="10">
        <f t="shared" si="1"/>
        <v>0.5870026901</v>
      </c>
    </row>
    <row r="57" ht="14.25" hidden="1" customHeight="1">
      <c r="A57" s="8" t="s">
        <v>18</v>
      </c>
      <c r="B57" s="8" t="s">
        <v>84</v>
      </c>
      <c r="C57" s="9">
        <v>0.0</v>
      </c>
      <c r="D57" s="9">
        <v>0.0</v>
      </c>
      <c r="E57" s="9">
        <v>0.0</v>
      </c>
      <c r="F57" s="9">
        <v>50.0</v>
      </c>
      <c r="G57" s="9">
        <v>525.0</v>
      </c>
      <c r="H57" s="9">
        <v>600.0</v>
      </c>
      <c r="I57" s="9">
        <v>875.0</v>
      </c>
      <c r="J57" s="9">
        <v>1079.0</v>
      </c>
      <c r="K57" s="9">
        <v>899.0</v>
      </c>
      <c r="L57" s="9">
        <v>0.0</v>
      </c>
      <c r="M57" s="9">
        <v>0.0</v>
      </c>
      <c r="N57" s="9">
        <v>0.0</v>
      </c>
      <c r="O57" s="9">
        <v>4028.0</v>
      </c>
      <c r="P57" s="6">
        <f t="array" ref="P57">XLOOKUP(A57&amp;B57,'Inventory by Market SKU (Units)'!D:D,'Inventory by Market SKU (Units)'!C:C,"",0)</f>
        <v>802</v>
      </c>
      <c r="Q57" s="10">
        <f t="shared" si="1"/>
        <v>0.8433228181</v>
      </c>
    </row>
    <row r="58" ht="14.25" customHeight="1">
      <c r="A58" s="4" t="s">
        <v>18</v>
      </c>
      <c r="B58" s="4" t="s">
        <v>85</v>
      </c>
      <c r="C58" s="5">
        <v>0.0</v>
      </c>
      <c r="D58" s="5">
        <v>0.0</v>
      </c>
      <c r="E58" s="5">
        <v>0.0</v>
      </c>
      <c r="F58" s="5">
        <v>22.0</v>
      </c>
      <c r="G58" s="5">
        <v>61.0</v>
      </c>
      <c r="H58" s="5">
        <v>22.0</v>
      </c>
      <c r="I58" s="5">
        <v>47.0</v>
      </c>
      <c r="J58" s="5">
        <v>10.0</v>
      </c>
      <c r="K58" s="5">
        <v>9.0</v>
      </c>
      <c r="L58" s="5">
        <v>0.0</v>
      </c>
      <c r="M58" s="5">
        <v>0.0</v>
      </c>
      <c r="N58" s="5">
        <v>0.0</v>
      </c>
      <c r="O58" s="5">
        <v>171.0</v>
      </c>
      <c r="P58" s="6">
        <f t="array" ref="P58">XLOOKUP(A58&amp;B58,'Inventory by Market SKU (Units)'!D:D,'Inventory by Market SKU (Units)'!C:C,"",0)</f>
        <v>120</v>
      </c>
      <c r="Q58" s="10">
        <f t="shared" si="1"/>
        <v>5.454545455</v>
      </c>
    </row>
    <row r="59" ht="14.25" hidden="1" customHeight="1">
      <c r="A59" s="8" t="s">
        <v>18</v>
      </c>
      <c r="B59" s="8" t="s">
        <v>86</v>
      </c>
      <c r="C59" s="9">
        <v>0.0</v>
      </c>
      <c r="D59" s="9">
        <v>0.0</v>
      </c>
      <c r="E59" s="9">
        <v>0.0</v>
      </c>
      <c r="F59" s="9">
        <v>24.0</v>
      </c>
      <c r="G59" s="9">
        <v>31.0</v>
      </c>
      <c r="H59" s="9">
        <v>23.0</v>
      </c>
      <c r="I59" s="9">
        <v>51.0</v>
      </c>
      <c r="J59" s="9">
        <v>9.0</v>
      </c>
      <c r="K59" s="9">
        <v>7.0</v>
      </c>
      <c r="L59" s="9">
        <v>0.0</v>
      </c>
      <c r="M59" s="9">
        <v>0.0</v>
      </c>
      <c r="N59" s="9">
        <v>0.0</v>
      </c>
      <c r="O59" s="9">
        <v>145.0</v>
      </c>
      <c r="P59" s="6">
        <f t="array" ref="P59">XLOOKUP(A59&amp;B59,'Inventory by Market SKU (Units)'!D:D,'Inventory by Market SKU (Units)'!C:C,"",0)</f>
        <v>1</v>
      </c>
      <c r="Q59" s="10">
        <f t="shared" si="1"/>
        <v>0.0447761194</v>
      </c>
    </row>
    <row r="60" ht="14.25" hidden="1" customHeight="1">
      <c r="A60" s="4" t="s">
        <v>18</v>
      </c>
      <c r="B60" s="4" t="s">
        <v>87</v>
      </c>
      <c r="C60" s="5">
        <v>0.0</v>
      </c>
      <c r="D60" s="5">
        <v>0.0</v>
      </c>
      <c r="E60" s="5">
        <v>779.0</v>
      </c>
      <c r="F60" s="5">
        <v>2129.0</v>
      </c>
      <c r="G60" s="5">
        <v>1330.0</v>
      </c>
      <c r="H60" s="5">
        <v>1395.0</v>
      </c>
      <c r="I60" s="5">
        <v>2085.0</v>
      </c>
      <c r="J60" s="5">
        <v>2339.0</v>
      </c>
      <c r="K60" s="5">
        <v>1800.0</v>
      </c>
      <c r="L60" s="5">
        <v>0.0</v>
      </c>
      <c r="M60" s="5">
        <v>0.0</v>
      </c>
      <c r="N60" s="5">
        <v>0.0</v>
      </c>
      <c r="O60" s="5">
        <v>11857.0</v>
      </c>
      <c r="P60" s="6">
        <f t="array" ref="P60">XLOOKUP(A60&amp;B60,'Inventory by Market SKU (Units)'!D:D,'Inventory by Market SKU (Units)'!C:C,"",0)</f>
        <v>716</v>
      </c>
      <c r="Q60" s="10">
        <f t="shared" si="1"/>
        <v>0.3451156812</v>
      </c>
    </row>
    <row r="61" ht="14.25" customHeight="1">
      <c r="A61" s="8" t="s">
        <v>18</v>
      </c>
      <c r="B61" s="8" t="s">
        <v>88</v>
      </c>
      <c r="C61" s="9">
        <v>0.0</v>
      </c>
      <c r="D61" s="9">
        <v>0.0</v>
      </c>
      <c r="E61" s="9">
        <v>0.0</v>
      </c>
      <c r="F61" s="9">
        <v>25.0</v>
      </c>
      <c r="G61" s="9">
        <v>550.0</v>
      </c>
      <c r="H61" s="9">
        <v>625.0</v>
      </c>
      <c r="I61" s="9">
        <v>1125.0</v>
      </c>
      <c r="J61" s="9">
        <v>575.0</v>
      </c>
      <c r="K61" s="9">
        <v>920.0</v>
      </c>
      <c r="L61" s="9">
        <v>0.0</v>
      </c>
      <c r="M61" s="9">
        <v>0.0</v>
      </c>
      <c r="N61" s="9">
        <v>0.0</v>
      </c>
      <c r="O61" s="9">
        <v>3820.0</v>
      </c>
      <c r="P61" s="6">
        <f t="array" ref="P61">XLOOKUP(A61&amp;B61,'Inventory by Market SKU (Units)'!D:D,'Inventory by Market SKU (Units)'!C:C,"",0)</f>
        <v>4975</v>
      </c>
      <c r="Q61" s="10">
        <f t="shared" si="1"/>
        <v>5.696564885</v>
      </c>
    </row>
    <row r="62" ht="14.25" hidden="1" customHeight="1">
      <c r="A62" s="4" t="s">
        <v>18</v>
      </c>
      <c r="B62" s="4" t="s">
        <v>89</v>
      </c>
      <c r="C62" s="5">
        <v>0.0</v>
      </c>
      <c r="D62" s="5">
        <v>0.0</v>
      </c>
      <c r="E62" s="5">
        <v>540.0</v>
      </c>
      <c r="F62" s="5">
        <v>1260.0</v>
      </c>
      <c r="G62" s="5">
        <v>1062.0</v>
      </c>
      <c r="H62" s="5">
        <v>2335.0</v>
      </c>
      <c r="I62" s="5">
        <v>1665.0</v>
      </c>
      <c r="J62" s="5">
        <v>1860.0</v>
      </c>
      <c r="K62" s="5">
        <v>1754.0</v>
      </c>
      <c r="L62" s="5">
        <v>0.0</v>
      </c>
      <c r="M62" s="5">
        <v>0.0</v>
      </c>
      <c r="N62" s="5">
        <v>0.0</v>
      </c>
      <c r="O62" s="5">
        <v>10476.0</v>
      </c>
      <c r="P62" s="6">
        <f t="array" ref="P62">XLOOKUP(A62&amp;B62,'Inventory by Market SKU (Units)'!D:D,'Inventory by Market SKU (Units)'!C:C,"",0)</f>
        <v>3645</v>
      </c>
      <c r="Q62" s="10">
        <f t="shared" si="1"/>
        <v>2.071415041</v>
      </c>
    </row>
    <row r="63" ht="14.25" hidden="1" customHeight="1">
      <c r="A63" s="8" t="s">
        <v>18</v>
      </c>
      <c r="B63" s="8" t="s">
        <v>90</v>
      </c>
      <c r="C63" s="9">
        <v>0.0</v>
      </c>
      <c r="D63" s="9">
        <v>0.0</v>
      </c>
      <c r="E63" s="9">
        <v>705.0</v>
      </c>
      <c r="F63" s="9">
        <v>1574.0</v>
      </c>
      <c r="G63" s="9">
        <v>1095.0</v>
      </c>
      <c r="H63" s="9">
        <v>1604.0</v>
      </c>
      <c r="I63" s="9">
        <v>2295.0</v>
      </c>
      <c r="J63" s="9">
        <v>2715.0</v>
      </c>
      <c r="K63" s="9">
        <v>1920.0</v>
      </c>
      <c r="L63" s="9">
        <v>0.0</v>
      </c>
      <c r="M63" s="9">
        <v>0.0</v>
      </c>
      <c r="N63" s="9">
        <v>0.0</v>
      </c>
      <c r="O63" s="9">
        <v>11908.0</v>
      </c>
      <c r="P63" s="6">
        <f t="array" ref="P63">XLOOKUP(A63&amp;B63,'Inventory by Market SKU (Units)'!D:D,'Inventory by Market SKU (Units)'!C:C,"",0)</f>
        <v>3567</v>
      </c>
      <c r="Q63" s="10">
        <f t="shared" si="1"/>
        <v>1.544155844</v>
      </c>
    </row>
    <row r="64" ht="14.25" customHeight="1">
      <c r="A64" s="4" t="s">
        <v>18</v>
      </c>
      <c r="B64" s="4" t="s">
        <v>91</v>
      </c>
      <c r="C64" s="5">
        <v>0.0</v>
      </c>
      <c r="D64" s="5">
        <v>0.0</v>
      </c>
      <c r="E64" s="5">
        <v>180.0</v>
      </c>
      <c r="F64" s="5">
        <v>1005.0</v>
      </c>
      <c r="G64" s="5">
        <v>615.0</v>
      </c>
      <c r="H64" s="5">
        <v>884.0</v>
      </c>
      <c r="I64" s="5">
        <v>1050.0</v>
      </c>
      <c r="J64" s="5">
        <v>613.0</v>
      </c>
      <c r="K64" s="5">
        <v>1050.0</v>
      </c>
      <c r="L64" s="5">
        <v>0.0</v>
      </c>
      <c r="M64" s="5">
        <v>0.0</v>
      </c>
      <c r="N64" s="5">
        <v>0.0</v>
      </c>
      <c r="O64" s="5">
        <v>5397.0</v>
      </c>
      <c r="P64" s="6">
        <f t="array" ref="P64">XLOOKUP(A64&amp;B64,'Inventory by Market SKU (Units)'!D:D,'Inventory by Market SKU (Units)'!C:C,"",0)</f>
        <v>3720</v>
      </c>
      <c r="Q64" s="10">
        <f t="shared" si="1"/>
        <v>4.11352746</v>
      </c>
    </row>
    <row r="65" ht="14.25" customHeight="1">
      <c r="A65" s="8" t="s">
        <v>18</v>
      </c>
      <c r="B65" s="8" t="s">
        <v>92</v>
      </c>
      <c r="C65" s="9">
        <v>0.0</v>
      </c>
      <c r="D65" s="9">
        <v>0.0</v>
      </c>
      <c r="E65" s="9">
        <v>180.0</v>
      </c>
      <c r="F65" s="9">
        <v>1050.0</v>
      </c>
      <c r="G65" s="9">
        <v>630.0</v>
      </c>
      <c r="H65" s="9">
        <v>660.0</v>
      </c>
      <c r="I65" s="9">
        <v>780.0</v>
      </c>
      <c r="J65" s="9">
        <v>757.0</v>
      </c>
      <c r="K65" s="9">
        <v>435.0</v>
      </c>
      <c r="L65" s="9">
        <v>0.0</v>
      </c>
      <c r="M65" s="9">
        <v>0.0</v>
      </c>
      <c r="N65" s="9">
        <v>0.0</v>
      </c>
      <c r="O65" s="9">
        <v>4492.0</v>
      </c>
      <c r="P65" s="6">
        <f t="array" ref="P65">XLOOKUP(A65&amp;B65,'Inventory by Market SKU (Units)'!D:D,'Inventory by Market SKU (Units)'!C:C,"",0)</f>
        <v>2400</v>
      </c>
      <c r="Q65" s="10">
        <f t="shared" si="1"/>
        <v>3.651115619</v>
      </c>
    </row>
    <row r="66" ht="14.25" hidden="1" customHeight="1">
      <c r="A66" s="4" t="s">
        <v>18</v>
      </c>
      <c r="B66" s="4" t="s">
        <v>93</v>
      </c>
      <c r="C66" s="5">
        <v>0.0</v>
      </c>
      <c r="D66" s="5">
        <v>0.0</v>
      </c>
      <c r="E66" s="5">
        <v>0.0</v>
      </c>
      <c r="F66" s="5">
        <v>0.0</v>
      </c>
      <c r="G66" s="5">
        <v>3.0</v>
      </c>
      <c r="H66" s="5">
        <v>1.0</v>
      </c>
      <c r="I66" s="5">
        <v>65.0</v>
      </c>
      <c r="J66" s="5">
        <v>240.0</v>
      </c>
      <c r="K66" s="5">
        <v>30.0</v>
      </c>
      <c r="L66" s="5">
        <v>0.0</v>
      </c>
      <c r="M66" s="5">
        <v>0.0</v>
      </c>
      <c r="N66" s="5">
        <v>0.0</v>
      </c>
      <c r="O66" s="5">
        <v>339.0</v>
      </c>
      <c r="P66" s="11" t="str">
        <f t="array" ref="P66">XLOOKUP(A66&amp;B66,'Inventory by Market SKU (Units)'!D:D,'Inventory by Market SKU (Units)'!C:C,"",0)</f>
        <v/>
      </c>
      <c r="Q66" s="10">
        <f t="shared" si="1"/>
        <v>0</v>
      </c>
    </row>
    <row r="67" ht="14.25" hidden="1" customHeight="1">
      <c r="A67" s="8" t="s">
        <v>18</v>
      </c>
      <c r="B67" s="8" t="s">
        <v>94</v>
      </c>
      <c r="C67" s="9">
        <v>0.0</v>
      </c>
      <c r="D67" s="9">
        <v>0.0</v>
      </c>
      <c r="E67" s="9">
        <v>0.0</v>
      </c>
      <c r="F67" s="9">
        <v>3.0</v>
      </c>
      <c r="G67" s="9">
        <v>6.0</v>
      </c>
      <c r="H67" s="9">
        <v>3.0</v>
      </c>
      <c r="I67" s="9">
        <v>407.0</v>
      </c>
      <c r="J67" s="9">
        <v>175.0</v>
      </c>
      <c r="K67" s="9">
        <v>125.0</v>
      </c>
      <c r="L67" s="9">
        <v>0.0</v>
      </c>
      <c r="M67" s="9">
        <v>0.0</v>
      </c>
      <c r="N67" s="9">
        <v>0.0</v>
      </c>
      <c r="O67" s="9">
        <v>719.0</v>
      </c>
      <c r="P67" s="11" t="str">
        <f t="array" ref="P67">XLOOKUP(A67&amp;B67,'Inventory by Market SKU (Units)'!D:D,'Inventory by Market SKU (Units)'!C:C,"",0)</f>
        <v/>
      </c>
      <c r="Q67" s="10">
        <f t="shared" si="1"/>
        <v>0</v>
      </c>
    </row>
    <row r="68" ht="14.25" hidden="1" customHeight="1">
      <c r="A68" s="4" t="s">
        <v>18</v>
      </c>
      <c r="B68" s="4" t="s">
        <v>95</v>
      </c>
      <c r="C68" s="5">
        <v>0.0</v>
      </c>
      <c r="D68" s="5">
        <v>0.0</v>
      </c>
      <c r="E68" s="5">
        <v>0.0</v>
      </c>
      <c r="F68" s="5">
        <v>21.0</v>
      </c>
      <c r="G68" s="5">
        <v>27.0</v>
      </c>
      <c r="H68" s="5">
        <v>15.0</v>
      </c>
      <c r="I68" s="5">
        <v>10.0</v>
      </c>
      <c r="J68" s="5">
        <v>3.0</v>
      </c>
      <c r="K68" s="5">
        <v>7.0</v>
      </c>
      <c r="L68" s="5">
        <v>0.0</v>
      </c>
      <c r="M68" s="5">
        <v>0.0</v>
      </c>
      <c r="N68" s="5">
        <v>0.0</v>
      </c>
      <c r="O68" s="5">
        <v>83.0</v>
      </c>
      <c r="P68" s="6">
        <f t="array" ref="P68">XLOOKUP(A68&amp;B68,'Inventory by Market SKU (Units)'!D:D,'Inventory by Market SKU (Units)'!C:C,"",0)</f>
        <v>12</v>
      </c>
      <c r="Q68" s="10">
        <f t="shared" si="1"/>
        <v>1.8</v>
      </c>
    </row>
    <row r="69" ht="14.25" hidden="1" customHeight="1">
      <c r="A69" s="8" t="s">
        <v>18</v>
      </c>
      <c r="B69" s="8" t="s">
        <v>96</v>
      </c>
      <c r="C69" s="9">
        <v>0.0</v>
      </c>
      <c r="D69" s="9">
        <v>0.0</v>
      </c>
      <c r="E69" s="9">
        <v>0.0</v>
      </c>
      <c r="F69" s="9">
        <v>17.0</v>
      </c>
      <c r="G69" s="9">
        <v>27.0</v>
      </c>
      <c r="H69" s="9">
        <v>7.0</v>
      </c>
      <c r="I69" s="9">
        <v>53.0</v>
      </c>
      <c r="J69" s="9">
        <v>9.0</v>
      </c>
      <c r="K69" s="9">
        <v>3.0</v>
      </c>
      <c r="L69" s="9">
        <v>0.0</v>
      </c>
      <c r="M69" s="9">
        <v>0.0</v>
      </c>
      <c r="N69" s="9">
        <v>0.0</v>
      </c>
      <c r="O69" s="9">
        <v>116.0</v>
      </c>
      <c r="P69" s="6">
        <f t="array" ref="P69">XLOOKUP(A69&amp;B69,'Inventory by Market SKU (Units)'!D:D,'Inventory by Market SKU (Units)'!C:C,"",0)</f>
        <v>24</v>
      </c>
      <c r="Q69" s="10">
        <f t="shared" si="1"/>
        <v>1.107692308</v>
      </c>
    </row>
    <row r="70" ht="14.25" hidden="1" customHeight="1">
      <c r="A70" s="4" t="s">
        <v>18</v>
      </c>
      <c r="B70" s="4" t="s">
        <v>97</v>
      </c>
      <c r="C70" s="5">
        <v>0.0</v>
      </c>
      <c r="D70" s="5">
        <v>0.0</v>
      </c>
      <c r="E70" s="5">
        <v>0.0</v>
      </c>
      <c r="F70" s="5">
        <v>17.0</v>
      </c>
      <c r="G70" s="5">
        <v>22.0</v>
      </c>
      <c r="H70" s="5">
        <v>7.0</v>
      </c>
      <c r="I70" s="5">
        <v>53.0</v>
      </c>
      <c r="J70" s="5">
        <v>8.0</v>
      </c>
      <c r="K70" s="5">
        <v>4.0</v>
      </c>
      <c r="L70" s="5">
        <v>0.0</v>
      </c>
      <c r="M70" s="5">
        <v>0.0</v>
      </c>
      <c r="N70" s="5">
        <v>0.0</v>
      </c>
      <c r="O70" s="5">
        <v>111.0</v>
      </c>
      <c r="P70" s="6">
        <f t="array" ref="P70">XLOOKUP(A70&amp;B70,'Inventory by Market SKU (Units)'!D:D,'Inventory by Market SKU (Units)'!C:C,"",0)</f>
        <v>11</v>
      </c>
      <c r="Q70" s="10">
        <f t="shared" si="1"/>
        <v>0.5076923077</v>
      </c>
    </row>
    <row r="71" ht="14.25" customHeight="1">
      <c r="A71" s="8" t="s">
        <v>18</v>
      </c>
      <c r="B71" s="8" t="s">
        <v>98</v>
      </c>
      <c r="C71" s="9">
        <v>0.0</v>
      </c>
      <c r="D71" s="9">
        <v>0.0</v>
      </c>
      <c r="E71" s="9">
        <v>0.0</v>
      </c>
      <c r="F71" s="9">
        <v>16.0</v>
      </c>
      <c r="G71" s="9">
        <v>69.0</v>
      </c>
      <c r="H71" s="9">
        <v>12.0</v>
      </c>
      <c r="I71" s="9">
        <v>42.0</v>
      </c>
      <c r="J71" s="9">
        <v>6.0</v>
      </c>
      <c r="K71" s="9">
        <v>3.0</v>
      </c>
      <c r="L71" s="9">
        <v>0.0</v>
      </c>
      <c r="M71" s="9">
        <v>0.0</v>
      </c>
      <c r="N71" s="9">
        <v>0.0</v>
      </c>
      <c r="O71" s="9">
        <v>148.0</v>
      </c>
      <c r="P71" s="6">
        <f t="array" ref="P71">XLOOKUP(A71&amp;B71,'Inventory by Market SKU (Units)'!D:D,'Inventory by Market SKU (Units)'!C:C,"",0)</f>
        <v>236</v>
      </c>
      <c r="Q71" s="10">
        <f t="shared" si="1"/>
        <v>13.88235294</v>
      </c>
    </row>
    <row r="72" ht="14.25" customHeight="1">
      <c r="A72" s="4" t="s">
        <v>18</v>
      </c>
      <c r="B72" s="4" t="s">
        <v>99</v>
      </c>
      <c r="C72" s="5">
        <v>0.0</v>
      </c>
      <c r="D72" s="5">
        <v>0.0</v>
      </c>
      <c r="E72" s="5">
        <v>0.0</v>
      </c>
      <c r="F72" s="5">
        <v>21.0</v>
      </c>
      <c r="G72" s="5">
        <v>22.0</v>
      </c>
      <c r="H72" s="5">
        <v>8.0</v>
      </c>
      <c r="I72" s="5">
        <v>46.0</v>
      </c>
      <c r="J72" s="5">
        <v>8.0</v>
      </c>
      <c r="K72" s="5">
        <v>4.0</v>
      </c>
      <c r="L72" s="5">
        <v>0.0</v>
      </c>
      <c r="M72" s="5">
        <v>0.0</v>
      </c>
      <c r="N72" s="5">
        <v>0.0</v>
      </c>
      <c r="O72" s="5">
        <v>109.0</v>
      </c>
      <c r="P72" s="6">
        <f t="array" ref="P72">XLOOKUP(A72&amp;B72,'Inventory by Market SKU (Units)'!D:D,'Inventory by Market SKU (Units)'!C:C,"",0)</f>
        <v>158</v>
      </c>
      <c r="Q72" s="10">
        <f t="shared" si="1"/>
        <v>8.172413793</v>
      </c>
    </row>
    <row r="73" ht="14.25" hidden="1" customHeight="1">
      <c r="A73" s="8" t="s">
        <v>18</v>
      </c>
      <c r="B73" s="8" t="s">
        <v>100</v>
      </c>
      <c r="C73" s="9">
        <v>0.0</v>
      </c>
      <c r="D73" s="9">
        <v>0.0</v>
      </c>
      <c r="E73" s="9">
        <v>0.0</v>
      </c>
      <c r="F73" s="9">
        <v>0.0</v>
      </c>
      <c r="G73" s="9">
        <v>0.0</v>
      </c>
      <c r="H73" s="9">
        <v>7.0</v>
      </c>
      <c r="I73" s="9">
        <v>45.0</v>
      </c>
      <c r="J73" s="9">
        <v>26.0</v>
      </c>
      <c r="K73" s="9">
        <v>4.0</v>
      </c>
      <c r="L73" s="9">
        <v>0.0</v>
      </c>
      <c r="M73" s="9">
        <v>0.0</v>
      </c>
      <c r="N73" s="9">
        <v>0.0</v>
      </c>
      <c r="O73" s="9">
        <v>82.0</v>
      </c>
      <c r="P73" s="6">
        <f t="array" ref="P73">XLOOKUP(A73&amp;B73,'Inventory by Market SKU (Units)'!D:D,'Inventory by Market SKU (Units)'!C:C,"",0)</f>
        <v>56</v>
      </c>
      <c r="Q73" s="10">
        <f t="shared" si="1"/>
        <v>2.24</v>
      </c>
    </row>
    <row r="74" ht="14.25" hidden="1" customHeight="1">
      <c r="A74" s="4" t="s">
        <v>18</v>
      </c>
      <c r="B74" s="4" t="s">
        <v>101</v>
      </c>
      <c r="C74" s="5">
        <v>0.0</v>
      </c>
      <c r="D74" s="5">
        <v>0.0</v>
      </c>
      <c r="E74" s="5">
        <v>0.0</v>
      </c>
      <c r="F74" s="5">
        <v>20.0</v>
      </c>
      <c r="G74" s="5">
        <v>21.0</v>
      </c>
      <c r="H74" s="5">
        <v>17.0</v>
      </c>
      <c r="I74" s="5">
        <v>50.0</v>
      </c>
      <c r="J74" s="5">
        <v>7.0</v>
      </c>
      <c r="K74" s="5">
        <v>3.0</v>
      </c>
      <c r="L74" s="5">
        <v>0.0</v>
      </c>
      <c r="M74" s="5">
        <v>0.0</v>
      </c>
      <c r="N74" s="5">
        <v>0.0</v>
      </c>
      <c r="O74" s="5">
        <v>118.0</v>
      </c>
      <c r="P74" s="6">
        <f t="array" ref="P74">XLOOKUP(A74&amp;B74,'Inventory by Market SKU (Units)'!D:D,'Inventory by Market SKU (Units)'!C:C,"",0)</f>
        <v>29</v>
      </c>
      <c r="Q74" s="10">
        <f t="shared" si="1"/>
        <v>1.45</v>
      </c>
    </row>
    <row r="75" ht="14.25" customHeight="1">
      <c r="A75" s="8" t="s">
        <v>18</v>
      </c>
      <c r="B75" s="8" t="s">
        <v>102</v>
      </c>
      <c r="C75" s="9">
        <v>0.0</v>
      </c>
      <c r="D75" s="9">
        <v>0.0</v>
      </c>
      <c r="E75" s="9">
        <v>0.0</v>
      </c>
      <c r="F75" s="9">
        <v>21.0</v>
      </c>
      <c r="G75" s="9">
        <v>28.0</v>
      </c>
      <c r="H75" s="9">
        <v>20.0</v>
      </c>
      <c r="I75" s="9">
        <v>49.0</v>
      </c>
      <c r="J75" s="9">
        <v>25.0</v>
      </c>
      <c r="K75" s="9">
        <v>4.0</v>
      </c>
      <c r="L75" s="9">
        <v>0.0</v>
      </c>
      <c r="M75" s="9">
        <v>0.0</v>
      </c>
      <c r="N75" s="9">
        <v>0.0</v>
      </c>
      <c r="O75" s="9">
        <v>147.0</v>
      </c>
      <c r="P75" s="6">
        <f t="array" ref="P75">XLOOKUP(A75&amp;B75,'Inventory by Market SKU (Units)'!D:D,'Inventory by Market SKU (Units)'!C:C,"",0)</f>
        <v>133</v>
      </c>
      <c r="Q75" s="10">
        <f t="shared" si="1"/>
        <v>5.115384615</v>
      </c>
    </row>
    <row r="76" ht="14.25" hidden="1" customHeight="1">
      <c r="A76" s="4" t="s">
        <v>18</v>
      </c>
      <c r="B76" s="4" t="s">
        <v>103</v>
      </c>
      <c r="C76" s="5">
        <v>0.0</v>
      </c>
      <c r="D76" s="5">
        <v>0.0</v>
      </c>
      <c r="E76" s="5">
        <v>0.0</v>
      </c>
      <c r="F76" s="5">
        <v>150.0</v>
      </c>
      <c r="G76" s="5">
        <v>2.0</v>
      </c>
      <c r="H76" s="5">
        <v>0.0</v>
      </c>
      <c r="I76" s="5">
        <v>175.0</v>
      </c>
      <c r="J76" s="5">
        <v>125.0</v>
      </c>
      <c r="K76" s="5">
        <v>50.0</v>
      </c>
      <c r="L76" s="5">
        <v>0.0</v>
      </c>
      <c r="M76" s="5">
        <v>0.0</v>
      </c>
      <c r="N76" s="5">
        <v>0.0</v>
      </c>
      <c r="O76" s="5">
        <v>502.0</v>
      </c>
      <c r="P76" s="11" t="str">
        <f t="array" ref="P76">XLOOKUP(A76&amp;B76,'Inventory by Market SKU (Units)'!D:D,'Inventory by Market SKU (Units)'!C:C,"",0)</f>
        <v/>
      </c>
      <c r="Q76" s="10">
        <f t="shared" si="1"/>
        <v>0</v>
      </c>
    </row>
    <row r="77" ht="14.25" hidden="1" customHeight="1">
      <c r="A77" s="8" t="s">
        <v>18</v>
      </c>
      <c r="B77" s="8" t="s">
        <v>104</v>
      </c>
      <c r="C77" s="9">
        <v>0.0</v>
      </c>
      <c r="D77" s="9">
        <v>0.0</v>
      </c>
      <c r="E77" s="9">
        <v>0.0</v>
      </c>
      <c r="F77" s="9">
        <v>0.0</v>
      </c>
      <c r="G77" s="9">
        <v>8.0</v>
      </c>
      <c r="H77" s="9">
        <v>4.0</v>
      </c>
      <c r="I77" s="9">
        <v>55.0</v>
      </c>
      <c r="J77" s="9">
        <v>200.0</v>
      </c>
      <c r="K77" s="9">
        <v>1.0</v>
      </c>
      <c r="L77" s="9">
        <v>0.0</v>
      </c>
      <c r="M77" s="9">
        <v>0.0</v>
      </c>
      <c r="N77" s="9">
        <v>0.0</v>
      </c>
      <c r="O77" s="9">
        <v>268.0</v>
      </c>
      <c r="P77" s="11" t="str">
        <f t="array" ref="P77">XLOOKUP(A77&amp;B77,'Inventory by Market SKU (Units)'!D:D,'Inventory by Market SKU (Units)'!C:C,"",0)</f>
        <v/>
      </c>
      <c r="Q77" s="10">
        <f t="shared" si="1"/>
        <v>0</v>
      </c>
    </row>
    <row r="78" ht="14.25" hidden="1" customHeight="1">
      <c r="A78" s="4" t="s">
        <v>18</v>
      </c>
      <c r="B78" s="4" t="s">
        <v>105</v>
      </c>
      <c r="C78" s="5">
        <v>0.0</v>
      </c>
      <c r="D78" s="5">
        <v>0.0</v>
      </c>
      <c r="E78" s="5">
        <v>0.0</v>
      </c>
      <c r="F78" s="5">
        <v>17.0</v>
      </c>
      <c r="G78" s="5">
        <v>1.0</v>
      </c>
      <c r="H78" s="5">
        <v>9.0</v>
      </c>
      <c r="I78" s="5">
        <v>2.0</v>
      </c>
      <c r="J78" s="5">
        <v>6.0</v>
      </c>
      <c r="K78" s="5">
        <v>2.0</v>
      </c>
      <c r="L78" s="5">
        <v>0.0</v>
      </c>
      <c r="M78" s="5">
        <v>0.0</v>
      </c>
      <c r="N78" s="5">
        <v>0.0</v>
      </c>
      <c r="O78" s="5">
        <v>37.0</v>
      </c>
      <c r="P78" s="6">
        <f t="array" ref="P78">XLOOKUP(A78&amp;B78,'Inventory by Market SKU (Units)'!D:D,'Inventory by Market SKU (Units)'!C:C,"",0)</f>
        <v>0</v>
      </c>
      <c r="Q78" s="10">
        <f t="shared" si="1"/>
        <v>0</v>
      </c>
    </row>
    <row r="79" ht="14.25" hidden="1" customHeight="1">
      <c r="A79" s="8" t="s">
        <v>18</v>
      </c>
      <c r="B79" s="8" t="s">
        <v>106</v>
      </c>
      <c r="C79" s="9">
        <v>0.0</v>
      </c>
      <c r="D79" s="9">
        <v>0.0</v>
      </c>
      <c r="E79" s="9">
        <v>0.0</v>
      </c>
      <c r="F79" s="9">
        <v>22.0</v>
      </c>
      <c r="G79" s="9">
        <v>25.0</v>
      </c>
      <c r="H79" s="9">
        <v>11.0</v>
      </c>
      <c r="I79" s="9">
        <v>7.0</v>
      </c>
      <c r="J79" s="9">
        <v>0.0</v>
      </c>
      <c r="K79" s="9">
        <v>1.0</v>
      </c>
      <c r="L79" s="9">
        <v>0.0</v>
      </c>
      <c r="M79" s="9">
        <v>0.0</v>
      </c>
      <c r="N79" s="9">
        <v>0.0</v>
      </c>
      <c r="O79" s="9">
        <v>66.0</v>
      </c>
      <c r="P79" s="6">
        <f t="array" ref="P79">XLOOKUP(A79&amp;B79,'Inventory by Market SKU (Units)'!D:D,'Inventory by Market SKU (Units)'!C:C,"",0)</f>
        <v>0</v>
      </c>
      <c r="Q79" s="10">
        <f t="shared" si="1"/>
        <v>0</v>
      </c>
    </row>
    <row r="80" ht="14.25" hidden="1" customHeight="1">
      <c r="A80" s="4" t="s">
        <v>18</v>
      </c>
      <c r="B80" s="4" t="s">
        <v>107</v>
      </c>
      <c r="C80" s="5">
        <v>0.0</v>
      </c>
      <c r="D80" s="5">
        <v>0.0</v>
      </c>
      <c r="E80" s="5">
        <v>0.0</v>
      </c>
      <c r="F80" s="5">
        <v>2.0</v>
      </c>
      <c r="G80" s="5">
        <v>6.0</v>
      </c>
      <c r="H80" s="5">
        <v>0.0</v>
      </c>
      <c r="I80" s="5">
        <v>107.0</v>
      </c>
      <c r="J80" s="5">
        <v>210.0</v>
      </c>
      <c r="K80" s="5">
        <v>15.0</v>
      </c>
      <c r="L80" s="5">
        <v>0.0</v>
      </c>
      <c r="M80" s="5">
        <v>0.0</v>
      </c>
      <c r="N80" s="5">
        <v>0.0</v>
      </c>
      <c r="O80" s="5">
        <v>340.0</v>
      </c>
      <c r="P80" s="11" t="str">
        <f t="array" ref="P80">XLOOKUP(A80&amp;B80,'Inventory by Market SKU (Units)'!D:D,'Inventory by Market SKU (Units)'!C:C,"",0)</f>
        <v/>
      </c>
      <c r="Q80" s="10">
        <f t="shared" si="1"/>
        <v>0</v>
      </c>
    </row>
    <row r="81" ht="14.25" hidden="1" customHeight="1">
      <c r="A81" s="8" t="s">
        <v>18</v>
      </c>
      <c r="B81" s="8" t="s">
        <v>108</v>
      </c>
      <c r="C81" s="9">
        <v>0.0</v>
      </c>
      <c r="D81" s="9">
        <v>0.0</v>
      </c>
      <c r="E81" s="9">
        <v>0.0</v>
      </c>
      <c r="F81" s="9">
        <v>5.0</v>
      </c>
      <c r="G81" s="9">
        <v>8.0</v>
      </c>
      <c r="H81" s="9">
        <v>1.0</v>
      </c>
      <c r="I81" s="9">
        <v>91.0</v>
      </c>
      <c r="J81" s="9">
        <v>63.0</v>
      </c>
      <c r="K81" s="9">
        <v>15.0</v>
      </c>
      <c r="L81" s="9">
        <v>0.0</v>
      </c>
      <c r="M81" s="9">
        <v>0.0</v>
      </c>
      <c r="N81" s="9">
        <v>0.0</v>
      </c>
      <c r="O81" s="9">
        <v>183.0</v>
      </c>
      <c r="P81" s="11" t="str">
        <f t="array" ref="P81">XLOOKUP(A81&amp;B81,'Inventory by Market SKU (Units)'!D:D,'Inventory by Market SKU (Units)'!C:C,"",0)</f>
        <v/>
      </c>
      <c r="Q81" s="10">
        <f t="shared" si="1"/>
        <v>0</v>
      </c>
    </row>
    <row r="82" ht="14.25" hidden="1" customHeight="1">
      <c r="A82" s="4" t="s">
        <v>18</v>
      </c>
      <c r="B82" s="4" t="s">
        <v>109</v>
      </c>
      <c r="C82" s="5">
        <v>0.0</v>
      </c>
      <c r="D82" s="5">
        <v>0.0</v>
      </c>
      <c r="E82" s="5">
        <v>0.0</v>
      </c>
      <c r="F82" s="5">
        <v>151.0</v>
      </c>
      <c r="G82" s="5">
        <v>0.0</v>
      </c>
      <c r="H82" s="5">
        <v>0.0</v>
      </c>
      <c r="I82" s="5">
        <v>100.0</v>
      </c>
      <c r="J82" s="5">
        <v>100.0</v>
      </c>
      <c r="K82" s="5">
        <v>25.0</v>
      </c>
      <c r="L82" s="5">
        <v>0.0</v>
      </c>
      <c r="M82" s="5">
        <v>0.0</v>
      </c>
      <c r="N82" s="5">
        <v>0.0</v>
      </c>
      <c r="O82" s="5">
        <v>376.0</v>
      </c>
      <c r="P82" s="11" t="str">
        <f t="array" ref="P82">XLOOKUP(A82&amp;B82,'Inventory by Market SKU (Units)'!D:D,'Inventory by Market SKU (Units)'!C:C,"",0)</f>
        <v/>
      </c>
      <c r="Q82" s="10">
        <f t="shared" si="1"/>
        <v>0</v>
      </c>
    </row>
    <row r="83" ht="14.25" customHeight="1">
      <c r="A83" s="8" t="s">
        <v>18</v>
      </c>
      <c r="B83" s="8" t="s">
        <v>110</v>
      </c>
      <c r="C83" s="9">
        <v>0.0</v>
      </c>
      <c r="D83" s="9">
        <v>0.0</v>
      </c>
      <c r="E83" s="9">
        <v>0.0</v>
      </c>
      <c r="F83" s="9">
        <v>0.0</v>
      </c>
      <c r="G83" s="9">
        <v>0.0</v>
      </c>
      <c r="H83" s="9">
        <v>0.0</v>
      </c>
      <c r="I83" s="9">
        <v>0.0</v>
      </c>
      <c r="J83" s="9">
        <v>8.0</v>
      </c>
      <c r="K83" s="9">
        <v>11.0</v>
      </c>
      <c r="L83" s="9">
        <v>0.0</v>
      </c>
      <c r="M83" s="9">
        <v>0.0</v>
      </c>
      <c r="N83" s="9">
        <v>0.0</v>
      </c>
      <c r="O83" s="9">
        <v>19.0</v>
      </c>
      <c r="P83" s="6">
        <f t="array" ref="P83">XLOOKUP(A83&amp;B83,'Inventory by Market SKU (Units)'!D:D,'Inventory by Market SKU (Units)'!C:C,"",0)</f>
        <v>83</v>
      </c>
      <c r="Q83" s="10">
        <f t="shared" si="1"/>
        <v>13.10526316</v>
      </c>
    </row>
    <row r="84" ht="14.25" customHeight="1">
      <c r="A84" s="4" t="s">
        <v>18</v>
      </c>
      <c r="B84" s="4" t="s">
        <v>111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9.0</v>
      </c>
      <c r="K84" s="5">
        <v>10.0</v>
      </c>
      <c r="L84" s="5">
        <v>0.0</v>
      </c>
      <c r="M84" s="5">
        <v>0.0</v>
      </c>
      <c r="N84" s="5">
        <v>0.0</v>
      </c>
      <c r="O84" s="5">
        <v>19.0</v>
      </c>
      <c r="P84" s="6">
        <f t="array" ref="P84">XLOOKUP(A84&amp;B84,'Inventory by Market SKU (Units)'!D:D,'Inventory by Market SKU (Units)'!C:C,"",0)</f>
        <v>81</v>
      </c>
      <c r="Q84" s="10">
        <f t="shared" si="1"/>
        <v>12.78947368</v>
      </c>
    </row>
    <row r="85" ht="14.25" customHeight="1">
      <c r="A85" s="8" t="s">
        <v>18</v>
      </c>
      <c r="B85" s="8" t="s">
        <v>112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9.0</v>
      </c>
      <c r="K85" s="9">
        <v>10.0</v>
      </c>
      <c r="L85" s="9">
        <v>0.0</v>
      </c>
      <c r="M85" s="9">
        <v>0.0</v>
      </c>
      <c r="N85" s="9">
        <v>0.0</v>
      </c>
      <c r="O85" s="9">
        <v>19.0</v>
      </c>
      <c r="P85" s="6">
        <f t="array" ref="P85">XLOOKUP(A85&amp;B85,'Inventory by Market SKU (Units)'!D:D,'Inventory by Market SKU (Units)'!C:C,"",0)</f>
        <v>80</v>
      </c>
      <c r="Q85" s="10">
        <f t="shared" si="1"/>
        <v>12.63157895</v>
      </c>
    </row>
    <row r="86" ht="14.25" customHeight="1">
      <c r="A86" s="4" t="s">
        <v>18</v>
      </c>
      <c r="B86" s="4" t="s">
        <v>113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6.0</v>
      </c>
      <c r="K86" s="5">
        <v>11.0</v>
      </c>
      <c r="L86" s="5">
        <v>0.0</v>
      </c>
      <c r="M86" s="5">
        <v>0.0</v>
      </c>
      <c r="N86" s="5">
        <v>0.0</v>
      </c>
      <c r="O86" s="5">
        <v>17.0</v>
      </c>
      <c r="P86" s="6">
        <f t="array" ref="P86">XLOOKUP(A86&amp;B86,'Inventory by Market SKU (Units)'!D:D,'Inventory by Market SKU (Units)'!C:C,"",0)</f>
        <v>82</v>
      </c>
      <c r="Q86" s="10">
        <f t="shared" si="1"/>
        <v>14.47058824</v>
      </c>
    </row>
    <row r="87" ht="14.25" customHeight="1">
      <c r="A87" s="8" t="s">
        <v>18</v>
      </c>
      <c r="B87" s="8" t="s">
        <v>114</v>
      </c>
      <c r="C87" s="9">
        <v>0.0</v>
      </c>
      <c r="D87" s="9">
        <v>0.0</v>
      </c>
      <c r="E87" s="9">
        <v>0.0</v>
      </c>
      <c r="F87" s="9">
        <v>0.0</v>
      </c>
      <c r="G87" s="9">
        <v>0.0</v>
      </c>
      <c r="H87" s="9">
        <v>0.0</v>
      </c>
      <c r="I87" s="9">
        <v>0.0</v>
      </c>
      <c r="J87" s="9">
        <v>7.0</v>
      </c>
      <c r="K87" s="9">
        <v>10.0</v>
      </c>
      <c r="L87" s="9">
        <v>0.0</v>
      </c>
      <c r="M87" s="9">
        <v>0.0</v>
      </c>
      <c r="N87" s="9">
        <v>0.0</v>
      </c>
      <c r="O87" s="9">
        <v>17.0</v>
      </c>
      <c r="P87" s="6">
        <f t="array" ref="P87">XLOOKUP(A87&amp;B87,'Inventory by Market SKU (Units)'!D:D,'Inventory by Market SKU (Units)'!C:C,"",0)</f>
        <v>83</v>
      </c>
      <c r="Q87" s="10">
        <f t="shared" si="1"/>
        <v>14.64705882</v>
      </c>
    </row>
    <row r="88" ht="14.25" customHeight="1">
      <c r="A88" s="4" t="s">
        <v>18</v>
      </c>
      <c r="B88" s="4" t="s">
        <v>115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9.0</v>
      </c>
      <c r="K88" s="5">
        <v>10.0</v>
      </c>
      <c r="L88" s="5">
        <v>0.0</v>
      </c>
      <c r="M88" s="5">
        <v>0.0</v>
      </c>
      <c r="N88" s="5">
        <v>0.0</v>
      </c>
      <c r="O88" s="5">
        <v>19.0</v>
      </c>
      <c r="P88" s="6">
        <f t="array" ref="P88">XLOOKUP(A88&amp;B88,'Inventory by Market SKU (Units)'!D:D,'Inventory by Market SKU (Units)'!C:C,"",0)</f>
        <v>97</v>
      </c>
      <c r="Q88" s="10">
        <f t="shared" si="1"/>
        <v>15.31578947</v>
      </c>
    </row>
    <row r="89" ht="14.25" customHeight="1">
      <c r="A89" s="8" t="s">
        <v>18</v>
      </c>
      <c r="B89" s="8" t="s">
        <v>116</v>
      </c>
      <c r="C89" s="9">
        <v>0.0</v>
      </c>
      <c r="D89" s="9">
        <v>0.0</v>
      </c>
      <c r="E89" s="9">
        <v>0.0</v>
      </c>
      <c r="F89" s="9">
        <v>0.0</v>
      </c>
      <c r="G89" s="9">
        <v>0.0</v>
      </c>
      <c r="H89" s="9">
        <v>0.0</v>
      </c>
      <c r="I89" s="9">
        <v>0.0</v>
      </c>
      <c r="J89" s="9">
        <v>7.0</v>
      </c>
      <c r="K89" s="9">
        <v>1.0</v>
      </c>
      <c r="L89" s="9">
        <v>0.0</v>
      </c>
      <c r="M89" s="9">
        <v>0.0</v>
      </c>
      <c r="N89" s="9">
        <v>0.0</v>
      </c>
      <c r="O89" s="9">
        <v>8.0</v>
      </c>
      <c r="P89" s="6">
        <f t="array" ref="P89">XLOOKUP(A89&amp;B89,'Inventory by Market SKU (Units)'!D:D,'Inventory by Market SKU (Units)'!C:C,"",0)</f>
        <v>91</v>
      </c>
      <c r="Q89" s="10">
        <f t="shared" si="1"/>
        <v>34.125</v>
      </c>
    </row>
    <row r="90" ht="14.25" customHeight="1">
      <c r="A90" s="4" t="s">
        <v>18</v>
      </c>
      <c r="B90" s="4" t="s">
        <v>117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6.0</v>
      </c>
      <c r="K90" s="5">
        <v>1.0</v>
      </c>
      <c r="L90" s="5">
        <v>0.0</v>
      </c>
      <c r="M90" s="5">
        <v>0.0</v>
      </c>
      <c r="N90" s="5">
        <v>0.0</v>
      </c>
      <c r="O90" s="5">
        <v>7.0</v>
      </c>
      <c r="P90" s="6">
        <f t="array" ref="P90">XLOOKUP(A90&amp;B90,'Inventory by Market SKU (Units)'!D:D,'Inventory by Market SKU (Units)'!C:C,"",0)</f>
        <v>93</v>
      </c>
      <c r="Q90" s="10">
        <f t="shared" si="1"/>
        <v>39.85714286</v>
      </c>
    </row>
    <row r="91" ht="14.25" customHeight="1">
      <c r="A91" s="8" t="s">
        <v>18</v>
      </c>
      <c r="B91" s="8" t="s">
        <v>118</v>
      </c>
      <c r="C91" s="9">
        <v>0.0</v>
      </c>
      <c r="D91" s="9">
        <v>0.0</v>
      </c>
      <c r="E91" s="9">
        <v>0.0</v>
      </c>
      <c r="F91" s="9">
        <v>0.0</v>
      </c>
      <c r="G91" s="9">
        <v>0.0</v>
      </c>
      <c r="H91" s="9">
        <v>0.0</v>
      </c>
      <c r="I91" s="9">
        <v>0.0</v>
      </c>
      <c r="J91" s="9">
        <v>9.0</v>
      </c>
      <c r="K91" s="9">
        <v>0.0</v>
      </c>
      <c r="L91" s="9">
        <v>0.0</v>
      </c>
      <c r="M91" s="9">
        <v>0.0</v>
      </c>
      <c r="N91" s="9">
        <v>0.0</v>
      </c>
      <c r="O91" s="9">
        <v>9.0</v>
      </c>
      <c r="P91" s="6">
        <f t="array" ref="P91">XLOOKUP(A91&amp;B91,'Inventory by Market SKU (Units)'!D:D,'Inventory by Market SKU (Units)'!C:C,"",0)</f>
        <v>89</v>
      </c>
      <c r="Q91" s="10">
        <f t="shared" si="1"/>
        <v>29.66666667</v>
      </c>
    </row>
    <row r="92" ht="14.25" hidden="1" customHeight="1">
      <c r="A92" s="4" t="s">
        <v>18</v>
      </c>
      <c r="B92" s="4" t="s">
        <v>119</v>
      </c>
      <c r="C92" s="5">
        <v>0.0</v>
      </c>
      <c r="D92" s="5">
        <v>0.0</v>
      </c>
      <c r="E92" s="5">
        <v>0.0</v>
      </c>
      <c r="F92" s="5">
        <v>22.0</v>
      </c>
      <c r="G92" s="5">
        <v>32.0</v>
      </c>
      <c r="H92" s="5">
        <v>23.0</v>
      </c>
      <c r="I92" s="5">
        <v>6.0</v>
      </c>
      <c r="J92" s="5">
        <v>2.0</v>
      </c>
      <c r="K92" s="5">
        <v>0.0</v>
      </c>
      <c r="L92" s="5">
        <v>0.0</v>
      </c>
      <c r="M92" s="5">
        <v>0.0</v>
      </c>
      <c r="N92" s="5">
        <v>0.0</v>
      </c>
      <c r="O92" s="5">
        <v>85.0</v>
      </c>
      <c r="P92" s="6">
        <f t="array" ref="P92">XLOOKUP(A92&amp;B92,'Inventory by Market SKU (Units)'!D:D,'Inventory by Market SKU (Units)'!C:C,"",0)</f>
        <v>0</v>
      </c>
      <c r="Q92" s="10">
        <f t="shared" si="1"/>
        <v>0</v>
      </c>
    </row>
    <row r="93" ht="14.25" hidden="1" customHeight="1">
      <c r="A93" s="8" t="s">
        <v>18</v>
      </c>
      <c r="B93" s="8" t="s">
        <v>120</v>
      </c>
      <c r="C93" s="9">
        <v>0.0</v>
      </c>
      <c r="D93" s="9">
        <v>0.0</v>
      </c>
      <c r="E93" s="9">
        <v>0.0</v>
      </c>
      <c r="F93" s="9">
        <v>1.0</v>
      </c>
      <c r="G93" s="9">
        <v>3.0</v>
      </c>
      <c r="H93" s="9">
        <v>0.0</v>
      </c>
      <c r="I93" s="9">
        <v>15.0</v>
      </c>
      <c r="J93" s="9">
        <v>60.0</v>
      </c>
      <c r="K93" s="9">
        <v>0.0</v>
      </c>
      <c r="L93" s="9">
        <v>0.0</v>
      </c>
      <c r="M93" s="9">
        <v>0.0</v>
      </c>
      <c r="N93" s="9">
        <v>0.0</v>
      </c>
      <c r="O93" s="9">
        <v>79.0</v>
      </c>
      <c r="P93" s="11" t="str">
        <f t="array" ref="P93">XLOOKUP(A93&amp;B93,'Inventory by Market SKU (Units)'!D:D,'Inventory by Market SKU (Units)'!C:C,"",0)</f>
        <v/>
      </c>
      <c r="Q93" s="10">
        <f t="shared" si="1"/>
        <v>0</v>
      </c>
    </row>
    <row r="94" ht="14.25" hidden="1" customHeight="1">
      <c r="A94" s="4" t="s">
        <v>18</v>
      </c>
      <c r="B94" s="4" t="s">
        <v>121</v>
      </c>
      <c r="C94" s="5">
        <v>0.0</v>
      </c>
      <c r="D94" s="5">
        <v>0.0</v>
      </c>
      <c r="E94" s="5">
        <v>0.0</v>
      </c>
      <c r="F94" s="5">
        <v>2.0</v>
      </c>
      <c r="G94" s="5">
        <v>7.0</v>
      </c>
      <c r="H94" s="5">
        <v>2.0</v>
      </c>
      <c r="I94" s="5">
        <v>105.0</v>
      </c>
      <c r="J94" s="5">
        <v>60.0</v>
      </c>
      <c r="K94" s="5">
        <v>0.0</v>
      </c>
      <c r="L94" s="5">
        <v>0.0</v>
      </c>
      <c r="M94" s="5">
        <v>0.0</v>
      </c>
      <c r="N94" s="5">
        <v>0.0</v>
      </c>
      <c r="O94" s="5">
        <v>176.0</v>
      </c>
      <c r="P94" s="11" t="str">
        <f t="array" ref="P94">XLOOKUP(A94&amp;B94,'Inventory by Market SKU (Units)'!D:D,'Inventory by Market SKU (Units)'!C:C,"",0)</f>
        <v/>
      </c>
      <c r="Q94" s="10">
        <f t="shared" si="1"/>
        <v>0</v>
      </c>
    </row>
    <row r="95" ht="14.25" hidden="1" customHeight="1">
      <c r="A95" s="8" t="s">
        <v>18</v>
      </c>
      <c r="B95" s="8" t="s">
        <v>122</v>
      </c>
      <c r="C95" s="9">
        <v>0.0</v>
      </c>
      <c r="D95" s="9">
        <v>0.0</v>
      </c>
      <c r="E95" s="9">
        <v>0.0</v>
      </c>
      <c r="F95" s="9">
        <v>2.0</v>
      </c>
      <c r="G95" s="9">
        <v>8.0</v>
      </c>
      <c r="H95" s="9">
        <v>4.0</v>
      </c>
      <c r="I95" s="9">
        <v>77.0</v>
      </c>
      <c r="J95" s="9">
        <v>30.0</v>
      </c>
      <c r="K95" s="9">
        <v>0.0</v>
      </c>
      <c r="L95" s="9">
        <v>0.0</v>
      </c>
      <c r="M95" s="9">
        <v>0.0</v>
      </c>
      <c r="N95" s="9">
        <v>0.0</v>
      </c>
      <c r="O95" s="9">
        <v>121.0</v>
      </c>
      <c r="P95" s="11" t="str">
        <f t="array" ref="P95">XLOOKUP(A95&amp;B95,'Inventory by Market SKU (Units)'!D:D,'Inventory by Market SKU (Units)'!C:C,"",0)</f>
        <v/>
      </c>
      <c r="Q95" s="10">
        <f t="shared" si="1"/>
        <v>0</v>
      </c>
    </row>
    <row r="96" ht="14.25" hidden="1" customHeight="1">
      <c r="A96" s="4" t="s">
        <v>18</v>
      </c>
      <c r="B96" s="4" t="s">
        <v>123</v>
      </c>
      <c r="C96" s="5">
        <v>0.0</v>
      </c>
      <c r="D96" s="5">
        <v>0.0</v>
      </c>
      <c r="E96" s="5">
        <v>0.0</v>
      </c>
      <c r="F96" s="5">
        <v>2.0</v>
      </c>
      <c r="G96" s="5">
        <v>5.0</v>
      </c>
      <c r="H96" s="5">
        <v>0.0</v>
      </c>
      <c r="I96" s="5">
        <v>0.0</v>
      </c>
      <c r="J96" s="5">
        <v>15.0</v>
      </c>
      <c r="K96" s="5">
        <v>0.0</v>
      </c>
      <c r="L96" s="5">
        <v>0.0</v>
      </c>
      <c r="M96" s="5">
        <v>0.0</v>
      </c>
      <c r="N96" s="5">
        <v>0.0</v>
      </c>
      <c r="O96" s="5">
        <v>22.0</v>
      </c>
      <c r="P96" s="11" t="str">
        <f t="array" ref="P96">XLOOKUP(A96&amp;B96,'Inventory by Market SKU (Units)'!D:D,'Inventory by Market SKU (Units)'!C:C,"",0)</f>
        <v/>
      </c>
      <c r="Q96" s="10">
        <f t="shared" si="1"/>
        <v>0</v>
      </c>
    </row>
    <row r="97" ht="14.25" hidden="1" customHeight="1">
      <c r="A97" s="8" t="s">
        <v>18</v>
      </c>
      <c r="B97" s="8" t="s">
        <v>124</v>
      </c>
      <c r="C97" s="9">
        <v>0.0</v>
      </c>
      <c r="D97" s="9">
        <v>0.0</v>
      </c>
      <c r="E97" s="9">
        <v>0.0</v>
      </c>
      <c r="F97" s="9">
        <v>2.0</v>
      </c>
      <c r="G97" s="9">
        <v>3.0</v>
      </c>
      <c r="H97" s="9">
        <v>1.0</v>
      </c>
      <c r="I97" s="9">
        <v>16.0</v>
      </c>
      <c r="J97" s="9">
        <v>31.0</v>
      </c>
      <c r="K97" s="9">
        <v>0.0</v>
      </c>
      <c r="L97" s="9">
        <v>0.0</v>
      </c>
      <c r="M97" s="9">
        <v>0.0</v>
      </c>
      <c r="N97" s="9">
        <v>0.0</v>
      </c>
      <c r="O97" s="9">
        <v>53.0</v>
      </c>
      <c r="P97" s="11" t="str">
        <f t="array" ref="P97">XLOOKUP(A97&amp;B97,'Inventory by Market SKU (Units)'!D:D,'Inventory by Market SKU (Units)'!C:C,"",0)</f>
        <v/>
      </c>
      <c r="Q97" s="10">
        <f t="shared" si="1"/>
        <v>0</v>
      </c>
    </row>
    <row r="98" ht="14.25" hidden="1" customHeight="1">
      <c r="A98" s="4" t="s">
        <v>18</v>
      </c>
      <c r="B98" s="4" t="s">
        <v>125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1.0</v>
      </c>
      <c r="K98" s="5">
        <v>0.0</v>
      </c>
      <c r="L98" s="5">
        <v>0.0</v>
      </c>
      <c r="M98" s="5">
        <v>0.0</v>
      </c>
      <c r="N98" s="5">
        <v>0.0</v>
      </c>
      <c r="O98" s="5">
        <v>1.0</v>
      </c>
      <c r="P98" s="11" t="str">
        <f t="array" ref="P98">XLOOKUP(A98&amp;B98,'Inventory by Market SKU (Units)'!D:D,'Inventory by Market SKU (Units)'!C:C,"",0)</f>
        <v/>
      </c>
      <c r="Q98" s="10">
        <f t="shared" si="1"/>
        <v>0</v>
      </c>
    </row>
    <row r="99" ht="14.25" hidden="1" customHeight="1">
      <c r="A99" s="8" t="s">
        <v>18</v>
      </c>
      <c r="B99" s="8" t="s">
        <v>126</v>
      </c>
      <c r="C99" s="9">
        <v>0.0</v>
      </c>
      <c r="D99" s="9">
        <v>0.0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1.0</v>
      </c>
      <c r="K99" s="9">
        <v>0.0</v>
      </c>
      <c r="L99" s="9">
        <v>0.0</v>
      </c>
      <c r="M99" s="9">
        <v>0.0</v>
      </c>
      <c r="N99" s="9">
        <v>0.0</v>
      </c>
      <c r="O99" s="9">
        <v>1.0</v>
      </c>
      <c r="P99" s="11" t="str">
        <f t="array" ref="P99">XLOOKUP(A99&amp;B99,'Inventory by Market SKU (Units)'!D:D,'Inventory by Market SKU (Units)'!C:C,"",0)</f>
        <v/>
      </c>
      <c r="Q99" s="10">
        <f t="shared" si="1"/>
        <v>0</v>
      </c>
    </row>
    <row r="100" ht="14.25" hidden="1" customHeight="1">
      <c r="A100" s="4" t="s">
        <v>18</v>
      </c>
      <c r="B100" s="4" t="s">
        <v>127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1.0</v>
      </c>
      <c r="K100" s="5">
        <v>0.0</v>
      </c>
      <c r="L100" s="5">
        <v>0.0</v>
      </c>
      <c r="M100" s="5">
        <v>0.0</v>
      </c>
      <c r="N100" s="5">
        <v>0.0</v>
      </c>
      <c r="O100" s="5">
        <v>1.0</v>
      </c>
      <c r="P100" s="11" t="str">
        <f t="array" ref="P100">XLOOKUP(A100&amp;B100,'Inventory by Market SKU (Units)'!D:D,'Inventory by Market SKU (Units)'!C:C,"",0)</f>
        <v/>
      </c>
      <c r="Q100" s="10">
        <f t="shared" si="1"/>
        <v>0</v>
      </c>
    </row>
    <row r="101" ht="14.25" hidden="1" customHeight="1">
      <c r="A101" s="8" t="s">
        <v>18</v>
      </c>
      <c r="B101" s="8" t="s">
        <v>128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9">
        <v>0.0</v>
      </c>
      <c r="O101" s="9">
        <v>1.0</v>
      </c>
      <c r="P101" s="11" t="str">
        <f t="array" ref="P101">XLOOKUP(A101&amp;B101,'Inventory by Market SKU (Units)'!D:D,'Inventory by Market SKU (Units)'!C:C,"",0)</f>
        <v/>
      </c>
      <c r="Q101" s="10">
        <f t="shared" si="1"/>
        <v>0</v>
      </c>
    </row>
    <row r="102" ht="14.25" hidden="1" customHeight="1">
      <c r="A102" s="4" t="s">
        <v>18</v>
      </c>
      <c r="B102" s="4" t="s">
        <v>129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1.0</v>
      </c>
      <c r="K102" s="5">
        <v>0.0</v>
      </c>
      <c r="L102" s="5">
        <v>0.0</v>
      </c>
      <c r="M102" s="5">
        <v>0.0</v>
      </c>
      <c r="N102" s="5">
        <v>0.0</v>
      </c>
      <c r="O102" s="5">
        <v>1.0</v>
      </c>
      <c r="P102" s="11" t="str">
        <f t="array" ref="P102">XLOOKUP(A102&amp;B102,'Inventory by Market SKU (Units)'!D:D,'Inventory by Market SKU (Units)'!C:C,"",0)</f>
        <v/>
      </c>
      <c r="Q102" s="10">
        <f t="shared" si="1"/>
        <v>0</v>
      </c>
    </row>
    <row r="103" ht="14.25" hidden="1" customHeight="1">
      <c r="A103" s="8" t="s">
        <v>18</v>
      </c>
      <c r="B103" s="8" t="s">
        <v>130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1.0</v>
      </c>
      <c r="K103" s="9">
        <v>0.0</v>
      </c>
      <c r="L103" s="9">
        <v>0.0</v>
      </c>
      <c r="M103" s="9">
        <v>0.0</v>
      </c>
      <c r="N103" s="9">
        <v>0.0</v>
      </c>
      <c r="O103" s="9">
        <v>1.0</v>
      </c>
      <c r="P103" s="11" t="str">
        <f t="array" ref="P103">XLOOKUP(A103&amp;B103,'Inventory by Market SKU (Units)'!D:D,'Inventory by Market SKU (Units)'!C:C,"",0)</f>
        <v/>
      </c>
      <c r="Q103" s="10">
        <f t="shared" si="1"/>
        <v>0</v>
      </c>
    </row>
    <row r="104" ht="14.25" hidden="1" customHeight="1">
      <c r="A104" s="4" t="s">
        <v>18</v>
      </c>
      <c r="B104" s="4" t="s">
        <v>131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1.0</v>
      </c>
      <c r="K104" s="5">
        <v>0.0</v>
      </c>
      <c r="L104" s="5">
        <v>0.0</v>
      </c>
      <c r="M104" s="5">
        <v>0.0</v>
      </c>
      <c r="N104" s="5">
        <v>0.0</v>
      </c>
      <c r="O104" s="5">
        <v>1.0</v>
      </c>
      <c r="P104" s="11" t="str">
        <f t="array" ref="P104">XLOOKUP(A104&amp;B104,'Inventory by Market SKU (Units)'!D:D,'Inventory by Market SKU (Units)'!C:C,"",0)</f>
        <v/>
      </c>
      <c r="Q104" s="10">
        <f t="shared" si="1"/>
        <v>0</v>
      </c>
    </row>
    <row r="105" ht="14.25" hidden="1" customHeight="1">
      <c r="A105" s="8" t="s">
        <v>18</v>
      </c>
      <c r="B105" s="8" t="s">
        <v>132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1.0</v>
      </c>
      <c r="K105" s="9">
        <v>0.0</v>
      </c>
      <c r="L105" s="9">
        <v>0.0</v>
      </c>
      <c r="M105" s="9">
        <v>0.0</v>
      </c>
      <c r="N105" s="9">
        <v>0.0</v>
      </c>
      <c r="O105" s="9">
        <v>1.0</v>
      </c>
      <c r="P105" s="11" t="str">
        <f t="array" ref="P105">XLOOKUP(A105&amp;B105,'Inventory by Market SKU (Units)'!D:D,'Inventory by Market SKU (Units)'!C:C,"",0)</f>
        <v/>
      </c>
      <c r="Q105" s="10">
        <f t="shared" si="1"/>
        <v>0</v>
      </c>
    </row>
    <row r="106" ht="14.25" hidden="1" customHeight="1">
      <c r="A106" s="4" t="s">
        <v>18</v>
      </c>
      <c r="B106" s="4" t="s">
        <v>133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1.0</v>
      </c>
      <c r="K106" s="5">
        <v>0.0</v>
      </c>
      <c r="L106" s="5">
        <v>0.0</v>
      </c>
      <c r="M106" s="5">
        <v>0.0</v>
      </c>
      <c r="N106" s="5">
        <v>0.0</v>
      </c>
      <c r="O106" s="5">
        <v>1.0</v>
      </c>
      <c r="P106" s="11" t="str">
        <f t="array" ref="P106">XLOOKUP(A106&amp;B106,'Inventory by Market SKU (Units)'!D:D,'Inventory by Market SKU (Units)'!C:C,"",0)</f>
        <v/>
      </c>
      <c r="Q106" s="10">
        <f t="shared" si="1"/>
        <v>0</v>
      </c>
    </row>
    <row r="107" ht="14.25" hidden="1" customHeight="1">
      <c r="A107" s="8" t="s">
        <v>18</v>
      </c>
      <c r="B107" s="8" t="s">
        <v>134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1.0</v>
      </c>
      <c r="K107" s="9">
        <v>0.0</v>
      </c>
      <c r="L107" s="9">
        <v>0.0</v>
      </c>
      <c r="M107" s="9">
        <v>0.0</v>
      </c>
      <c r="N107" s="9">
        <v>0.0</v>
      </c>
      <c r="O107" s="9">
        <v>1.0</v>
      </c>
      <c r="P107" s="11" t="str">
        <f t="array" ref="P107">XLOOKUP(A107&amp;B107,'Inventory by Market SKU (Units)'!D:D,'Inventory by Market SKU (Units)'!C:C,"",0)</f>
        <v/>
      </c>
      <c r="Q107" s="10">
        <f t="shared" si="1"/>
        <v>0</v>
      </c>
    </row>
    <row r="108" ht="14.25" hidden="1" customHeight="1">
      <c r="A108" s="4" t="s">
        <v>18</v>
      </c>
      <c r="B108" s="4" t="s">
        <v>135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1.0</v>
      </c>
      <c r="K108" s="5">
        <v>0.0</v>
      </c>
      <c r="L108" s="5">
        <v>0.0</v>
      </c>
      <c r="M108" s="5">
        <v>0.0</v>
      </c>
      <c r="N108" s="5">
        <v>0.0</v>
      </c>
      <c r="O108" s="5">
        <v>1.0</v>
      </c>
      <c r="P108" s="11" t="str">
        <f t="array" ref="P108">XLOOKUP(A108&amp;B108,'Inventory by Market SKU (Units)'!D:D,'Inventory by Market SKU (Units)'!C:C,"",0)</f>
        <v/>
      </c>
      <c r="Q108" s="10">
        <f t="shared" si="1"/>
        <v>0</v>
      </c>
    </row>
    <row r="109" ht="14.25" hidden="1" customHeight="1">
      <c r="A109" s="8" t="s">
        <v>18</v>
      </c>
      <c r="B109" s="8" t="s">
        <v>136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1.0</v>
      </c>
      <c r="K109" s="9">
        <v>0.0</v>
      </c>
      <c r="L109" s="9">
        <v>0.0</v>
      </c>
      <c r="M109" s="9">
        <v>0.0</v>
      </c>
      <c r="N109" s="9">
        <v>0.0</v>
      </c>
      <c r="O109" s="9">
        <v>1.0</v>
      </c>
      <c r="P109" s="11" t="str">
        <f t="array" ref="P109">XLOOKUP(A109&amp;B109,'Inventory by Market SKU (Units)'!D:D,'Inventory by Market SKU (Units)'!C:C,"",0)</f>
        <v/>
      </c>
      <c r="Q109" s="10">
        <f t="shared" si="1"/>
        <v>0</v>
      </c>
    </row>
    <row r="110" ht="14.25" hidden="1" customHeight="1">
      <c r="A110" s="4" t="s">
        <v>18</v>
      </c>
      <c r="B110" s="4" t="s">
        <v>137</v>
      </c>
      <c r="C110" s="5">
        <v>0.0</v>
      </c>
      <c r="D110" s="5">
        <v>0.0</v>
      </c>
      <c r="E110" s="5">
        <v>0.0</v>
      </c>
      <c r="F110" s="5">
        <v>3.0</v>
      </c>
      <c r="G110" s="5">
        <v>7.0</v>
      </c>
      <c r="H110" s="5">
        <v>0.0</v>
      </c>
      <c r="I110" s="5">
        <v>60.0</v>
      </c>
      <c r="J110" s="5">
        <v>30.0</v>
      </c>
      <c r="K110" s="5">
        <v>0.0</v>
      </c>
      <c r="L110" s="5">
        <v>0.0</v>
      </c>
      <c r="M110" s="5">
        <v>0.0</v>
      </c>
      <c r="N110" s="5">
        <v>0.0</v>
      </c>
      <c r="O110" s="5">
        <v>100.0</v>
      </c>
      <c r="P110" s="11" t="str">
        <f t="array" ref="P110">XLOOKUP(A110&amp;B110,'Inventory by Market SKU (Units)'!D:D,'Inventory by Market SKU (Units)'!C:C,"",0)</f>
        <v/>
      </c>
      <c r="Q110" s="10">
        <f t="shared" si="1"/>
        <v>0</v>
      </c>
    </row>
    <row r="111" ht="14.25" hidden="1" customHeight="1">
      <c r="A111" s="8" t="s">
        <v>18</v>
      </c>
      <c r="B111" s="8" t="s">
        <v>138</v>
      </c>
      <c r="C111" s="9">
        <v>0.0</v>
      </c>
      <c r="D111" s="9">
        <v>0.0</v>
      </c>
      <c r="E111" s="9">
        <v>0.0</v>
      </c>
      <c r="F111" s="9">
        <v>1.0</v>
      </c>
      <c r="G111" s="9">
        <v>3.0</v>
      </c>
      <c r="H111" s="9">
        <v>1.0</v>
      </c>
      <c r="I111" s="9">
        <v>6.0</v>
      </c>
      <c r="J111" s="9">
        <v>30.0</v>
      </c>
      <c r="K111" s="9">
        <v>0.0</v>
      </c>
      <c r="L111" s="9">
        <v>0.0</v>
      </c>
      <c r="M111" s="9">
        <v>0.0</v>
      </c>
      <c r="N111" s="9">
        <v>0.0</v>
      </c>
      <c r="O111" s="9">
        <v>41.0</v>
      </c>
      <c r="P111" s="11" t="str">
        <f t="array" ref="P111">XLOOKUP(A111&amp;B111,'Inventory by Market SKU (Units)'!D:D,'Inventory by Market SKU (Units)'!C:C,"",0)</f>
        <v/>
      </c>
      <c r="Q111" s="10">
        <f t="shared" si="1"/>
        <v>0</v>
      </c>
    </row>
    <row r="112" ht="14.25" hidden="1" customHeight="1">
      <c r="A112" s="4" t="s">
        <v>18</v>
      </c>
      <c r="B112" s="4" t="s">
        <v>139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5.0</v>
      </c>
      <c r="I112" s="5">
        <v>48.0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  <c r="O112" s="5">
        <v>53.0</v>
      </c>
      <c r="P112" s="6">
        <f t="array" ref="P112">XLOOKUP(A112&amp;B112,'Inventory by Market SKU (Units)'!D:D,'Inventory by Market SKU (Units)'!C:C,"",0)</f>
        <v>0</v>
      </c>
      <c r="Q112" s="10">
        <f t="shared" si="1"/>
        <v>0</v>
      </c>
    </row>
    <row r="113" ht="14.25" hidden="1" customHeight="1">
      <c r="A113" s="8" t="s">
        <v>18</v>
      </c>
      <c r="B113" s="8" t="s">
        <v>140</v>
      </c>
      <c r="C113" s="9">
        <v>0.0</v>
      </c>
      <c r="D113" s="9">
        <v>0.0</v>
      </c>
      <c r="E113" s="9">
        <v>0.0</v>
      </c>
      <c r="F113" s="9">
        <v>29.0</v>
      </c>
      <c r="G113" s="9">
        <v>21.0</v>
      </c>
      <c r="H113" s="9">
        <v>3.0</v>
      </c>
      <c r="I113" s="9">
        <v>50.0</v>
      </c>
      <c r="J113" s="9">
        <v>0.0</v>
      </c>
      <c r="K113" s="9">
        <v>0.0</v>
      </c>
      <c r="L113" s="9">
        <v>0.0</v>
      </c>
      <c r="M113" s="9">
        <v>0.0</v>
      </c>
      <c r="N113" s="9">
        <v>0.0</v>
      </c>
      <c r="O113" s="9">
        <v>103.0</v>
      </c>
      <c r="P113" s="11" t="str">
        <f t="array" ref="P113">XLOOKUP(A113&amp;B113,'Inventory by Market SKU (Units)'!D:D,'Inventory by Market SKU (Units)'!C:C,"",0)</f>
        <v/>
      </c>
      <c r="Q113" s="10">
        <f t="shared" si="1"/>
        <v>0</v>
      </c>
    </row>
    <row r="114" ht="14.25" hidden="1" customHeight="1">
      <c r="A114" s="4" t="s">
        <v>18</v>
      </c>
      <c r="B114" s="4" t="s">
        <v>141</v>
      </c>
      <c r="C114" s="5">
        <v>0.0</v>
      </c>
      <c r="D114" s="5">
        <v>0.0</v>
      </c>
      <c r="E114" s="5">
        <v>0.0</v>
      </c>
      <c r="F114" s="5">
        <v>2.0</v>
      </c>
      <c r="G114" s="5">
        <v>0.0</v>
      </c>
      <c r="H114" s="5">
        <v>1.0</v>
      </c>
      <c r="I114" s="5">
        <v>1.0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4.0</v>
      </c>
      <c r="P114" s="11" t="str">
        <f t="array" ref="P114">XLOOKUP(A114&amp;B114,'Inventory by Market SKU (Units)'!D:D,'Inventory by Market SKU (Units)'!C:C,"",0)</f>
        <v/>
      </c>
      <c r="Q114" s="10">
        <f t="shared" si="1"/>
        <v>0</v>
      </c>
    </row>
    <row r="115" ht="14.25" hidden="1" customHeight="1">
      <c r="A115" s="8" t="s">
        <v>18</v>
      </c>
      <c r="B115" s="8" t="s">
        <v>142</v>
      </c>
      <c r="C115" s="9">
        <v>0.0</v>
      </c>
      <c r="D115" s="9">
        <v>0.0</v>
      </c>
      <c r="E115" s="9">
        <v>0.0</v>
      </c>
      <c r="F115" s="9">
        <v>34.0</v>
      </c>
      <c r="G115" s="9">
        <v>20.0</v>
      </c>
      <c r="H115" s="9">
        <v>3.0</v>
      </c>
      <c r="I115" s="9">
        <v>1.0</v>
      </c>
      <c r="J115" s="9">
        <v>0.0</v>
      </c>
      <c r="K115" s="9">
        <v>0.0</v>
      </c>
      <c r="L115" s="9">
        <v>0.0</v>
      </c>
      <c r="M115" s="9">
        <v>0.0</v>
      </c>
      <c r="N115" s="9">
        <v>0.0</v>
      </c>
      <c r="O115" s="9">
        <v>58.0</v>
      </c>
      <c r="P115" s="11" t="str">
        <f t="array" ref="P115">XLOOKUP(A115&amp;B115,'Inventory by Market SKU (Units)'!D:D,'Inventory by Market SKU (Units)'!C:C,"",0)</f>
        <v/>
      </c>
      <c r="Q115" s="10">
        <f t="shared" si="1"/>
        <v>0</v>
      </c>
    </row>
    <row r="116" ht="14.25" hidden="1" customHeight="1">
      <c r="A116" s="4" t="s">
        <v>18</v>
      </c>
      <c r="B116" s="4" t="s">
        <v>143</v>
      </c>
      <c r="C116" s="5">
        <v>0.0</v>
      </c>
      <c r="D116" s="5">
        <v>0.0</v>
      </c>
      <c r="E116" s="5">
        <v>0.0</v>
      </c>
      <c r="F116" s="5">
        <v>38.0</v>
      </c>
      <c r="G116" s="5">
        <v>21.0</v>
      </c>
      <c r="H116" s="5">
        <v>4.0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63.0</v>
      </c>
      <c r="P116" s="11" t="str">
        <f t="array" ref="P116">XLOOKUP(A116&amp;B116,'Inventory by Market SKU (Units)'!D:D,'Inventory by Market SKU (Units)'!C:C,"",0)</f>
        <v/>
      </c>
      <c r="Q116" s="10" t="str">
        <f t="shared" si="1"/>
        <v/>
      </c>
    </row>
    <row r="117" ht="14.25" hidden="1" customHeight="1">
      <c r="A117" s="8" t="s">
        <v>18</v>
      </c>
      <c r="B117" s="8" t="s">
        <v>144</v>
      </c>
      <c r="C117" s="9">
        <v>0.0</v>
      </c>
      <c r="D117" s="9">
        <v>0.0</v>
      </c>
      <c r="E117" s="9">
        <v>0.0</v>
      </c>
      <c r="F117" s="9">
        <v>42.0</v>
      </c>
      <c r="G117" s="9">
        <v>20.0</v>
      </c>
      <c r="H117" s="9">
        <v>4.0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9">
        <v>0.0</v>
      </c>
      <c r="O117" s="9">
        <v>66.0</v>
      </c>
      <c r="P117" s="11" t="str">
        <f t="array" ref="P117">XLOOKUP(A117&amp;B117,'Inventory by Market SKU (Units)'!D:D,'Inventory by Market SKU (Units)'!C:C,"",0)</f>
        <v/>
      </c>
      <c r="Q117" s="10" t="str">
        <f t="shared" si="1"/>
        <v/>
      </c>
    </row>
    <row r="118" ht="14.25" hidden="1" customHeight="1">
      <c r="A118" s="4" t="s">
        <v>18</v>
      </c>
      <c r="B118" s="4" t="s">
        <v>145</v>
      </c>
      <c r="C118" s="5">
        <v>0.0</v>
      </c>
      <c r="D118" s="5">
        <v>0.0</v>
      </c>
      <c r="E118" s="5">
        <v>0.0</v>
      </c>
      <c r="F118" s="5">
        <v>32.0</v>
      </c>
      <c r="G118" s="5">
        <v>18.0</v>
      </c>
      <c r="H118" s="5">
        <v>3.0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53.0</v>
      </c>
      <c r="P118" s="11" t="str">
        <f t="array" ref="P118">XLOOKUP(A118&amp;B118,'Inventory by Market SKU (Units)'!D:D,'Inventory by Market SKU (Units)'!C:C,"",0)</f>
        <v/>
      </c>
      <c r="Q118" s="10" t="str">
        <f t="shared" si="1"/>
        <v/>
      </c>
    </row>
    <row r="119" ht="14.25" hidden="1" customHeight="1">
      <c r="A119" s="8" t="s">
        <v>18</v>
      </c>
      <c r="B119" s="8" t="s">
        <v>146</v>
      </c>
      <c r="C119" s="9">
        <v>0.0</v>
      </c>
      <c r="D119" s="9">
        <v>0.0</v>
      </c>
      <c r="E119" s="9">
        <v>0.0</v>
      </c>
      <c r="F119" s="9">
        <v>28.0</v>
      </c>
      <c r="G119" s="9">
        <v>20.0</v>
      </c>
      <c r="H119" s="9">
        <v>4.0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9">
        <v>0.0</v>
      </c>
      <c r="O119" s="9">
        <v>52.0</v>
      </c>
      <c r="P119" s="11" t="str">
        <f t="array" ref="P119">XLOOKUP(A119&amp;B119,'Inventory by Market SKU (Units)'!D:D,'Inventory by Market SKU (Units)'!C:C,"",0)</f>
        <v/>
      </c>
      <c r="Q119" s="10" t="str">
        <f t="shared" si="1"/>
        <v/>
      </c>
    </row>
    <row r="120" ht="14.25" hidden="1" customHeight="1">
      <c r="A120" s="4" t="s">
        <v>18</v>
      </c>
      <c r="B120" s="4" t="s">
        <v>147</v>
      </c>
      <c r="C120" s="5">
        <v>0.0</v>
      </c>
      <c r="D120" s="5">
        <v>0.0</v>
      </c>
      <c r="E120" s="5">
        <v>0.0</v>
      </c>
      <c r="F120" s="5">
        <v>36.0</v>
      </c>
      <c r="G120" s="5">
        <v>20.0</v>
      </c>
      <c r="H120" s="5">
        <v>3.0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59.0</v>
      </c>
      <c r="P120" s="11" t="str">
        <f t="array" ref="P120">XLOOKUP(A120&amp;B120,'Inventory by Market SKU (Units)'!D:D,'Inventory by Market SKU (Units)'!C:C,"",0)</f>
        <v/>
      </c>
      <c r="Q120" s="10" t="str">
        <f t="shared" si="1"/>
        <v/>
      </c>
    </row>
    <row r="121" ht="14.25" hidden="1" customHeight="1">
      <c r="A121" s="8" t="s">
        <v>18</v>
      </c>
      <c r="B121" s="8" t="s">
        <v>148</v>
      </c>
      <c r="C121" s="9">
        <v>0.0</v>
      </c>
      <c r="D121" s="9">
        <v>0.0</v>
      </c>
      <c r="E121" s="9">
        <v>0.0</v>
      </c>
      <c r="F121" s="9">
        <v>29.0</v>
      </c>
      <c r="G121" s="9">
        <v>21.0</v>
      </c>
      <c r="H121" s="9">
        <v>3.0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9">
        <v>0.0</v>
      </c>
      <c r="O121" s="9">
        <v>53.0</v>
      </c>
      <c r="P121" s="11" t="str">
        <f t="array" ref="P121">XLOOKUP(A121&amp;B121,'Inventory by Market SKU (Units)'!D:D,'Inventory by Market SKU (Units)'!C:C,"",0)</f>
        <v/>
      </c>
      <c r="Q121" s="10" t="str">
        <f t="shared" si="1"/>
        <v/>
      </c>
    </row>
    <row r="122" ht="14.25" hidden="1" customHeight="1">
      <c r="A122" s="4" t="s">
        <v>18</v>
      </c>
      <c r="B122" s="4" t="s">
        <v>149</v>
      </c>
      <c r="C122" s="5">
        <v>0.0</v>
      </c>
      <c r="D122" s="5">
        <v>0.0</v>
      </c>
      <c r="E122" s="5">
        <v>0.0</v>
      </c>
      <c r="F122" s="5">
        <v>19.0</v>
      </c>
      <c r="G122" s="5">
        <v>8.0</v>
      </c>
      <c r="H122" s="5">
        <v>14.0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0.0</v>
      </c>
      <c r="O122" s="5">
        <v>41.0</v>
      </c>
      <c r="P122" s="11" t="str">
        <f t="array" ref="P122">XLOOKUP(A122&amp;B122,'Inventory by Market SKU (Units)'!D:D,'Inventory by Market SKU (Units)'!C:C,"",0)</f>
        <v/>
      </c>
      <c r="Q122" s="10" t="str">
        <f t="shared" si="1"/>
        <v/>
      </c>
    </row>
    <row r="123" ht="14.25" hidden="1" customHeight="1">
      <c r="A123" s="8" t="s">
        <v>18</v>
      </c>
      <c r="B123" s="8" t="s">
        <v>150</v>
      </c>
      <c r="C123" s="9">
        <v>0.0</v>
      </c>
      <c r="D123" s="9">
        <v>0.0</v>
      </c>
      <c r="E123" s="9">
        <v>0.0</v>
      </c>
      <c r="F123" s="9">
        <v>0.0</v>
      </c>
      <c r="G123" s="9">
        <v>2.0</v>
      </c>
      <c r="H123" s="9">
        <v>4.0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0.0</v>
      </c>
      <c r="O123" s="9">
        <v>6.0</v>
      </c>
      <c r="P123" s="11" t="str">
        <f t="array" ref="P123">XLOOKUP(A123&amp;B123,'Inventory by Market SKU (Units)'!D:D,'Inventory by Market SKU (Units)'!C:C,"",0)</f>
        <v/>
      </c>
      <c r="Q123" s="10" t="str">
        <f t="shared" si="1"/>
        <v/>
      </c>
    </row>
    <row r="124" ht="14.25" hidden="1" customHeight="1">
      <c r="A124" s="4" t="s">
        <v>18</v>
      </c>
      <c r="B124" s="4" t="s">
        <v>151</v>
      </c>
      <c r="C124" s="5">
        <v>0.0</v>
      </c>
      <c r="D124" s="5">
        <v>0.0</v>
      </c>
      <c r="E124" s="5">
        <v>0.0</v>
      </c>
      <c r="F124" s="5">
        <v>27.0</v>
      </c>
      <c r="G124" s="5">
        <v>20.0</v>
      </c>
      <c r="H124" s="5">
        <v>4.0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51.0</v>
      </c>
      <c r="P124" s="11" t="str">
        <f t="array" ref="P124">XLOOKUP(A124&amp;B124,'Inventory by Market SKU (Units)'!D:D,'Inventory by Market SKU (Units)'!C:C,"",0)</f>
        <v/>
      </c>
      <c r="Q124" s="10" t="str">
        <f t="shared" si="1"/>
        <v/>
      </c>
    </row>
    <row r="125" ht="14.25" hidden="1" customHeight="1">
      <c r="A125" s="8" t="s">
        <v>18</v>
      </c>
      <c r="B125" s="8" t="s">
        <v>152</v>
      </c>
      <c r="C125" s="9">
        <v>0.0</v>
      </c>
      <c r="D125" s="9">
        <v>0.0</v>
      </c>
      <c r="E125" s="9">
        <v>0.0</v>
      </c>
      <c r="F125" s="9">
        <v>33.0</v>
      </c>
      <c r="G125" s="9">
        <v>21.0</v>
      </c>
      <c r="H125" s="9">
        <v>3.0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0.0</v>
      </c>
      <c r="O125" s="9">
        <v>57.0</v>
      </c>
      <c r="P125" s="11" t="str">
        <f t="array" ref="P125">XLOOKUP(A125&amp;B125,'Inventory by Market SKU (Units)'!D:D,'Inventory by Market SKU (Units)'!C:C,"",0)</f>
        <v/>
      </c>
      <c r="Q125" s="10" t="str">
        <f t="shared" si="1"/>
        <v/>
      </c>
    </row>
    <row r="126" ht="14.25" hidden="1" customHeight="1">
      <c r="A126" s="4" t="s">
        <v>18</v>
      </c>
      <c r="B126" s="4" t="s">
        <v>153</v>
      </c>
      <c r="C126" s="5">
        <v>0.0</v>
      </c>
      <c r="D126" s="5">
        <v>0.0</v>
      </c>
      <c r="E126" s="5">
        <v>0.0</v>
      </c>
      <c r="F126" s="5">
        <v>31.0</v>
      </c>
      <c r="G126" s="5">
        <v>20.0</v>
      </c>
      <c r="H126" s="5">
        <v>3.0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54.0</v>
      </c>
      <c r="P126" s="11" t="str">
        <f t="array" ref="P126">XLOOKUP(A126&amp;B126,'Inventory by Market SKU (Units)'!D:D,'Inventory by Market SKU (Units)'!C:C,"",0)</f>
        <v/>
      </c>
      <c r="Q126" s="10" t="str">
        <f t="shared" si="1"/>
        <v/>
      </c>
    </row>
    <row r="127" ht="14.25" hidden="1" customHeight="1">
      <c r="A127" s="8" t="s">
        <v>18</v>
      </c>
      <c r="B127" s="8" t="s">
        <v>154</v>
      </c>
      <c r="C127" s="9">
        <v>0.0</v>
      </c>
      <c r="D127" s="9">
        <v>0.0</v>
      </c>
      <c r="E127" s="9">
        <v>0.0</v>
      </c>
      <c r="F127" s="9">
        <v>32.0</v>
      </c>
      <c r="G127" s="9">
        <v>20.0</v>
      </c>
      <c r="H127" s="9">
        <v>3.0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0.0</v>
      </c>
      <c r="O127" s="9">
        <v>55.0</v>
      </c>
      <c r="P127" s="11" t="str">
        <f t="array" ref="P127">XLOOKUP(A127&amp;B127,'Inventory by Market SKU (Units)'!D:D,'Inventory by Market SKU (Units)'!C:C,"",0)</f>
        <v/>
      </c>
      <c r="Q127" s="10" t="str">
        <f t="shared" si="1"/>
        <v/>
      </c>
    </row>
    <row r="128" ht="14.25" hidden="1" customHeight="1">
      <c r="A128" s="4" t="s">
        <v>18</v>
      </c>
      <c r="B128" s="4" t="s">
        <v>155</v>
      </c>
      <c r="C128" s="5">
        <v>0.0</v>
      </c>
      <c r="D128" s="5">
        <v>0.0</v>
      </c>
      <c r="E128" s="5">
        <v>0.0</v>
      </c>
      <c r="F128" s="5">
        <v>32.0</v>
      </c>
      <c r="G128" s="5">
        <v>2.0</v>
      </c>
      <c r="H128" s="5">
        <v>4.0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38.0</v>
      </c>
      <c r="P128" s="11" t="str">
        <f t="array" ref="P128">XLOOKUP(A128&amp;B128,'Inventory by Market SKU (Units)'!D:D,'Inventory by Market SKU (Units)'!C:C,"",0)</f>
        <v/>
      </c>
      <c r="Q128" s="10" t="str">
        <f t="shared" si="1"/>
        <v/>
      </c>
    </row>
    <row r="129" ht="14.25" hidden="1" customHeight="1">
      <c r="A129" s="8" t="s">
        <v>18</v>
      </c>
      <c r="B129" s="8" t="s">
        <v>156</v>
      </c>
      <c r="C129" s="9">
        <v>0.0</v>
      </c>
      <c r="D129" s="9">
        <v>0.0</v>
      </c>
      <c r="E129" s="9">
        <v>0.0</v>
      </c>
      <c r="F129" s="9">
        <v>32.0</v>
      </c>
      <c r="G129" s="9">
        <v>20.0</v>
      </c>
      <c r="H129" s="9">
        <v>3.0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0.0</v>
      </c>
      <c r="O129" s="9">
        <v>55.0</v>
      </c>
      <c r="P129" s="11" t="str">
        <f t="array" ref="P129">XLOOKUP(A129&amp;B129,'Inventory by Market SKU (Units)'!D:D,'Inventory by Market SKU (Units)'!C:C,"",0)</f>
        <v/>
      </c>
      <c r="Q129" s="10" t="str">
        <f t="shared" si="1"/>
        <v/>
      </c>
    </row>
    <row r="130" ht="14.25" hidden="1" customHeight="1">
      <c r="A130" s="4" t="s">
        <v>18</v>
      </c>
      <c r="B130" s="4" t="s">
        <v>157</v>
      </c>
      <c r="C130" s="5">
        <v>0.0</v>
      </c>
      <c r="D130" s="5">
        <v>0.0</v>
      </c>
      <c r="E130" s="5">
        <v>0.0</v>
      </c>
      <c r="F130" s="5">
        <v>0.0</v>
      </c>
      <c r="G130" s="5">
        <v>2.0</v>
      </c>
      <c r="H130" s="5">
        <v>6.0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0.0</v>
      </c>
      <c r="O130" s="5">
        <v>8.0</v>
      </c>
      <c r="P130" s="11" t="str">
        <f t="array" ref="P130">XLOOKUP(A130&amp;B130,'Inventory by Market SKU (Units)'!D:D,'Inventory by Market SKU (Units)'!C:C,"",0)</f>
        <v/>
      </c>
      <c r="Q130" s="10" t="str">
        <f t="shared" si="1"/>
        <v/>
      </c>
    </row>
    <row r="131" ht="14.25" hidden="1" customHeight="1">
      <c r="A131" s="8" t="s">
        <v>18</v>
      </c>
      <c r="B131" s="8" t="s">
        <v>158</v>
      </c>
      <c r="C131" s="9">
        <v>0.0</v>
      </c>
      <c r="D131" s="9">
        <v>0.0</v>
      </c>
      <c r="E131" s="9">
        <v>0.0</v>
      </c>
      <c r="F131" s="9">
        <v>1.0</v>
      </c>
      <c r="G131" s="9">
        <v>28.0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0.0</v>
      </c>
      <c r="O131" s="9">
        <v>29.0</v>
      </c>
      <c r="P131" s="11" t="str">
        <f t="array" ref="P131">XLOOKUP(A131&amp;B131,'Inventory by Market SKU (Units)'!D:D,'Inventory by Market SKU (Units)'!C:C,"",0)</f>
        <v/>
      </c>
      <c r="Q131" s="10" t="str">
        <f t="shared" si="1"/>
        <v/>
      </c>
    </row>
    <row r="132" ht="14.25" hidden="1" customHeight="1">
      <c r="A132" s="4" t="s">
        <v>18</v>
      </c>
      <c r="B132" s="4" t="s">
        <v>159</v>
      </c>
      <c r="C132" s="5">
        <v>0.0</v>
      </c>
      <c r="D132" s="5">
        <v>0.0</v>
      </c>
      <c r="E132" s="5">
        <v>970.0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970.0</v>
      </c>
      <c r="P132" s="11" t="str">
        <f t="array" ref="P132">XLOOKUP(A132&amp;B132,'Inventory by Market SKU (Units)'!D:D,'Inventory by Market SKU (Units)'!C:C,"",0)</f>
        <v/>
      </c>
      <c r="Q132" s="10" t="str">
        <f t="shared" si="1"/>
        <v/>
      </c>
    </row>
    <row r="133" ht="14.25" hidden="1" customHeight="1">
      <c r="A133" s="8" t="s">
        <v>18</v>
      </c>
      <c r="B133" s="8" t="s">
        <v>160</v>
      </c>
      <c r="C133" s="9">
        <v>0.0</v>
      </c>
      <c r="D133" s="9">
        <v>0.0</v>
      </c>
      <c r="E133" s="9">
        <v>1024.0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9">
        <v>0.0</v>
      </c>
      <c r="O133" s="9">
        <v>1024.0</v>
      </c>
      <c r="P133" s="11" t="str">
        <f t="array" ref="P133">XLOOKUP(A133&amp;B133,'Inventory by Market SKU (Units)'!D:D,'Inventory by Market SKU (Units)'!C:C,"",0)</f>
        <v/>
      </c>
      <c r="Q133" s="10" t="str">
        <f t="shared" si="1"/>
        <v/>
      </c>
    </row>
    <row r="134" ht="14.25" hidden="1" customHeight="1">
      <c r="A134" s="4" t="s">
        <v>18</v>
      </c>
      <c r="B134" s="4" t="s">
        <v>161</v>
      </c>
      <c r="C134" s="5">
        <v>0.0</v>
      </c>
      <c r="D134" s="5">
        <v>0.0</v>
      </c>
      <c r="E134" s="5">
        <v>865.0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865.0</v>
      </c>
      <c r="P134" s="11" t="str">
        <f t="array" ref="P134">XLOOKUP(A134&amp;B134,'Inventory by Market SKU (Units)'!D:D,'Inventory by Market SKU (Units)'!C:C,"",0)</f>
        <v/>
      </c>
      <c r="Q134" s="10" t="str">
        <f t="shared" si="1"/>
        <v/>
      </c>
    </row>
    <row r="135" ht="14.25" hidden="1" customHeight="1">
      <c r="A135" s="8" t="s">
        <v>18</v>
      </c>
      <c r="B135" s="8" t="s">
        <v>162</v>
      </c>
      <c r="C135" s="9">
        <v>0.0</v>
      </c>
      <c r="D135" s="9">
        <v>0.0</v>
      </c>
      <c r="E135" s="9">
        <v>1005.0</v>
      </c>
      <c r="F135" s="9">
        <v>0.0</v>
      </c>
      <c r="G135" s="9">
        <v>0.0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9">
        <v>0.0</v>
      </c>
      <c r="O135" s="9">
        <v>1005.0</v>
      </c>
      <c r="P135" s="11" t="str">
        <f t="array" ref="P135">XLOOKUP(A135&amp;B135,'Inventory by Market SKU (Units)'!D:D,'Inventory by Market SKU (Units)'!C:C,"",0)</f>
        <v/>
      </c>
      <c r="Q135" s="10" t="str">
        <f t="shared" si="1"/>
        <v/>
      </c>
    </row>
    <row r="136" ht="14.25" hidden="1" customHeight="1">
      <c r="A136" s="4" t="s">
        <v>18</v>
      </c>
      <c r="B136" s="4" t="s">
        <v>163</v>
      </c>
      <c r="C136" s="5">
        <v>0.0</v>
      </c>
      <c r="D136" s="5">
        <v>0.0</v>
      </c>
      <c r="E136" s="5">
        <v>720.0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  <c r="O136" s="5">
        <v>720.0</v>
      </c>
      <c r="P136" s="11" t="str">
        <f t="array" ref="P136">XLOOKUP(A136&amp;B136,'Inventory by Market SKU (Units)'!D:D,'Inventory by Market SKU (Units)'!C:C,"",0)</f>
        <v/>
      </c>
      <c r="Q136" s="10" t="str">
        <f t="shared" si="1"/>
        <v/>
      </c>
    </row>
    <row r="137" ht="14.25" hidden="1" customHeight="1">
      <c r="A137" s="8" t="s">
        <v>18</v>
      </c>
      <c r="B137" s="8" t="s">
        <v>164</v>
      </c>
      <c r="C137" s="9">
        <v>0.0</v>
      </c>
      <c r="D137" s="9">
        <v>0.0</v>
      </c>
      <c r="E137" s="9">
        <v>695.0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0.0</v>
      </c>
      <c r="O137" s="9">
        <v>695.0</v>
      </c>
      <c r="P137" s="11" t="str">
        <f t="array" ref="P137">XLOOKUP(A137&amp;B137,'Inventory by Market SKU (Units)'!D:D,'Inventory by Market SKU (Units)'!C:C,"",0)</f>
        <v/>
      </c>
      <c r="Q137" s="10" t="str">
        <f t="shared" si="1"/>
        <v/>
      </c>
    </row>
    <row r="138" ht="14.25" hidden="1" customHeight="1">
      <c r="A138" s="4" t="s">
        <v>18</v>
      </c>
      <c r="B138" s="4" t="s">
        <v>165</v>
      </c>
      <c r="C138" s="5">
        <v>0.0</v>
      </c>
      <c r="D138" s="5">
        <v>0.0</v>
      </c>
      <c r="E138" s="5">
        <v>1050.0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1050.0</v>
      </c>
      <c r="P138" s="11" t="str">
        <f t="array" ref="P138">XLOOKUP(A138&amp;B138,'Inventory by Market SKU (Units)'!D:D,'Inventory by Market SKU (Units)'!C:C,"",0)</f>
        <v/>
      </c>
      <c r="Q138" s="10" t="str">
        <f t="shared" si="1"/>
        <v/>
      </c>
    </row>
    <row r="139" ht="14.25" hidden="1" customHeight="1">
      <c r="A139" s="8" t="s">
        <v>18</v>
      </c>
      <c r="B139" s="8" t="s">
        <v>166</v>
      </c>
      <c r="C139" s="9">
        <v>0.0</v>
      </c>
      <c r="D139" s="9">
        <v>0.0</v>
      </c>
      <c r="E139" s="9">
        <v>955.0</v>
      </c>
      <c r="F139" s="9">
        <v>0.0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0.0</v>
      </c>
      <c r="O139" s="9">
        <v>955.0</v>
      </c>
      <c r="P139" s="11" t="str">
        <f t="array" ref="P139">XLOOKUP(A139&amp;B139,'Inventory by Market SKU (Units)'!D:D,'Inventory by Market SKU (Units)'!C:C,"",0)</f>
        <v/>
      </c>
      <c r="Q139" s="10" t="str">
        <f t="shared" si="1"/>
        <v/>
      </c>
    </row>
    <row r="140" ht="14.25" hidden="1" customHeight="1">
      <c r="A140" s="4" t="s">
        <v>18</v>
      </c>
      <c r="B140" s="4" t="s">
        <v>167</v>
      </c>
      <c r="C140" s="5">
        <v>0.0</v>
      </c>
      <c r="D140" s="5">
        <v>0.0</v>
      </c>
      <c r="E140" s="5">
        <v>1010.0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0.0</v>
      </c>
      <c r="O140" s="5">
        <v>1010.0</v>
      </c>
      <c r="P140" s="11" t="str">
        <f t="array" ref="P140">XLOOKUP(A140&amp;B140,'Inventory by Market SKU (Units)'!D:D,'Inventory by Market SKU (Units)'!C:C,"",0)</f>
        <v/>
      </c>
      <c r="Q140" s="10" t="str">
        <f t="shared" si="1"/>
        <v/>
      </c>
    </row>
    <row r="141" ht="14.25" hidden="1" customHeight="1">
      <c r="A141" s="8" t="s">
        <v>18</v>
      </c>
      <c r="B141" s="8" t="s">
        <v>168</v>
      </c>
      <c r="C141" s="9">
        <v>0.0</v>
      </c>
      <c r="D141" s="9">
        <v>0.0</v>
      </c>
      <c r="E141" s="9">
        <v>960.0</v>
      </c>
      <c r="F141" s="9">
        <v>0.0</v>
      </c>
      <c r="G141" s="9">
        <v>0.0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9">
        <v>0.0</v>
      </c>
      <c r="O141" s="9">
        <v>960.0</v>
      </c>
      <c r="P141" s="11" t="str">
        <f t="array" ref="P141">XLOOKUP(A141&amp;B141,'Inventory by Market SKU (Units)'!D:D,'Inventory by Market SKU (Units)'!C:C,"",0)</f>
        <v/>
      </c>
      <c r="Q141" s="10" t="str">
        <f t="shared" si="1"/>
        <v/>
      </c>
    </row>
    <row r="142" ht="14.25" hidden="1" customHeight="1">
      <c r="A142" s="4" t="s">
        <v>18</v>
      </c>
      <c r="B142" s="4" t="s">
        <v>169</v>
      </c>
      <c r="C142" s="5">
        <v>0.0</v>
      </c>
      <c r="D142" s="5">
        <v>0.0</v>
      </c>
      <c r="E142" s="5">
        <v>576.0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0.0</v>
      </c>
      <c r="O142" s="5">
        <v>576.0</v>
      </c>
      <c r="P142" s="11" t="str">
        <f t="array" ref="P142">XLOOKUP(A142&amp;B142,'Inventory by Market SKU (Units)'!D:D,'Inventory by Market SKU (Units)'!C:C,"",0)</f>
        <v/>
      </c>
      <c r="Q142" s="10" t="str">
        <f t="shared" si="1"/>
        <v/>
      </c>
    </row>
    <row r="143" ht="14.25" hidden="1" customHeight="1">
      <c r="A143" s="8" t="s">
        <v>18</v>
      </c>
      <c r="B143" s="8" t="s">
        <v>170</v>
      </c>
      <c r="C143" s="9">
        <v>0.0</v>
      </c>
      <c r="D143" s="9">
        <v>0.0</v>
      </c>
      <c r="E143" s="9">
        <v>835.0</v>
      </c>
      <c r="F143" s="9">
        <v>0.0</v>
      </c>
      <c r="G143" s="9">
        <v>0.0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9">
        <v>0.0</v>
      </c>
      <c r="O143" s="9">
        <v>835.0</v>
      </c>
      <c r="P143" s="11" t="str">
        <f t="array" ref="P143">XLOOKUP(A143&amp;B143,'Inventory by Market SKU (Units)'!D:D,'Inventory by Market SKU (Units)'!C:C,"",0)</f>
        <v/>
      </c>
      <c r="Q143" s="10" t="str">
        <f t="shared" si="1"/>
        <v/>
      </c>
    </row>
    <row r="144" ht="14.25" hidden="1" customHeight="1">
      <c r="A144" s="4" t="s">
        <v>19</v>
      </c>
      <c r="B144" s="4" t="s">
        <v>171</v>
      </c>
      <c r="C144" s="5">
        <v>2935.0</v>
      </c>
      <c r="D144" s="5">
        <v>2446.0</v>
      </c>
      <c r="E144" s="5">
        <v>2459.0</v>
      </c>
      <c r="F144" s="5">
        <v>1817.0</v>
      </c>
      <c r="G144" s="5">
        <v>2040.0</v>
      </c>
      <c r="H144" s="5">
        <v>825.0</v>
      </c>
      <c r="I144" s="5">
        <v>7.0</v>
      </c>
      <c r="J144" s="5">
        <v>0.0</v>
      </c>
      <c r="K144" s="5">
        <v>0.0</v>
      </c>
      <c r="L144" s="5">
        <v>0.0</v>
      </c>
      <c r="M144" s="5">
        <v>0.0</v>
      </c>
      <c r="N144" s="5">
        <v>0.0</v>
      </c>
      <c r="O144" s="5">
        <v>12529.0</v>
      </c>
      <c r="P144" s="11" t="str">
        <f t="array" ref="P144">XLOOKUP(A144&amp;B144,'Inventory by Market SKU (Units)'!D:D,'Inventory by Market SKU (Units)'!C:C,"",0)</f>
        <v/>
      </c>
      <c r="Q144" s="10">
        <f t="shared" si="1"/>
        <v>0</v>
      </c>
    </row>
    <row r="145" ht="14.25" hidden="1" customHeight="1">
      <c r="A145" s="8" t="s">
        <v>19</v>
      </c>
      <c r="B145" s="8" t="s">
        <v>172</v>
      </c>
      <c r="C145" s="9">
        <v>876.0</v>
      </c>
      <c r="D145" s="9">
        <v>735.0</v>
      </c>
      <c r="E145" s="9">
        <v>38.0</v>
      </c>
      <c r="F145" s="9">
        <v>0.0</v>
      </c>
      <c r="G145" s="9">
        <v>0.0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9">
        <v>0.0</v>
      </c>
      <c r="O145" s="9">
        <v>1649.0</v>
      </c>
      <c r="P145" s="11" t="str">
        <f t="array" ref="P145">XLOOKUP(A145&amp;B145,'Inventory by Market SKU (Units)'!D:D,'Inventory by Market SKU (Units)'!C:C,"",0)</f>
        <v/>
      </c>
      <c r="Q145" s="10" t="str">
        <f t="shared" si="1"/>
        <v/>
      </c>
    </row>
    <row r="146" ht="14.25" hidden="1" customHeight="1">
      <c r="A146" s="4" t="s">
        <v>19</v>
      </c>
      <c r="B146" s="4" t="s">
        <v>173</v>
      </c>
      <c r="C146" s="5">
        <v>2549.0</v>
      </c>
      <c r="D146" s="5">
        <v>2010.0</v>
      </c>
      <c r="E146" s="5">
        <v>2330.0</v>
      </c>
      <c r="F146" s="5">
        <v>1300.0</v>
      </c>
      <c r="G146" s="5">
        <v>1595.0</v>
      </c>
      <c r="H146" s="5">
        <v>350.0</v>
      </c>
      <c r="I146" s="5">
        <v>50.0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10184.0</v>
      </c>
      <c r="P146" s="11" t="str">
        <f t="array" ref="P146">XLOOKUP(A146&amp;B146,'Inventory by Market SKU (Units)'!D:D,'Inventory by Market SKU (Units)'!C:C,"",0)</f>
        <v/>
      </c>
      <c r="Q146" s="10">
        <f t="shared" si="1"/>
        <v>0</v>
      </c>
    </row>
    <row r="147" ht="14.25" hidden="1" customHeight="1">
      <c r="A147" s="8" t="s">
        <v>19</v>
      </c>
      <c r="B147" s="8" t="s">
        <v>174</v>
      </c>
      <c r="C147" s="9">
        <v>436.0</v>
      </c>
      <c r="D147" s="9">
        <v>870.0</v>
      </c>
      <c r="E147" s="9">
        <v>856.0</v>
      </c>
      <c r="F147" s="9">
        <v>809.0</v>
      </c>
      <c r="G147" s="9">
        <v>857.0</v>
      </c>
      <c r="H147" s="9">
        <v>572.0</v>
      </c>
      <c r="I147" s="9">
        <v>1046.0</v>
      </c>
      <c r="J147" s="9">
        <v>727.0</v>
      </c>
      <c r="K147" s="9">
        <v>435.0</v>
      </c>
      <c r="L147" s="9">
        <v>0.0</v>
      </c>
      <c r="M147" s="9">
        <v>0.0</v>
      </c>
      <c r="N147" s="9">
        <v>0.0</v>
      </c>
      <c r="O147" s="9">
        <v>6608.0</v>
      </c>
      <c r="P147" s="6">
        <f t="array" ref="P147">XLOOKUP(A147&amp;B147,'Inventory by Market SKU (Units)'!D:D,'Inventory by Market SKU (Units)'!C:C,"",0)</f>
        <v>350</v>
      </c>
      <c r="Q147" s="10">
        <f t="shared" si="1"/>
        <v>0.4755434783</v>
      </c>
    </row>
    <row r="148" ht="14.25" hidden="1" customHeight="1">
      <c r="A148" s="4" t="s">
        <v>19</v>
      </c>
      <c r="B148" s="4" t="s">
        <v>175</v>
      </c>
      <c r="C148" s="5">
        <v>0.0</v>
      </c>
      <c r="D148" s="5">
        <v>0.0</v>
      </c>
      <c r="E148" s="5">
        <v>0.0</v>
      </c>
      <c r="F148" s="5">
        <v>0.0</v>
      </c>
      <c r="G148" s="5">
        <v>0.0</v>
      </c>
      <c r="H148" s="5">
        <v>647.0</v>
      </c>
      <c r="I148" s="5">
        <v>104.0</v>
      </c>
      <c r="J148" s="5">
        <v>650.0</v>
      </c>
      <c r="K148" s="5">
        <v>108.0</v>
      </c>
      <c r="L148" s="5">
        <v>0.0</v>
      </c>
      <c r="M148" s="5">
        <v>0.0</v>
      </c>
      <c r="N148" s="5">
        <v>0.0</v>
      </c>
      <c r="O148" s="5">
        <v>1509.0</v>
      </c>
      <c r="P148" s="6">
        <f t="array" ref="P148">XLOOKUP(A148&amp;B148,'Inventory by Market SKU (Units)'!D:D,'Inventory by Market SKU (Units)'!C:C,"",0)</f>
        <v>816</v>
      </c>
      <c r="Q148" s="10">
        <f t="shared" si="1"/>
        <v>2.839907193</v>
      </c>
    </row>
    <row r="149" ht="14.25" hidden="1" customHeight="1">
      <c r="A149" s="8" t="s">
        <v>19</v>
      </c>
      <c r="B149" s="8" t="s">
        <v>176</v>
      </c>
      <c r="C149" s="9">
        <v>2117.0</v>
      </c>
      <c r="D149" s="9">
        <v>1948.0</v>
      </c>
      <c r="E149" s="9">
        <v>1807.0</v>
      </c>
      <c r="F149" s="9">
        <v>1819.0</v>
      </c>
      <c r="G149" s="9">
        <v>1562.0</v>
      </c>
      <c r="H149" s="9">
        <v>690.0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9">
        <v>0.0</v>
      </c>
      <c r="O149" s="9">
        <v>9943.0</v>
      </c>
      <c r="P149" s="11" t="str">
        <f t="array" ref="P149">XLOOKUP(A149&amp;B149,'Inventory by Market SKU (Units)'!D:D,'Inventory by Market SKU (Units)'!C:C,"",0)</f>
        <v/>
      </c>
      <c r="Q149" s="10" t="str">
        <f t="shared" si="1"/>
        <v/>
      </c>
    </row>
    <row r="150" ht="14.25" hidden="1" customHeight="1">
      <c r="A150" s="4" t="s">
        <v>19</v>
      </c>
      <c r="B150" s="4" t="s">
        <v>177</v>
      </c>
      <c r="C150" s="5">
        <v>1068.0</v>
      </c>
      <c r="D150" s="5">
        <v>684.0</v>
      </c>
      <c r="E150" s="5">
        <v>776.0</v>
      </c>
      <c r="F150" s="5">
        <v>784.0</v>
      </c>
      <c r="G150" s="5">
        <v>2741.0</v>
      </c>
      <c r="H150" s="5">
        <v>515.0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5">
        <v>0.0</v>
      </c>
      <c r="O150" s="5">
        <v>6568.0</v>
      </c>
      <c r="P150" s="11" t="str">
        <f t="array" ref="P150">XLOOKUP(A150&amp;B150,'Inventory by Market SKU (Units)'!D:D,'Inventory by Market SKU (Units)'!C:C,"",0)</f>
        <v/>
      </c>
      <c r="Q150" s="10" t="str">
        <f t="shared" si="1"/>
        <v/>
      </c>
    </row>
    <row r="151" ht="14.25" hidden="1" customHeight="1">
      <c r="A151" s="8" t="s">
        <v>19</v>
      </c>
      <c r="B151" s="8" t="s">
        <v>178</v>
      </c>
      <c r="C151" s="9">
        <v>2524.0</v>
      </c>
      <c r="D151" s="9">
        <v>1775.0</v>
      </c>
      <c r="E151" s="9">
        <v>2138.0</v>
      </c>
      <c r="F151" s="9">
        <v>3142.0</v>
      </c>
      <c r="G151" s="9">
        <v>1462.0</v>
      </c>
      <c r="H151" s="9">
        <v>1135.0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9">
        <v>0.0</v>
      </c>
      <c r="O151" s="9">
        <v>12176.0</v>
      </c>
      <c r="P151" s="11" t="str">
        <f t="array" ref="P151">XLOOKUP(A151&amp;B151,'Inventory by Market SKU (Units)'!D:D,'Inventory by Market SKU (Units)'!C:C,"",0)</f>
        <v/>
      </c>
      <c r="Q151" s="10" t="str">
        <f t="shared" si="1"/>
        <v/>
      </c>
    </row>
    <row r="152" ht="14.25" hidden="1" customHeight="1">
      <c r="A152" s="4" t="s">
        <v>19</v>
      </c>
      <c r="B152" s="4" t="s">
        <v>179</v>
      </c>
      <c r="C152" s="5">
        <v>0.0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11" t="str">
        <f t="array" ref="P152">XLOOKUP(A152&amp;B152,'Inventory by Market SKU (Units)'!D:D,'Inventory by Market SKU (Units)'!C:C,"",0)</f>
        <v/>
      </c>
      <c r="Q152" s="10" t="str">
        <f t="shared" si="1"/>
        <v/>
      </c>
    </row>
    <row r="153" ht="14.25" hidden="1" customHeight="1">
      <c r="A153" s="8" t="s">
        <v>19</v>
      </c>
      <c r="B153" s="8" t="s">
        <v>180</v>
      </c>
      <c r="C153" s="9">
        <v>0.0</v>
      </c>
      <c r="D153" s="9">
        <v>0.0</v>
      </c>
      <c r="E153" s="9">
        <v>0.0</v>
      </c>
      <c r="F153" s="9">
        <v>0.0</v>
      </c>
      <c r="G153" s="9">
        <v>0.0</v>
      </c>
      <c r="H153" s="9">
        <v>616.0</v>
      </c>
      <c r="I153" s="9">
        <v>2118.0</v>
      </c>
      <c r="J153" s="9">
        <v>1775.0</v>
      </c>
      <c r="K153" s="9">
        <v>933.0</v>
      </c>
      <c r="L153" s="9">
        <v>0.0</v>
      </c>
      <c r="M153" s="9">
        <v>0.0</v>
      </c>
      <c r="N153" s="9">
        <v>0.0</v>
      </c>
      <c r="O153" s="9">
        <v>5442.0</v>
      </c>
      <c r="P153" s="6">
        <f t="array" ref="P153">XLOOKUP(A153&amp;B153,'Inventory by Market SKU (Units)'!D:D,'Inventory by Market SKU (Units)'!C:C,"",0)</f>
        <v>324</v>
      </c>
      <c r="Q153" s="10">
        <f t="shared" si="1"/>
        <v>0.2014090344</v>
      </c>
    </row>
    <row r="154" ht="14.25" hidden="1" customHeight="1">
      <c r="A154" s="4" t="s">
        <v>19</v>
      </c>
      <c r="B154" s="4" t="s">
        <v>181</v>
      </c>
      <c r="C154" s="5">
        <v>0.0</v>
      </c>
      <c r="D154" s="5">
        <v>0.0</v>
      </c>
      <c r="E154" s="5">
        <v>0.0</v>
      </c>
      <c r="F154" s="5">
        <v>0.0</v>
      </c>
      <c r="G154" s="5">
        <v>0.0</v>
      </c>
      <c r="H154" s="5">
        <v>670.0</v>
      </c>
      <c r="I154" s="5">
        <v>1159.0</v>
      </c>
      <c r="J154" s="5">
        <v>1080.0</v>
      </c>
      <c r="K154" s="5">
        <v>390.0</v>
      </c>
      <c r="L154" s="5">
        <v>0.0</v>
      </c>
      <c r="M154" s="5">
        <v>0.0</v>
      </c>
      <c r="N154" s="5">
        <v>0.0</v>
      </c>
      <c r="O154" s="5">
        <v>3299.0</v>
      </c>
      <c r="P154" s="6">
        <f t="array" ref="P154">XLOOKUP(A154&amp;B154,'Inventory by Market SKU (Units)'!D:D,'Inventory by Market SKU (Units)'!C:C,"",0)</f>
        <v>1349</v>
      </c>
      <c r="Q154" s="10">
        <f t="shared" si="1"/>
        <v>1.539368581</v>
      </c>
    </row>
    <row r="155" ht="14.25" hidden="1" customHeight="1">
      <c r="A155" s="8" t="s">
        <v>19</v>
      </c>
      <c r="B155" s="8" t="s">
        <v>182</v>
      </c>
      <c r="C155" s="9">
        <v>2495.0</v>
      </c>
      <c r="D155" s="9">
        <v>1765.0</v>
      </c>
      <c r="E155" s="9">
        <v>2536.0</v>
      </c>
      <c r="F155" s="9">
        <v>3135.0</v>
      </c>
      <c r="G155" s="9">
        <v>1770.0</v>
      </c>
      <c r="H155" s="9">
        <v>1122.0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9">
        <v>0.0</v>
      </c>
      <c r="O155" s="9">
        <v>12823.0</v>
      </c>
      <c r="P155" s="11" t="str">
        <f t="array" ref="P155">XLOOKUP(A155&amp;B155,'Inventory by Market SKU (Units)'!D:D,'Inventory by Market SKU (Units)'!C:C,"",0)</f>
        <v/>
      </c>
      <c r="Q155" s="10" t="str">
        <f t="shared" si="1"/>
        <v/>
      </c>
    </row>
    <row r="156" ht="14.25" hidden="1" customHeight="1">
      <c r="A156" s="4" t="s">
        <v>19</v>
      </c>
      <c r="B156" s="4" t="s">
        <v>183</v>
      </c>
      <c r="C156" s="5">
        <v>0.0</v>
      </c>
      <c r="D156" s="5">
        <v>0.0</v>
      </c>
      <c r="E156" s="5">
        <v>0.0</v>
      </c>
      <c r="F156" s="5">
        <v>0.0</v>
      </c>
      <c r="G156" s="5">
        <v>2118.0</v>
      </c>
      <c r="H156" s="5">
        <v>1617.0</v>
      </c>
      <c r="I156" s="5">
        <v>1301.0</v>
      </c>
      <c r="J156" s="5">
        <v>877.0</v>
      </c>
      <c r="K156" s="5">
        <v>811.0</v>
      </c>
      <c r="L156" s="5">
        <v>0.0</v>
      </c>
      <c r="M156" s="5">
        <v>0.0</v>
      </c>
      <c r="N156" s="5">
        <v>0.0</v>
      </c>
      <c r="O156" s="5">
        <v>6724.0</v>
      </c>
      <c r="P156" s="6">
        <f t="array" ref="P156">XLOOKUP(A156&amp;B156,'Inventory by Market SKU (Units)'!D:D,'Inventory by Market SKU (Units)'!C:C,"",0)</f>
        <v>74</v>
      </c>
      <c r="Q156" s="10">
        <f t="shared" si="1"/>
        <v>0.07427233188</v>
      </c>
    </row>
    <row r="157" ht="14.25" hidden="1" customHeight="1">
      <c r="A157" s="8" t="s">
        <v>19</v>
      </c>
      <c r="B157" s="8" t="s">
        <v>184</v>
      </c>
      <c r="C157" s="9">
        <v>1728.0</v>
      </c>
      <c r="D157" s="9">
        <v>1709.0</v>
      </c>
      <c r="E157" s="9">
        <v>1715.0</v>
      </c>
      <c r="F157" s="9">
        <v>1457.0</v>
      </c>
      <c r="G157" s="9">
        <v>1008.0</v>
      </c>
      <c r="H157" s="9">
        <v>855.0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9">
        <v>0.0</v>
      </c>
      <c r="O157" s="9">
        <v>8472.0</v>
      </c>
      <c r="P157" s="11" t="str">
        <f t="array" ref="P157">XLOOKUP(A157&amp;B157,'Inventory by Market SKU (Units)'!D:D,'Inventory by Market SKU (Units)'!C:C,"",0)</f>
        <v/>
      </c>
      <c r="Q157" s="10" t="str">
        <f t="shared" si="1"/>
        <v/>
      </c>
    </row>
    <row r="158" ht="14.25" hidden="1" customHeight="1">
      <c r="A158" s="4" t="s">
        <v>19</v>
      </c>
      <c r="B158" s="4" t="s">
        <v>185</v>
      </c>
      <c r="C158" s="5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1504.0</v>
      </c>
      <c r="I158" s="5">
        <v>2520.0</v>
      </c>
      <c r="J158" s="5">
        <v>1844.0</v>
      </c>
      <c r="K158" s="5">
        <v>1460.0</v>
      </c>
      <c r="L158" s="5">
        <v>0.0</v>
      </c>
      <c r="M158" s="5">
        <v>0.0</v>
      </c>
      <c r="N158" s="5">
        <v>0.0</v>
      </c>
      <c r="O158" s="5">
        <v>7328.0</v>
      </c>
      <c r="P158" s="6">
        <f t="array" ref="P158">XLOOKUP(A158&amp;B158,'Inventory by Market SKU (Units)'!D:D,'Inventory by Market SKU (Units)'!C:C,"",0)</f>
        <v>831</v>
      </c>
      <c r="Q158" s="10">
        <f t="shared" si="1"/>
        <v>0.4280563187</v>
      </c>
    </row>
    <row r="159" ht="14.25" hidden="1" customHeight="1">
      <c r="A159" s="8" t="s">
        <v>19</v>
      </c>
      <c r="B159" s="8" t="s">
        <v>186</v>
      </c>
      <c r="C159" s="9">
        <v>0.0</v>
      </c>
      <c r="D159" s="9">
        <v>0.0</v>
      </c>
      <c r="E159" s="9">
        <v>0.0</v>
      </c>
      <c r="F159" s="9">
        <v>0.0</v>
      </c>
      <c r="G159" s="9">
        <v>0.0</v>
      </c>
      <c r="H159" s="9">
        <v>0.0</v>
      </c>
      <c r="I159" s="9">
        <v>0.0</v>
      </c>
      <c r="J159" s="9">
        <v>625.0</v>
      </c>
      <c r="K159" s="9">
        <v>77.0</v>
      </c>
      <c r="L159" s="9">
        <v>0.0</v>
      </c>
      <c r="M159" s="9">
        <v>0.0</v>
      </c>
      <c r="N159" s="9">
        <v>0.0</v>
      </c>
      <c r="O159" s="9">
        <v>702.0</v>
      </c>
      <c r="P159" s="6">
        <f t="array" ref="P159">XLOOKUP(A159&amp;B159,'Inventory by Market SKU (Units)'!D:D,'Inventory by Market SKU (Units)'!C:C,"",0)</f>
        <v>550</v>
      </c>
      <c r="Q159" s="10">
        <f t="shared" si="1"/>
        <v>2.35042735</v>
      </c>
    </row>
    <row r="160" ht="14.25" hidden="1" customHeight="1">
      <c r="A160" s="4" t="s">
        <v>19</v>
      </c>
      <c r="B160" s="4" t="s">
        <v>187</v>
      </c>
      <c r="C160" s="5">
        <v>0.0</v>
      </c>
      <c r="D160" s="5">
        <v>0.0</v>
      </c>
      <c r="E160" s="5">
        <v>0.0</v>
      </c>
      <c r="F160" s="5">
        <v>0.0</v>
      </c>
      <c r="G160" s="5">
        <v>0.0</v>
      </c>
      <c r="H160" s="5">
        <v>472.0</v>
      </c>
      <c r="I160" s="5">
        <v>780.0</v>
      </c>
      <c r="J160" s="5">
        <v>60.0</v>
      </c>
      <c r="K160" s="5">
        <v>0.0</v>
      </c>
      <c r="L160" s="5">
        <v>0.0</v>
      </c>
      <c r="M160" s="5">
        <v>0.0</v>
      </c>
      <c r="N160" s="5">
        <v>0.0</v>
      </c>
      <c r="O160" s="5">
        <v>1312.0</v>
      </c>
      <c r="P160" s="11" t="str">
        <f t="array" ref="P160">XLOOKUP(A160&amp;B160,'Inventory by Market SKU (Units)'!D:D,'Inventory by Market SKU (Units)'!C:C,"",0)</f>
        <v/>
      </c>
      <c r="Q160" s="10">
        <f t="shared" si="1"/>
        <v>0</v>
      </c>
    </row>
    <row r="161" ht="14.25" hidden="1" customHeight="1">
      <c r="A161" s="8" t="s">
        <v>19</v>
      </c>
      <c r="B161" s="8" t="s">
        <v>188</v>
      </c>
      <c r="C161" s="9">
        <v>0.0</v>
      </c>
      <c r="D161" s="9">
        <v>0.0</v>
      </c>
      <c r="E161" s="9">
        <v>0.0</v>
      </c>
      <c r="F161" s="9">
        <v>0.0</v>
      </c>
      <c r="G161" s="9">
        <v>0.0</v>
      </c>
      <c r="H161" s="9">
        <v>497.0</v>
      </c>
      <c r="I161" s="9">
        <v>1171.0</v>
      </c>
      <c r="J161" s="9">
        <v>1363.0</v>
      </c>
      <c r="K161" s="9">
        <v>982.0</v>
      </c>
      <c r="L161" s="9">
        <v>0.0</v>
      </c>
      <c r="M161" s="9">
        <v>0.0</v>
      </c>
      <c r="N161" s="9">
        <v>0.0</v>
      </c>
      <c r="O161" s="9">
        <v>4013.0</v>
      </c>
      <c r="P161" s="6">
        <f t="array" ref="P161">XLOOKUP(A161&amp;B161,'Inventory by Market SKU (Units)'!D:D,'Inventory by Market SKU (Units)'!C:C,"",0)</f>
        <v>1718</v>
      </c>
      <c r="Q161" s="10">
        <f t="shared" si="1"/>
        <v>1.465870307</v>
      </c>
    </row>
    <row r="162" ht="14.25" hidden="1" customHeight="1">
      <c r="A162" s="4" t="s">
        <v>19</v>
      </c>
      <c r="B162" s="4" t="s">
        <v>189</v>
      </c>
      <c r="C162" s="5">
        <v>1624.0</v>
      </c>
      <c r="D162" s="5">
        <v>923.0</v>
      </c>
      <c r="E162" s="5">
        <v>1480.0</v>
      </c>
      <c r="F162" s="5">
        <v>1292.0</v>
      </c>
      <c r="G162" s="5">
        <v>919.0</v>
      </c>
      <c r="H162" s="5">
        <v>340.0</v>
      </c>
      <c r="I162" s="5">
        <v>15.0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6593.0</v>
      </c>
      <c r="P162" s="11" t="str">
        <f t="array" ref="P162">XLOOKUP(A162&amp;B162,'Inventory by Market SKU (Units)'!D:D,'Inventory by Market SKU (Units)'!C:C,"",0)</f>
        <v/>
      </c>
      <c r="Q162" s="10">
        <f t="shared" si="1"/>
        <v>0</v>
      </c>
    </row>
    <row r="163" ht="14.25" hidden="1" customHeight="1">
      <c r="A163" s="8" t="s">
        <v>19</v>
      </c>
      <c r="B163" s="8" t="s">
        <v>190</v>
      </c>
      <c r="C163" s="9">
        <v>2594.0</v>
      </c>
      <c r="D163" s="9">
        <v>2195.0</v>
      </c>
      <c r="E163" s="9">
        <v>2015.0</v>
      </c>
      <c r="F163" s="9">
        <v>3275.0</v>
      </c>
      <c r="G163" s="9">
        <v>1521.0</v>
      </c>
      <c r="H163" s="9">
        <v>685.0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9">
        <v>0.0</v>
      </c>
      <c r="O163" s="9">
        <v>12285.0</v>
      </c>
      <c r="P163" s="11" t="str">
        <f t="array" ref="P163">XLOOKUP(A163&amp;B163,'Inventory by Market SKU (Units)'!D:D,'Inventory by Market SKU (Units)'!C:C,"",0)</f>
        <v/>
      </c>
      <c r="Q163" s="10" t="str">
        <f t="shared" si="1"/>
        <v/>
      </c>
    </row>
    <row r="164" ht="14.25" hidden="1" customHeight="1">
      <c r="A164" s="4" t="s">
        <v>19</v>
      </c>
      <c r="B164" s="4" t="s">
        <v>191</v>
      </c>
      <c r="C164" s="5">
        <v>0.0</v>
      </c>
      <c r="D164" s="5">
        <v>0.0</v>
      </c>
      <c r="E164" s="5">
        <v>0.0</v>
      </c>
      <c r="F164" s="5">
        <v>0.0</v>
      </c>
      <c r="G164" s="5">
        <v>0.0</v>
      </c>
      <c r="H164" s="5">
        <v>639.0</v>
      </c>
      <c r="I164" s="5">
        <v>1937.0</v>
      </c>
      <c r="J164" s="5">
        <v>1761.0</v>
      </c>
      <c r="K164" s="5">
        <v>1465.0</v>
      </c>
      <c r="L164" s="5">
        <v>0.0</v>
      </c>
      <c r="M164" s="5">
        <v>0.0</v>
      </c>
      <c r="N164" s="5">
        <v>0.0</v>
      </c>
      <c r="O164" s="5">
        <v>5802.0</v>
      </c>
      <c r="P164" s="6">
        <f t="array" ref="P164">XLOOKUP(A164&amp;B164,'Inventory by Market SKU (Units)'!D:D,'Inventory by Market SKU (Units)'!C:C,"",0)</f>
        <v>1250</v>
      </c>
      <c r="Q164" s="10">
        <f t="shared" si="1"/>
        <v>0.7263219059</v>
      </c>
    </row>
    <row r="165" ht="14.25" hidden="1" customHeight="1">
      <c r="A165" s="8" t="s">
        <v>19</v>
      </c>
      <c r="B165" s="8" t="s">
        <v>192</v>
      </c>
      <c r="C165" s="9">
        <v>0.0</v>
      </c>
      <c r="D165" s="9">
        <v>0.0</v>
      </c>
      <c r="E165" s="9">
        <v>0.0</v>
      </c>
      <c r="F165" s="9">
        <v>0.0</v>
      </c>
      <c r="G165" s="9">
        <v>0.0</v>
      </c>
      <c r="H165" s="9">
        <v>905.0</v>
      </c>
      <c r="I165" s="9">
        <v>1720.0</v>
      </c>
      <c r="J165" s="9">
        <v>965.0</v>
      </c>
      <c r="K165" s="9">
        <v>783.0</v>
      </c>
      <c r="L165" s="9">
        <v>0.0</v>
      </c>
      <c r="M165" s="9">
        <v>0.0</v>
      </c>
      <c r="N165" s="9">
        <v>0.0</v>
      </c>
      <c r="O165" s="9">
        <v>4373.0</v>
      </c>
      <c r="P165" s="6">
        <f t="array" ref="P165">XLOOKUP(A165&amp;B165,'Inventory by Market SKU (Units)'!D:D,'Inventory by Market SKU (Units)'!C:C,"",0)</f>
        <v>882</v>
      </c>
      <c r="Q165" s="10">
        <f t="shared" si="1"/>
        <v>0.7629757785</v>
      </c>
    </row>
    <row r="166" ht="14.25" hidden="1" customHeight="1">
      <c r="A166" s="4" t="s">
        <v>19</v>
      </c>
      <c r="B166" s="4" t="s">
        <v>193</v>
      </c>
      <c r="C166" s="5">
        <v>0.0</v>
      </c>
      <c r="D166" s="5">
        <v>0.0</v>
      </c>
      <c r="E166" s="5">
        <v>0.0</v>
      </c>
      <c r="F166" s="5">
        <v>1260.0</v>
      </c>
      <c r="G166" s="5">
        <v>1134.0</v>
      </c>
      <c r="H166" s="5">
        <v>0.0</v>
      </c>
      <c r="I166" s="5">
        <v>0.0</v>
      </c>
      <c r="J166" s="5">
        <v>650.0</v>
      </c>
      <c r="K166" s="5">
        <v>100.0</v>
      </c>
      <c r="L166" s="5">
        <v>0.0</v>
      </c>
      <c r="M166" s="5">
        <v>0.0</v>
      </c>
      <c r="N166" s="5">
        <v>0.0</v>
      </c>
      <c r="O166" s="5">
        <v>3144.0</v>
      </c>
      <c r="P166" s="6">
        <f t="array" ref="P166">XLOOKUP(A166&amp;B166,'Inventory by Market SKU (Units)'!D:D,'Inventory by Market SKU (Units)'!C:C,"",0)</f>
        <v>411</v>
      </c>
      <c r="Q166" s="10">
        <f t="shared" si="1"/>
        <v>1.644</v>
      </c>
    </row>
    <row r="167" ht="14.25" hidden="1" customHeight="1">
      <c r="A167" s="8" t="s">
        <v>19</v>
      </c>
      <c r="B167" s="8" t="s">
        <v>194</v>
      </c>
      <c r="C167" s="9">
        <v>2280.0</v>
      </c>
      <c r="D167" s="9">
        <v>899.0</v>
      </c>
      <c r="E167" s="9">
        <v>1465.0</v>
      </c>
      <c r="F167" s="9">
        <v>2475.0</v>
      </c>
      <c r="G167" s="9">
        <v>1104.0</v>
      </c>
      <c r="H167" s="9">
        <v>750.0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9">
        <v>0.0</v>
      </c>
      <c r="O167" s="9">
        <v>8973.0</v>
      </c>
      <c r="P167" s="11" t="str">
        <f t="array" ref="P167">XLOOKUP(A167&amp;B167,'Inventory by Market SKU (Units)'!D:D,'Inventory by Market SKU (Units)'!C:C,"",0)</f>
        <v/>
      </c>
      <c r="Q167" s="10" t="str">
        <f t="shared" si="1"/>
        <v/>
      </c>
    </row>
    <row r="168" ht="14.25" hidden="1" customHeight="1">
      <c r="A168" s="4" t="s">
        <v>19</v>
      </c>
      <c r="B168" s="4" t="s">
        <v>195</v>
      </c>
      <c r="C168" s="5">
        <v>0.0</v>
      </c>
      <c r="D168" s="5">
        <v>0.0</v>
      </c>
      <c r="E168" s="5">
        <v>0.0</v>
      </c>
      <c r="F168" s="5">
        <v>0.0</v>
      </c>
      <c r="G168" s="5">
        <v>2000.0</v>
      </c>
      <c r="H168" s="5">
        <v>1175.0</v>
      </c>
      <c r="I168" s="5">
        <v>1313.0</v>
      </c>
      <c r="J168" s="5">
        <v>831.0</v>
      </c>
      <c r="K168" s="5">
        <v>834.0</v>
      </c>
      <c r="L168" s="5">
        <v>0.0</v>
      </c>
      <c r="M168" s="5">
        <v>0.0</v>
      </c>
      <c r="N168" s="5">
        <v>0.0</v>
      </c>
      <c r="O168" s="5">
        <v>6153.0</v>
      </c>
      <c r="P168" s="6">
        <f t="array" ref="P168">XLOOKUP(A168&amp;B168,'Inventory by Market SKU (Units)'!D:D,'Inventory by Market SKU (Units)'!C:C,"",0)</f>
        <v>416</v>
      </c>
      <c r="Q168" s="10">
        <f t="shared" si="1"/>
        <v>0.4190732035</v>
      </c>
    </row>
    <row r="169" ht="14.25" hidden="1" customHeight="1">
      <c r="A169" s="8" t="s">
        <v>19</v>
      </c>
      <c r="B169" s="8" t="s">
        <v>196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1240.0</v>
      </c>
      <c r="I169" s="9">
        <v>2624.0</v>
      </c>
      <c r="J169" s="9">
        <v>1990.0</v>
      </c>
      <c r="K169" s="9">
        <v>1288.0</v>
      </c>
      <c r="L169" s="9">
        <v>0.0</v>
      </c>
      <c r="M169" s="9">
        <v>0.0</v>
      </c>
      <c r="N169" s="9">
        <v>0.0</v>
      </c>
      <c r="O169" s="9">
        <v>7142.0</v>
      </c>
      <c r="P169" s="6">
        <f t="array" ref="P169">XLOOKUP(A169&amp;B169,'Inventory by Market SKU (Units)'!D:D,'Inventory by Market SKU (Units)'!C:C,"",0)</f>
        <v>1360</v>
      </c>
      <c r="Q169" s="10">
        <f t="shared" si="1"/>
        <v>0.6912910878</v>
      </c>
    </row>
    <row r="170" ht="14.25" hidden="1" customHeight="1">
      <c r="A170" s="4" t="s">
        <v>19</v>
      </c>
      <c r="B170" s="4" t="s">
        <v>197</v>
      </c>
      <c r="C170" s="5">
        <v>0.0</v>
      </c>
      <c r="D170" s="5">
        <v>0.0</v>
      </c>
      <c r="E170" s="5">
        <v>0.0</v>
      </c>
      <c r="F170" s="5">
        <v>0.0</v>
      </c>
      <c r="G170" s="5">
        <v>0.0</v>
      </c>
      <c r="H170" s="5">
        <v>930.0</v>
      </c>
      <c r="I170" s="5">
        <v>2035.0</v>
      </c>
      <c r="J170" s="5">
        <v>1627.0</v>
      </c>
      <c r="K170" s="5">
        <v>840.0</v>
      </c>
      <c r="L170" s="5">
        <v>0.0</v>
      </c>
      <c r="M170" s="5">
        <v>0.0</v>
      </c>
      <c r="N170" s="5">
        <v>0.0</v>
      </c>
      <c r="O170" s="5">
        <v>5432.0</v>
      </c>
      <c r="P170" s="6">
        <f t="array" ref="P170">XLOOKUP(A170&amp;B170,'Inventory by Market SKU (Units)'!D:D,'Inventory by Market SKU (Units)'!C:C,"",0)</f>
        <v>1189</v>
      </c>
      <c r="Q170" s="10">
        <f t="shared" si="1"/>
        <v>0.7923145269</v>
      </c>
    </row>
    <row r="171" ht="14.25" hidden="1" customHeight="1">
      <c r="A171" s="8" t="s">
        <v>19</v>
      </c>
      <c r="B171" s="8" t="s">
        <v>198</v>
      </c>
      <c r="C171" s="9">
        <v>1680.0</v>
      </c>
      <c r="D171" s="9">
        <v>1144.0</v>
      </c>
      <c r="E171" s="9">
        <v>1620.0</v>
      </c>
      <c r="F171" s="9">
        <v>2727.0</v>
      </c>
      <c r="G171" s="9">
        <v>1335.0</v>
      </c>
      <c r="H171" s="9">
        <v>475.0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9">
        <v>0.0</v>
      </c>
      <c r="O171" s="9">
        <v>8981.0</v>
      </c>
      <c r="P171" s="11" t="str">
        <f t="array" ref="P171">XLOOKUP(A171&amp;B171,'Inventory by Market SKU (Units)'!D:D,'Inventory by Market SKU (Units)'!C:C,"",0)</f>
        <v/>
      </c>
      <c r="Q171" s="10" t="str">
        <f t="shared" si="1"/>
        <v/>
      </c>
    </row>
    <row r="172" ht="14.25" hidden="1" customHeight="1">
      <c r="A172" s="4" t="s">
        <v>19</v>
      </c>
      <c r="B172" s="4" t="s">
        <v>199</v>
      </c>
      <c r="C172" s="5">
        <v>0.0</v>
      </c>
      <c r="D172" s="5">
        <v>0.0</v>
      </c>
      <c r="E172" s="5">
        <v>0.0</v>
      </c>
      <c r="F172" s="5">
        <v>0.0</v>
      </c>
      <c r="G172" s="5">
        <v>2070.0</v>
      </c>
      <c r="H172" s="5">
        <v>1215.0</v>
      </c>
      <c r="I172" s="5">
        <v>39.0</v>
      </c>
      <c r="J172" s="5">
        <v>807.0</v>
      </c>
      <c r="K172" s="5">
        <v>1009.0</v>
      </c>
      <c r="L172" s="5">
        <v>0.0</v>
      </c>
      <c r="M172" s="5">
        <v>0.0</v>
      </c>
      <c r="N172" s="5">
        <v>0.0</v>
      </c>
      <c r="O172" s="5">
        <v>5140.0</v>
      </c>
      <c r="P172" s="6">
        <f t="array" ref="P172">XLOOKUP(A172&amp;B172,'Inventory by Market SKU (Units)'!D:D,'Inventory by Market SKU (Units)'!C:C,"",0)</f>
        <v>80</v>
      </c>
      <c r="Q172" s="10">
        <f t="shared" si="1"/>
        <v>0.1293800539</v>
      </c>
    </row>
    <row r="173" ht="14.25" hidden="1" customHeight="1">
      <c r="A173" s="8" t="s">
        <v>19</v>
      </c>
      <c r="B173" s="8" t="s">
        <v>200</v>
      </c>
      <c r="C173" s="9">
        <v>2424.0</v>
      </c>
      <c r="D173" s="9">
        <v>2013.0</v>
      </c>
      <c r="E173" s="9">
        <v>1591.0</v>
      </c>
      <c r="F173" s="9">
        <v>3024.0</v>
      </c>
      <c r="G173" s="9">
        <v>1793.0</v>
      </c>
      <c r="H173" s="9">
        <v>1005.0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9">
        <v>0.0</v>
      </c>
      <c r="O173" s="9">
        <v>11850.0</v>
      </c>
      <c r="P173" s="11" t="str">
        <f t="array" ref="P173">XLOOKUP(A173&amp;B173,'Inventory by Market SKU (Units)'!D:D,'Inventory by Market SKU (Units)'!C:C,"",0)</f>
        <v/>
      </c>
      <c r="Q173" s="10" t="str">
        <f t="shared" si="1"/>
        <v/>
      </c>
    </row>
    <row r="174" ht="14.25" hidden="1" customHeight="1">
      <c r="A174" s="4" t="s">
        <v>19</v>
      </c>
      <c r="B174" s="4" t="s">
        <v>201</v>
      </c>
      <c r="C174" s="5">
        <v>0.0</v>
      </c>
      <c r="D174" s="5">
        <v>0.0</v>
      </c>
      <c r="E174" s="5">
        <v>0.0</v>
      </c>
      <c r="F174" s="5">
        <v>0.0</v>
      </c>
      <c r="G174" s="5">
        <v>0.0</v>
      </c>
      <c r="H174" s="5">
        <v>887.0</v>
      </c>
      <c r="I174" s="5">
        <v>2297.0</v>
      </c>
      <c r="J174" s="5">
        <v>1620.0</v>
      </c>
      <c r="K174" s="5">
        <v>898.0</v>
      </c>
      <c r="L174" s="5">
        <v>0.0</v>
      </c>
      <c r="M174" s="5">
        <v>0.0</v>
      </c>
      <c r="N174" s="5">
        <v>0.0</v>
      </c>
      <c r="O174" s="5">
        <v>5702.0</v>
      </c>
      <c r="P174" s="6">
        <f t="array" ref="P174">XLOOKUP(A174&amp;B174,'Inventory by Market SKU (Units)'!D:D,'Inventory by Market SKU (Units)'!C:C,"",0)</f>
        <v>752</v>
      </c>
      <c r="Q174" s="10">
        <f t="shared" si="1"/>
        <v>0.4685358255</v>
      </c>
    </row>
    <row r="175" ht="14.25" hidden="1" customHeight="1">
      <c r="A175" s="8" t="s">
        <v>19</v>
      </c>
      <c r="B175" s="8" t="s">
        <v>202</v>
      </c>
      <c r="C175" s="9">
        <v>1955.0</v>
      </c>
      <c r="D175" s="9">
        <v>1575.0</v>
      </c>
      <c r="E175" s="9">
        <v>1643.0</v>
      </c>
      <c r="F175" s="9">
        <v>2925.0</v>
      </c>
      <c r="G175" s="9">
        <v>1018.0</v>
      </c>
      <c r="H175" s="9">
        <v>480.0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9">
        <v>0.0</v>
      </c>
      <c r="O175" s="9">
        <v>9596.0</v>
      </c>
      <c r="P175" s="11" t="str">
        <f t="array" ref="P175">XLOOKUP(A175&amp;B175,'Inventory by Market SKU (Units)'!D:D,'Inventory by Market SKU (Units)'!C:C,"",0)</f>
        <v/>
      </c>
      <c r="Q175" s="10" t="str">
        <f t="shared" si="1"/>
        <v/>
      </c>
    </row>
    <row r="176" ht="14.25" hidden="1" customHeight="1">
      <c r="A176" s="4" t="s">
        <v>19</v>
      </c>
      <c r="B176" s="4" t="s">
        <v>203</v>
      </c>
      <c r="C176" s="5">
        <v>0.0</v>
      </c>
      <c r="D176" s="5">
        <v>0.0</v>
      </c>
      <c r="E176" s="5">
        <v>0.0</v>
      </c>
      <c r="F176" s="5">
        <v>0.0</v>
      </c>
      <c r="G176" s="5">
        <v>0.0</v>
      </c>
      <c r="H176" s="5">
        <v>1196.0</v>
      </c>
      <c r="I176" s="5">
        <v>2255.0</v>
      </c>
      <c r="J176" s="5">
        <v>1867.0</v>
      </c>
      <c r="K176" s="5">
        <v>1527.0</v>
      </c>
      <c r="L176" s="5">
        <v>0.0</v>
      </c>
      <c r="M176" s="5">
        <v>0.0</v>
      </c>
      <c r="N176" s="5">
        <v>0.0</v>
      </c>
      <c r="O176" s="5">
        <v>6845.0</v>
      </c>
      <c r="P176" s="6">
        <f t="array" ref="P176">XLOOKUP(A176&amp;B176,'Inventory by Market SKU (Units)'!D:D,'Inventory by Market SKU (Units)'!C:C,"",0)</f>
        <v>1005</v>
      </c>
      <c r="Q176" s="10">
        <f t="shared" si="1"/>
        <v>0.5337227828</v>
      </c>
    </row>
    <row r="177" ht="14.25" hidden="1" customHeight="1">
      <c r="A177" s="8" t="s">
        <v>19</v>
      </c>
      <c r="B177" s="8" t="s">
        <v>204</v>
      </c>
      <c r="C177" s="9">
        <v>0.0</v>
      </c>
      <c r="D177" s="9">
        <v>0.0</v>
      </c>
      <c r="E177" s="9">
        <v>0.0</v>
      </c>
      <c r="F177" s="9">
        <v>905.0</v>
      </c>
      <c r="G177" s="9">
        <v>826.0</v>
      </c>
      <c r="H177" s="9">
        <v>0.0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9">
        <v>0.0</v>
      </c>
      <c r="O177" s="9">
        <v>1731.0</v>
      </c>
      <c r="P177" s="11" t="str">
        <f t="array" ref="P177">XLOOKUP(A177&amp;B177,'Inventory by Market SKU (Units)'!D:D,'Inventory by Market SKU (Units)'!C:C,"",0)</f>
        <v/>
      </c>
      <c r="Q177" s="10" t="str">
        <f t="shared" si="1"/>
        <v/>
      </c>
    </row>
    <row r="178" ht="14.25" hidden="1" customHeight="1">
      <c r="A178" s="4" t="s">
        <v>19</v>
      </c>
      <c r="B178" s="4" t="s">
        <v>205</v>
      </c>
      <c r="C178" s="5">
        <v>0.0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650.0</v>
      </c>
      <c r="K178" s="5">
        <v>55.0</v>
      </c>
      <c r="L178" s="5">
        <v>0.0</v>
      </c>
      <c r="M178" s="5">
        <v>0.0</v>
      </c>
      <c r="N178" s="5">
        <v>0.0</v>
      </c>
      <c r="O178" s="5">
        <v>705.0</v>
      </c>
      <c r="P178" s="6">
        <f t="array" ref="P178">XLOOKUP(A178&amp;B178,'Inventory by Market SKU (Units)'!D:D,'Inventory by Market SKU (Units)'!C:C,"",0)</f>
        <v>225</v>
      </c>
      <c r="Q178" s="10">
        <f t="shared" si="1"/>
        <v>0.9574468085</v>
      </c>
    </row>
    <row r="179" ht="14.25" hidden="1" customHeight="1">
      <c r="A179" s="8" t="s">
        <v>19</v>
      </c>
      <c r="B179" s="8" t="s">
        <v>206</v>
      </c>
      <c r="C179" s="9">
        <v>917.0</v>
      </c>
      <c r="D179" s="9">
        <v>611.0</v>
      </c>
      <c r="E179" s="9">
        <v>0.0</v>
      </c>
      <c r="F179" s="9">
        <v>0.0</v>
      </c>
      <c r="G179" s="9">
        <v>0.0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1528.0</v>
      </c>
      <c r="P179" s="11" t="str">
        <f t="array" ref="P179">XLOOKUP(A179&amp;B179,'Inventory by Market SKU (Units)'!D:D,'Inventory by Market SKU (Units)'!C:C,"",0)</f>
        <v/>
      </c>
      <c r="Q179" s="10" t="str">
        <f t="shared" si="1"/>
        <v/>
      </c>
    </row>
    <row r="180" ht="14.25" hidden="1" customHeight="1">
      <c r="A180" s="4" t="s">
        <v>19</v>
      </c>
      <c r="B180" s="4" t="s">
        <v>207</v>
      </c>
      <c r="C180" s="5">
        <v>444.0</v>
      </c>
      <c r="D180" s="5">
        <v>88.0</v>
      </c>
      <c r="E180" s="5">
        <v>5.0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537.0</v>
      </c>
      <c r="P180" s="11" t="str">
        <f t="array" ref="P180">XLOOKUP(A180&amp;B180,'Inventory by Market SKU (Units)'!D:D,'Inventory by Market SKU (Units)'!C:C,"",0)</f>
        <v/>
      </c>
      <c r="Q180" s="10" t="str">
        <f t="shared" si="1"/>
        <v/>
      </c>
    </row>
    <row r="181" ht="14.25" hidden="1" customHeight="1">
      <c r="A181" s="8" t="s">
        <v>19</v>
      </c>
      <c r="B181" s="8" t="s">
        <v>208</v>
      </c>
      <c r="C181" s="9">
        <v>0.0</v>
      </c>
      <c r="D181" s="9">
        <v>0.0</v>
      </c>
      <c r="E181" s="9">
        <v>0.0</v>
      </c>
      <c r="F181" s="9">
        <v>0.0</v>
      </c>
      <c r="G181" s="9">
        <v>0.0</v>
      </c>
      <c r="H181" s="9">
        <v>225.0</v>
      </c>
      <c r="I181" s="9">
        <v>3440.0</v>
      </c>
      <c r="J181" s="9">
        <v>1655.0</v>
      </c>
      <c r="K181" s="9">
        <v>1559.0</v>
      </c>
      <c r="L181" s="9">
        <v>0.0</v>
      </c>
      <c r="M181" s="9">
        <v>0.0</v>
      </c>
      <c r="N181" s="9">
        <v>0.0</v>
      </c>
      <c r="O181" s="9">
        <v>6879.0</v>
      </c>
      <c r="P181" s="6">
        <f t="array" ref="P181">XLOOKUP(A181&amp;B181,'Inventory by Market SKU (Units)'!D:D,'Inventory by Market SKU (Units)'!C:C,"",0)</f>
        <v>1245</v>
      </c>
      <c r="Q181" s="10">
        <f t="shared" si="1"/>
        <v>0.5613165014</v>
      </c>
    </row>
    <row r="182" ht="14.25" hidden="1" customHeight="1">
      <c r="A182" s="4" t="s">
        <v>19</v>
      </c>
      <c r="B182" s="4" t="s">
        <v>209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1001.0</v>
      </c>
      <c r="I182" s="5">
        <v>2068.0</v>
      </c>
      <c r="J182" s="5">
        <v>1607.0</v>
      </c>
      <c r="K182" s="5">
        <v>1099.0</v>
      </c>
      <c r="L182" s="5">
        <v>0.0</v>
      </c>
      <c r="M182" s="5">
        <v>0.0</v>
      </c>
      <c r="N182" s="5">
        <v>0.0</v>
      </c>
      <c r="O182" s="5">
        <v>5775.0</v>
      </c>
      <c r="P182" s="6">
        <f t="array" ref="P182">XLOOKUP(A182&amp;B182,'Inventory by Market SKU (Units)'!D:D,'Inventory by Market SKU (Units)'!C:C,"",0)</f>
        <v>1342</v>
      </c>
      <c r="Q182" s="10">
        <f t="shared" si="1"/>
        <v>0.8433179724</v>
      </c>
    </row>
    <row r="183" ht="14.25" hidden="1" customHeight="1">
      <c r="A183" s="8" t="s">
        <v>19</v>
      </c>
      <c r="B183" s="8" t="s">
        <v>210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354.0</v>
      </c>
      <c r="I183" s="9">
        <v>555.0</v>
      </c>
      <c r="J183" s="9">
        <v>1130.0</v>
      </c>
      <c r="K183" s="9">
        <v>932.0</v>
      </c>
      <c r="L183" s="9">
        <v>0.0</v>
      </c>
      <c r="M183" s="9">
        <v>0.0</v>
      </c>
      <c r="N183" s="9">
        <v>0.0</v>
      </c>
      <c r="O183" s="9">
        <v>2971.0</v>
      </c>
      <c r="P183" s="6">
        <f t="array" ref="P183">XLOOKUP(A183&amp;B183,'Inventory by Market SKU (Units)'!D:D,'Inventory by Market SKU (Units)'!C:C,"",0)</f>
        <v>1667</v>
      </c>
      <c r="Q183" s="10">
        <f t="shared" si="1"/>
        <v>1.910966756</v>
      </c>
    </row>
    <row r="184" ht="14.25" hidden="1" customHeight="1">
      <c r="A184" s="4" t="s">
        <v>19</v>
      </c>
      <c r="B184" s="4" t="s">
        <v>211</v>
      </c>
      <c r="C184" s="5">
        <v>2.0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2.0</v>
      </c>
      <c r="P184" s="11" t="str">
        <f t="array" ref="P184">XLOOKUP(A184&amp;B184,'Inventory by Market SKU (Units)'!D:D,'Inventory by Market SKU (Units)'!C:C,"",0)</f>
        <v/>
      </c>
      <c r="Q184" s="10" t="str">
        <f t="shared" si="1"/>
        <v/>
      </c>
    </row>
    <row r="185" ht="14.25" hidden="1" customHeight="1">
      <c r="A185" s="8" t="s">
        <v>20</v>
      </c>
      <c r="B185" s="8" t="s">
        <v>212</v>
      </c>
      <c r="C185" s="9">
        <v>2805.0</v>
      </c>
      <c r="D185" s="9">
        <v>1735.0</v>
      </c>
      <c r="E185" s="9">
        <v>2791.0</v>
      </c>
      <c r="F185" s="9">
        <v>2254.0</v>
      </c>
      <c r="G185" s="9">
        <v>2055.0</v>
      </c>
      <c r="H185" s="9">
        <v>570.0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9">
        <v>0.0</v>
      </c>
      <c r="O185" s="9">
        <v>12210.0</v>
      </c>
      <c r="P185" s="6">
        <f t="array" ref="P185">XLOOKUP(A185&amp;B185,'Inventory by Market SKU (Units)'!D:D,'Inventory by Market SKU (Units)'!C:C,"",0)</f>
        <v>0</v>
      </c>
      <c r="Q185" s="10" t="str">
        <f t="shared" si="1"/>
        <v/>
      </c>
    </row>
    <row r="186" ht="14.25" hidden="1" customHeight="1">
      <c r="A186" s="4" t="s">
        <v>20</v>
      </c>
      <c r="B186" s="4" t="s">
        <v>213</v>
      </c>
      <c r="C186" s="5">
        <v>5570.0</v>
      </c>
      <c r="D186" s="5">
        <v>3300.0</v>
      </c>
      <c r="E186" s="5">
        <v>4125.0</v>
      </c>
      <c r="F186" s="5">
        <v>4951.0</v>
      </c>
      <c r="G186" s="5">
        <v>2211.0</v>
      </c>
      <c r="H186" s="5">
        <v>2465.0</v>
      </c>
      <c r="I186" s="5">
        <v>4685.0</v>
      </c>
      <c r="J186" s="5">
        <v>6030.0</v>
      </c>
      <c r="K186" s="5">
        <v>3183.0</v>
      </c>
      <c r="L186" s="5">
        <v>0.0</v>
      </c>
      <c r="M186" s="5">
        <v>0.0</v>
      </c>
      <c r="N186" s="5">
        <v>0.0</v>
      </c>
      <c r="O186" s="5">
        <v>36520.0</v>
      </c>
      <c r="P186" s="6">
        <f t="array" ref="P186">XLOOKUP(A186&amp;B186,'Inventory by Market SKU (Units)'!D:D,'Inventory by Market SKU (Units)'!C:C,"",0)</f>
        <v>5100</v>
      </c>
      <c r="Q186" s="10">
        <f t="shared" si="1"/>
        <v>1.100877824</v>
      </c>
    </row>
    <row r="187" ht="14.25" hidden="1" customHeight="1">
      <c r="A187" s="8" t="s">
        <v>20</v>
      </c>
      <c r="B187" s="8" t="s">
        <v>214</v>
      </c>
      <c r="C187" s="9">
        <v>5930.0</v>
      </c>
      <c r="D187" s="9">
        <v>4020.0</v>
      </c>
      <c r="E187" s="9">
        <v>6256.0</v>
      </c>
      <c r="F187" s="9">
        <v>4516.0</v>
      </c>
      <c r="G187" s="9">
        <v>4561.0</v>
      </c>
      <c r="H187" s="9">
        <v>2687.0</v>
      </c>
      <c r="I187" s="9">
        <v>4060.0</v>
      </c>
      <c r="J187" s="9">
        <v>4395.0</v>
      </c>
      <c r="K187" s="9">
        <v>2896.0</v>
      </c>
      <c r="L187" s="9">
        <v>0.0</v>
      </c>
      <c r="M187" s="9">
        <v>0.0</v>
      </c>
      <c r="N187" s="9">
        <v>0.0</v>
      </c>
      <c r="O187" s="9">
        <v>39321.0</v>
      </c>
      <c r="P187" s="6">
        <f t="array" ref="P187">XLOOKUP(A187&amp;B187,'Inventory by Market SKU (Units)'!D:D,'Inventory by Market SKU (Units)'!C:C,"",0)</f>
        <v>7183</v>
      </c>
      <c r="Q187" s="10">
        <f t="shared" si="1"/>
        <v>1.898423046</v>
      </c>
    </row>
    <row r="188" ht="14.25" hidden="1" customHeight="1">
      <c r="A188" s="4" t="s">
        <v>20</v>
      </c>
      <c r="B188" s="4" t="s">
        <v>215</v>
      </c>
      <c r="C188" s="5">
        <v>2475.0</v>
      </c>
      <c r="D188" s="5">
        <v>780.0</v>
      </c>
      <c r="E188" s="5">
        <v>2160.0</v>
      </c>
      <c r="F188" s="5">
        <v>1562.0</v>
      </c>
      <c r="G188" s="5">
        <v>1251.0</v>
      </c>
      <c r="H188" s="5">
        <v>428.0</v>
      </c>
      <c r="I188" s="5">
        <v>420.0</v>
      </c>
      <c r="J188" s="5">
        <v>45.0</v>
      </c>
      <c r="K188" s="5">
        <v>0.0</v>
      </c>
      <c r="L188" s="5">
        <v>0.0</v>
      </c>
      <c r="M188" s="5">
        <v>0.0</v>
      </c>
      <c r="N188" s="5">
        <v>0.0</v>
      </c>
      <c r="O188" s="5">
        <v>9121.0</v>
      </c>
      <c r="P188" s="6">
        <f t="array" ref="P188">XLOOKUP(A188&amp;B188,'Inventory by Market SKU (Units)'!D:D,'Inventory by Market SKU (Units)'!C:C,"",0)</f>
        <v>12</v>
      </c>
      <c r="Q188" s="10">
        <f t="shared" si="1"/>
        <v>0.07741935484</v>
      </c>
    </row>
    <row r="189" ht="14.25" hidden="1" customHeight="1">
      <c r="A189" s="8" t="s">
        <v>20</v>
      </c>
      <c r="B189" s="8" t="s">
        <v>216</v>
      </c>
      <c r="C189" s="9">
        <v>4465.0</v>
      </c>
      <c r="D189" s="9">
        <v>1412.0</v>
      </c>
      <c r="E189" s="9">
        <v>3604.0</v>
      </c>
      <c r="F189" s="9">
        <v>4459.0</v>
      </c>
      <c r="G189" s="9">
        <v>2761.0</v>
      </c>
      <c r="H189" s="9">
        <v>2391.0</v>
      </c>
      <c r="I189" s="9">
        <v>4045.0</v>
      </c>
      <c r="J189" s="9">
        <v>3905.0</v>
      </c>
      <c r="K189" s="9">
        <v>1695.0</v>
      </c>
      <c r="L189" s="9">
        <v>0.0</v>
      </c>
      <c r="M189" s="9">
        <v>0.0</v>
      </c>
      <c r="N189" s="9">
        <v>0.0</v>
      </c>
      <c r="O189" s="9">
        <v>28737.0</v>
      </c>
      <c r="P189" s="6">
        <f t="array" ref="P189">XLOOKUP(A189&amp;B189,'Inventory by Market SKU (Units)'!D:D,'Inventory by Market SKU (Units)'!C:C,"",0)</f>
        <v>5010</v>
      </c>
      <c r="Q189" s="10">
        <f t="shared" si="1"/>
        <v>1.558320373</v>
      </c>
    </row>
    <row r="190" ht="14.25" hidden="1" customHeight="1">
      <c r="A190" s="4" t="s">
        <v>20</v>
      </c>
      <c r="B190" s="4" t="s">
        <v>217</v>
      </c>
      <c r="C190" s="5">
        <v>3270.0</v>
      </c>
      <c r="D190" s="5">
        <v>3197.0</v>
      </c>
      <c r="E190" s="5">
        <v>4111.0</v>
      </c>
      <c r="F190" s="5">
        <v>5129.0</v>
      </c>
      <c r="G190" s="5">
        <v>3076.0</v>
      </c>
      <c r="H190" s="5">
        <v>2747.0</v>
      </c>
      <c r="I190" s="5">
        <v>3060.0</v>
      </c>
      <c r="J190" s="5">
        <v>3330.0</v>
      </c>
      <c r="K190" s="5">
        <v>3150.0</v>
      </c>
      <c r="L190" s="5">
        <v>0.0</v>
      </c>
      <c r="M190" s="5">
        <v>0.0</v>
      </c>
      <c r="N190" s="5">
        <v>0.0</v>
      </c>
      <c r="O190" s="5">
        <v>31070.0</v>
      </c>
      <c r="P190" s="6">
        <f t="array" ref="P190">XLOOKUP(A190&amp;B190,'Inventory by Market SKU (Units)'!D:D,'Inventory by Market SKU (Units)'!C:C,"",0)</f>
        <v>6910</v>
      </c>
      <c r="Q190" s="10">
        <f t="shared" si="1"/>
        <v>2.172955975</v>
      </c>
    </row>
    <row r="191" ht="14.25" hidden="1" customHeight="1">
      <c r="A191" s="8" t="s">
        <v>20</v>
      </c>
      <c r="B191" s="8" t="s">
        <v>218</v>
      </c>
      <c r="C191" s="9">
        <v>975.0</v>
      </c>
      <c r="D191" s="9">
        <v>180.0</v>
      </c>
      <c r="E191" s="9">
        <v>2130.0</v>
      </c>
      <c r="F191" s="9">
        <v>1185.0</v>
      </c>
      <c r="G191" s="9">
        <v>1529.0</v>
      </c>
      <c r="H191" s="9">
        <v>420.0</v>
      </c>
      <c r="I191" s="9">
        <v>2340.0</v>
      </c>
      <c r="J191" s="9">
        <v>195.0</v>
      </c>
      <c r="K191" s="9">
        <v>510.0</v>
      </c>
      <c r="L191" s="9">
        <v>0.0</v>
      </c>
      <c r="M191" s="9">
        <v>0.0</v>
      </c>
      <c r="N191" s="9">
        <v>0.0</v>
      </c>
      <c r="O191" s="9">
        <v>9464.0</v>
      </c>
      <c r="P191" s="6">
        <f t="array" ref="P191">XLOOKUP(A191&amp;B191,'Inventory by Market SKU (Units)'!D:D,'Inventory by Market SKU (Units)'!C:C,"",0)</f>
        <v>2990</v>
      </c>
      <c r="Q191" s="10">
        <f t="shared" si="1"/>
        <v>2.945812808</v>
      </c>
    </row>
    <row r="192" ht="14.25" hidden="1" customHeight="1">
      <c r="A192" s="4" t="s">
        <v>20</v>
      </c>
      <c r="B192" s="4" t="s">
        <v>219</v>
      </c>
      <c r="C192" s="5">
        <v>4871.0</v>
      </c>
      <c r="D192" s="5">
        <v>3051.0</v>
      </c>
      <c r="E192" s="5">
        <v>5749.0</v>
      </c>
      <c r="F192" s="5">
        <v>3920.0</v>
      </c>
      <c r="G192" s="5">
        <v>5161.0</v>
      </c>
      <c r="H192" s="5">
        <v>2631.0</v>
      </c>
      <c r="I192" s="5">
        <v>4165.0</v>
      </c>
      <c r="J192" s="5">
        <v>4875.0</v>
      </c>
      <c r="K192" s="5">
        <v>2370.0</v>
      </c>
      <c r="L192" s="5">
        <v>0.0</v>
      </c>
      <c r="M192" s="5">
        <v>0.0</v>
      </c>
      <c r="N192" s="5">
        <v>0.0</v>
      </c>
      <c r="O192" s="5">
        <v>36793.0</v>
      </c>
      <c r="P192" s="6">
        <f t="array" ref="P192">XLOOKUP(A192&amp;B192,'Inventory by Market SKU (Units)'!D:D,'Inventory by Market SKU (Units)'!C:C,"",0)</f>
        <v>6585</v>
      </c>
      <c r="Q192" s="10">
        <f t="shared" si="1"/>
        <v>1.731375986</v>
      </c>
    </row>
    <row r="193" ht="14.25" hidden="1" customHeight="1">
      <c r="A193" s="8" t="s">
        <v>20</v>
      </c>
      <c r="B193" s="8" t="s">
        <v>220</v>
      </c>
      <c r="C193" s="9">
        <v>1510.0</v>
      </c>
      <c r="D193" s="9">
        <v>390.0</v>
      </c>
      <c r="E193" s="9">
        <v>555.0</v>
      </c>
      <c r="F193" s="9">
        <v>705.0</v>
      </c>
      <c r="G193" s="9">
        <v>390.0</v>
      </c>
      <c r="H193" s="9">
        <v>278.0</v>
      </c>
      <c r="I193" s="9">
        <v>895.0</v>
      </c>
      <c r="J193" s="9">
        <v>1035.0</v>
      </c>
      <c r="K193" s="9">
        <v>600.0</v>
      </c>
      <c r="L193" s="9">
        <v>0.0</v>
      </c>
      <c r="M193" s="9">
        <v>0.0</v>
      </c>
      <c r="N193" s="9">
        <v>0.0</v>
      </c>
      <c r="O193" s="9">
        <v>6358.0</v>
      </c>
      <c r="P193" s="6">
        <f t="array" ref="P193">XLOOKUP(A193&amp;B193,'Inventory by Market SKU (Units)'!D:D,'Inventory by Market SKU (Units)'!C:C,"",0)</f>
        <v>2460</v>
      </c>
      <c r="Q193" s="10">
        <f t="shared" si="1"/>
        <v>2.916996047</v>
      </c>
    </row>
    <row r="194" ht="14.25" hidden="1" customHeight="1">
      <c r="A194" s="4" t="s">
        <v>20</v>
      </c>
      <c r="B194" s="4" t="s">
        <v>221</v>
      </c>
      <c r="C194" s="5">
        <v>1125.0</v>
      </c>
      <c r="D194" s="5">
        <v>400.0</v>
      </c>
      <c r="E194" s="5">
        <v>525.0</v>
      </c>
      <c r="F194" s="5">
        <v>390.0</v>
      </c>
      <c r="G194" s="5">
        <v>920.0</v>
      </c>
      <c r="H194" s="5">
        <v>240.0</v>
      </c>
      <c r="I194" s="5">
        <v>930.0</v>
      </c>
      <c r="J194" s="5">
        <v>585.0</v>
      </c>
      <c r="K194" s="5">
        <v>450.0</v>
      </c>
      <c r="L194" s="5">
        <v>0.0</v>
      </c>
      <c r="M194" s="5">
        <v>0.0</v>
      </c>
      <c r="N194" s="5">
        <v>0.0</v>
      </c>
      <c r="O194" s="5">
        <v>5565.0</v>
      </c>
      <c r="P194" s="6">
        <f t="array" ref="P194">XLOOKUP(A194&amp;B194,'Inventory by Market SKU (Units)'!D:D,'Inventory by Market SKU (Units)'!C:C,"",0)</f>
        <v>1645</v>
      </c>
      <c r="Q194" s="10">
        <f t="shared" si="1"/>
        <v>2.511450382</v>
      </c>
    </row>
    <row r="195" ht="14.25" hidden="1" customHeight="1">
      <c r="A195" s="8" t="s">
        <v>20</v>
      </c>
      <c r="B195" s="8" t="s">
        <v>222</v>
      </c>
      <c r="C195" s="9">
        <v>1590.0</v>
      </c>
      <c r="D195" s="9">
        <v>615.0</v>
      </c>
      <c r="E195" s="9">
        <v>610.0</v>
      </c>
      <c r="F195" s="9">
        <v>1455.0</v>
      </c>
      <c r="G195" s="9">
        <v>1420.0</v>
      </c>
      <c r="H195" s="9">
        <v>869.0</v>
      </c>
      <c r="I195" s="9">
        <v>1150.0</v>
      </c>
      <c r="J195" s="9">
        <v>1175.0</v>
      </c>
      <c r="K195" s="9">
        <v>1005.0</v>
      </c>
      <c r="L195" s="9">
        <v>0.0</v>
      </c>
      <c r="M195" s="9">
        <v>0.0</v>
      </c>
      <c r="N195" s="9">
        <v>0.0</v>
      </c>
      <c r="O195" s="9">
        <v>9889.0</v>
      </c>
      <c r="P195" s="6">
        <f t="array" ref="P195">XLOOKUP(A195&amp;B195,'Inventory by Market SKU (Units)'!D:D,'Inventory by Market SKU (Units)'!C:C,"",0)</f>
        <v>1941</v>
      </c>
      <c r="Q195" s="10">
        <f t="shared" si="1"/>
        <v>1.748648649</v>
      </c>
    </row>
    <row r="196" ht="14.25" hidden="1" customHeight="1">
      <c r="A196" s="4" t="s">
        <v>20</v>
      </c>
      <c r="B196" s="4" t="s">
        <v>223</v>
      </c>
      <c r="C196" s="5">
        <v>4250.0</v>
      </c>
      <c r="D196" s="5">
        <v>2175.0</v>
      </c>
      <c r="E196" s="5">
        <v>5582.0</v>
      </c>
      <c r="F196" s="5">
        <v>1613.0</v>
      </c>
      <c r="G196" s="5">
        <v>3079.0</v>
      </c>
      <c r="H196" s="5">
        <v>2646.0</v>
      </c>
      <c r="I196" s="5">
        <v>5095.0</v>
      </c>
      <c r="J196" s="5">
        <v>1620.0</v>
      </c>
      <c r="K196" s="5">
        <v>1554.0</v>
      </c>
      <c r="L196" s="5">
        <v>0.0</v>
      </c>
      <c r="M196" s="5">
        <v>0.0</v>
      </c>
      <c r="N196" s="5">
        <v>0.0</v>
      </c>
      <c r="O196" s="5">
        <v>27614.0</v>
      </c>
      <c r="P196" s="6">
        <f t="array" ref="P196">XLOOKUP(A196&amp;B196,'Inventory by Market SKU (Units)'!D:D,'Inventory by Market SKU (Units)'!C:C,"",0)</f>
        <v>6236</v>
      </c>
      <c r="Q196" s="10">
        <f t="shared" si="1"/>
        <v>2.262425928</v>
      </c>
    </row>
    <row r="197" ht="14.25" hidden="1" customHeight="1">
      <c r="A197" s="8" t="s">
        <v>20</v>
      </c>
      <c r="B197" s="8" t="s">
        <v>224</v>
      </c>
      <c r="C197" s="9">
        <v>2070.0</v>
      </c>
      <c r="D197" s="9">
        <v>735.0</v>
      </c>
      <c r="E197" s="9">
        <v>1768.0</v>
      </c>
      <c r="F197" s="9">
        <v>2173.0</v>
      </c>
      <c r="G197" s="9">
        <v>2506.0</v>
      </c>
      <c r="H197" s="9">
        <v>999.0</v>
      </c>
      <c r="I197" s="9">
        <v>150.0</v>
      </c>
      <c r="J197" s="9">
        <v>0.0</v>
      </c>
      <c r="K197" s="9">
        <v>0.0</v>
      </c>
      <c r="L197" s="9">
        <v>0.0</v>
      </c>
      <c r="M197" s="9">
        <v>0.0</v>
      </c>
      <c r="N197" s="9">
        <v>0.0</v>
      </c>
      <c r="O197" s="9">
        <v>10401.0</v>
      </c>
      <c r="P197" s="6">
        <f t="array" ref="P197">XLOOKUP(A197&amp;B197,'Inventory by Market SKU (Units)'!D:D,'Inventory by Market SKU (Units)'!C:C,"",0)</f>
        <v>21</v>
      </c>
      <c r="Q197" s="10">
        <f t="shared" si="1"/>
        <v>0.42</v>
      </c>
    </row>
    <row r="198" ht="14.25" hidden="1" customHeight="1">
      <c r="A198" s="4" t="s">
        <v>20</v>
      </c>
      <c r="B198" s="4" t="s">
        <v>225</v>
      </c>
      <c r="C198" s="5">
        <v>4140.0</v>
      </c>
      <c r="D198" s="5">
        <v>1050.0</v>
      </c>
      <c r="E198" s="5">
        <v>4080.0</v>
      </c>
      <c r="F198" s="5">
        <v>1365.0</v>
      </c>
      <c r="G198" s="5">
        <v>4071.0</v>
      </c>
      <c r="H198" s="5">
        <v>1440.0</v>
      </c>
      <c r="I198" s="5">
        <v>4650.0</v>
      </c>
      <c r="J198" s="5">
        <v>1980.0</v>
      </c>
      <c r="K198" s="5">
        <v>1380.0</v>
      </c>
      <c r="L198" s="5">
        <v>0.0</v>
      </c>
      <c r="M198" s="5">
        <v>0.0</v>
      </c>
      <c r="N198" s="5">
        <v>0.0</v>
      </c>
      <c r="O198" s="5">
        <v>24156.0</v>
      </c>
      <c r="P198" s="6">
        <f t="array" ref="P198">XLOOKUP(A198&amp;B198,'Inventory by Market SKU (Units)'!D:D,'Inventory by Market SKU (Units)'!C:C,"",0)</f>
        <v>4900</v>
      </c>
      <c r="Q198" s="10">
        <f t="shared" si="1"/>
        <v>1.835205993</v>
      </c>
    </row>
    <row r="199" ht="14.25" customHeight="1">
      <c r="A199" s="8" t="s">
        <v>20</v>
      </c>
      <c r="B199" s="8" t="s">
        <v>226</v>
      </c>
      <c r="C199" s="9">
        <v>2730.0</v>
      </c>
      <c r="D199" s="9">
        <v>1000.0</v>
      </c>
      <c r="E199" s="9">
        <v>3938.0</v>
      </c>
      <c r="F199" s="9">
        <v>1635.0</v>
      </c>
      <c r="G199" s="9">
        <v>2221.0</v>
      </c>
      <c r="H199" s="9">
        <v>2598.0</v>
      </c>
      <c r="I199" s="9">
        <v>3430.0</v>
      </c>
      <c r="J199" s="9">
        <v>1560.0</v>
      </c>
      <c r="K199" s="9">
        <v>1636.0</v>
      </c>
      <c r="L199" s="9">
        <v>0.0</v>
      </c>
      <c r="M199" s="9">
        <v>0.0</v>
      </c>
      <c r="N199" s="9">
        <v>0.0</v>
      </c>
      <c r="O199" s="9">
        <v>20748.0</v>
      </c>
      <c r="P199" s="6">
        <f t="array" ref="P199">XLOOKUP(A199&amp;B199,'Inventory by Market SKU (Units)'!D:D,'Inventory by Market SKU (Units)'!C:C,"",0)</f>
        <v>6870</v>
      </c>
      <c r="Q199" s="10">
        <f t="shared" si="1"/>
        <v>3.110473891</v>
      </c>
    </row>
    <row r="200" ht="14.25" customHeight="1">
      <c r="A200" s="4" t="s">
        <v>20</v>
      </c>
      <c r="B200" s="4" t="s">
        <v>227</v>
      </c>
      <c r="C200" s="5">
        <v>1905.0</v>
      </c>
      <c r="D200" s="5">
        <v>1305.0</v>
      </c>
      <c r="E200" s="5">
        <v>2445.0</v>
      </c>
      <c r="F200" s="5">
        <v>885.0</v>
      </c>
      <c r="G200" s="5">
        <v>0.0</v>
      </c>
      <c r="H200" s="5">
        <v>0.0</v>
      </c>
      <c r="I200" s="5">
        <v>3285.0</v>
      </c>
      <c r="J200" s="5">
        <v>1410.0</v>
      </c>
      <c r="K200" s="5">
        <v>1275.0</v>
      </c>
      <c r="L200" s="5">
        <v>0.0</v>
      </c>
      <c r="M200" s="5">
        <v>0.0</v>
      </c>
      <c r="N200" s="5">
        <v>0.0</v>
      </c>
      <c r="O200" s="5">
        <v>12510.0</v>
      </c>
      <c r="P200" s="6">
        <f t="array" ref="P200">XLOOKUP(A200&amp;B200,'Inventory by Market SKU (Units)'!D:D,'Inventory by Market SKU (Units)'!C:C,"",0)</f>
        <v>6210</v>
      </c>
      <c r="Q200" s="10">
        <f t="shared" si="1"/>
        <v>3.120603015</v>
      </c>
    </row>
    <row r="201" ht="14.25" hidden="1" customHeight="1">
      <c r="A201" s="8" t="s">
        <v>20</v>
      </c>
      <c r="B201" s="8" t="s">
        <v>228</v>
      </c>
      <c r="C201" s="9">
        <v>1500.0</v>
      </c>
      <c r="D201" s="9">
        <v>375.0</v>
      </c>
      <c r="E201" s="9">
        <v>690.0</v>
      </c>
      <c r="F201" s="9">
        <v>883.0</v>
      </c>
      <c r="G201" s="9">
        <v>855.0</v>
      </c>
      <c r="H201" s="9">
        <v>465.0</v>
      </c>
      <c r="I201" s="9">
        <v>1665.0</v>
      </c>
      <c r="J201" s="9">
        <v>510.0</v>
      </c>
      <c r="K201" s="9">
        <v>555.0</v>
      </c>
      <c r="L201" s="9">
        <v>0.0</v>
      </c>
      <c r="M201" s="9">
        <v>0.0</v>
      </c>
      <c r="N201" s="9">
        <v>0.0</v>
      </c>
      <c r="O201" s="9">
        <v>7498.0</v>
      </c>
      <c r="P201" s="6">
        <f t="array" ref="P201">XLOOKUP(A201&amp;B201,'Inventory by Market SKU (Units)'!D:D,'Inventory by Market SKU (Units)'!C:C,"",0)</f>
        <v>1810</v>
      </c>
      <c r="Q201" s="10">
        <f t="shared" si="1"/>
        <v>1.989010989</v>
      </c>
    </row>
    <row r="202" ht="14.25" hidden="1" customHeight="1">
      <c r="A202" s="4" t="s">
        <v>20</v>
      </c>
      <c r="B202" s="4" t="s">
        <v>229</v>
      </c>
      <c r="C202" s="5">
        <v>3515.0</v>
      </c>
      <c r="D202" s="5">
        <v>1380.0</v>
      </c>
      <c r="E202" s="5">
        <v>1956.0</v>
      </c>
      <c r="F202" s="5">
        <v>1745.0</v>
      </c>
      <c r="G202" s="5">
        <v>1845.0</v>
      </c>
      <c r="H202" s="5">
        <v>943.0</v>
      </c>
      <c r="I202" s="5">
        <v>3156.0</v>
      </c>
      <c r="J202" s="5">
        <v>1645.0</v>
      </c>
      <c r="K202" s="5">
        <v>1231.0</v>
      </c>
      <c r="L202" s="5">
        <v>0.0</v>
      </c>
      <c r="M202" s="5">
        <v>0.0</v>
      </c>
      <c r="N202" s="5">
        <v>0.0</v>
      </c>
      <c r="O202" s="5">
        <v>17416.0</v>
      </c>
      <c r="P202" s="6">
        <f t="array" ref="P202">XLOOKUP(A202&amp;B202,'Inventory by Market SKU (Units)'!D:D,'Inventory by Market SKU (Units)'!C:C,"",0)</f>
        <v>4545</v>
      </c>
      <c r="Q202" s="10">
        <f t="shared" si="1"/>
        <v>2.260444297</v>
      </c>
    </row>
    <row r="203" ht="14.25" hidden="1" customHeight="1">
      <c r="A203" s="8" t="s">
        <v>20</v>
      </c>
      <c r="B203" s="8" t="s">
        <v>230</v>
      </c>
      <c r="C203" s="9">
        <v>3165.0</v>
      </c>
      <c r="D203" s="9">
        <v>6650.0</v>
      </c>
      <c r="E203" s="9">
        <v>4365.0</v>
      </c>
      <c r="F203" s="9">
        <v>4061.0</v>
      </c>
      <c r="G203" s="9">
        <v>3285.0</v>
      </c>
      <c r="H203" s="9">
        <v>4016.0</v>
      </c>
      <c r="I203" s="9">
        <v>3345.0</v>
      </c>
      <c r="J203" s="9">
        <v>3995.0</v>
      </c>
      <c r="K203" s="9">
        <v>3946.0</v>
      </c>
      <c r="L203" s="9">
        <v>0.0</v>
      </c>
      <c r="M203" s="9">
        <v>0.0</v>
      </c>
      <c r="N203" s="9">
        <v>0.0</v>
      </c>
      <c r="O203" s="9">
        <v>36828.0</v>
      </c>
      <c r="P203" s="6">
        <f t="array" ref="P203">XLOOKUP(A203&amp;B203,'Inventory by Market SKU (Units)'!D:D,'Inventory by Market SKU (Units)'!C:C,"",0)</f>
        <v>4494</v>
      </c>
      <c r="Q203" s="10">
        <f t="shared" si="1"/>
        <v>1.194577352</v>
      </c>
    </row>
    <row r="204" ht="14.25" hidden="1" customHeight="1">
      <c r="A204" s="4" t="s">
        <v>20</v>
      </c>
      <c r="B204" s="4" t="s">
        <v>231</v>
      </c>
      <c r="C204" s="5">
        <v>840.0</v>
      </c>
      <c r="D204" s="5">
        <v>330.0</v>
      </c>
      <c r="E204" s="5">
        <v>345.0</v>
      </c>
      <c r="F204" s="5">
        <v>1246.0</v>
      </c>
      <c r="G204" s="5">
        <v>1200.0</v>
      </c>
      <c r="H204" s="5">
        <v>790.0</v>
      </c>
      <c r="I204" s="5">
        <v>880.0</v>
      </c>
      <c r="J204" s="5">
        <v>1140.0</v>
      </c>
      <c r="K204" s="5">
        <v>660.0</v>
      </c>
      <c r="L204" s="5">
        <v>0.0</v>
      </c>
      <c r="M204" s="5">
        <v>0.0</v>
      </c>
      <c r="N204" s="5">
        <v>0.0</v>
      </c>
      <c r="O204" s="5">
        <v>7431.0</v>
      </c>
      <c r="P204" s="6">
        <f t="array" ref="P204">XLOOKUP(A204&amp;B204,'Inventory by Market SKU (Units)'!D:D,'Inventory by Market SKU (Units)'!C:C,"",0)</f>
        <v>715</v>
      </c>
      <c r="Q204" s="10">
        <f t="shared" si="1"/>
        <v>0.8003731343</v>
      </c>
    </row>
    <row r="205" ht="14.25" hidden="1" customHeight="1">
      <c r="A205" s="8" t="s">
        <v>20</v>
      </c>
      <c r="B205" s="8" t="s">
        <v>232</v>
      </c>
      <c r="C205" s="9">
        <v>1530.0</v>
      </c>
      <c r="D205" s="9">
        <v>1000.0</v>
      </c>
      <c r="E205" s="9">
        <v>945.0</v>
      </c>
      <c r="F205" s="9">
        <v>3551.0</v>
      </c>
      <c r="G205" s="9">
        <v>825.0</v>
      </c>
      <c r="H205" s="9">
        <v>782.0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9">
        <v>0.0</v>
      </c>
      <c r="O205" s="9">
        <v>8633.0</v>
      </c>
      <c r="P205" s="6">
        <f t="array" ref="P205">XLOOKUP(A205&amp;B205,'Inventory by Market SKU (Units)'!D:D,'Inventory by Market SKU (Units)'!C:C,"",0)</f>
        <v>18</v>
      </c>
      <c r="Q205" s="10" t="str">
        <f t="shared" si="1"/>
        <v/>
      </c>
    </row>
    <row r="206" ht="14.25" hidden="1" customHeight="1">
      <c r="A206" s="4" t="s">
        <v>20</v>
      </c>
      <c r="B206" s="4" t="s">
        <v>233</v>
      </c>
      <c r="C206" s="5">
        <v>5265.0</v>
      </c>
      <c r="D206" s="5">
        <v>3640.0</v>
      </c>
      <c r="E206" s="5">
        <v>4425.0</v>
      </c>
      <c r="F206" s="5">
        <v>5400.0</v>
      </c>
      <c r="G206" s="5">
        <v>3165.0</v>
      </c>
      <c r="H206" s="5">
        <v>3136.0</v>
      </c>
      <c r="I206" s="5">
        <v>4610.0</v>
      </c>
      <c r="J206" s="5">
        <v>4640.0</v>
      </c>
      <c r="K206" s="5">
        <v>2640.0</v>
      </c>
      <c r="L206" s="5">
        <v>0.0</v>
      </c>
      <c r="M206" s="5">
        <v>0.0</v>
      </c>
      <c r="N206" s="5">
        <v>0.0</v>
      </c>
      <c r="O206" s="5">
        <v>36921.0</v>
      </c>
      <c r="P206" s="6">
        <f t="array" ref="P206">XLOOKUP(A206&amp;B206,'Inventory by Market SKU (Units)'!D:D,'Inventory by Market SKU (Units)'!C:C,"",0)</f>
        <v>9165</v>
      </c>
      <c r="Q206" s="10">
        <f t="shared" si="1"/>
        <v>2.312447435</v>
      </c>
    </row>
    <row r="207" ht="14.25" hidden="1" customHeight="1">
      <c r="A207" s="8" t="s">
        <v>20</v>
      </c>
      <c r="B207" s="8" t="s">
        <v>234</v>
      </c>
      <c r="C207" s="9">
        <v>3554.0</v>
      </c>
      <c r="D207" s="9">
        <v>255.0</v>
      </c>
      <c r="E207" s="9">
        <v>2415.0</v>
      </c>
      <c r="F207" s="9">
        <v>2010.0</v>
      </c>
      <c r="G207" s="9">
        <v>0.0</v>
      </c>
      <c r="H207" s="9">
        <v>2521.0</v>
      </c>
      <c r="I207" s="9">
        <v>3835.0</v>
      </c>
      <c r="J207" s="9">
        <v>1935.0</v>
      </c>
      <c r="K207" s="9">
        <v>1290.0</v>
      </c>
      <c r="L207" s="9">
        <v>0.0</v>
      </c>
      <c r="M207" s="9">
        <v>0.0</v>
      </c>
      <c r="N207" s="9">
        <v>0.0</v>
      </c>
      <c r="O207" s="9">
        <v>17815.0</v>
      </c>
      <c r="P207" s="6">
        <f t="array" ref="P207">XLOOKUP(A207&amp;B207,'Inventory by Market SKU (Units)'!D:D,'Inventory by Market SKU (Units)'!C:C,"",0)</f>
        <v>2185</v>
      </c>
      <c r="Q207" s="10">
        <f t="shared" si="1"/>
        <v>0.928470255</v>
      </c>
    </row>
    <row r="208" ht="14.25" customHeight="1">
      <c r="A208" s="4" t="s">
        <v>20</v>
      </c>
      <c r="B208" s="4" t="s">
        <v>235</v>
      </c>
      <c r="C208" s="5">
        <v>1140.0</v>
      </c>
      <c r="D208" s="5">
        <v>330.0</v>
      </c>
      <c r="E208" s="5">
        <v>540.0</v>
      </c>
      <c r="F208" s="5">
        <v>900.0</v>
      </c>
      <c r="G208" s="5">
        <v>300.0</v>
      </c>
      <c r="H208" s="5">
        <v>390.0</v>
      </c>
      <c r="I208" s="5">
        <v>1005.0</v>
      </c>
      <c r="J208" s="5">
        <v>210.0</v>
      </c>
      <c r="K208" s="5">
        <v>390.0</v>
      </c>
      <c r="L208" s="5">
        <v>0.0</v>
      </c>
      <c r="M208" s="5">
        <v>0.0</v>
      </c>
      <c r="N208" s="5">
        <v>0.0</v>
      </c>
      <c r="O208" s="5">
        <v>5205.0</v>
      </c>
      <c r="P208" s="6">
        <f t="array" ref="P208">XLOOKUP(A208&amp;B208,'Inventory by Market SKU (Units)'!D:D,'Inventory by Market SKU (Units)'!C:C,"",0)</f>
        <v>2050</v>
      </c>
      <c r="Q208" s="10">
        <f t="shared" si="1"/>
        <v>3.831775701</v>
      </c>
    </row>
    <row r="209" ht="14.25" hidden="1" customHeight="1">
      <c r="A209" s="8" t="s">
        <v>20</v>
      </c>
      <c r="B209" s="8" t="s">
        <v>236</v>
      </c>
      <c r="C209" s="9">
        <v>5400.0</v>
      </c>
      <c r="D209" s="9">
        <v>998.0</v>
      </c>
      <c r="E209" s="9">
        <v>5870.0</v>
      </c>
      <c r="F209" s="9">
        <v>4665.0</v>
      </c>
      <c r="G209" s="9">
        <v>3763.0</v>
      </c>
      <c r="H209" s="9">
        <v>3741.0</v>
      </c>
      <c r="I209" s="9">
        <v>3800.0</v>
      </c>
      <c r="J209" s="9">
        <v>4340.0</v>
      </c>
      <c r="K209" s="9">
        <v>2445.0</v>
      </c>
      <c r="L209" s="9">
        <v>0.0</v>
      </c>
      <c r="M209" s="9">
        <v>0.0</v>
      </c>
      <c r="N209" s="9">
        <v>0.0</v>
      </c>
      <c r="O209" s="9">
        <v>35022.0</v>
      </c>
      <c r="P209" s="6">
        <f t="array" ref="P209">XLOOKUP(A209&amp;B209,'Inventory by Market SKU (Units)'!D:D,'Inventory by Market SKU (Units)'!C:C,"",0)</f>
        <v>6320</v>
      </c>
      <c r="Q209" s="10">
        <f t="shared" si="1"/>
        <v>1.791213982</v>
      </c>
    </row>
    <row r="210" ht="14.25" hidden="1" customHeight="1">
      <c r="A210" s="4" t="s">
        <v>20</v>
      </c>
      <c r="B210" s="4" t="s">
        <v>237</v>
      </c>
      <c r="C210" s="5">
        <v>3365.0</v>
      </c>
      <c r="D210" s="5">
        <v>2168.0</v>
      </c>
      <c r="E210" s="5">
        <v>0.0</v>
      </c>
      <c r="F210" s="5">
        <v>1425.0</v>
      </c>
      <c r="G210" s="5">
        <v>1338.0</v>
      </c>
      <c r="H210" s="5">
        <v>1116.0</v>
      </c>
      <c r="I210" s="5">
        <v>1140.0</v>
      </c>
      <c r="J210" s="5">
        <v>780.0</v>
      </c>
      <c r="K210" s="5">
        <v>0.0</v>
      </c>
      <c r="L210" s="5">
        <v>0.0</v>
      </c>
      <c r="M210" s="5">
        <v>0.0</v>
      </c>
      <c r="N210" s="5">
        <v>0.0</v>
      </c>
      <c r="O210" s="5">
        <v>11332.0</v>
      </c>
      <c r="P210" s="6">
        <f t="array" ref="P210">XLOOKUP(A210&amp;B210,'Inventory by Market SKU (Units)'!D:D,'Inventory by Market SKU (Units)'!C:C,"",0)</f>
        <v>1</v>
      </c>
      <c r="Q210" s="10">
        <f t="shared" si="1"/>
        <v>0.0015625</v>
      </c>
    </row>
    <row r="211" ht="14.25" hidden="1" customHeight="1">
      <c r="A211" s="8" t="s">
        <v>20</v>
      </c>
      <c r="B211" s="8" t="s">
        <v>238</v>
      </c>
      <c r="C211" s="9">
        <v>1230.0</v>
      </c>
      <c r="D211" s="9">
        <v>1315.0</v>
      </c>
      <c r="E211" s="9">
        <v>2415.0</v>
      </c>
      <c r="F211" s="9">
        <v>1185.0</v>
      </c>
      <c r="G211" s="9">
        <v>1035.0</v>
      </c>
      <c r="H211" s="9">
        <v>0.0</v>
      </c>
      <c r="I211" s="9">
        <v>2955.0</v>
      </c>
      <c r="J211" s="9">
        <v>1545.0</v>
      </c>
      <c r="K211" s="9">
        <v>1320.0</v>
      </c>
      <c r="L211" s="9">
        <v>0.0</v>
      </c>
      <c r="M211" s="9">
        <v>0.0</v>
      </c>
      <c r="N211" s="9">
        <v>0.0</v>
      </c>
      <c r="O211" s="9">
        <v>13000.0</v>
      </c>
      <c r="P211" s="6">
        <f t="array" ref="P211">XLOOKUP(A211&amp;B211,'Inventory by Market SKU (Units)'!D:D,'Inventory by Market SKU (Units)'!C:C,"",0)</f>
        <v>1380</v>
      </c>
      <c r="Q211" s="10">
        <f t="shared" si="1"/>
        <v>0.7113402062</v>
      </c>
    </row>
    <row r="212" ht="14.25" hidden="1" customHeight="1">
      <c r="A212" s="4" t="s">
        <v>20</v>
      </c>
      <c r="B212" s="4" t="s">
        <v>239</v>
      </c>
      <c r="C212" s="5">
        <v>200.0</v>
      </c>
      <c r="D212" s="5">
        <v>1100.0</v>
      </c>
      <c r="E212" s="5">
        <v>1880.0</v>
      </c>
      <c r="F212" s="5">
        <v>1890.0</v>
      </c>
      <c r="G212" s="5">
        <v>60.0</v>
      </c>
      <c r="H212" s="5">
        <v>0.0</v>
      </c>
      <c r="I212" s="5">
        <v>0.0</v>
      </c>
      <c r="J212" s="5">
        <v>70.0</v>
      </c>
      <c r="K212" s="5">
        <v>1025.0</v>
      </c>
      <c r="L212" s="5">
        <v>0.0</v>
      </c>
      <c r="M212" s="5">
        <v>0.0</v>
      </c>
      <c r="N212" s="5">
        <v>0.0</v>
      </c>
      <c r="O212" s="5">
        <v>6225.0</v>
      </c>
      <c r="P212" s="6">
        <f t="array" ref="P212">XLOOKUP(A212&amp;B212,'Inventory by Market SKU (Units)'!D:D,'Inventory by Market SKU (Units)'!C:C,"",0)</f>
        <v>605</v>
      </c>
      <c r="Q212" s="10">
        <f t="shared" si="1"/>
        <v>1.657534247</v>
      </c>
    </row>
    <row r="213" ht="14.25" hidden="1" customHeight="1">
      <c r="A213" s="8" t="s">
        <v>20</v>
      </c>
      <c r="B213" s="8" t="s">
        <v>240</v>
      </c>
      <c r="C213" s="9">
        <v>796.0</v>
      </c>
      <c r="D213" s="9">
        <v>182.0</v>
      </c>
      <c r="E213" s="9">
        <v>480.0</v>
      </c>
      <c r="F213" s="9">
        <v>30.0</v>
      </c>
      <c r="G213" s="9">
        <v>101.0</v>
      </c>
      <c r="H213" s="9">
        <v>500.0</v>
      </c>
      <c r="I213" s="9">
        <v>290.0</v>
      </c>
      <c r="J213" s="9">
        <v>200.0</v>
      </c>
      <c r="K213" s="9">
        <v>40.0</v>
      </c>
      <c r="L213" s="9">
        <v>0.0</v>
      </c>
      <c r="M213" s="9">
        <v>0.0</v>
      </c>
      <c r="N213" s="9">
        <v>0.0</v>
      </c>
      <c r="O213" s="9">
        <v>2619.0</v>
      </c>
      <c r="P213" s="6">
        <f t="array" ref="P213">XLOOKUP(A213&amp;B213,'Inventory by Market SKU (Units)'!D:D,'Inventory by Market SKU (Units)'!C:C,"",0)</f>
        <v>290</v>
      </c>
      <c r="Q213" s="10">
        <f t="shared" si="1"/>
        <v>1.641509434</v>
      </c>
    </row>
    <row r="214" ht="14.25" hidden="1" customHeight="1">
      <c r="A214" s="4" t="s">
        <v>20</v>
      </c>
      <c r="B214" s="4" t="s">
        <v>241</v>
      </c>
      <c r="C214" s="5">
        <v>350.0</v>
      </c>
      <c r="D214" s="5">
        <v>1950.0</v>
      </c>
      <c r="E214" s="5">
        <v>850.0</v>
      </c>
      <c r="F214" s="5">
        <v>2010.0</v>
      </c>
      <c r="G214" s="5">
        <v>60.0</v>
      </c>
      <c r="H214" s="5">
        <v>0.0</v>
      </c>
      <c r="I214" s="5">
        <v>2600.0</v>
      </c>
      <c r="J214" s="5">
        <v>350.0</v>
      </c>
      <c r="K214" s="5">
        <v>600.0</v>
      </c>
      <c r="L214" s="5">
        <v>0.0</v>
      </c>
      <c r="M214" s="5">
        <v>0.0</v>
      </c>
      <c r="N214" s="5">
        <v>0.0</v>
      </c>
      <c r="O214" s="5">
        <v>8770.0</v>
      </c>
      <c r="P214" s="6">
        <f t="array" ref="P214">XLOOKUP(A214&amp;B214,'Inventory by Market SKU (Units)'!D:D,'Inventory by Market SKU (Units)'!C:C,"",0)</f>
        <v>150</v>
      </c>
      <c r="Q214" s="10">
        <f t="shared" si="1"/>
        <v>0.1267605634</v>
      </c>
    </row>
    <row r="215" ht="14.25" customHeight="1">
      <c r="A215" s="8" t="s">
        <v>20</v>
      </c>
      <c r="B215" s="8" t="s">
        <v>242</v>
      </c>
      <c r="C215" s="9">
        <v>785.0</v>
      </c>
      <c r="D215" s="9">
        <v>345.0</v>
      </c>
      <c r="E215" s="9">
        <v>120.0</v>
      </c>
      <c r="F215" s="9">
        <v>675.0</v>
      </c>
      <c r="G215" s="9">
        <v>150.0</v>
      </c>
      <c r="H215" s="9">
        <v>166.0</v>
      </c>
      <c r="I215" s="9">
        <v>75.0</v>
      </c>
      <c r="J215" s="9">
        <v>275.0</v>
      </c>
      <c r="K215" s="9">
        <v>15.0</v>
      </c>
      <c r="L215" s="9">
        <v>0.0</v>
      </c>
      <c r="M215" s="9">
        <v>0.0</v>
      </c>
      <c r="N215" s="9">
        <v>0.0</v>
      </c>
      <c r="O215" s="9">
        <v>2606.0</v>
      </c>
      <c r="P215" s="6">
        <f t="array" ref="P215">XLOOKUP(A215&amp;B215,'Inventory by Market SKU (Units)'!D:D,'Inventory by Market SKU (Units)'!C:C,"",0)</f>
        <v>629</v>
      </c>
      <c r="Q215" s="10">
        <f t="shared" si="1"/>
        <v>5.169863014</v>
      </c>
    </row>
    <row r="216" ht="14.25" customHeight="1">
      <c r="A216" s="4" t="s">
        <v>20</v>
      </c>
      <c r="B216" s="4" t="s">
        <v>243</v>
      </c>
      <c r="C216" s="5">
        <v>665.0</v>
      </c>
      <c r="D216" s="5">
        <v>376.0</v>
      </c>
      <c r="E216" s="5">
        <v>270.0</v>
      </c>
      <c r="F216" s="5">
        <v>240.0</v>
      </c>
      <c r="G216" s="5">
        <v>345.0</v>
      </c>
      <c r="H216" s="5">
        <v>271.0</v>
      </c>
      <c r="I216" s="5">
        <v>45.0</v>
      </c>
      <c r="J216" s="5">
        <v>320.0</v>
      </c>
      <c r="K216" s="5">
        <v>45.0</v>
      </c>
      <c r="L216" s="5">
        <v>0.0</v>
      </c>
      <c r="M216" s="5">
        <v>0.0</v>
      </c>
      <c r="N216" s="5">
        <v>0.0</v>
      </c>
      <c r="O216" s="5">
        <v>2577.0</v>
      </c>
      <c r="P216" s="6">
        <f t="array" ref="P216">XLOOKUP(A216&amp;B216,'Inventory by Market SKU (Units)'!D:D,'Inventory by Market SKU (Units)'!C:C,"",0)</f>
        <v>424</v>
      </c>
      <c r="Q216" s="10">
        <f t="shared" si="1"/>
        <v>3.102439024</v>
      </c>
    </row>
    <row r="217" ht="14.25" hidden="1" customHeight="1">
      <c r="A217" s="8" t="s">
        <v>20</v>
      </c>
      <c r="B217" s="8" t="s">
        <v>244</v>
      </c>
      <c r="C217" s="9">
        <v>3765.0</v>
      </c>
      <c r="D217" s="9">
        <v>2543.0</v>
      </c>
      <c r="E217" s="9">
        <v>4381.0</v>
      </c>
      <c r="F217" s="9">
        <v>2620.0</v>
      </c>
      <c r="G217" s="9">
        <v>1920.0</v>
      </c>
      <c r="H217" s="9">
        <v>1237.0</v>
      </c>
      <c r="I217" s="9">
        <v>855.0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17321.0</v>
      </c>
      <c r="P217" s="6">
        <f t="array" ref="P217">XLOOKUP(A217&amp;B217,'Inventory by Market SKU (Units)'!D:D,'Inventory by Market SKU (Units)'!C:C,"",0)</f>
        <v>33</v>
      </c>
      <c r="Q217" s="10">
        <f t="shared" si="1"/>
        <v>0.1157894737</v>
      </c>
    </row>
    <row r="218" ht="14.25" customHeight="1">
      <c r="A218" s="4" t="s">
        <v>20</v>
      </c>
      <c r="B218" s="4" t="s">
        <v>245</v>
      </c>
      <c r="C218" s="5">
        <v>900.0</v>
      </c>
      <c r="D218" s="5">
        <v>471.0</v>
      </c>
      <c r="E218" s="5">
        <v>405.0</v>
      </c>
      <c r="F218" s="5">
        <v>405.0</v>
      </c>
      <c r="G218" s="5">
        <v>225.0</v>
      </c>
      <c r="H218" s="5">
        <v>105.0</v>
      </c>
      <c r="I218" s="5">
        <v>30.0</v>
      </c>
      <c r="J218" s="5">
        <v>335.0</v>
      </c>
      <c r="K218" s="5">
        <v>0.0</v>
      </c>
      <c r="L218" s="5">
        <v>0.0</v>
      </c>
      <c r="M218" s="5">
        <v>0.0</v>
      </c>
      <c r="N218" s="5">
        <v>0.0</v>
      </c>
      <c r="O218" s="5">
        <v>2876.0</v>
      </c>
      <c r="P218" s="6">
        <f t="array" ref="P218">XLOOKUP(A218&amp;B218,'Inventory by Market SKU (Units)'!D:D,'Inventory by Market SKU (Units)'!C:C,"",0)</f>
        <v>620</v>
      </c>
      <c r="Q218" s="10">
        <f t="shared" si="1"/>
        <v>5.095890411</v>
      </c>
    </row>
    <row r="219" ht="14.25" customHeight="1">
      <c r="A219" s="8" t="s">
        <v>20</v>
      </c>
      <c r="B219" s="8" t="s">
        <v>246</v>
      </c>
      <c r="C219" s="9">
        <v>560.0</v>
      </c>
      <c r="D219" s="9">
        <v>122.0</v>
      </c>
      <c r="E219" s="9">
        <v>265.0</v>
      </c>
      <c r="F219" s="9">
        <v>310.0</v>
      </c>
      <c r="G219" s="9">
        <v>121.0</v>
      </c>
      <c r="H219" s="9">
        <v>360.0</v>
      </c>
      <c r="I219" s="9">
        <v>260.0</v>
      </c>
      <c r="J219" s="9">
        <v>160.0</v>
      </c>
      <c r="K219" s="9">
        <v>100.0</v>
      </c>
      <c r="L219" s="9">
        <v>0.0</v>
      </c>
      <c r="M219" s="9">
        <v>0.0</v>
      </c>
      <c r="N219" s="9">
        <v>0.0</v>
      </c>
      <c r="O219" s="9">
        <v>2258.0</v>
      </c>
      <c r="P219" s="6">
        <f t="array" ref="P219">XLOOKUP(A219&amp;B219,'Inventory by Market SKU (Units)'!D:D,'Inventory by Market SKU (Units)'!C:C,"",0)</f>
        <v>959</v>
      </c>
      <c r="Q219" s="10">
        <f t="shared" si="1"/>
        <v>5.532692308</v>
      </c>
    </row>
    <row r="220" ht="14.25" customHeight="1">
      <c r="A220" s="4" t="s">
        <v>20</v>
      </c>
      <c r="B220" s="4" t="s">
        <v>247</v>
      </c>
      <c r="C220" s="5">
        <v>940.0</v>
      </c>
      <c r="D220" s="5">
        <v>120.0</v>
      </c>
      <c r="E220" s="5">
        <v>291.0</v>
      </c>
      <c r="F220" s="5">
        <v>347.0</v>
      </c>
      <c r="G220" s="5">
        <v>161.0</v>
      </c>
      <c r="H220" s="5">
        <v>220.0</v>
      </c>
      <c r="I220" s="5">
        <v>160.0</v>
      </c>
      <c r="J220" s="5">
        <v>120.0</v>
      </c>
      <c r="K220" s="5">
        <v>40.0</v>
      </c>
      <c r="L220" s="5">
        <v>0.0</v>
      </c>
      <c r="M220" s="5">
        <v>0.0</v>
      </c>
      <c r="N220" s="5">
        <v>0.0</v>
      </c>
      <c r="O220" s="5">
        <v>2399.0</v>
      </c>
      <c r="P220" s="6">
        <f t="array" ref="P220">XLOOKUP(A220&amp;B220,'Inventory by Market SKU (Units)'!D:D,'Inventory by Market SKU (Units)'!C:C,"",0)</f>
        <v>1720</v>
      </c>
      <c r="Q220" s="10">
        <f t="shared" si="1"/>
        <v>16.125</v>
      </c>
    </row>
    <row r="221" ht="14.25" hidden="1" customHeight="1">
      <c r="A221" s="8" t="s">
        <v>20</v>
      </c>
      <c r="B221" s="8" t="s">
        <v>248</v>
      </c>
      <c r="C221" s="9">
        <v>965.0</v>
      </c>
      <c r="D221" s="9">
        <v>1538.0</v>
      </c>
      <c r="E221" s="9">
        <v>770.0</v>
      </c>
      <c r="F221" s="9">
        <v>1201.0</v>
      </c>
      <c r="G221" s="9">
        <v>735.0</v>
      </c>
      <c r="H221" s="9">
        <v>0.0</v>
      </c>
      <c r="I221" s="9">
        <v>1010.0</v>
      </c>
      <c r="J221" s="9">
        <v>1410.0</v>
      </c>
      <c r="K221" s="9">
        <v>1035.0</v>
      </c>
      <c r="L221" s="9">
        <v>0.0</v>
      </c>
      <c r="M221" s="9">
        <v>0.0</v>
      </c>
      <c r="N221" s="9">
        <v>0.0</v>
      </c>
      <c r="O221" s="9">
        <v>8664.0</v>
      </c>
      <c r="P221" s="6">
        <f t="array" ref="P221">XLOOKUP(A221&amp;B221,'Inventory by Market SKU (Units)'!D:D,'Inventory by Market SKU (Units)'!C:C,"",0)</f>
        <v>45</v>
      </c>
      <c r="Q221" s="10">
        <f t="shared" si="1"/>
        <v>0.03907380608</v>
      </c>
    </row>
    <row r="222" ht="14.25" hidden="1" customHeight="1">
      <c r="A222" s="4" t="s">
        <v>20</v>
      </c>
      <c r="B222" s="4" t="s">
        <v>249</v>
      </c>
      <c r="C222" s="5">
        <v>4920.0</v>
      </c>
      <c r="D222" s="5">
        <v>3571.0</v>
      </c>
      <c r="E222" s="5">
        <v>5365.0</v>
      </c>
      <c r="F222" s="5">
        <v>4845.0</v>
      </c>
      <c r="G222" s="5">
        <v>2550.0</v>
      </c>
      <c r="H222" s="5">
        <v>3301.0</v>
      </c>
      <c r="I222" s="5">
        <v>5330.0</v>
      </c>
      <c r="J222" s="5">
        <v>5570.0</v>
      </c>
      <c r="K222" s="5">
        <v>3271.0</v>
      </c>
      <c r="L222" s="5">
        <v>0.0</v>
      </c>
      <c r="M222" s="5">
        <v>0.0</v>
      </c>
      <c r="N222" s="5">
        <v>0.0</v>
      </c>
      <c r="O222" s="5">
        <v>38723.0</v>
      </c>
      <c r="P222" s="6">
        <f t="array" ref="P222">XLOOKUP(A222&amp;B222,'Inventory by Market SKU (Units)'!D:D,'Inventory by Market SKU (Units)'!C:C,"",0)</f>
        <v>7773</v>
      </c>
      <c r="Q222" s="10">
        <f t="shared" si="1"/>
        <v>1.645543716</v>
      </c>
    </row>
    <row r="223" ht="14.25" customHeight="1">
      <c r="A223" s="8" t="s">
        <v>20</v>
      </c>
      <c r="B223" s="8" t="s">
        <v>250</v>
      </c>
      <c r="C223" s="9">
        <v>675.0</v>
      </c>
      <c r="D223" s="9">
        <v>150.0</v>
      </c>
      <c r="E223" s="9">
        <v>293.0</v>
      </c>
      <c r="F223" s="9">
        <v>533.0</v>
      </c>
      <c r="G223" s="9">
        <v>365.0</v>
      </c>
      <c r="H223" s="9">
        <v>225.0</v>
      </c>
      <c r="I223" s="9">
        <v>0.0</v>
      </c>
      <c r="J223" s="9">
        <v>305.0</v>
      </c>
      <c r="K223" s="9">
        <v>0.0</v>
      </c>
      <c r="L223" s="9">
        <v>0.0</v>
      </c>
      <c r="M223" s="9">
        <v>0.0</v>
      </c>
      <c r="N223" s="9">
        <v>0.0</v>
      </c>
      <c r="O223" s="9">
        <v>2546.0</v>
      </c>
      <c r="P223" s="6">
        <f t="array" ref="P223">XLOOKUP(A223&amp;B223,'Inventory by Market SKU (Units)'!D:D,'Inventory by Market SKU (Units)'!C:C,"",0)</f>
        <v>535</v>
      </c>
      <c r="Q223" s="10">
        <f t="shared" si="1"/>
        <v>5.262295082</v>
      </c>
    </row>
    <row r="224" ht="14.25" hidden="1" customHeight="1">
      <c r="A224" s="4" t="s">
        <v>20</v>
      </c>
      <c r="B224" s="4" t="s">
        <v>251</v>
      </c>
      <c r="C224" s="5">
        <v>600.0</v>
      </c>
      <c r="D224" s="5">
        <v>300.0</v>
      </c>
      <c r="E224" s="5">
        <v>1270.0</v>
      </c>
      <c r="F224" s="5">
        <v>1645.0</v>
      </c>
      <c r="G224" s="5">
        <v>1560.0</v>
      </c>
      <c r="H224" s="5">
        <v>300.0</v>
      </c>
      <c r="I224" s="5">
        <v>0.0</v>
      </c>
      <c r="J224" s="5">
        <v>0.0</v>
      </c>
      <c r="K224" s="5">
        <v>45.0</v>
      </c>
      <c r="L224" s="5">
        <v>0.0</v>
      </c>
      <c r="M224" s="5">
        <v>0.0</v>
      </c>
      <c r="N224" s="5">
        <v>0.0</v>
      </c>
      <c r="O224" s="5">
        <v>5720.0</v>
      </c>
      <c r="P224" s="6">
        <f t="array" ref="P224">XLOOKUP(A224&amp;B224,'Inventory by Market SKU (Units)'!D:D,'Inventory by Market SKU (Units)'!C:C,"",0)</f>
        <v>0</v>
      </c>
      <c r="Q224" s="10">
        <f t="shared" si="1"/>
        <v>0</v>
      </c>
    </row>
    <row r="225" ht="14.25" customHeight="1">
      <c r="A225" s="8" t="s">
        <v>20</v>
      </c>
      <c r="B225" s="8" t="s">
        <v>252</v>
      </c>
      <c r="C225" s="9">
        <v>0.0</v>
      </c>
      <c r="D225" s="9">
        <v>0.0</v>
      </c>
      <c r="E225" s="9">
        <v>0.0</v>
      </c>
      <c r="F225" s="9">
        <v>0.0</v>
      </c>
      <c r="G225" s="9">
        <v>90.0</v>
      </c>
      <c r="H225" s="9">
        <v>0.0</v>
      </c>
      <c r="I225" s="9">
        <v>0.0</v>
      </c>
      <c r="J225" s="9">
        <v>15.0</v>
      </c>
      <c r="K225" s="9">
        <v>0.0</v>
      </c>
      <c r="L225" s="9">
        <v>0.0</v>
      </c>
      <c r="M225" s="9">
        <v>0.0</v>
      </c>
      <c r="N225" s="9">
        <v>0.0</v>
      </c>
      <c r="O225" s="9">
        <v>105.0</v>
      </c>
      <c r="P225" s="6">
        <f t="array" ref="P225">XLOOKUP(A225&amp;B225,'Inventory by Market SKU (Units)'!D:D,'Inventory by Market SKU (Units)'!C:C,"",0)</f>
        <v>895</v>
      </c>
      <c r="Q225" s="10">
        <f t="shared" si="1"/>
        <v>179</v>
      </c>
    </row>
    <row r="226" ht="14.25" customHeight="1">
      <c r="A226" s="4" t="s">
        <v>20</v>
      </c>
      <c r="B226" s="4" t="s">
        <v>253</v>
      </c>
      <c r="C226" s="5">
        <v>0.0</v>
      </c>
      <c r="D226" s="5">
        <v>0.0</v>
      </c>
      <c r="E226" s="5">
        <v>0.0</v>
      </c>
      <c r="F226" s="5">
        <v>0.0</v>
      </c>
      <c r="G226" s="5">
        <v>90.0</v>
      </c>
      <c r="H226" s="5">
        <v>0.0</v>
      </c>
      <c r="I226" s="5">
        <v>0.0</v>
      </c>
      <c r="J226" s="5">
        <v>15.0</v>
      </c>
      <c r="K226" s="5">
        <v>0.0</v>
      </c>
      <c r="L226" s="5">
        <v>0.0</v>
      </c>
      <c r="M226" s="5">
        <v>0.0</v>
      </c>
      <c r="N226" s="5">
        <v>0.0</v>
      </c>
      <c r="O226" s="5">
        <v>105.0</v>
      </c>
      <c r="P226" s="6">
        <f t="array" ref="P226">XLOOKUP(A226&amp;B226,'Inventory by Market SKU (Units)'!D:D,'Inventory by Market SKU (Units)'!C:C,"",0)</f>
        <v>905</v>
      </c>
      <c r="Q226" s="10">
        <f t="shared" si="1"/>
        <v>181</v>
      </c>
    </row>
    <row r="227" ht="14.25" customHeight="1">
      <c r="A227" s="8" t="s">
        <v>21</v>
      </c>
      <c r="B227" s="8" t="s">
        <v>254</v>
      </c>
      <c r="C227" s="9">
        <v>246.0</v>
      </c>
      <c r="D227" s="9">
        <v>525.0</v>
      </c>
      <c r="E227" s="9">
        <v>262.0</v>
      </c>
      <c r="F227" s="9">
        <v>633.0</v>
      </c>
      <c r="G227" s="9">
        <v>297.0</v>
      </c>
      <c r="H227" s="9">
        <v>452.0</v>
      </c>
      <c r="I227" s="9">
        <v>436.0</v>
      </c>
      <c r="J227" s="9">
        <v>411.0</v>
      </c>
      <c r="K227" s="9">
        <v>457.0</v>
      </c>
      <c r="L227" s="9">
        <v>0.0</v>
      </c>
      <c r="M227" s="9">
        <v>0.0</v>
      </c>
      <c r="N227" s="9">
        <v>0.0</v>
      </c>
      <c r="O227" s="9">
        <v>3719.0</v>
      </c>
      <c r="P227" s="6">
        <f t="array" ref="P227">XLOOKUP(A227&amp;B227,'Inventory by Market SKU (Units)'!D:D,'Inventory by Market SKU (Units)'!C:C,"",0)</f>
        <v>1514</v>
      </c>
      <c r="Q227" s="10">
        <f t="shared" si="1"/>
        <v>3.483128834</v>
      </c>
    </row>
    <row r="228" ht="14.25" customHeight="1">
      <c r="A228" s="4" t="s">
        <v>21</v>
      </c>
      <c r="B228" s="4" t="s">
        <v>255</v>
      </c>
      <c r="C228" s="5">
        <v>730.0</v>
      </c>
      <c r="D228" s="5">
        <v>814.0</v>
      </c>
      <c r="E228" s="5">
        <v>785.0</v>
      </c>
      <c r="F228" s="5">
        <v>1029.0</v>
      </c>
      <c r="G228" s="5">
        <v>763.0</v>
      </c>
      <c r="H228" s="5">
        <v>842.0</v>
      </c>
      <c r="I228" s="5">
        <v>996.0</v>
      </c>
      <c r="J228" s="5">
        <v>769.0</v>
      </c>
      <c r="K228" s="5">
        <v>678.0</v>
      </c>
      <c r="L228" s="5">
        <v>0.0</v>
      </c>
      <c r="M228" s="5">
        <v>0.0</v>
      </c>
      <c r="N228" s="5">
        <v>0.0</v>
      </c>
      <c r="O228" s="5">
        <v>7406.0</v>
      </c>
      <c r="P228" s="6">
        <f t="array" ref="P228">XLOOKUP(A228&amp;B228,'Inventory by Market SKU (Units)'!D:D,'Inventory by Market SKU (Units)'!C:C,"",0)</f>
        <v>4221</v>
      </c>
      <c r="Q228" s="10">
        <f t="shared" si="1"/>
        <v>5.183381089</v>
      </c>
    </row>
    <row r="229" ht="14.25" customHeight="1">
      <c r="A229" s="8" t="s">
        <v>21</v>
      </c>
      <c r="B229" s="8" t="s">
        <v>256</v>
      </c>
      <c r="C229" s="9">
        <v>501.0</v>
      </c>
      <c r="D229" s="9">
        <v>932.0</v>
      </c>
      <c r="E229" s="9">
        <v>547.0</v>
      </c>
      <c r="F229" s="9">
        <v>870.0</v>
      </c>
      <c r="G229" s="9">
        <v>693.0</v>
      </c>
      <c r="H229" s="9">
        <v>1065.0</v>
      </c>
      <c r="I229" s="9">
        <v>725.0</v>
      </c>
      <c r="J229" s="9">
        <v>877.0</v>
      </c>
      <c r="K229" s="9">
        <v>1153.0</v>
      </c>
      <c r="L229" s="9">
        <v>0.0</v>
      </c>
      <c r="M229" s="9">
        <v>0.0</v>
      </c>
      <c r="N229" s="9">
        <v>0.0</v>
      </c>
      <c r="O229" s="9">
        <v>7363.0</v>
      </c>
      <c r="P229" s="6">
        <f t="array" ref="P229">XLOOKUP(A229&amp;B229,'Inventory by Market SKU (Units)'!D:D,'Inventory by Market SKU (Units)'!C:C,"",0)</f>
        <v>3335</v>
      </c>
      <c r="Q229" s="10">
        <f t="shared" si="1"/>
        <v>3.631578947</v>
      </c>
    </row>
    <row r="230" ht="14.25" hidden="1" customHeight="1">
      <c r="A230" s="4" t="s">
        <v>21</v>
      </c>
      <c r="B230" s="4" t="s">
        <v>257</v>
      </c>
      <c r="C230" s="5">
        <v>5149.0</v>
      </c>
      <c r="D230" s="5">
        <v>4733.0</v>
      </c>
      <c r="E230" s="5">
        <v>4623.0</v>
      </c>
      <c r="F230" s="5">
        <v>5976.0</v>
      </c>
      <c r="G230" s="5">
        <v>4471.0</v>
      </c>
      <c r="H230" s="5">
        <v>4952.0</v>
      </c>
      <c r="I230" s="5">
        <v>5184.0</v>
      </c>
      <c r="J230" s="5">
        <v>5868.0</v>
      </c>
      <c r="K230" s="5">
        <v>4663.0</v>
      </c>
      <c r="L230" s="5">
        <v>0.0</v>
      </c>
      <c r="M230" s="5">
        <v>0.0</v>
      </c>
      <c r="N230" s="5">
        <v>0.0</v>
      </c>
      <c r="O230" s="5">
        <v>45619.0</v>
      </c>
      <c r="P230" s="6">
        <f t="array" ref="P230">XLOOKUP(A230&amp;B230,'Inventory by Market SKU (Units)'!D:D,'Inventory by Market SKU (Units)'!C:C,"",0)</f>
        <v>11219</v>
      </c>
      <c r="Q230" s="10">
        <f t="shared" si="1"/>
        <v>2.14171174</v>
      </c>
    </row>
    <row r="231" ht="14.25" hidden="1" customHeight="1">
      <c r="A231" s="8" t="s">
        <v>21</v>
      </c>
      <c r="B231" s="8" t="s">
        <v>258</v>
      </c>
      <c r="C231" s="9">
        <v>732.0</v>
      </c>
      <c r="D231" s="9">
        <v>922.0</v>
      </c>
      <c r="E231" s="9">
        <v>733.0</v>
      </c>
      <c r="F231" s="9">
        <v>1124.0</v>
      </c>
      <c r="G231" s="9">
        <v>1008.0</v>
      </c>
      <c r="H231" s="9">
        <v>1425.0</v>
      </c>
      <c r="I231" s="9">
        <v>1465.0</v>
      </c>
      <c r="J231" s="9">
        <v>1142.0</v>
      </c>
      <c r="K231" s="9">
        <v>852.0</v>
      </c>
      <c r="L231" s="9">
        <v>0.0</v>
      </c>
      <c r="M231" s="9">
        <v>0.0</v>
      </c>
      <c r="N231" s="9">
        <v>0.0</v>
      </c>
      <c r="O231" s="9">
        <v>9403.0</v>
      </c>
      <c r="P231" s="6">
        <f t="array" ref="P231">XLOOKUP(A231&amp;B231,'Inventory by Market SKU (Units)'!D:D,'Inventory by Market SKU (Units)'!C:C,"",0)</f>
        <v>3270</v>
      </c>
      <c r="Q231" s="10">
        <f t="shared" si="1"/>
        <v>2.836079792</v>
      </c>
    </row>
    <row r="232" ht="14.25" customHeight="1">
      <c r="A232" s="4" t="s">
        <v>21</v>
      </c>
      <c r="B232" s="4" t="s">
        <v>259</v>
      </c>
      <c r="C232" s="5">
        <v>1388.0</v>
      </c>
      <c r="D232" s="5">
        <v>36.0</v>
      </c>
      <c r="E232" s="5">
        <v>85.0</v>
      </c>
      <c r="F232" s="5">
        <v>275.0</v>
      </c>
      <c r="G232" s="5">
        <v>137.0</v>
      </c>
      <c r="H232" s="5">
        <v>186.0</v>
      </c>
      <c r="I232" s="5">
        <v>283.0</v>
      </c>
      <c r="J232" s="5">
        <v>252.0</v>
      </c>
      <c r="K232" s="5">
        <v>156.0</v>
      </c>
      <c r="L232" s="5">
        <v>0.0</v>
      </c>
      <c r="M232" s="5">
        <v>0.0</v>
      </c>
      <c r="N232" s="5">
        <v>0.0</v>
      </c>
      <c r="O232" s="5">
        <v>2798.0</v>
      </c>
      <c r="P232" s="6">
        <f t="array" ref="P232">XLOOKUP(A232&amp;B232,'Inventory by Market SKU (Units)'!D:D,'Inventory by Market SKU (Units)'!C:C,"",0)</f>
        <v>845</v>
      </c>
      <c r="Q232" s="10">
        <f t="shared" si="1"/>
        <v>3.668596237</v>
      </c>
    </row>
    <row r="233" ht="14.25" hidden="1" customHeight="1">
      <c r="A233" s="8" t="s">
        <v>21</v>
      </c>
      <c r="B233" s="8" t="s">
        <v>68</v>
      </c>
      <c r="C233" s="9">
        <v>2646.0</v>
      </c>
      <c r="D233" s="9">
        <v>1547.0</v>
      </c>
      <c r="E233" s="9">
        <v>2581.0</v>
      </c>
      <c r="F233" s="9">
        <v>2576.0</v>
      </c>
      <c r="G233" s="9">
        <v>2158.0</v>
      </c>
      <c r="H233" s="9">
        <v>2777.0</v>
      </c>
      <c r="I233" s="9">
        <v>2124.0</v>
      </c>
      <c r="J233" s="9">
        <v>2044.0</v>
      </c>
      <c r="K233" s="9">
        <v>1741.0</v>
      </c>
      <c r="L233" s="9">
        <v>0.0</v>
      </c>
      <c r="M233" s="9">
        <v>0.0</v>
      </c>
      <c r="N233" s="9">
        <v>0.0</v>
      </c>
      <c r="O233" s="9">
        <v>20194.0</v>
      </c>
      <c r="P233" s="6">
        <f t="array" ref="P233">XLOOKUP(A233&amp;B233,'Inventory by Market SKU (Units)'!D:D,'Inventory by Market SKU (Units)'!C:C,"",0)</f>
        <v>2277</v>
      </c>
      <c r="Q233" s="10">
        <f t="shared" si="1"/>
        <v>1.15603317</v>
      </c>
    </row>
    <row r="234" ht="14.25" hidden="1" customHeight="1">
      <c r="A234" s="4" t="s">
        <v>21</v>
      </c>
      <c r="B234" s="4" t="s">
        <v>260</v>
      </c>
      <c r="C234" s="5">
        <v>119.0</v>
      </c>
      <c r="D234" s="5">
        <v>187.0</v>
      </c>
      <c r="E234" s="5">
        <v>159.0</v>
      </c>
      <c r="F234" s="5">
        <v>312.0</v>
      </c>
      <c r="G234" s="5">
        <v>168.0</v>
      </c>
      <c r="H234" s="5">
        <v>434.0</v>
      </c>
      <c r="I234" s="5">
        <v>65.0</v>
      </c>
      <c r="J234" s="5">
        <v>60.0</v>
      </c>
      <c r="K234" s="5">
        <v>0.0</v>
      </c>
      <c r="L234" s="5">
        <v>0.0</v>
      </c>
      <c r="M234" s="5">
        <v>0.0</v>
      </c>
      <c r="N234" s="5">
        <v>0.0</v>
      </c>
      <c r="O234" s="5">
        <v>1504.0</v>
      </c>
      <c r="P234" s="6">
        <f t="array" ref="P234">XLOOKUP(A234&amp;B234,'Inventory by Market SKU (Units)'!D:D,'Inventory by Market SKU (Units)'!C:C,"",0)</f>
        <v>5</v>
      </c>
      <c r="Q234" s="10">
        <f t="shared" si="1"/>
        <v>0.12</v>
      </c>
    </row>
    <row r="235" ht="14.25" hidden="1" customHeight="1">
      <c r="A235" s="8" t="s">
        <v>21</v>
      </c>
      <c r="B235" s="8" t="s">
        <v>261</v>
      </c>
      <c r="C235" s="9">
        <v>3465.0</v>
      </c>
      <c r="D235" s="9">
        <v>3520.0</v>
      </c>
      <c r="E235" s="9">
        <v>3735.0</v>
      </c>
      <c r="F235" s="9">
        <v>4070.0</v>
      </c>
      <c r="G235" s="9">
        <v>3584.0</v>
      </c>
      <c r="H235" s="9">
        <v>3622.0</v>
      </c>
      <c r="I235" s="9">
        <v>4300.0</v>
      </c>
      <c r="J235" s="9">
        <v>3367.0</v>
      </c>
      <c r="K235" s="9">
        <v>3789.0</v>
      </c>
      <c r="L235" s="9">
        <v>0.0</v>
      </c>
      <c r="M235" s="9">
        <v>0.0</v>
      </c>
      <c r="N235" s="9">
        <v>0.0</v>
      </c>
      <c r="O235" s="9">
        <v>33452.0</v>
      </c>
      <c r="P235" s="6">
        <f t="array" ref="P235">XLOOKUP(A235&amp;B235,'Inventory by Market SKU (Units)'!D:D,'Inventory by Market SKU (Units)'!C:C,"",0)</f>
        <v>2161</v>
      </c>
      <c r="Q235" s="10">
        <f t="shared" si="1"/>
        <v>0.5659043296</v>
      </c>
    </row>
    <row r="236" ht="14.25" hidden="1" customHeight="1">
      <c r="A236" s="4" t="s">
        <v>21</v>
      </c>
      <c r="B236" s="4" t="s">
        <v>262</v>
      </c>
      <c r="C236" s="5">
        <v>3466.0</v>
      </c>
      <c r="D236" s="5">
        <v>4302.0</v>
      </c>
      <c r="E236" s="5">
        <v>4018.0</v>
      </c>
      <c r="F236" s="5">
        <v>5815.0</v>
      </c>
      <c r="G236" s="5">
        <v>4300.0</v>
      </c>
      <c r="H236" s="5">
        <v>4840.0</v>
      </c>
      <c r="I236" s="5">
        <v>5044.0</v>
      </c>
      <c r="J236" s="5">
        <v>5018.0</v>
      </c>
      <c r="K236" s="5">
        <v>4588.0</v>
      </c>
      <c r="L236" s="5">
        <v>0.0</v>
      </c>
      <c r="M236" s="5">
        <v>0.0</v>
      </c>
      <c r="N236" s="5">
        <v>0.0</v>
      </c>
      <c r="O236" s="5">
        <v>41391.0</v>
      </c>
      <c r="P236" s="6">
        <f t="array" ref="P236">XLOOKUP(A236&amp;B236,'Inventory by Market SKU (Units)'!D:D,'Inventory by Market SKU (Units)'!C:C,"",0)</f>
        <v>11862</v>
      </c>
      <c r="Q236" s="10">
        <f t="shared" si="1"/>
        <v>2.429078498</v>
      </c>
    </row>
    <row r="237" ht="14.25" hidden="1" customHeight="1">
      <c r="A237" s="8" t="s">
        <v>21</v>
      </c>
      <c r="B237" s="8" t="s">
        <v>263</v>
      </c>
      <c r="C237" s="9">
        <v>1191.0</v>
      </c>
      <c r="D237" s="9">
        <v>1338.0</v>
      </c>
      <c r="E237" s="9">
        <v>1434.0</v>
      </c>
      <c r="F237" s="9">
        <v>2105.0</v>
      </c>
      <c r="G237" s="9">
        <v>1066.0</v>
      </c>
      <c r="H237" s="9">
        <v>1719.0</v>
      </c>
      <c r="I237" s="9">
        <v>1714.0</v>
      </c>
      <c r="J237" s="9">
        <v>1656.0</v>
      </c>
      <c r="K237" s="9">
        <v>1596.0</v>
      </c>
      <c r="L237" s="9">
        <v>0.0</v>
      </c>
      <c r="M237" s="9">
        <v>0.0</v>
      </c>
      <c r="N237" s="9">
        <v>0.0</v>
      </c>
      <c r="O237" s="9">
        <v>13819.0</v>
      </c>
      <c r="P237" s="6">
        <f t="array" ref="P237">XLOOKUP(A237&amp;B237,'Inventory by Market SKU (Units)'!D:D,'Inventory by Market SKU (Units)'!C:C,"",0)</f>
        <v>2093</v>
      </c>
      <c r="Q237" s="10">
        <f t="shared" si="1"/>
        <v>1.264397906</v>
      </c>
    </row>
    <row r="238" ht="14.25" hidden="1" customHeight="1">
      <c r="A238" s="4" t="s">
        <v>21</v>
      </c>
      <c r="B238" s="4" t="s">
        <v>63</v>
      </c>
      <c r="C238" s="5">
        <v>1235.0</v>
      </c>
      <c r="D238" s="5">
        <v>1148.0</v>
      </c>
      <c r="E238" s="5">
        <v>1148.0</v>
      </c>
      <c r="F238" s="5">
        <v>1559.0</v>
      </c>
      <c r="G238" s="5">
        <v>1231.0</v>
      </c>
      <c r="H238" s="5">
        <v>1888.0</v>
      </c>
      <c r="I238" s="5">
        <v>2076.0</v>
      </c>
      <c r="J238" s="5">
        <v>1357.0</v>
      </c>
      <c r="K238" s="5">
        <v>1148.0</v>
      </c>
      <c r="L238" s="5">
        <v>0.0</v>
      </c>
      <c r="M238" s="5">
        <v>0.0</v>
      </c>
      <c r="N238" s="5">
        <v>0.0</v>
      </c>
      <c r="O238" s="5">
        <v>12790.0</v>
      </c>
      <c r="P238" s="6">
        <f t="array" ref="P238">XLOOKUP(A238&amp;B238,'Inventory by Market SKU (Units)'!D:D,'Inventory by Market SKU (Units)'!C:C,"",0)</f>
        <v>3523</v>
      </c>
      <c r="Q238" s="10">
        <f t="shared" si="1"/>
        <v>2.307138179</v>
      </c>
    </row>
    <row r="239" ht="14.25" hidden="1" customHeight="1">
      <c r="A239" s="8" t="s">
        <v>21</v>
      </c>
      <c r="B239" s="8" t="s">
        <v>64</v>
      </c>
      <c r="C239" s="9">
        <v>1334.0</v>
      </c>
      <c r="D239" s="9">
        <v>1325.0</v>
      </c>
      <c r="E239" s="9">
        <v>1182.0</v>
      </c>
      <c r="F239" s="9">
        <v>1700.0</v>
      </c>
      <c r="G239" s="9">
        <v>1596.0</v>
      </c>
      <c r="H239" s="9">
        <v>1939.0</v>
      </c>
      <c r="I239" s="9">
        <v>2458.0</v>
      </c>
      <c r="J239" s="9">
        <v>2017.0</v>
      </c>
      <c r="K239" s="9">
        <v>1491.0</v>
      </c>
      <c r="L239" s="9">
        <v>0.0</v>
      </c>
      <c r="M239" s="9">
        <v>0.0</v>
      </c>
      <c r="N239" s="9">
        <v>0.0</v>
      </c>
      <c r="O239" s="9">
        <v>15042.0</v>
      </c>
      <c r="P239" s="6">
        <f t="array" ref="P239">XLOOKUP(A239&amp;B239,'Inventory by Market SKU (Units)'!D:D,'Inventory by Market SKU (Units)'!C:C,"",0)</f>
        <v>3804</v>
      </c>
      <c r="Q239" s="10">
        <f t="shared" si="1"/>
        <v>1.912839423</v>
      </c>
    </row>
    <row r="240" ht="14.25" hidden="1" customHeight="1">
      <c r="A240" s="4" t="s">
        <v>21</v>
      </c>
      <c r="B240" s="4" t="s">
        <v>62</v>
      </c>
      <c r="C240" s="5">
        <v>1070.0</v>
      </c>
      <c r="D240" s="5">
        <v>964.0</v>
      </c>
      <c r="E240" s="5">
        <v>1091.0</v>
      </c>
      <c r="F240" s="5">
        <v>2133.0</v>
      </c>
      <c r="G240" s="5">
        <v>1542.0</v>
      </c>
      <c r="H240" s="5">
        <v>2026.0</v>
      </c>
      <c r="I240" s="5">
        <v>2099.0</v>
      </c>
      <c r="J240" s="5">
        <v>1401.0</v>
      </c>
      <c r="K240" s="5">
        <v>1314.0</v>
      </c>
      <c r="L240" s="5">
        <v>0.0</v>
      </c>
      <c r="M240" s="5">
        <v>0.0</v>
      </c>
      <c r="N240" s="5">
        <v>0.0</v>
      </c>
      <c r="O240" s="5">
        <v>13640.0</v>
      </c>
      <c r="P240" s="6">
        <f t="array" ref="P240">XLOOKUP(A240&amp;B240,'Inventory by Market SKU (Units)'!D:D,'Inventory by Market SKU (Units)'!C:C,"",0)</f>
        <v>2138</v>
      </c>
      <c r="Q240" s="10">
        <f t="shared" si="1"/>
        <v>1.332363939</v>
      </c>
    </row>
    <row r="241" ht="14.25" hidden="1" customHeight="1">
      <c r="A241" s="8" t="s">
        <v>21</v>
      </c>
      <c r="B241" s="8" t="s">
        <v>264</v>
      </c>
      <c r="C241" s="9">
        <v>758.0</v>
      </c>
      <c r="D241" s="9">
        <v>663.0</v>
      </c>
      <c r="E241" s="9">
        <v>680.0</v>
      </c>
      <c r="F241" s="9">
        <v>958.0</v>
      </c>
      <c r="G241" s="9">
        <v>612.0</v>
      </c>
      <c r="H241" s="9">
        <v>1358.0</v>
      </c>
      <c r="I241" s="9">
        <v>768.0</v>
      </c>
      <c r="J241" s="9">
        <v>1008.0</v>
      </c>
      <c r="K241" s="9">
        <v>758.0</v>
      </c>
      <c r="L241" s="9">
        <v>0.0</v>
      </c>
      <c r="M241" s="9">
        <v>0.0</v>
      </c>
      <c r="N241" s="9">
        <v>0.0</v>
      </c>
      <c r="O241" s="9">
        <v>7563.0</v>
      </c>
      <c r="P241" s="6">
        <f t="array" ref="P241">XLOOKUP(A241&amp;B241,'Inventory by Market SKU (Units)'!D:D,'Inventory by Market SKU (Units)'!C:C,"",0)</f>
        <v>1127</v>
      </c>
      <c r="Q241" s="10">
        <f t="shared" si="1"/>
        <v>1.334254144</v>
      </c>
    </row>
    <row r="242" ht="14.25" hidden="1" customHeight="1">
      <c r="A242" s="4" t="s">
        <v>21</v>
      </c>
      <c r="B242" s="4" t="s">
        <v>265</v>
      </c>
      <c r="C242" s="5">
        <v>3564.0</v>
      </c>
      <c r="D242" s="5">
        <v>4048.0</v>
      </c>
      <c r="E242" s="5">
        <v>3997.0</v>
      </c>
      <c r="F242" s="5">
        <v>5773.0</v>
      </c>
      <c r="G242" s="5">
        <v>3278.0</v>
      </c>
      <c r="H242" s="5">
        <v>4782.0</v>
      </c>
      <c r="I242" s="5">
        <v>4583.0</v>
      </c>
      <c r="J242" s="5">
        <v>5784.0</v>
      </c>
      <c r="K242" s="5">
        <v>4478.0</v>
      </c>
      <c r="L242" s="5">
        <v>0.0</v>
      </c>
      <c r="M242" s="5">
        <v>0.0</v>
      </c>
      <c r="N242" s="5">
        <v>0.0</v>
      </c>
      <c r="O242" s="5">
        <v>40287.0</v>
      </c>
      <c r="P242" s="6">
        <f t="array" ref="P242">XLOOKUP(A242&amp;B242,'Inventory by Market SKU (Units)'!D:D,'Inventory by Market SKU (Units)'!C:C,"",0)</f>
        <v>9584</v>
      </c>
      <c r="Q242" s="10">
        <f t="shared" si="1"/>
        <v>1.936813742</v>
      </c>
    </row>
    <row r="243" ht="14.25" hidden="1" customHeight="1">
      <c r="A243" s="8" t="s">
        <v>21</v>
      </c>
      <c r="B243" s="8" t="s">
        <v>266</v>
      </c>
      <c r="C243" s="9">
        <v>2962.0</v>
      </c>
      <c r="D243" s="9">
        <v>2996.0</v>
      </c>
      <c r="E243" s="9">
        <v>3424.0</v>
      </c>
      <c r="F243" s="9">
        <v>3391.0</v>
      </c>
      <c r="G243" s="9">
        <v>3156.0</v>
      </c>
      <c r="H243" s="9">
        <v>2723.0</v>
      </c>
      <c r="I243" s="9">
        <v>3735.0</v>
      </c>
      <c r="J243" s="9">
        <v>2665.0</v>
      </c>
      <c r="K243" s="9">
        <v>2484.0</v>
      </c>
      <c r="L243" s="9">
        <v>0.0</v>
      </c>
      <c r="M243" s="9">
        <v>0.0</v>
      </c>
      <c r="N243" s="9">
        <v>0.0</v>
      </c>
      <c r="O243" s="9">
        <v>27536.0</v>
      </c>
      <c r="P243" s="6">
        <f t="array" ref="P243">XLOOKUP(A243&amp;B243,'Inventory by Market SKU (Units)'!D:D,'Inventory by Market SKU (Units)'!C:C,"",0)</f>
        <v>3330</v>
      </c>
      <c r="Q243" s="10">
        <f t="shared" si="1"/>
        <v>1.124493471</v>
      </c>
    </row>
    <row r="244" ht="14.25" hidden="1" customHeight="1">
      <c r="A244" s="4" t="s">
        <v>21</v>
      </c>
      <c r="B244" s="4" t="s">
        <v>267</v>
      </c>
      <c r="C244" s="5">
        <v>2233.0</v>
      </c>
      <c r="D244" s="5">
        <v>1046.0</v>
      </c>
      <c r="E244" s="5">
        <v>2030.0</v>
      </c>
      <c r="F244" s="5">
        <v>2769.0</v>
      </c>
      <c r="G244" s="5">
        <v>1371.0</v>
      </c>
      <c r="H244" s="5">
        <v>1365.0</v>
      </c>
      <c r="I244" s="5">
        <v>1924.0</v>
      </c>
      <c r="J244" s="5">
        <v>1293.0</v>
      </c>
      <c r="K244" s="5">
        <v>1320.0</v>
      </c>
      <c r="L244" s="5">
        <v>0.0</v>
      </c>
      <c r="M244" s="5">
        <v>0.0</v>
      </c>
      <c r="N244" s="5">
        <v>0.0</v>
      </c>
      <c r="O244" s="5">
        <v>15351.0</v>
      </c>
      <c r="P244" s="6">
        <f t="array" ref="P244">XLOOKUP(A244&amp;B244,'Inventory by Market SKU (Units)'!D:D,'Inventory by Market SKU (Units)'!C:C,"",0)</f>
        <v>1601</v>
      </c>
      <c r="Q244" s="10">
        <f t="shared" si="1"/>
        <v>1.05862905</v>
      </c>
    </row>
    <row r="245" ht="14.25" hidden="1" customHeight="1">
      <c r="A245" s="8" t="s">
        <v>21</v>
      </c>
      <c r="B245" s="8" t="s">
        <v>67</v>
      </c>
      <c r="C245" s="9">
        <v>2438.0</v>
      </c>
      <c r="D245" s="9">
        <v>1254.0</v>
      </c>
      <c r="E245" s="9">
        <v>2060.0</v>
      </c>
      <c r="F245" s="9">
        <v>2359.0</v>
      </c>
      <c r="G245" s="9">
        <v>1767.0</v>
      </c>
      <c r="H245" s="9">
        <v>1675.0</v>
      </c>
      <c r="I245" s="9">
        <v>2698.0</v>
      </c>
      <c r="J245" s="9">
        <v>1346.0</v>
      </c>
      <c r="K245" s="9">
        <v>1488.0</v>
      </c>
      <c r="L245" s="9">
        <v>0.0</v>
      </c>
      <c r="M245" s="9">
        <v>0.0</v>
      </c>
      <c r="N245" s="9">
        <v>0.0</v>
      </c>
      <c r="O245" s="9">
        <v>17085.0</v>
      </c>
      <c r="P245" s="6">
        <f t="array" ref="P245">XLOOKUP(A245&amp;B245,'Inventory by Market SKU (Units)'!D:D,'Inventory by Market SKU (Units)'!C:C,"",0)</f>
        <v>3970</v>
      </c>
      <c r="Q245" s="10">
        <f t="shared" si="1"/>
        <v>2.152928416</v>
      </c>
    </row>
    <row r="246" ht="14.25" hidden="1" customHeight="1">
      <c r="A246" s="4" t="s">
        <v>21</v>
      </c>
      <c r="B246" s="4" t="s">
        <v>268</v>
      </c>
      <c r="C246" s="5">
        <v>3380.0</v>
      </c>
      <c r="D246" s="5">
        <v>2961.0</v>
      </c>
      <c r="E246" s="5">
        <v>3680.0</v>
      </c>
      <c r="F246" s="5">
        <v>3958.0</v>
      </c>
      <c r="G246" s="5">
        <v>3313.0</v>
      </c>
      <c r="H246" s="5">
        <v>2627.0</v>
      </c>
      <c r="I246" s="5">
        <v>4393.0</v>
      </c>
      <c r="J246" s="5">
        <v>3538.0</v>
      </c>
      <c r="K246" s="5">
        <v>3404.0</v>
      </c>
      <c r="L246" s="5">
        <v>0.0</v>
      </c>
      <c r="M246" s="5">
        <v>0.0</v>
      </c>
      <c r="N246" s="5">
        <v>0.0</v>
      </c>
      <c r="O246" s="5">
        <v>31254.0</v>
      </c>
      <c r="P246" s="6">
        <f t="array" ref="P246">XLOOKUP(A246&amp;B246,'Inventory by Market SKU (Units)'!D:D,'Inventory by Market SKU (Units)'!C:C,"",0)</f>
        <v>6458</v>
      </c>
      <c r="Q246" s="10">
        <f t="shared" si="1"/>
        <v>1.709219232</v>
      </c>
    </row>
    <row r="247" ht="14.25" hidden="1" customHeight="1">
      <c r="A247" s="8" t="s">
        <v>21</v>
      </c>
      <c r="B247" s="8" t="s">
        <v>66</v>
      </c>
      <c r="C247" s="9">
        <v>1179.0</v>
      </c>
      <c r="D247" s="9">
        <v>1543.0</v>
      </c>
      <c r="E247" s="9">
        <v>1364.0</v>
      </c>
      <c r="F247" s="9">
        <v>1386.0</v>
      </c>
      <c r="G247" s="9">
        <v>1044.0</v>
      </c>
      <c r="H247" s="9">
        <v>1331.0</v>
      </c>
      <c r="I247" s="9">
        <v>1666.0</v>
      </c>
      <c r="J247" s="9">
        <v>1752.0</v>
      </c>
      <c r="K247" s="9">
        <v>1176.0</v>
      </c>
      <c r="L247" s="9">
        <v>0.0</v>
      </c>
      <c r="M247" s="9">
        <v>0.0</v>
      </c>
      <c r="N247" s="9">
        <v>0.0</v>
      </c>
      <c r="O247" s="9">
        <v>12441.0</v>
      </c>
      <c r="P247" s="6">
        <f t="array" ref="P247">XLOOKUP(A247&amp;B247,'Inventory by Market SKU (Units)'!D:D,'Inventory by Market SKU (Units)'!C:C,"",0)</f>
        <v>3902</v>
      </c>
      <c r="Q247" s="10">
        <f t="shared" si="1"/>
        <v>2.548106226</v>
      </c>
    </row>
    <row r="248" ht="14.25" customHeight="1">
      <c r="A248" s="4" t="s">
        <v>21</v>
      </c>
      <c r="B248" s="4" t="s">
        <v>269</v>
      </c>
      <c r="C248" s="5">
        <v>238.0</v>
      </c>
      <c r="D248" s="5">
        <v>231.0</v>
      </c>
      <c r="E248" s="5">
        <v>129.0</v>
      </c>
      <c r="F248" s="5">
        <v>318.0</v>
      </c>
      <c r="G248" s="5">
        <v>421.0</v>
      </c>
      <c r="H248" s="5">
        <v>362.0</v>
      </c>
      <c r="I248" s="5">
        <v>278.0</v>
      </c>
      <c r="J248" s="5">
        <v>216.0</v>
      </c>
      <c r="K248" s="5">
        <v>360.0</v>
      </c>
      <c r="L248" s="5">
        <v>0.0</v>
      </c>
      <c r="M248" s="5">
        <v>0.0</v>
      </c>
      <c r="N248" s="5">
        <v>0.0</v>
      </c>
      <c r="O248" s="5">
        <v>2553.0</v>
      </c>
      <c r="P248" s="6">
        <f t="array" ref="P248">XLOOKUP(A248&amp;B248,'Inventory by Market SKU (Units)'!D:D,'Inventory by Market SKU (Units)'!C:C,"",0)</f>
        <v>1420</v>
      </c>
      <c r="Q248" s="10">
        <f t="shared" si="1"/>
        <v>4.988290398</v>
      </c>
    </row>
    <row r="249" ht="14.25" hidden="1" customHeight="1">
      <c r="A249" s="8" t="s">
        <v>21</v>
      </c>
      <c r="B249" s="8" t="s">
        <v>270</v>
      </c>
      <c r="C249" s="9">
        <v>4429.0</v>
      </c>
      <c r="D249" s="9">
        <v>4424.0</v>
      </c>
      <c r="E249" s="9">
        <v>4479.0</v>
      </c>
      <c r="F249" s="9">
        <v>6046.0</v>
      </c>
      <c r="G249" s="9">
        <v>4487.0</v>
      </c>
      <c r="H249" s="9">
        <v>4393.0</v>
      </c>
      <c r="I249" s="9">
        <v>6444.0</v>
      </c>
      <c r="J249" s="9">
        <v>5775.0</v>
      </c>
      <c r="K249" s="9">
        <v>4902.0</v>
      </c>
      <c r="L249" s="9">
        <v>0.0</v>
      </c>
      <c r="M249" s="9">
        <v>0.0</v>
      </c>
      <c r="N249" s="9">
        <v>0.0</v>
      </c>
      <c r="O249" s="9">
        <v>45379.0</v>
      </c>
      <c r="P249" s="6">
        <f t="array" ref="P249">XLOOKUP(A249&amp;B249,'Inventory by Market SKU (Units)'!D:D,'Inventory by Market SKU (Units)'!C:C,"",0)</f>
        <v>8148</v>
      </c>
      <c r="Q249" s="10">
        <f t="shared" si="1"/>
        <v>1.427720343</v>
      </c>
    </row>
    <row r="250" ht="14.25" hidden="1" customHeight="1">
      <c r="A250" s="4" t="s">
        <v>21</v>
      </c>
      <c r="B250" s="4" t="s">
        <v>271</v>
      </c>
      <c r="C250" s="5">
        <v>4599.0</v>
      </c>
      <c r="D250" s="5">
        <v>3141.0</v>
      </c>
      <c r="E250" s="5">
        <v>5204.0</v>
      </c>
      <c r="F250" s="5">
        <v>4791.0</v>
      </c>
      <c r="G250" s="5">
        <v>3445.0</v>
      </c>
      <c r="H250" s="5">
        <v>4268.0</v>
      </c>
      <c r="I250" s="5">
        <v>5750.0</v>
      </c>
      <c r="J250" s="5">
        <v>5425.0</v>
      </c>
      <c r="K250" s="5">
        <v>3895.0</v>
      </c>
      <c r="L250" s="5">
        <v>0.0</v>
      </c>
      <c r="M250" s="5">
        <v>0.0</v>
      </c>
      <c r="N250" s="5">
        <v>0.0</v>
      </c>
      <c r="O250" s="5">
        <v>40518.0</v>
      </c>
      <c r="P250" s="6">
        <f t="array" ref="P250">XLOOKUP(A250&amp;B250,'Inventory by Market SKU (Units)'!D:D,'Inventory by Market SKU (Units)'!C:C,"",0)</f>
        <v>5423</v>
      </c>
      <c r="Q250" s="10">
        <f t="shared" si="1"/>
        <v>1.079562044</v>
      </c>
    </row>
    <row r="251" ht="14.25" hidden="1" customHeight="1">
      <c r="A251" s="8" t="s">
        <v>21</v>
      </c>
      <c r="B251" s="8" t="s">
        <v>272</v>
      </c>
      <c r="C251" s="9">
        <v>4835.0</v>
      </c>
      <c r="D251" s="9">
        <v>3539.0</v>
      </c>
      <c r="E251" s="9">
        <v>5280.0</v>
      </c>
      <c r="F251" s="9">
        <v>5829.0</v>
      </c>
      <c r="G251" s="9">
        <v>4766.0</v>
      </c>
      <c r="H251" s="9">
        <v>5167.0</v>
      </c>
      <c r="I251" s="9">
        <v>5223.0</v>
      </c>
      <c r="J251" s="9">
        <v>5215.0</v>
      </c>
      <c r="K251" s="9">
        <v>4357.0</v>
      </c>
      <c r="L251" s="9">
        <v>0.0</v>
      </c>
      <c r="M251" s="9">
        <v>0.0</v>
      </c>
      <c r="N251" s="9">
        <v>0.0</v>
      </c>
      <c r="O251" s="9">
        <v>44211.0</v>
      </c>
      <c r="P251" s="6">
        <f t="array" ref="P251">XLOOKUP(A251&amp;B251,'Inventory by Market SKU (Units)'!D:D,'Inventory by Market SKU (Units)'!C:C,"",0)</f>
        <v>11241</v>
      </c>
      <c r="Q251" s="10">
        <f t="shared" si="1"/>
        <v>2.279351132</v>
      </c>
    </row>
    <row r="252" ht="14.25" hidden="1" customHeight="1">
      <c r="A252" s="4" t="s">
        <v>21</v>
      </c>
      <c r="B252" s="4" t="s">
        <v>243</v>
      </c>
      <c r="C252" s="5">
        <v>96.0</v>
      </c>
      <c r="D252" s="5">
        <v>60.0</v>
      </c>
      <c r="E252" s="5">
        <v>0.0</v>
      </c>
      <c r="F252" s="5">
        <v>0.0</v>
      </c>
      <c r="G252" s="5">
        <v>0.0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5">
        <v>156.0</v>
      </c>
      <c r="P252" s="6">
        <f t="array" ref="P252">XLOOKUP(A252&amp;B252,'Inventory by Market SKU (Units)'!D:D,'Inventory by Market SKU (Units)'!C:C,"",0)</f>
        <v>0</v>
      </c>
      <c r="Q252" s="10" t="str">
        <f t="shared" si="1"/>
        <v/>
      </c>
    </row>
    <row r="253" ht="14.25" hidden="1" customHeight="1">
      <c r="A253" s="8" t="s">
        <v>21</v>
      </c>
      <c r="B253" s="8" t="s">
        <v>250</v>
      </c>
      <c r="C253" s="9">
        <v>108.0</v>
      </c>
      <c r="D253" s="9">
        <v>72.0</v>
      </c>
      <c r="E253" s="9">
        <v>55.0</v>
      </c>
      <c r="F253" s="9">
        <v>144.0</v>
      </c>
      <c r="G253" s="9">
        <v>50.0</v>
      </c>
      <c r="H253" s="9">
        <v>36.0</v>
      </c>
      <c r="I253" s="9">
        <v>192.0</v>
      </c>
      <c r="J253" s="9">
        <v>131.0</v>
      </c>
      <c r="K253" s="9">
        <v>0.0</v>
      </c>
      <c r="L253" s="9">
        <v>0.0</v>
      </c>
      <c r="M253" s="9">
        <v>0.0</v>
      </c>
      <c r="N253" s="9">
        <v>0.0</v>
      </c>
      <c r="O253" s="9">
        <v>788.0</v>
      </c>
      <c r="P253" s="6">
        <f t="array" ref="P253">XLOOKUP(A253&amp;B253,'Inventory by Market SKU (Units)'!D:D,'Inventory by Market SKU (Units)'!C:C,"",0)</f>
        <v>0</v>
      </c>
      <c r="Q253" s="10">
        <f t="shared" si="1"/>
        <v>0</v>
      </c>
    </row>
    <row r="254" ht="14.25" hidden="1" customHeight="1">
      <c r="A254" s="4" t="s">
        <v>21</v>
      </c>
      <c r="B254" s="4" t="s">
        <v>273</v>
      </c>
      <c r="C254" s="5">
        <v>209.0</v>
      </c>
      <c r="D254" s="5">
        <v>498.0</v>
      </c>
      <c r="E254" s="5">
        <v>528.0</v>
      </c>
      <c r="F254" s="5">
        <v>587.0</v>
      </c>
      <c r="G254" s="5">
        <v>0.0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5">
        <v>1822.0</v>
      </c>
      <c r="P254" s="6">
        <f t="array" ref="P254">XLOOKUP(A254&amp;B254,'Inventory by Market SKU (Units)'!D:D,'Inventory by Market SKU (Units)'!C:C,"",0)</f>
        <v>0</v>
      </c>
      <c r="Q254" s="10" t="str">
        <f t="shared" si="1"/>
        <v/>
      </c>
    </row>
    <row r="255" ht="14.25" hidden="1" customHeight="1">
      <c r="A255" s="8" t="s">
        <v>21</v>
      </c>
      <c r="B255" s="8" t="s">
        <v>274</v>
      </c>
      <c r="C255" s="9">
        <v>154.0</v>
      </c>
      <c r="D255" s="9">
        <v>324.0</v>
      </c>
      <c r="E255" s="9">
        <v>110.0</v>
      </c>
      <c r="F255" s="9">
        <v>278.0</v>
      </c>
      <c r="G255" s="9">
        <v>132.0</v>
      </c>
      <c r="H255" s="9">
        <v>158.0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1156.0</v>
      </c>
      <c r="P255" s="6">
        <f t="array" ref="P255">XLOOKUP(A255&amp;B255,'Inventory by Market SKU (Units)'!D:D,'Inventory by Market SKU (Units)'!C:C,"",0)</f>
        <v>0</v>
      </c>
      <c r="Q255" s="10" t="str">
        <f t="shared" si="1"/>
        <v/>
      </c>
    </row>
    <row r="256" ht="14.25" hidden="1" customHeight="1">
      <c r="A256" s="4" t="s">
        <v>21</v>
      </c>
      <c r="B256" s="4" t="s">
        <v>275</v>
      </c>
      <c r="C256" s="5">
        <v>959.0</v>
      </c>
      <c r="D256" s="5">
        <v>1195.0</v>
      </c>
      <c r="E256" s="5">
        <v>869.0</v>
      </c>
      <c r="F256" s="5">
        <v>1755.0</v>
      </c>
      <c r="G256" s="5">
        <v>924.0</v>
      </c>
      <c r="H256" s="5">
        <v>1332.0</v>
      </c>
      <c r="I256" s="5">
        <v>1357.0</v>
      </c>
      <c r="J256" s="5">
        <v>1142.0</v>
      </c>
      <c r="K256" s="5">
        <v>1143.0</v>
      </c>
      <c r="L256" s="5">
        <v>0.0</v>
      </c>
      <c r="M256" s="5">
        <v>0.0</v>
      </c>
      <c r="N256" s="5">
        <v>0.0</v>
      </c>
      <c r="O256" s="5">
        <v>10676.0</v>
      </c>
      <c r="P256" s="6">
        <f t="array" ref="P256">XLOOKUP(A256&amp;B256,'Inventory by Market SKU (Units)'!D:D,'Inventory by Market SKU (Units)'!C:C,"",0)</f>
        <v>2462</v>
      </c>
      <c r="Q256" s="10">
        <f t="shared" si="1"/>
        <v>2.02800659</v>
      </c>
    </row>
    <row r="257" ht="14.25" hidden="1" customHeight="1">
      <c r="A257" s="8" t="s">
        <v>21</v>
      </c>
      <c r="B257" s="8" t="s">
        <v>276</v>
      </c>
      <c r="C257" s="9">
        <v>244.0</v>
      </c>
      <c r="D257" s="9">
        <v>380.0</v>
      </c>
      <c r="E257" s="9">
        <v>612.0</v>
      </c>
      <c r="F257" s="9">
        <v>447.0</v>
      </c>
      <c r="G257" s="9">
        <v>969.0</v>
      </c>
      <c r="H257" s="9">
        <v>402.0</v>
      </c>
      <c r="I257" s="9">
        <v>487.0</v>
      </c>
      <c r="J257" s="9">
        <v>340.0</v>
      </c>
      <c r="K257" s="9">
        <v>288.0</v>
      </c>
      <c r="L257" s="9">
        <v>0.0</v>
      </c>
      <c r="M257" s="9">
        <v>0.0</v>
      </c>
      <c r="N257" s="9">
        <v>0.0</v>
      </c>
      <c r="O257" s="9">
        <v>4169.0</v>
      </c>
      <c r="P257" s="6">
        <f t="array" ref="P257">XLOOKUP(A257&amp;B257,'Inventory by Market SKU (Units)'!D:D,'Inventory by Market SKU (Units)'!C:C,"",0)</f>
        <v>598</v>
      </c>
      <c r="Q257" s="10">
        <f t="shared" si="1"/>
        <v>1.60896861</v>
      </c>
    </row>
    <row r="258" ht="14.25" hidden="1" customHeight="1">
      <c r="A258" s="4" t="s">
        <v>21</v>
      </c>
      <c r="B258" s="4" t="s">
        <v>277</v>
      </c>
      <c r="C258" s="5">
        <v>194.0</v>
      </c>
      <c r="D258" s="5">
        <v>391.0</v>
      </c>
      <c r="E258" s="5">
        <v>463.0</v>
      </c>
      <c r="F258" s="5">
        <v>373.0</v>
      </c>
      <c r="G258" s="5">
        <v>1072.0</v>
      </c>
      <c r="H258" s="5">
        <v>257.0</v>
      </c>
      <c r="I258" s="5">
        <v>505.0</v>
      </c>
      <c r="J258" s="5">
        <v>413.0</v>
      </c>
      <c r="K258" s="5">
        <v>396.0</v>
      </c>
      <c r="L258" s="5">
        <v>0.0</v>
      </c>
      <c r="M258" s="5">
        <v>0.0</v>
      </c>
      <c r="N258" s="5">
        <v>0.0</v>
      </c>
      <c r="O258" s="5">
        <v>4064.0</v>
      </c>
      <c r="P258" s="6">
        <f t="array" ref="P258">XLOOKUP(A258&amp;B258,'Inventory by Market SKU (Units)'!D:D,'Inventory by Market SKU (Units)'!C:C,"",0)</f>
        <v>612</v>
      </c>
      <c r="Q258" s="10">
        <f t="shared" si="1"/>
        <v>1.397260274</v>
      </c>
    </row>
    <row r="259" ht="14.25" hidden="1" customHeight="1">
      <c r="A259" s="8" t="s">
        <v>21</v>
      </c>
      <c r="B259" s="8" t="s">
        <v>278</v>
      </c>
      <c r="C259" s="9">
        <v>255.0</v>
      </c>
      <c r="D259" s="9">
        <v>256.0</v>
      </c>
      <c r="E259" s="9">
        <v>466.0</v>
      </c>
      <c r="F259" s="9">
        <v>400.0</v>
      </c>
      <c r="G259" s="9">
        <v>1200.0</v>
      </c>
      <c r="H259" s="9">
        <v>377.0</v>
      </c>
      <c r="I259" s="9">
        <v>467.0</v>
      </c>
      <c r="J259" s="9">
        <v>372.0</v>
      </c>
      <c r="K259" s="9">
        <v>408.0</v>
      </c>
      <c r="L259" s="9">
        <v>0.0</v>
      </c>
      <c r="M259" s="9">
        <v>0.0</v>
      </c>
      <c r="N259" s="9">
        <v>0.0</v>
      </c>
      <c r="O259" s="9">
        <v>4201.0</v>
      </c>
      <c r="P259" s="6">
        <f t="array" ref="P259">XLOOKUP(A259&amp;B259,'Inventory by Market SKU (Units)'!D:D,'Inventory by Market SKU (Units)'!C:C,"",0)</f>
        <v>501</v>
      </c>
      <c r="Q259" s="10">
        <f t="shared" si="1"/>
        <v>1.205292702</v>
      </c>
    </row>
    <row r="260" ht="14.25" customHeight="1">
      <c r="A260" s="4" t="s">
        <v>21</v>
      </c>
      <c r="B260" s="4" t="s">
        <v>279</v>
      </c>
      <c r="C260" s="5">
        <v>185.0</v>
      </c>
      <c r="D260" s="5">
        <v>400.0</v>
      </c>
      <c r="E260" s="5">
        <v>470.0</v>
      </c>
      <c r="F260" s="5">
        <v>193.0</v>
      </c>
      <c r="G260" s="5">
        <v>846.0</v>
      </c>
      <c r="H260" s="5">
        <v>148.0</v>
      </c>
      <c r="I260" s="5">
        <v>334.0</v>
      </c>
      <c r="J260" s="5">
        <v>259.0</v>
      </c>
      <c r="K260" s="5">
        <v>204.0</v>
      </c>
      <c r="L260" s="5">
        <v>0.0</v>
      </c>
      <c r="M260" s="5">
        <v>0.0</v>
      </c>
      <c r="N260" s="5">
        <v>0.0</v>
      </c>
      <c r="O260" s="5">
        <v>3039.0</v>
      </c>
      <c r="P260" s="6">
        <f t="array" ref="P260">XLOOKUP(A260&amp;B260,'Inventory by Market SKU (Units)'!D:D,'Inventory by Market SKU (Units)'!C:C,"",0)</f>
        <v>1576</v>
      </c>
      <c r="Q260" s="10">
        <f t="shared" si="1"/>
        <v>5.932245922</v>
      </c>
    </row>
    <row r="261" ht="14.25" hidden="1" customHeight="1">
      <c r="A261" s="8" t="s">
        <v>21</v>
      </c>
      <c r="B261" s="8" t="s">
        <v>280</v>
      </c>
      <c r="C261" s="9">
        <v>211.0</v>
      </c>
      <c r="D261" s="9">
        <v>392.0</v>
      </c>
      <c r="E261" s="9">
        <v>380.0</v>
      </c>
      <c r="F261" s="9">
        <v>393.0</v>
      </c>
      <c r="G261" s="9">
        <v>1144.0</v>
      </c>
      <c r="H261" s="9">
        <v>335.0</v>
      </c>
      <c r="I261" s="9">
        <v>448.0</v>
      </c>
      <c r="J261" s="9">
        <v>470.0</v>
      </c>
      <c r="K261" s="9">
        <v>588.0</v>
      </c>
      <c r="L261" s="9">
        <v>0.0</v>
      </c>
      <c r="M261" s="9">
        <v>0.0</v>
      </c>
      <c r="N261" s="9">
        <v>0.0</v>
      </c>
      <c r="O261" s="9">
        <v>4361.0</v>
      </c>
      <c r="P261" s="6">
        <f t="array" ref="P261">XLOOKUP(A261&amp;B261,'Inventory by Market SKU (Units)'!D:D,'Inventory by Market SKU (Units)'!C:C,"",0)</f>
        <v>287</v>
      </c>
      <c r="Q261" s="10">
        <f t="shared" si="1"/>
        <v>0.5717131474</v>
      </c>
    </row>
    <row r="262" ht="14.25" customHeight="1">
      <c r="A262" s="4" t="s">
        <v>21</v>
      </c>
      <c r="B262" s="4" t="s">
        <v>281</v>
      </c>
      <c r="C262" s="5">
        <v>226.0</v>
      </c>
      <c r="D262" s="5">
        <v>357.0</v>
      </c>
      <c r="E262" s="5">
        <v>596.0</v>
      </c>
      <c r="F262" s="5">
        <v>385.0</v>
      </c>
      <c r="G262" s="5">
        <v>933.0</v>
      </c>
      <c r="H262" s="5">
        <v>324.0</v>
      </c>
      <c r="I262" s="5">
        <v>371.0</v>
      </c>
      <c r="J262" s="5">
        <v>354.0</v>
      </c>
      <c r="K262" s="5">
        <v>264.0</v>
      </c>
      <c r="L262" s="5">
        <v>0.0</v>
      </c>
      <c r="M262" s="5">
        <v>0.0</v>
      </c>
      <c r="N262" s="5">
        <v>0.0</v>
      </c>
      <c r="O262" s="5">
        <v>3810.0</v>
      </c>
      <c r="P262" s="6">
        <f t="array" ref="P262">XLOOKUP(A262&amp;B262,'Inventory by Market SKU (Units)'!D:D,'Inventory by Market SKU (Units)'!C:C,"",0)</f>
        <v>1031</v>
      </c>
      <c r="Q262" s="10">
        <f t="shared" si="1"/>
        <v>3.127401416</v>
      </c>
    </row>
    <row r="263" ht="14.25" hidden="1" customHeight="1">
      <c r="A263" s="8" t="s">
        <v>21</v>
      </c>
      <c r="B263" s="8" t="s">
        <v>282</v>
      </c>
      <c r="C263" s="9">
        <v>15.0</v>
      </c>
      <c r="D263" s="9">
        <v>0.0</v>
      </c>
      <c r="E263" s="9">
        <v>0.0</v>
      </c>
      <c r="F263" s="9">
        <v>0.0</v>
      </c>
      <c r="G263" s="9">
        <v>0.0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15.0</v>
      </c>
      <c r="P263" s="6">
        <f t="array" ref="P263">XLOOKUP(A263&amp;B263,'Inventory by Market SKU (Units)'!D:D,'Inventory by Market SKU (Units)'!C:C,"",0)</f>
        <v>0</v>
      </c>
      <c r="Q263" s="10" t="str">
        <f t="shared" si="1"/>
        <v/>
      </c>
    </row>
    <row r="264" ht="14.25" hidden="1" customHeight="1">
      <c r="A264" s="4" t="s">
        <v>21</v>
      </c>
      <c r="B264" s="4" t="s">
        <v>242</v>
      </c>
      <c r="C264" s="5">
        <v>12.0</v>
      </c>
      <c r="D264" s="5">
        <v>158.0</v>
      </c>
      <c r="E264" s="5">
        <v>50.0</v>
      </c>
      <c r="F264" s="5">
        <v>248.0</v>
      </c>
      <c r="G264" s="5">
        <v>78.0</v>
      </c>
      <c r="H264" s="5">
        <v>132.0</v>
      </c>
      <c r="I264" s="5">
        <v>12.0</v>
      </c>
      <c r="J264" s="5">
        <v>0.0</v>
      </c>
      <c r="K264" s="5">
        <v>0.0</v>
      </c>
      <c r="L264" s="5">
        <v>0.0</v>
      </c>
      <c r="M264" s="5">
        <v>0.0</v>
      </c>
      <c r="N264" s="5">
        <v>0.0</v>
      </c>
      <c r="O264" s="5">
        <v>690.0</v>
      </c>
      <c r="P264" s="6">
        <f t="array" ref="P264">XLOOKUP(A264&amp;B264,'Inventory by Market SKU (Units)'!D:D,'Inventory by Market SKU (Units)'!C:C,"",0)</f>
        <v>7</v>
      </c>
      <c r="Q264" s="10">
        <f t="shared" si="1"/>
        <v>1.75</v>
      </c>
    </row>
    <row r="265" ht="14.25" hidden="1" customHeight="1">
      <c r="A265" s="8" t="s">
        <v>21</v>
      </c>
      <c r="B265" s="8" t="s">
        <v>245</v>
      </c>
      <c r="C265" s="9">
        <v>24.0</v>
      </c>
      <c r="D265" s="9">
        <v>84.0</v>
      </c>
      <c r="E265" s="9">
        <v>50.0</v>
      </c>
      <c r="F265" s="9">
        <v>0.0</v>
      </c>
      <c r="G265" s="9">
        <v>0.0</v>
      </c>
      <c r="H265" s="9">
        <v>0.0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158.0</v>
      </c>
      <c r="P265" s="6">
        <f t="array" ref="P265">XLOOKUP(A265&amp;B265,'Inventory by Market SKU (Units)'!D:D,'Inventory by Market SKU (Units)'!C:C,"",0)</f>
        <v>5</v>
      </c>
      <c r="Q265" s="10" t="str">
        <f t="shared" si="1"/>
        <v/>
      </c>
    </row>
    <row r="266" ht="14.25" hidden="1" customHeight="1">
      <c r="A266" s="4" t="s">
        <v>21</v>
      </c>
      <c r="B266" s="4" t="s">
        <v>283</v>
      </c>
      <c r="C266" s="5">
        <v>435.0</v>
      </c>
      <c r="D266" s="5">
        <v>75.0</v>
      </c>
      <c r="E266" s="5">
        <v>440.0</v>
      </c>
      <c r="F266" s="5">
        <v>935.0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1885.0</v>
      </c>
      <c r="P266" s="6">
        <f t="array" ref="P266">XLOOKUP(A266&amp;B266,'Inventory by Market SKU (Units)'!D:D,'Inventory by Market SKU (Units)'!C:C,"",0)</f>
        <v>9</v>
      </c>
      <c r="Q266" s="10" t="str">
        <f t="shared" si="1"/>
        <v/>
      </c>
    </row>
    <row r="267" ht="14.25" hidden="1" customHeight="1">
      <c r="A267" s="8" t="s">
        <v>21</v>
      </c>
      <c r="B267" s="8" t="s">
        <v>284</v>
      </c>
      <c r="C267" s="9">
        <v>0.0</v>
      </c>
      <c r="D267" s="9">
        <v>1032.0</v>
      </c>
      <c r="E267" s="9">
        <v>1688.0</v>
      </c>
      <c r="F267" s="9">
        <v>1877.0</v>
      </c>
      <c r="G267" s="9">
        <v>1667.0</v>
      </c>
      <c r="H267" s="9">
        <v>1798.0</v>
      </c>
      <c r="I267" s="9">
        <v>2516.0</v>
      </c>
      <c r="J267" s="9">
        <v>1656.0</v>
      </c>
      <c r="K267" s="9">
        <v>1728.0</v>
      </c>
      <c r="L267" s="9">
        <v>0.0</v>
      </c>
      <c r="M267" s="9">
        <v>0.0</v>
      </c>
      <c r="N267" s="9">
        <v>0.0</v>
      </c>
      <c r="O267" s="9">
        <v>13962.0</v>
      </c>
      <c r="P267" s="6">
        <f t="array" ref="P267">XLOOKUP(A267&amp;B267,'Inventory by Market SKU (Units)'!D:D,'Inventory by Market SKU (Units)'!C:C,"",0)</f>
        <v>4025</v>
      </c>
      <c r="Q267" s="10">
        <f t="shared" si="1"/>
        <v>2.046610169</v>
      </c>
    </row>
    <row r="268" ht="14.25" customHeight="1">
      <c r="A268" s="4" t="s">
        <v>21</v>
      </c>
      <c r="B268" s="4" t="s">
        <v>285</v>
      </c>
      <c r="C268" s="5">
        <v>0.0</v>
      </c>
      <c r="D268" s="5">
        <v>0.0</v>
      </c>
      <c r="E268" s="5">
        <v>78.0</v>
      </c>
      <c r="F268" s="5">
        <v>252.0</v>
      </c>
      <c r="G268" s="5">
        <v>72.0</v>
      </c>
      <c r="H268" s="5">
        <v>106.0</v>
      </c>
      <c r="I268" s="5">
        <v>210.0</v>
      </c>
      <c r="J268" s="5">
        <v>132.0</v>
      </c>
      <c r="K268" s="5">
        <v>36.0</v>
      </c>
      <c r="L268" s="5">
        <v>0.0</v>
      </c>
      <c r="M268" s="5">
        <v>0.0</v>
      </c>
      <c r="N268" s="5">
        <v>0.0</v>
      </c>
      <c r="O268" s="5">
        <v>886.0</v>
      </c>
      <c r="P268" s="6">
        <f t="array" ref="P268">XLOOKUP(A268&amp;B268,'Inventory by Market SKU (Units)'!D:D,'Inventory by Market SKU (Units)'!C:C,"",0)</f>
        <v>1323</v>
      </c>
      <c r="Q268" s="10">
        <f t="shared" si="1"/>
        <v>10.5</v>
      </c>
    </row>
    <row r="269" ht="14.25" customHeight="1">
      <c r="A269" s="8" t="s">
        <v>22</v>
      </c>
      <c r="B269" s="8" t="s">
        <v>286</v>
      </c>
      <c r="C269" s="9">
        <v>3540.0</v>
      </c>
      <c r="D269" s="9">
        <v>3732.0</v>
      </c>
      <c r="E269" s="9">
        <v>4124.0</v>
      </c>
      <c r="F269" s="9">
        <v>2712.0</v>
      </c>
      <c r="G269" s="9">
        <v>2816.0</v>
      </c>
      <c r="H269" s="9">
        <v>3345.0</v>
      </c>
      <c r="I269" s="9">
        <v>2421.0</v>
      </c>
      <c r="J269" s="9">
        <v>1763.0</v>
      </c>
      <c r="K269" s="9">
        <v>1823.0</v>
      </c>
      <c r="L269" s="9">
        <v>0.0</v>
      </c>
      <c r="M269" s="9">
        <v>0.0</v>
      </c>
      <c r="N269" s="9">
        <v>0.0</v>
      </c>
      <c r="O269" s="9">
        <v>26276.0</v>
      </c>
      <c r="P269" s="6">
        <f t="array" ref="P269">XLOOKUP(A269&amp;B269,'Inventory by Market SKU (Units)'!D:D,'Inventory by Market SKU (Units)'!C:C,"",0)</f>
        <v>7505</v>
      </c>
      <c r="Q269" s="10">
        <f t="shared" si="1"/>
        <v>3.748127185</v>
      </c>
    </row>
    <row r="270" ht="14.25" hidden="1" customHeight="1">
      <c r="A270" s="4" t="s">
        <v>22</v>
      </c>
      <c r="B270" s="4" t="s">
        <v>287</v>
      </c>
      <c r="C270" s="5">
        <v>2598.0</v>
      </c>
      <c r="D270" s="5">
        <v>0.0</v>
      </c>
      <c r="E270" s="5">
        <v>3383.0</v>
      </c>
      <c r="F270" s="5">
        <v>530.0</v>
      </c>
      <c r="G270" s="5">
        <v>735.0</v>
      </c>
      <c r="H270" s="5">
        <v>1231.0</v>
      </c>
      <c r="I270" s="5">
        <v>1357.0</v>
      </c>
      <c r="J270" s="5">
        <v>1029.0</v>
      </c>
      <c r="K270" s="5">
        <v>522.0</v>
      </c>
      <c r="L270" s="5">
        <v>0.0</v>
      </c>
      <c r="M270" s="5">
        <v>0.0</v>
      </c>
      <c r="N270" s="5">
        <v>0.0</v>
      </c>
      <c r="O270" s="5">
        <v>11385.0</v>
      </c>
      <c r="P270" s="6">
        <f t="array" ref="P270">XLOOKUP(A270&amp;B270,'Inventory by Market SKU (Units)'!D:D,'Inventory by Market SKU (Units)'!C:C,"",0)</f>
        <v>5</v>
      </c>
      <c r="Q270" s="10">
        <f t="shared" si="1"/>
        <v>0.005158184319</v>
      </c>
    </row>
    <row r="271" ht="14.25" customHeight="1">
      <c r="A271" s="8" t="s">
        <v>22</v>
      </c>
      <c r="B271" s="8" t="s">
        <v>288</v>
      </c>
      <c r="C271" s="9">
        <v>2640.0</v>
      </c>
      <c r="D271" s="9">
        <v>12.0</v>
      </c>
      <c r="E271" s="9">
        <v>0.0</v>
      </c>
      <c r="F271" s="9">
        <v>1008.0</v>
      </c>
      <c r="G271" s="9">
        <v>1039.0</v>
      </c>
      <c r="H271" s="9">
        <v>1965.0</v>
      </c>
      <c r="I271" s="9">
        <v>870.0</v>
      </c>
      <c r="J271" s="9">
        <v>1410.0</v>
      </c>
      <c r="K271" s="9">
        <v>1020.0</v>
      </c>
      <c r="L271" s="9">
        <v>0.0</v>
      </c>
      <c r="M271" s="9">
        <v>0.0</v>
      </c>
      <c r="N271" s="9">
        <v>0.0</v>
      </c>
      <c r="O271" s="9">
        <v>9964.0</v>
      </c>
      <c r="P271" s="6">
        <f t="array" ref="P271">XLOOKUP(A271&amp;B271,'Inventory by Market SKU (Units)'!D:D,'Inventory by Market SKU (Units)'!C:C,"",0)</f>
        <v>6032</v>
      </c>
      <c r="Q271" s="10">
        <f t="shared" si="1"/>
        <v>5.483636364</v>
      </c>
    </row>
    <row r="272" ht="14.25" customHeight="1">
      <c r="A272" s="4" t="s">
        <v>22</v>
      </c>
      <c r="B272" s="4" t="s">
        <v>289</v>
      </c>
      <c r="C272" s="5">
        <v>5375.0</v>
      </c>
      <c r="D272" s="5">
        <v>3259.0</v>
      </c>
      <c r="E272" s="5">
        <v>4260.0</v>
      </c>
      <c r="F272" s="5">
        <v>2295.0</v>
      </c>
      <c r="G272" s="5">
        <v>2593.0</v>
      </c>
      <c r="H272" s="5">
        <v>2565.0</v>
      </c>
      <c r="I272" s="5">
        <v>2730.0</v>
      </c>
      <c r="J272" s="5">
        <v>1695.0</v>
      </c>
      <c r="K272" s="5">
        <v>1545.0</v>
      </c>
      <c r="L272" s="5">
        <v>0.0</v>
      </c>
      <c r="M272" s="5">
        <v>0.0</v>
      </c>
      <c r="N272" s="5">
        <v>0.0</v>
      </c>
      <c r="O272" s="5">
        <v>26317.0</v>
      </c>
      <c r="P272" s="6">
        <f t="array" ref="P272">XLOOKUP(A272&amp;B272,'Inventory by Market SKU (Units)'!D:D,'Inventory by Market SKU (Units)'!C:C,"",0)</f>
        <v>6161</v>
      </c>
      <c r="Q272" s="10">
        <f t="shared" si="1"/>
        <v>3.095979899</v>
      </c>
    </row>
    <row r="273" ht="14.25" hidden="1" customHeight="1">
      <c r="A273" s="8" t="s">
        <v>22</v>
      </c>
      <c r="B273" s="8" t="s">
        <v>290</v>
      </c>
      <c r="C273" s="9">
        <v>544.0</v>
      </c>
      <c r="D273" s="9">
        <v>15.0</v>
      </c>
      <c r="E273" s="9">
        <v>0.0</v>
      </c>
      <c r="F273" s="9">
        <v>0.0</v>
      </c>
      <c r="G273" s="9">
        <v>0.0</v>
      </c>
      <c r="H273" s="9">
        <v>30.0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9">
        <v>0.0</v>
      </c>
      <c r="O273" s="9">
        <v>589.0</v>
      </c>
      <c r="P273" s="6">
        <f t="array" ref="P273">XLOOKUP(A273&amp;B273,'Inventory by Market SKU (Units)'!D:D,'Inventory by Market SKU (Units)'!C:C,"",0)</f>
        <v>0</v>
      </c>
      <c r="Q273" s="10" t="str">
        <f t="shared" si="1"/>
        <v/>
      </c>
    </row>
    <row r="274" ht="14.25" customHeight="1">
      <c r="A274" s="4" t="s">
        <v>22</v>
      </c>
      <c r="B274" s="4" t="s">
        <v>291</v>
      </c>
      <c r="C274" s="5">
        <v>4202.0</v>
      </c>
      <c r="D274" s="5">
        <v>3338.0</v>
      </c>
      <c r="E274" s="5">
        <v>4471.0</v>
      </c>
      <c r="F274" s="5">
        <v>3249.0</v>
      </c>
      <c r="G274" s="5">
        <v>3086.0</v>
      </c>
      <c r="H274" s="5">
        <v>3375.0</v>
      </c>
      <c r="I274" s="5">
        <v>3416.0</v>
      </c>
      <c r="J274" s="5">
        <v>1726.0</v>
      </c>
      <c r="K274" s="5">
        <v>2195.0</v>
      </c>
      <c r="L274" s="5">
        <v>0.0</v>
      </c>
      <c r="M274" s="5">
        <v>0.0</v>
      </c>
      <c r="N274" s="5">
        <v>0.0</v>
      </c>
      <c r="O274" s="5">
        <v>29058.0</v>
      </c>
      <c r="P274" s="6">
        <f t="array" ref="P274">XLOOKUP(A274&amp;B274,'Inventory by Market SKU (Units)'!D:D,'Inventory by Market SKU (Units)'!C:C,"",0)</f>
        <v>8414</v>
      </c>
      <c r="Q274" s="10">
        <f t="shared" si="1"/>
        <v>3.440370724</v>
      </c>
    </row>
    <row r="275" ht="14.25" customHeight="1">
      <c r="A275" s="8" t="s">
        <v>22</v>
      </c>
      <c r="B275" s="8" t="s">
        <v>292</v>
      </c>
      <c r="C275" s="9">
        <v>3352.0</v>
      </c>
      <c r="D275" s="9">
        <v>2995.0</v>
      </c>
      <c r="E275" s="9">
        <v>3856.0</v>
      </c>
      <c r="F275" s="9">
        <v>2947.0</v>
      </c>
      <c r="G275" s="9">
        <v>3157.0</v>
      </c>
      <c r="H275" s="9">
        <v>2814.0</v>
      </c>
      <c r="I275" s="9">
        <v>2520.0</v>
      </c>
      <c r="J275" s="9">
        <v>1365.0</v>
      </c>
      <c r="K275" s="9">
        <v>1922.0</v>
      </c>
      <c r="L275" s="9">
        <v>0.0</v>
      </c>
      <c r="M275" s="9">
        <v>0.0</v>
      </c>
      <c r="N275" s="9">
        <v>0.0</v>
      </c>
      <c r="O275" s="9">
        <v>24928.0</v>
      </c>
      <c r="P275" s="6">
        <f t="array" ref="P275">XLOOKUP(A275&amp;B275,'Inventory by Market SKU (Units)'!D:D,'Inventory by Market SKU (Units)'!C:C,"",0)</f>
        <v>6202</v>
      </c>
      <c r="Q275" s="10">
        <f t="shared" si="1"/>
        <v>3.204064061</v>
      </c>
    </row>
    <row r="276" ht="14.25" customHeight="1">
      <c r="A276" s="4" t="s">
        <v>22</v>
      </c>
      <c r="B276" s="4" t="s">
        <v>293</v>
      </c>
      <c r="C276" s="5">
        <v>4427.0</v>
      </c>
      <c r="D276" s="5">
        <v>2195.0</v>
      </c>
      <c r="E276" s="5">
        <v>2502.0</v>
      </c>
      <c r="F276" s="5">
        <v>2735.0</v>
      </c>
      <c r="G276" s="5">
        <v>2761.0</v>
      </c>
      <c r="H276" s="5">
        <v>2622.0</v>
      </c>
      <c r="I276" s="5">
        <v>2308.0</v>
      </c>
      <c r="J276" s="5">
        <v>1234.0</v>
      </c>
      <c r="K276" s="5">
        <v>1545.0</v>
      </c>
      <c r="L276" s="5">
        <v>0.0</v>
      </c>
      <c r="M276" s="5">
        <v>0.0</v>
      </c>
      <c r="N276" s="5">
        <v>0.0</v>
      </c>
      <c r="O276" s="5">
        <v>22329.0</v>
      </c>
      <c r="P276" s="6">
        <f t="array" ref="P276">XLOOKUP(A276&amp;B276,'Inventory by Market SKU (Units)'!D:D,'Inventory by Market SKU (Units)'!C:C,"",0)</f>
        <v>7867</v>
      </c>
      <c r="Q276" s="10">
        <f t="shared" si="1"/>
        <v>4.639473167</v>
      </c>
    </row>
    <row r="277" ht="14.25" customHeight="1">
      <c r="A277" s="8" t="s">
        <v>22</v>
      </c>
      <c r="B277" s="8" t="s">
        <v>294</v>
      </c>
      <c r="C277" s="9">
        <v>4923.0</v>
      </c>
      <c r="D277" s="9">
        <v>2570.0</v>
      </c>
      <c r="E277" s="9">
        <v>3629.0</v>
      </c>
      <c r="F277" s="9">
        <v>3729.0</v>
      </c>
      <c r="G277" s="9">
        <v>2851.0</v>
      </c>
      <c r="H277" s="9">
        <v>2649.0</v>
      </c>
      <c r="I277" s="9">
        <v>2737.0</v>
      </c>
      <c r="J277" s="9">
        <v>1408.0</v>
      </c>
      <c r="K277" s="9">
        <v>1596.0</v>
      </c>
      <c r="L277" s="9">
        <v>0.0</v>
      </c>
      <c r="M277" s="9">
        <v>0.0</v>
      </c>
      <c r="N277" s="9">
        <v>0.0</v>
      </c>
      <c r="O277" s="9">
        <v>26092.0</v>
      </c>
      <c r="P277" s="6">
        <f t="array" ref="P277">XLOOKUP(A277&amp;B277,'Inventory by Market SKU (Units)'!D:D,'Inventory by Market SKU (Units)'!C:C,"",0)</f>
        <v>7484</v>
      </c>
      <c r="Q277" s="10">
        <f t="shared" si="1"/>
        <v>3.910816931</v>
      </c>
    </row>
    <row r="278" ht="14.25" hidden="1" customHeight="1">
      <c r="A278" s="4" t="s">
        <v>22</v>
      </c>
      <c r="B278" s="4" t="s">
        <v>295</v>
      </c>
      <c r="C278" s="5">
        <v>449.0</v>
      </c>
      <c r="D278" s="5">
        <v>0.0</v>
      </c>
      <c r="E278" s="5">
        <v>2916.0</v>
      </c>
      <c r="F278" s="5">
        <v>1185.0</v>
      </c>
      <c r="G278" s="5">
        <v>0.0</v>
      </c>
      <c r="H278" s="5">
        <v>55.0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4605.0</v>
      </c>
      <c r="P278" s="6">
        <f t="array" ref="P278">XLOOKUP(A278&amp;B278,'Inventory by Market SKU (Units)'!D:D,'Inventory by Market SKU (Units)'!C:C,"",0)</f>
        <v>0</v>
      </c>
      <c r="Q278" s="10" t="str">
        <f t="shared" si="1"/>
        <v/>
      </c>
    </row>
    <row r="279" ht="14.25" hidden="1" customHeight="1">
      <c r="A279" s="8" t="s">
        <v>22</v>
      </c>
      <c r="B279" s="8" t="s">
        <v>296</v>
      </c>
      <c r="C279" s="9">
        <v>1085.0</v>
      </c>
      <c r="D279" s="9">
        <v>542.0</v>
      </c>
      <c r="E279" s="9">
        <v>510.0</v>
      </c>
      <c r="F279" s="9">
        <v>833.0</v>
      </c>
      <c r="G279" s="9">
        <v>0.0</v>
      </c>
      <c r="H279" s="9">
        <v>0.0</v>
      </c>
      <c r="I279" s="9">
        <v>100.0</v>
      </c>
      <c r="J279" s="9">
        <v>0.0</v>
      </c>
      <c r="K279" s="9">
        <v>0.0</v>
      </c>
      <c r="L279" s="9">
        <v>0.0</v>
      </c>
      <c r="M279" s="9">
        <v>0.0</v>
      </c>
      <c r="N279" s="9">
        <v>0.0</v>
      </c>
      <c r="O279" s="9">
        <v>3070.0</v>
      </c>
      <c r="P279" s="6">
        <f t="array" ref="P279">XLOOKUP(A279&amp;B279,'Inventory by Market SKU (Units)'!D:D,'Inventory by Market SKU (Units)'!C:C,"",0)</f>
        <v>12</v>
      </c>
      <c r="Q279" s="10">
        <f t="shared" si="1"/>
        <v>0.36</v>
      </c>
    </row>
    <row r="280" ht="14.25" hidden="1" customHeight="1">
      <c r="A280" s="4" t="s">
        <v>22</v>
      </c>
      <c r="B280" s="4" t="s">
        <v>297</v>
      </c>
      <c r="C280" s="5">
        <v>82.0</v>
      </c>
      <c r="D280" s="5">
        <v>33.0</v>
      </c>
      <c r="E280" s="5">
        <v>81.0</v>
      </c>
      <c r="F280" s="5">
        <v>11.0</v>
      </c>
      <c r="G280" s="5">
        <v>0.0</v>
      </c>
      <c r="H280" s="5">
        <v>0.0</v>
      </c>
      <c r="I280" s="5">
        <v>16.0</v>
      </c>
      <c r="J280" s="5">
        <v>16.0</v>
      </c>
      <c r="K280" s="5">
        <v>18.0</v>
      </c>
      <c r="L280" s="5">
        <v>0.0</v>
      </c>
      <c r="M280" s="5">
        <v>0.0</v>
      </c>
      <c r="N280" s="5">
        <v>0.0</v>
      </c>
      <c r="O280" s="5">
        <v>257.0</v>
      </c>
      <c r="P280" s="6">
        <f t="array" ref="P280">XLOOKUP(A280&amp;B280,'Inventory by Market SKU (Units)'!D:D,'Inventory by Market SKU (Units)'!C:C,"",0)</f>
        <v>5</v>
      </c>
      <c r="Q280" s="10">
        <f t="shared" si="1"/>
        <v>0.3</v>
      </c>
    </row>
    <row r="281" ht="14.25" hidden="1" customHeight="1">
      <c r="A281" s="8" t="s">
        <v>22</v>
      </c>
      <c r="B281" s="8" t="s">
        <v>298</v>
      </c>
      <c r="C281" s="9">
        <v>750.0</v>
      </c>
      <c r="D281" s="9">
        <v>412.0</v>
      </c>
      <c r="E281" s="9">
        <v>758.0</v>
      </c>
      <c r="F281" s="9">
        <v>1035.0</v>
      </c>
      <c r="G281" s="9">
        <v>300.0</v>
      </c>
      <c r="H281" s="9">
        <v>300.0</v>
      </c>
      <c r="I281" s="9">
        <v>405.0</v>
      </c>
      <c r="J281" s="9">
        <v>240.0</v>
      </c>
      <c r="K281" s="9">
        <v>0.0</v>
      </c>
      <c r="L281" s="9">
        <v>0.0</v>
      </c>
      <c r="M281" s="9">
        <v>0.0</v>
      </c>
      <c r="N281" s="9">
        <v>0.0</v>
      </c>
      <c r="O281" s="9">
        <v>4200.0</v>
      </c>
      <c r="P281" s="6">
        <f t="array" ref="P281">XLOOKUP(A281&amp;B281,'Inventory by Market SKU (Units)'!D:D,'Inventory by Market SKU (Units)'!C:C,"",0)</f>
        <v>27</v>
      </c>
      <c r="Q281" s="10">
        <f t="shared" si="1"/>
        <v>0.1255813953</v>
      </c>
    </row>
    <row r="282" ht="14.25" customHeight="1">
      <c r="A282" s="4" t="s">
        <v>22</v>
      </c>
      <c r="B282" s="4" t="s">
        <v>299</v>
      </c>
      <c r="C282" s="5">
        <v>555.0</v>
      </c>
      <c r="D282" s="5">
        <v>2013.0</v>
      </c>
      <c r="E282" s="5">
        <v>2325.0</v>
      </c>
      <c r="F282" s="5">
        <v>1668.0</v>
      </c>
      <c r="G282" s="5">
        <v>810.0</v>
      </c>
      <c r="H282" s="5">
        <v>1896.0</v>
      </c>
      <c r="I282" s="5">
        <v>1182.0</v>
      </c>
      <c r="J282" s="5">
        <v>750.0</v>
      </c>
      <c r="K282" s="5">
        <v>691.0</v>
      </c>
      <c r="L282" s="5">
        <v>0.0</v>
      </c>
      <c r="M282" s="5">
        <v>0.0</v>
      </c>
      <c r="N282" s="5">
        <v>0.0</v>
      </c>
      <c r="O282" s="5">
        <v>11890.0</v>
      </c>
      <c r="P282" s="6">
        <f t="array" ref="P282">XLOOKUP(A282&amp;B282,'Inventory by Market SKU (Units)'!D:D,'Inventory by Market SKU (Units)'!C:C,"",0)</f>
        <v>4269</v>
      </c>
      <c r="Q282" s="10">
        <f t="shared" si="1"/>
        <v>4.882577202</v>
      </c>
    </row>
    <row r="283" ht="14.25" customHeight="1">
      <c r="A283" s="8" t="s">
        <v>22</v>
      </c>
      <c r="B283" s="8" t="s">
        <v>300</v>
      </c>
      <c r="C283" s="9">
        <v>1540.0</v>
      </c>
      <c r="D283" s="9">
        <v>1720.0</v>
      </c>
      <c r="E283" s="9">
        <v>1530.0</v>
      </c>
      <c r="F283" s="9">
        <v>1395.0</v>
      </c>
      <c r="G283" s="9">
        <v>1935.0</v>
      </c>
      <c r="H283" s="9">
        <v>1471.0</v>
      </c>
      <c r="I283" s="9">
        <v>1449.0</v>
      </c>
      <c r="J283" s="9">
        <v>855.0</v>
      </c>
      <c r="K283" s="9">
        <v>975.0</v>
      </c>
      <c r="L283" s="9">
        <v>0.0</v>
      </c>
      <c r="M283" s="9">
        <v>0.0</v>
      </c>
      <c r="N283" s="9">
        <v>0.0</v>
      </c>
      <c r="O283" s="9">
        <v>12870.0</v>
      </c>
      <c r="P283" s="6">
        <f t="array" ref="P283">XLOOKUP(A283&amp;B283,'Inventory by Market SKU (Units)'!D:D,'Inventory by Market SKU (Units)'!C:C,"",0)</f>
        <v>5033</v>
      </c>
      <c r="Q283" s="10">
        <f t="shared" si="1"/>
        <v>4.604757548</v>
      </c>
    </row>
    <row r="284" ht="14.25" hidden="1" customHeight="1">
      <c r="A284" s="4" t="s">
        <v>22</v>
      </c>
      <c r="B284" s="4" t="s">
        <v>301</v>
      </c>
      <c r="C284" s="5">
        <v>3431.0</v>
      </c>
      <c r="D284" s="5">
        <v>100.0</v>
      </c>
      <c r="E284" s="5">
        <v>30.0</v>
      </c>
      <c r="F284" s="5">
        <v>0.0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5">
        <v>3561.0</v>
      </c>
      <c r="P284" s="6">
        <f t="array" ref="P284">XLOOKUP(A284&amp;B284,'Inventory by Market SKU (Units)'!D:D,'Inventory by Market SKU (Units)'!C:C,"",0)</f>
        <v>14</v>
      </c>
      <c r="Q284" s="10" t="str">
        <f t="shared" si="1"/>
        <v/>
      </c>
    </row>
    <row r="285" ht="14.25" customHeight="1">
      <c r="A285" s="8" t="s">
        <v>22</v>
      </c>
      <c r="B285" s="8" t="s">
        <v>302</v>
      </c>
      <c r="C285" s="9">
        <v>4096.0</v>
      </c>
      <c r="D285" s="9">
        <v>2650.0</v>
      </c>
      <c r="E285" s="9">
        <v>3596.0</v>
      </c>
      <c r="F285" s="9">
        <v>3205.0</v>
      </c>
      <c r="G285" s="9">
        <v>2095.0</v>
      </c>
      <c r="H285" s="9">
        <v>2602.0</v>
      </c>
      <c r="I285" s="9">
        <v>2291.0</v>
      </c>
      <c r="J285" s="9">
        <v>1707.0</v>
      </c>
      <c r="K285" s="9">
        <v>1350.0</v>
      </c>
      <c r="L285" s="9">
        <v>0.0</v>
      </c>
      <c r="M285" s="9">
        <v>0.0</v>
      </c>
      <c r="N285" s="9">
        <v>0.0</v>
      </c>
      <c r="O285" s="9">
        <v>23592.0</v>
      </c>
      <c r="P285" s="6">
        <f t="array" ref="P285">XLOOKUP(A285&amp;B285,'Inventory by Market SKU (Units)'!D:D,'Inventory by Market SKU (Units)'!C:C,"",0)</f>
        <v>7712</v>
      </c>
      <c r="Q285" s="10">
        <f t="shared" si="1"/>
        <v>4.326103216</v>
      </c>
    </row>
    <row r="286" ht="14.25" hidden="1" customHeight="1">
      <c r="A286" s="4" t="s">
        <v>22</v>
      </c>
      <c r="B286" s="4" t="s">
        <v>303</v>
      </c>
      <c r="C286" s="5">
        <v>21.0</v>
      </c>
      <c r="D286" s="5">
        <v>0.0</v>
      </c>
      <c r="E286" s="5">
        <v>0.0</v>
      </c>
      <c r="F286" s="5">
        <v>1850.0</v>
      </c>
      <c r="G286" s="5">
        <v>1125.0</v>
      </c>
      <c r="H286" s="5">
        <v>1605.0</v>
      </c>
      <c r="I286" s="5">
        <v>315.0</v>
      </c>
      <c r="J286" s="5">
        <v>0.0</v>
      </c>
      <c r="K286" s="5">
        <v>0.0</v>
      </c>
      <c r="L286" s="5">
        <v>0.0</v>
      </c>
      <c r="M286" s="5">
        <v>0.0</v>
      </c>
      <c r="N286" s="5">
        <v>0.0</v>
      </c>
      <c r="O286" s="5">
        <v>4916.0</v>
      </c>
      <c r="P286" s="6">
        <f t="array" ref="P286">XLOOKUP(A286&amp;B286,'Inventory by Market SKU (Units)'!D:D,'Inventory by Market SKU (Units)'!C:C,"",0)</f>
        <v>14</v>
      </c>
      <c r="Q286" s="10">
        <f t="shared" si="1"/>
        <v>0.1333333333</v>
      </c>
    </row>
    <row r="287" ht="14.25" customHeight="1">
      <c r="A287" s="8" t="s">
        <v>22</v>
      </c>
      <c r="B287" s="8" t="s">
        <v>304</v>
      </c>
      <c r="C287" s="9">
        <v>3757.0</v>
      </c>
      <c r="D287" s="9">
        <v>2891.0</v>
      </c>
      <c r="E287" s="9">
        <v>3444.0</v>
      </c>
      <c r="F287" s="9">
        <v>2516.0</v>
      </c>
      <c r="G287" s="9">
        <v>2263.0</v>
      </c>
      <c r="H287" s="9">
        <v>2569.0</v>
      </c>
      <c r="I287" s="9">
        <v>2158.0</v>
      </c>
      <c r="J287" s="9">
        <v>1334.0</v>
      </c>
      <c r="K287" s="9">
        <v>1144.0</v>
      </c>
      <c r="L287" s="9">
        <v>0.0</v>
      </c>
      <c r="M287" s="9">
        <v>0.0</v>
      </c>
      <c r="N287" s="9">
        <v>0.0</v>
      </c>
      <c r="O287" s="9">
        <v>22076.0</v>
      </c>
      <c r="P287" s="6">
        <f t="array" ref="P287">XLOOKUP(A287&amp;B287,'Inventory by Market SKU (Units)'!D:D,'Inventory by Market SKU (Units)'!C:C,"",0)</f>
        <v>5344</v>
      </c>
      <c r="Q287" s="10">
        <f t="shared" si="1"/>
        <v>3.458153581</v>
      </c>
    </row>
    <row r="288" ht="14.25" customHeight="1">
      <c r="A288" s="4" t="s">
        <v>22</v>
      </c>
      <c r="B288" s="4" t="s">
        <v>305</v>
      </c>
      <c r="C288" s="5">
        <v>1875.0</v>
      </c>
      <c r="D288" s="5">
        <v>1755.0</v>
      </c>
      <c r="E288" s="5">
        <v>1863.0</v>
      </c>
      <c r="F288" s="5">
        <v>1504.0</v>
      </c>
      <c r="G288" s="5">
        <v>1920.0</v>
      </c>
      <c r="H288" s="5">
        <v>1663.0</v>
      </c>
      <c r="I288" s="5">
        <v>1682.0</v>
      </c>
      <c r="J288" s="5">
        <v>900.0</v>
      </c>
      <c r="K288" s="5">
        <v>1120.0</v>
      </c>
      <c r="L288" s="5">
        <v>0.0</v>
      </c>
      <c r="M288" s="5">
        <v>0.0</v>
      </c>
      <c r="N288" s="5">
        <v>0.0</v>
      </c>
      <c r="O288" s="5">
        <v>14282.0</v>
      </c>
      <c r="P288" s="6">
        <f t="array" ref="P288">XLOOKUP(A288&amp;B288,'Inventory by Market SKU (Units)'!D:D,'Inventory by Market SKU (Units)'!C:C,"",0)</f>
        <v>4085</v>
      </c>
      <c r="Q288" s="10">
        <f t="shared" si="1"/>
        <v>3.310372771</v>
      </c>
    </row>
    <row r="289" ht="14.25" hidden="1" customHeight="1">
      <c r="A289" s="8" t="s">
        <v>22</v>
      </c>
      <c r="B289" s="8" t="s">
        <v>306</v>
      </c>
      <c r="C289" s="9">
        <v>2374.0</v>
      </c>
      <c r="D289" s="9">
        <v>3044.0</v>
      </c>
      <c r="E289" s="9">
        <v>3752.0</v>
      </c>
      <c r="F289" s="9">
        <v>3170.0</v>
      </c>
      <c r="G289" s="9">
        <v>1784.0</v>
      </c>
      <c r="H289" s="9">
        <v>2673.0</v>
      </c>
      <c r="I289" s="9">
        <v>1967.0</v>
      </c>
      <c r="J289" s="9">
        <v>1611.0</v>
      </c>
      <c r="K289" s="9">
        <v>1147.0</v>
      </c>
      <c r="L289" s="9">
        <v>0.0</v>
      </c>
      <c r="M289" s="9">
        <v>0.0</v>
      </c>
      <c r="N289" s="9">
        <v>0.0</v>
      </c>
      <c r="O289" s="9">
        <v>21522.0</v>
      </c>
      <c r="P289" s="6">
        <f t="array" ref="P289">XLOOKUP(A289&amp;B289,'Inventory by Market SKU (Units)'!D:D,'Inventory by Market SKU (Units)'!C:C,"",0)</f>
        <v>3143</v>
      </c>
      <c r="Q289" s="10">
        <f t="shared" si="1"/>
        <v>1.995555556</v>
      </c>
    </row>
    <row r="290" ht="14.25" hidden="1" customHeight="1">
      <c r="A290" s="4" t="s">
        <v>22</v>
      </c>
      <c r="B290" s="4" t="s">
        <v>307</v>
      </c>
      <c r="C290" s="5">
        <v>1035.0</v>
      </c>
      <c r="D290" s="5">
        <v>1391.0</v>
      </c>
      <c r="E290" s="5">
        <v>1590.0</v>
      </c>
      <c r="F290" s="5">
        <v>1296.0</v>
      </c>
      <c r="G290" s="5">
        <v>960.0</v>
      </c>
      <c r="H290" s="5">
        <v>2025.0</v>
      </c>
      <c r="I290" s="5">
        <v>1332.0</v>
      </c>
      <c r="J290" s="5">
        <v>825.0</v>
      </c>
      <c r="K290" s="5">
        <v>950.0</v>
      </c>
      <c r="L290" s="5">
        <v>0.0</v>
      </c>
      <c r="M290" s="5">
        <v>0.0</v>
      </c>
      <c r="N290" s="5">
        <v>0.0</v>
      </c>
      <c r="O290" s="5">
        <v>11404.0</v>
      </c>
      <c r="P290" s="6">
        <f t="array" ref="P290">XLOOKUP(A290&amp;B290,'Inventory by Market SKU (Units)'!D:D,'Inventory by Market SKU (Units)'!C:C,"",0)</f>
        <v>1806</v>
      </c>
      <c r="Q290" s="10">
        <f t="shared" si="1"/>
        <v>1.743804313</v>
      </c>
    </row>
    <row r="291" ht="14.25" customHeight="1">
      <c r="A291" s="8" t="s">
        <v>22</v>
      </c>
      <c r="B291" s="8" t="s">
        <v>308</v>
      </c>
      <c r="C291" s="9">
        <v>195.0</v>
      </c>
      <c r="D291" s="9">
        <v>1450.0</v>
      </c>
      <c r="E291" s="9">
        <v>1263.0</v>
      </c>
      <c r="F291" s="9">
        <v>942.0</v>
      </c>
      <c r="G291" s="9">
        <v>930.0</v>
      </c>
      <c r="H291" s="9">
        <v>1410.0</v>
      </c>
      <c r="I291" s="9">
        <v>948.0</v>
      </c>
      <c r="J291" s="9">
        <v>615.0</v>
      </c>
      <c r="K291" s="9">
        <v>390.0</v>
      </c>
      <c r="L291" s="9">
        <v>0.0</v>
      </c>
      <c r="M291" s="9">
        <v>0.0</v>
      </c>
      <c r="N291" s="9">
        <v>0.0</v>
      </c>
      <c r="O291" s="9">
        <v>8143.0</v>
      </c>
      <c r="P291" s="6">
        <f t="array" ref="P291">XLOOKUP(A291&amp;B291,'Inventory by Market SKU (Units)'!D:D,'Inventory by Market SKU (Units)'!C:C,"",0)</f>
        <v>3776</v>
      </c>
      <c r="Q291" s="10">
        <f t="shared" si="1"/>
        <v>5.80030722</v>
      </c>
    </row>
    <row r="292" ht="14.25" hidden="1" customHeight="1">
      <c r="A292" s="4" t="s">
        <v>22</v>
      </c>
      <c r="B292" s="4" t="s">
        <v>309</v>
      </c>
      <c r="C292" s="5">
        <v>38.0</v>
      </c>
      <c r="D292" s="5">
        <v>40.0</v>
      </c>
      <c r="E292" s="5">
        <v>0.0</v>
      </c>
      <c r="F292" s="5">
        <v>1182.0</v>
      </c>
      <c r="G292" s="5">
        <v>780.0</v>
      </c>
      <c r="H292" s="5">
        <v>929.0</v>
      </c>
      <c r="I292" s="5">
        <v>1126.0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5">
        <v>4095.0</v>
      </c>
      <c r="P292" s="6">
        <f t="array" ref="P292">XLOOKUP(A292&amp;B292,'Inventory by Market SKU (Units)'!D:D,'Inventory by Market SKU (Units)'!C:C,"",0)</f>
        <v>0</v>
      </c>
      <c r="Q292" s="10">
        <f t="shared" si="1"/>
        <v>0</v>
      </c>
    </row>
    <row r="293" ht="14.25" customHeight="1">
      <c r="A293" s="8" t="s">
        <v>22</v>
      </c>
      <c r="B293" s="8" t="s">
        <v>310</v>
      </c>
      <c r="C293" s="9">
        <v>295.0</v>
      </c>
      <c r="D293" s="9">
        <v>1215.0</v>
      </c>
      <c r="E293" s="9">
        <v>2330.0</v>
      </c>
      <c r="F293" s="9">
        <v>1106.0</v>
      </c>
      <c r="G293" s="9">
        <v>690.0</v>
      </c>
      <c r="H293" s="9">
        <v>755.0</v>
      </c>
      <c r="I293" s="9">
        <v>360.0</v>
      </c>
      <c r="J293" s="9">
        <v>60.0</v>
      </c>
      <c r="K293" s="9">
        <v>270.0</v>
      </c>
      <c r="L293" s="9">
        <v>0.0</v>
      </c>
      <c r="M293" s="9">
        <v>0.0</v>
      </c>
      <c r="N293" s="9">
        <v>0.0</v>
      </c>
      <c r="O293" s="9">
        <v>7081.0</v>
      </c>
      <c r="P293" s="6">
        <f t="array" ref="P293">XLOOKUP(A293&amp;B293,'Inventory by Market SKU (Units)'!D:D,'Inventory by Market SKU (Units)'!C:C,"",0)</f>
        <v>4977</v>
      </c>
      <c r="Q293" s="10">
        <f t="shared" si="1"/>
        <v>21.63913043</v>
      </c>
    </row>
    <row r="294" ht="14.25" customHeight="1">
      <c r="A294" s="4" t="s">
        <v>22</v>
      </c>
      <c r="B294" s="4" t="s">
        <v>311</v>
      </c>
      <c r="C294" s="5">
        <v>406.0</v>
      </c>
      <c r="D294" s="5">
        <v>1374.0</v>
      </c>
      <c r="E294" s="5">
        <v>2400.0</v>
      </c>
      <c r="F294" s="5">
        <v>1210.0</v>
      </c>
      <c r="G294" s="5">
        <v>555.0</v>
      </c>
      <c r="H294" s="5">
        <v>540.0</v>
      </c>
      <c r="I294" s="5">
        <v>465.0</v>
      </c>
      <c r="J294" s="5">
        <v>90.0</v>
      </c>
      <c r="K294" s="5">
        <v>90.0</v>
      </c>
      <c r="L294" s="5">
        <v>0.0</v>
      </c>
      <c r="M294" s="5">
        <v>0.0</v>
      </c>
      <c r="N294" s="5">
        <v>0.0</v>
      </c>
      <c r="O294" s="5">
        <v>7130.0</v>
      </c>
      <c r="P294" s="6">
        <f t="array" ref="P294">XLOOKUP(A294&amp;B294,'Inventory by Market SKU (Units)'!D:D,'Inventory by Market SKU (Units)'!C:C,"",0)</f>
        <v>5196</v>
      </c>
      <c r="Q294" s="10">
        <f t="shared" si="1"/>
        <v>24.16744186</v>
      </c>
    </row>
    <row r="295" ht="14.25" customHeight="1">
      <c r="A295" s="8" t="s">
        <v>22</v>
      </c>
      <c r="B295" s="8" t="s">
        <v>312</v>
      </c>
      <c r="C295" s="9">
        <v>18.0</v>
      </c>
      <c r="D295" s="9">
        <v>3605.0</v>
      </c>
      <c r="E295" s="9">
        <v>2611.0</v>
      </c>
      <c r="F295" s="9">
        <v>4287.0</v>
      </c>
      <c r="G295" s="9">
        <v>2415.0</v>
      </c>
      <c r="H295" s="9">
        <v>2601.0</v>
      </c>
      <c r="I295" s="9">
        <v>2622.0</v>
      </c>
      <c r="J295" s="9">
        <v>1379.0</v>
      </c>
      <c r="K295" s="9">
        <v>1929.0</v>
      </c>
      <c r="L295" s="9">
        <v>0.0</v>
      </c>
      <c r="M295" s="9">
        <v>0.0</v>
      </c>
      <c r="N295" s="9">
        <v>0.0</v>
      </c>
      <c r="O295" s="9">
        <v>21467.0</v>
      </c>
      <c r="P295" s="6">
        <f t="array" ref="P295">XLOOKUP(A295&amp;B295,'Inventory by Market SKU (Units)'!D:D,'Inventory by Market SKU (Units)'!C:C,"",0)</f>
        <v>7979</v>
      </c>
      <c r="Q295" s="10">
        <f t="shared" si="1"/>
        <v>4.036593592</v>
      </c>
    </row>
    <row r="296" ht="14.25" customHeight="1">
      <c r="A296" s="4" t="s">
        <v>22</v>
      </c>
      <c r="B296" s="4" t="s">
        <v>313</v>
      </c>
      <c r="C296" s="5">
        <v>13.0</v>
      </c>
      <c r="D296" s="5">
        <v>2109.0</v>
      </c>
      <c r="E296" s="5">
        <v>3649.0</v>
      </c>
      <c r="F296" s="5">
        <v>4399.0</v>
      </c>
      <c r="G296" s="5">
        <v>1950.0</v>
      </c>
      <c r="H296" s="5">
        <v>2879.0</v>
      </c>
      <c r="I296" s="5">
        <v>2111.0</v>
      </c>
      <c r="J296" s="5">
        <v>1352.0</v>
      </c>
      <c r="K296" s="5">
        <v>1238.0</v>
      </c>
      <c r="L296" s="5">
        <v>0.0</v>
      </c>
      <c r="M296" s="5">
        <v>0.0</v>
      </c>
      <c r="N296" s="5">
        <v>0.0</v>
      </c>
      <c r="O296" s="5">
        <v>19700.0</v>
      </c>
      <c r="P296" s="6">
        <f t="array" ref="P296">XLOOKUP(A296&amp;B296,'Inventory by Market SKU (Units)'!D:D,'Inventory by Market SKU (Units)'!C:C,"",0)</f>
        <v>11190</v>
      </c>
      <c r="Q296" s="10">
        <f t="shared" si="1"/>
        <v>7.141033823</v>
      </c>
    </row>
    <row r="297" ht="14.25" hidden="1" customHeight="1">
      <c r="A297" s="8" t="s">
        <v>22</v>
      </c>
      <c r="B297" s="8" t="s">
        <v>314</v>
      </c>
      <c r="C297" s="9">
        <v>27.0</v>
      </c>
      <c r="D297" s="9">
        <v>17.0</v>
      </c>
      <c r="E297" s="9">
        <v>0.0</v>
      </c>
      <c r="F297" s="9">
        <v>1961.0</v>
      </c>
      <c r="G297" s="9">
        <v>1335.0</v>
      </c>
      <c r="H297" s="9">
        <v>1605.0</v>
      </c>
      <c r="I297" s="9">
        <v>3.0</v>
      </c>
      <c r="J297" s="9">
        <v>0.0</v>
      </c>
      <c r="K297" s="9">
        <v>0.0</v>
      </c>
      <c r="L297" s="9">
        <v>0.0</v>
      </c>
      <c r="M297" s="9">
        <v>0.0</v>
      </c>
      <c r="N297" s="9">
        <v>0.0</v>
      </c>
      <c r="O297" s="9">
        <v>4948.0</v>
      </c>
      <c r="P297" s="6">
        <f t="array" ref="P297">XLOOKUP(A297&amp;B297,'Inventory by Market SKU (Units)'!D:D,'Inventory by Market SKU (Units)'!C:C,"",0)</f>
        <v>0</v>
      </c>
      <c r="Q297" s="10">
        <f t="shared" si="1"/>
        <v>0</v>
      </c>
    </row>
    <row r="298" ht="14.25" hidden="1" customHeight="1">
      <c r="A298" s="4" t="s">
        <v>22</v>
      </c>
      <c r="B298" s="4" t="s">
        <v>315</v>
      </c>
      <c r="C298" s="5">
        <v>2363.0</v>
      </c>
      <c r="D298" s="5">
        <v>3692.0</v>
      </c>
      <c r="E298" s="5">
        <v>3621.0</v>
      </c>
      <c r="F298" s="5">
        <v>2651.0</v>
      </c>
      <c r="G298" s="5">
        <v>2350.0</v>
      </c>
      <c r="H298" s="5">
        <v>2693.0</v>
      </c>
      <c r="I298" s="5">
        <v>3053.0</v>
      </c>
      <c r="J298" s="5">
        <v>1752.0</v>
      </c>
      <c r="K298" s="5">
        <v>1558.0</v>
      </c>
      <c r="L298" s="5">
        <v>0.0</v>
      </c>
      <c r="M298" s="5">
        <v>0.0</v>
      </c>
      <c r="N298" s="5">
        <v>0.0</v>
      </c>
      <c r="O298" s="5">
        <v>23733.0</v>
      </c>
      <c r="P298" s="6">
        <f t="array" ref="P298">XLOOKUP(A298&amp;B298,'Inventory by Market SKU (Units)'!D:D,'Inventory by Market SKU (Units)'!C:C,"",0)</f>
        <v>5319</v>
      </c>
      <c r="Q298" s="10">
        <f t="shared" si="1"/>
        <v>2.507779349</v>
      </c>
    </row>
    <row r="299" ht="14.25" customHeight="1">
      <c r="A299" s="8" t="s">
        <v>22</v>
      </c>
      <c r="B299" s="8" t="s">
        <v>316</v>
      </c>
      <c r="C299" s="9">
        <v>2916.0</v>
      </c>
      <c r="D299" s="9">
        <v>2591.0</v>
      </c>
      <c r="E299" s="9">
        <v>2889.0</v>
      </c>
      <c r="F299" s="9">
        <v>4144.0</v>
      </c>
      <c r="G299" s="9">
        <v>2689.0</v>
      </c>
      <c r="H299" s="9">
        <v>2240.0</v>
      </c>
      <c r="I299" s="9">
        <v>2115.0</v>
      </c>
      <c r="J299" s="9">
        <v>1174.0</v>
      </c>
      <c r="K299" s="9">
        <v>1460.0</v>
      </c>
      <c r="L299" s="9">
        <v>0.0</v>
      </c>
      <c r="M299" s="9">
        <v>0.0</v>
      </c>
      <c r="N299" s="9">
        <v>0.0</v>
      </c>
      <c r="O299" s="9">
        <v>22218.0</v>
      </c>
      <c r="P299" s="6">
        <f t="array" ref="P299">XLOOKUP(A299&amp;B299,'Inventory by Market SKU (Units)'!D:D,'Inventory by Market SKU (Units)'!C:C,"",0)</f>
        <v>8462</v>
      </c>
      <c r="Q299" s="10">
        <f t="shared" si="1"/>
        <v>5.345546431</v>
      </c>
    </row>
    <row r="300" ht="14.25" hidden="1" customHeight="1">
      <c r="A300" s="4" t="s">
        <v>22</v>
      </c>
      <c r="B300" s="4" t="s">
        <v>317</v>
      </c>
      <c r="C300" s="5">
        <v>980.0</v>
      </c>
      <c r="D300" s="5">
        <v>5733.0</v>
      </c>
      <c r="E300" s="5">
        <v>1410.0</v>
      </c>
      <c r="F300" s="5">
        <v>460.0</v>
      </c>
      <c r="G300" s="5">
        <v>735.0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  <c r="O300" s="5">
        <v>9318.0</v>
      </c>
      <c r="P300" s="6">
        <f t="array" ref="P300">XLOOKUP(A300&amp;B300,'Inventory by Market SKU (Units)'!D:D,'Inventory by Market SKU (Units)'!C:C,"",0)</f>
        <v>72</v>
      </c>
      <c r="Q300" s="10" t="str">
        <f t="shared" si="1"/>
        <v/>
      </c>
    </row>
    <row r="301" ht="14.25" customHeight="1">
      <c r="A301" s="8" t="s">
        <v>22</v>
      </c>
      <c r="B301" s="8" t="s">
        <v>318</v>
      </c>
      <c r="C301" s="9">
        <v>0.0</v>
      </c>
      <c r="D301" s="9">
        <v>1388.0</v>
      </c>
      <c r="E301" s="9">
        <v>1335.0</v>
      </c>
      <c r="F301" s="9">
        <v>870.0</v>
      </c>
      <c r="G301" s="9">
        <v>705.0</v>
      </c>
      <c r="H301" s="9">
        <v>1020.0</v>
      </c>
      <c r="I301" s="9">
        <v>736.0</v>
      </c>
      <c r="J301" s="9">
        <v>602.0</v>
      </c>
      <c r="K301" s="9">
        <v>575.0</v>
      </c>
      <c r="L301" s="9">
        <v>0.0</v>
      </c>
      <c r="M301" s="9">
        <v>0.0</v>
      </c>
      <c r="N301" s="9">
        <v>0.0</v>
      </c>
      <c r="O301" s="9">
        <v>7231.0</v>
      </c>
      <c r="P301" s="6">
        <f t="array" ref="P301">XLOOKUP(A301&amp;B301,'Inventory by Market SKU (Units)'!D:D,'Inventory by Market SKU (Units)'!C:C,"",0)</f>
        <v>2573</v>
      </c>
      <c r="Q301" s="10">
        <f t="shared" si="1"/>
        <v>4.035023523</v>
      </c>
    </row>
    <row r="302" ht="14.25" customHeight="1">
      <c r="A302" s="4" t="s">
        <v>22</v>
      </c>
      <c r="B302" s="4" t="s">
        <v>319</v>
      </c>
      <c r="C302" s="5">
        <v>0.0</v>
      </c>
      <c r="D302" s="5">
        <v>0.0</v>
      </c>
      <c r="E302" s="5">
        <v>180.0</v>
      </c>
      <c r="F302" s="5">
        <v>135.0</v>
      </c>
      <c r="G302" s="5">
        <v>227.0</v>
      </c>
      <c r="H302" s="5">
        <v>195.0</v>
      </c>
      <c r="I302" s="5">
        <v>120.0</v>
      </c>
      <c r="J302" s="5">
        <v>255.0</v>
      </c>
      <c r="K302" s="5">
        <v>180.0</v>
      </c>
      <c r="L302" s="5">
        <v>0.0</v>
      </c>
      <c r="M302" s="5">
        <v>0.0</v>
      </c>
      <c r="N302" s="5">
        <v>0.0</v>
      </c>
      <c r="O302" s="5">
        <v>1292.0</v>
      </c>
      <c r="P302" s="6">
        <f t="array" ref="P302">XLOOKUP(A302&amp;B302,'Inventory by Market SKU (Units)'!D:D,'Inventory by Market SKU (Units)'!C:C,"",0)</f>
        <v>839</v>
      </c>
      <c r="Q302" s="10">
        <f t="shared" si="1"/>
        <v>4.535135135</v>
      </c>
    </row>
    <row r="303" ht="14.25" customHeight="1">
      <c r="A303" s="8" t="s">
        <v>22</v>
      </c>
      <c r="B303" s="8" t="s">
        <v>320</v>
      </c>
      <c r="C303" s="9">
        <v>0.0</v>
      </c>
      <c r="D303" s="9">
        <v>0.0</v>
      </c>
      <c r="E303" s="9">
        <v>0.0</v>
      </c>
      <c r="F303" s="9">
        <v>0.0</v>
      </c>
      <c r="G303" s="9">
        <v>1281.0</v>
      </c>
      <c r="H303" s="9">
        <v>2042.0</v>
      </c>
      <c r="I303" s="9">
        <v>542.0</v>
      </c>
      <c r="J303" s="9">
        <v>366.0</v>
      </c>
      <c r="K303" s="9">
        <v>301.0</v>
      </c>
      <c r="L303" s="9">
        <v>0.0</v>
      </c>
      <c r="M303" s="9">
        <v>0.0</v>
      </c>
      <c r="N303" s="9">
        <v>0.0</v>
      </c>
      <c r="O303" s="9">
        <v>4532.0</v>
      </c>
      <c r="P303" s="6">
        <f t="array" ref="P303">XLOOKUP(A303&amp;B303,'Inventory by Market SKU (Units)'!D:D,'Inventory by Market SKU (Units)'!C:C,"",0)</f>
        <v>3326</v>
      </c>
      <c r="Q303" s="10">
        <f t="shared" si="1"/>
        <v>8.253101737</v>
      </c>
    </row>
    <row r="304" ht="14.25" customHeight="1">
      <c r="A304" s="4" t="s">
        <v>22</v>
      </c>
      <c r="B304" s="4" t="s">
        <v>321</v>
      </c>
      <c r="C304" s="5">
        <v>0.0</v>
      </c>
      <c r="D304" s="5">
        <v>0.0</v>
      </c>
      <c r="E304" s="5">
        <v>0.0</v>
      </c>
      <c r="F304" s="5">
        <v>0.0</v>
      </c>
      <c r="G304" s="5">
        <v>1141.0</v>
      </c>
      <c r="H304" s="5">
        <v>1865.0</v>
      </c>
      <c r="I304" s="5">
        <v>492.0</v>
      </c>
      <c r="J304" s="5">
        <v>111.0</v>
      </c>
      <c r="K304" s="5">
        <v>302.0</v>
      </c>
      <c r="L304" s="5">
        <v>0.0</v>
      </c>
      <c r="M304" s="5">
        <v>0.0</v>
      </c>
      <c r="N304" s="5">
        <v>0.0</v>
      </c>
      <c r="O304" s="5">
        <v>3911.0</v>
      </c>
      <c r="P304" s="6">
        <f t="array" ref="P304">XLOOKUP(A304&amp;B304,'Inventory by Market SKU (Units)'!D:D,'Inventory by Market SKU (Units)'!C:C,"",0)</f>
        <v>2504</v>
      </c>
      <c r="Q304" s="10">
        <f t="shared" si="1"/>
        <v>8.300552486</v>
      </c>
    </row>
    <row r="305" ht="14.25" customHeight="1">
      <c r="A305" s="8" t="s">
        <v>22</v>
      </c>
      <c r="B305" s="8" t="s">
        <v>322</v>
      </c>
      <c r="C305" s="9">
        <v>0.0</v>
      </c>
      <c r="D305" s="9">
        <v>0.0</v>
      </c>
      <c r="E305" s="9">
        <v>0.0</v>
      </c>
      <c r="F305" s="9">
        <v>0.0</v>
      </c>
      <c r="G305" s="9">
        <v>1019.0</v>
      </c>
      <c r="H305" s="9">
        <v>1572.0</v>
      </c>
      <c r="I305" s="9">
        <v>290.0</v>
      </c>
      <c r="J305" s="9">
        <v>265.0</v>
      </c>
      <c r="K305" s="9">
        <v>332.0</v>
      </c>
      <c r="L305" s="9">
        <v>0.0</v>
      </c>
      <c r="M305" s="9">
        <v>0.0</v>
      </c>
      <c r="N305" s="9">
        <v>0.0</v>
      </c>
      <c r="O305" s="9">
        <v>3478.0</v>
      </c>
      <c r="P305" s="6">
        <f t="array" ref="P305">XLOOKUP(A305&amp;B305,'Inventory by Market SKU (Units)'!D:D,'Inventory by Market SKU (Units)'!C:C,"",0)</f>
        <v>3346</v>
      </c>
      <c r="Q305" s="10">
        <f t="shared" si="1"/>
        <v>11.3167982</v>
      </c>
    </row>
    <row r="306" ht="14.25" customHeight="1">
      <c r="A306" s="4" t="s">
        <v>22</v>
      </c>
      <c r="B306" s="4" t="s">
        <v>323</v>
      </c>
      <c r="C306" s="5">
        <v>0.0</v>
      </c>
      <c r="D306" s="5">
        <v>0.0</v>
      </c>
      <c r="E306" s="5">
        <v>0.0</v>
      </c>
      <c r="F306" s="5">
        <v>0.0</v>
      </c>
      <c r="G306" s="5">
        <v>0.0</v>
      </c>
      <c r="H306" s="5">
        <v>0.0</v>
      </c>
      <c r="I306" s="5">
        <v>1766.0</v>
      </c>
      <c r="J306" s="5">
        <v>1236.0</v>
      </c>
      <c r="K306" s="5">
        <v>1241.0</v>
      </c>
      <c r="L306" s="5">
        <v>0.0</v>
      </c>
      <c r="M306" s="5">
        <v>0.0</v>
      </c>
      <c r="N306" s="5">
        <v>0.0</v>
      </c>
      <c r="O306" s="5">
        <v>4243.0</v>
      </c>
      <c r="P306" s="6">
        <f t="array" ref="P306">XLOOKUP(A306&amp;B306,'Inventory by Market SKU (Units)'!D:D,'Inventory by Market SKU (Units)'!C:C,"",0)</f>
        <v>8887</v>
      </c>
      <c r="Q306" s="10">
        <f t="shared" si="1"/>
        <v>6.283525807</v>
      </c>
    </row>
    <row r="307" ht="14.25" hidden="1" customHeight="1">
      <c r="A307" s="8" t="s">
        <v>23</v>
      </c>
      <c r="B307" s="8" t="s">
        <v>324</v>
      </c>
      <c r="C307" s="9">
        <v>2540.0</v>
      </c>
      <c r="D307" s="9">
        <v>2450.0</v>
      </c>
      <c r="E307" s="9">
        <v>2591.0</v>
      </c>
      <c r="F307" s="9">
        <v>2135.0</v>
      </c>
      <c r="G307" s="9">
        <v>1949.0</v>
      </c>
      <c r="H307" s="9">
        <v>2023.0</v>
      </c>
      <c r="I307" s="9">
        <v>1960.0</v>
      </c>
      <c r="J307" s="9">
        <v>2020.0</v>
      </c>
      <c r="K307" s="9">
        <v>1853.0</v>
      </c>
      <c r="L307" s="9">
        <v>0.0</v>
      </c>
      <c r="M307" s="9">
        <v>0.0</v>
      </c>
      <c r="N307" s="9">
        <v>0.0</v>
      </c>
      <c r="O307" s="9">
        <v>19521.0</v>
      </c>
      <c r="P307" s="6">
        <f t="array" ref="P307">XLOOKUP(A307&amp;B307,'Inventory by Market SKU (Units)'!D:D,'Inventory by Market SKU (Units)'!C:C,"",0)</f>
        <v>4532</v>
      </c>
      <c r="Q307" s="10">
        <f t="shared" si="1"/>
        <v>2.33087605</v>
      </c>
    </row>
    <row r="308" ht="14.25" hidden="1" customHeight="1">
      <c r="A308" s="4" t="s">
        <v>23</v>
      </c>
      <c r="B308" s="4" t="s">
        <v>325</v>
      </c>
      <c r="C308" s="5">
        <v>3308.0</v>
      </c>
      <c r="D308" s="5">
        <v>2845.0</v>
      </c>
      <c r="E308" s="5">
        <v>2019.0</v>
      </c>
      <c r="F308" s="5">
        <v>2518.0</v>
      </c>
      <c r="G308" s="5">
        <v>2455.0</v>
      </c>
      <c r="H308" s="5">
        <v>2486.0</v>
      </c>
      <c r="I308" s="5">
        <v>2289.0</v>
      </c>
      <c r="J308" s="5">
        <v>1529.0</v>
      </c>
      <c r="K308" s="5">
        <v>2460.0</v>
      </c>
      <c r="L308" s="5">
        <v>0.0</v>
      </c>
      <c r="M308" s="5">
        <v>0.0</v>
      </c>
      <c r="N308" s="5">
        <v>0.0</v>
      </c>
      <c r="O308" s="5">
        <v>21909.0</v>
      </c>
      <c r="P308" s="6">
        <f t="array" ref="P308">XLOOKUP(A308&amp;B308,'Inventory by Market SKU (Units)'!D:D,'Inventory by Market SKU (Units)'!C:C,"",0)</f>
        <v>3184</v>
      </c>
      <c r="Q308" s="10">
        <f t="shared" si="1"/>
        <v>1.521503664</v>
      </c>
    </row>
    <row r="309" ht="14.25" hidden="1" customHeight="1">
      <c r="A309" s="8" t="s">
        <v>23</v>
      </c>
      <c r="B309" s="8" t="s">
        <v>326</v>
      </c>
      <c r="C309" s="9">
        <v>2546.0</v>
      </c>
      <c r="D309" s="9">
        <v>2700.0</v>
      </c>
      <c r="E309" s="9">
        <v>2152.0</v>
      </c>
      <c r="F309" s="9">
        <v>2366.0</v>
      </c>
      <c r="G309" s="9">
        <v>2447.0</v>
      </c>
      <c r="H309" s="9">
        <v>2380.0</v>
      </c>
      <c r="I309" s="9">
        <v>2027.0</v>
      </c>
      <c r="J309" s="9">
        <v>1970.0</v>
      </c>
      <c r="K309" s="9">
        <v>1926.0</v>
      </c>
      <c r="L309" s="9">
        <v>0.0</v>
      </c>
      <c r="M309" s="9">
        <v>0.0</v>
      </c>
      <c r="N309" s="9">
        <v>0.0</v>
      </c>
      <c r="O309" s="9">
        <v>20514.0</v>
      </c>
      <c r="P309" s="6">
        <f t="array" ref="P309">XLOOKUP(A309&amp;B309,'Inventory by Market SKU (Units)'!D:D,'Inventory by Market SKU (Units)'!C:C,"",0)</f>
        <v>4472</v>
      </c>
      <c r="Q309" s="10">
        <f t="shared" si="1"/>
        <v>2.265068378</v>
      </c>
    </row>
    <row r="310" ht="14.25" hidden="1" customHeight="1">
      <c r="A310" s="4" t="s">
        <v>23</v>
      </c>
      <c r="B310" s="4" t="s">
        <v>327</v>
      </c>
      <c r="C310" s="5">
        <v>4659.0</v>
      </c>
      <c r="D310" s="5">
        <v>3708.0</v>
      </c>
      <c r="E310" s="5">
        <v>5528.0</v>
      </c>
      <c r="F310" s="5">
        <v>4108.0</v>
      </c>
      <c r="G310" s="5">
        <v>3292.0</v>
      </c>
      <c r="H310" s="5">
        <v>3044.0</v>
      </c>
      <c r="I310" s="5">
        <v>3149.0</v>
      </c>
      <c r="J310" s="5">
        <v>3427.0</v>
      </c>
      <c r="K310" s="5">
        <v>3356.0</v>
      </c>
      <c r="L310" s="5">
        <v>0.0</v>
      </c>
      <c r="M310" s="5">
        <v>0.0</v>
      </c>
      <c r="N310" s="5">
        <v>0.0</v>
      </c>
      <c r="O310" s="5">
        <v>34271.0</v>
      </c>
      <c r="P310" s="6">
        <f t="array" ref="P310">XLOOKUP(A310&amp;B310,'Inventory by Market SKU (Units)'!D:D,'Inventory by Market SKU (Units)'!C:C,"",0)</f>
        <v>8434</v>
      </c>
      <c r="Q310" s="10">
        <f t="shared" si="1"/>
        <v>2.547523157</v>
      </c>
    </row>
    <row r="311" ht="14.25" hidden="1" customHeight="1">
      <c r="A311" s="8" t="s">
        <v>23</v>
      </c>
      <c r="B311" s="8" t="s">
        <v>328</v>
      </c>
      <c r="C311" s="9">
        <v>858.0</v>
      </c>
      <c r="D311" s="9">
        <v>593.0</v>
      </c>
      <c r="E311" s="9">
        <v>846.0</v>
      </c>
      <c r="F311" s="9">
        <v>738.0</v>
      </c>
      <c r="G311" s="9">
        <v>175.0</v>
      </c>
      <c r="H311" s="9">
        <v>798.0</v>
      </c>
      <c r="I311" s="9">
        <v>590.0</v>
      </c>
      <c r="J311" s="9">
        <v>641.0</v>
      </c>
      <c r="K311" s="9">
        <v>503.0</v>
      </c>
      <c r="L311" s="9">
        <v>0.0</v>
      </c>
      <c r="M311" s="9">
        <v>0.0</v>
      </c>
      <c r="N311" s="9">
        <v>0.0</v>
      </c>
      <c r="O311" s="9">
        <v>5742.0</v>
      </c>
      <c r="P311" s="6">
        <f t="array" ref="P311">XLOOKUP(A311&amp;B311,'Inventory by Market SKU (Units)'!D:D,'Inventory by Market SKU (Units)'!C:C,"",0)</f>
        <v>1195</v>
      </c>
      <c r="Q311" s="10">
        <f t="shared" si="1"/>
        <v>2.067474048</v>
      </c>
    </row>
    <row r="312" ht="14.25" hidden="1" customHeight="1">
      <c r="A312" s="4" t="s">
        <v>23</v>
      </c>
      <c r="B312" s="4" t="s">
        <v>329</v>
      </c>
      <c r="C312" s="5">
        <v>1956.0</v>
      </c>
      <c r="D312" s="5">
        <v>1420.0</v>
      </c>
      <c r="E312" s="5">
        <v>2156.0</v>
      </c>
      <c r="F312" s="5">
        <v>2388.0</v>
      </c>
      <c r="G312" s="5">
        <v>1975.0</v>
      </c>
      <c r="H312" s="5">
        <v>1853.0</v>
      </c>
      <c r="I312" s="5">
        <v>1787.0</v>
      </c>
      <c r="J312" s="5">
        <v>1928.0</v>
      </c>
      <c r="K312" s="5">
        <v>1747.0</v>
      </c>
      <c r="L312" s="5">
        <v>0.0</v>
      </c>
      <c r="M312" s="5">
        <v>0.0</v>
      </c>
      <c r="N312" s="5">
        <v>0.0</v>
      </c>
      <c r="O312" s="5">
        <v>17210.0</v>
      </c>
      <c r="P312" s="6">
        <f t="array" ref="P312">XLOOKUP(A312&amp;B312,'Inventory by Market SKU (Units)'!D:D,'Inventory by Market SKU (Units)'!C:C,"",0)</f>
        <v>2341</v>
      </c>
      <c r="Q312" s="10">
        <f t="shared" si="1"/>
        <v>1.28579275</v>
      </c>
    </row>
    <row r="313" ht="14.25" customHeight="1">
      <c r="A313" s="8" t="s">
        <v>23</v>
      </c>
      <c r="B313" s="8" t="s">
        <v>330</v>
      </c>
      <c r="C313" s="9">
        <v>2508.0</v>
      </c>
      <c r="D313" s="9">
        <v>1825.0</v>
      </c>
      <c r="E313" s="9">
        <v>2833.0</v>
      </c>
      <c r="F313" s="9">
        <v>2320.0</v>
      </c>
      <c r="G313" s="9">
        <v>1869.0</v>
      </c>
      <c r="H313" s="9">
        <v>1473.0</v>
      </c>
      <c r="I313" s="9">
        <v>1550.0</v>
      </c>
      <c r="J313" s="9">
        <v>1674.0</v>
      </c>
      <c r="K313" s="9">
        <v>1573.0</v>
      </c>
      <c r="L313" s="9">
        <v>0.0</v>
      </c>
      <c r="M313" s="9">
        <v>0.0</v>
      </c>
      <c r="N313" s="9">
        <v>0.0</v>
      </c>
      <c r="O313" s="9">
        <v>17625.0</v>
      </c>
      <c r="P313" s="6">
        <f t="array" ref="P313">XLOOKUP(A313&amp;B313,'Inventory by Market SKU (Units)'!D:D,'Inventory by Market SKU (Units)'!C:C,"",0)</f>
        <v>5782</v>
      </c>
      <c r="Q313" s="10">
        <f t="shared" si="1"/>
        <v>3.616010006</v>
      </c>
    </row>
    <row r="314" ht="14.25" customHeight="1">
      <c r="A314" s="4" t="s">
        <v>23</v>
      </c>
      <c r="B314" s="4" t="s">
        <v>331</v>
      </c>
      <c r="C314" s="5">
        <v>801.0</v>
      </c>
      <c r="D314" s="5">
        <v>734.0</v>
      </c>
      <c r="E314" s="5">
        <v>405.0</v>
      </c>
      <c r="F314" s="5">
        <v>449.0</v>
      </c>
      <c r="G314" s="5">
        <v>615.0</v>
      </c>
      <c r="H314" s="5">
        <v>451.0</v>
      </c>
      <c r="I314" s="5">
        <v>275.0</v>
      </c>
      <c r="J314" s="5">
        <v>490.0</v>
      </c>
      <c r="K314" s="5">
        <v>374.0</v>
      </c>
      <c r="L314" s="5">
        <v>0.0</v>
      </c>
      <c r="M314" s="5">
        <v>0.0</v>
      </c>
      <c r="N314" s="5">
        <v>0.0</v>
      </c>
      <c r="O314" s="5">
        <v>4594.0</v>
      </c>
      <c r="P314" s="6">
        <f t="array" ref="P314">XLOOKUP(A314&amp;B314,'Inventory by Market SKU (Units)'!D:D,'Inventory by Market SKU (Units)'!C:C,"",0)</f>
        <v>1765</v>
      </c>
      <c r="Q314" s="10">
        <f t="shared" si="1"/>
        <v>4.64881475</v>
      </c>
    </row>
    <row r="315" ht="14.25" hidden="1" customHeight="1">
      <c r="A315" s="8" t="s">
        <v>23</v>
      </c>
      <c r="B315" s="8" t="s">
        <v>332</v>
      </c>
      <c r="C315" s="9">
        <v>2399.0</v>
      </c>
      <c r="D315" s="9">
        <v>1860.0</v>
      </c>
      <c r="E315" s="9">
        <v>1828.0</v>
      </c>
      <c r="F315" s="9">
        <v>1481.0</v>
      </c>
      <c r="G315" s="9">
        <v>1768.0</v>
      </c>
      <c r="H315" s="9">
        <v>1695.0</v>
      </c>
      <c r="I315" s="9">
        <v>1515.0</v>
      </c>
      <c r="J315" s="9">
        <v>1737.0</v>
      </c>
      <c r="K315" s="9">
        <v>1697.0</v>
      </c>
      <c r="L315" s="9">
        <v>0.0</v>
      </c>
      <c r="M315" s="9">
        <v>0.0</v>
      </c>
      <c r="N315" s="9">
        <v>0.0</v>
      </c>
      <c r="O315" s="9">
        <v>15980.0</v>
      </c>
      <c r="P315" s="6">
        <f t="array" ref="P315">XLOOKUP(A315&amp;B315,'Inventory by Market SKU (Units)'!D:D,'Inventory by Market SKU (Units)'!C:C,"",0)</f>
        <v>3265</v>
      </c>
      <c r="Q315" s="10">
        <f t="shared" si="1"/>
        <v>1.979187715</v>
      </c>
    </row>
    <row r="316" ht="14.25" customHeight="1">
      <c r="A316" s="4" t="s">
        <v>23</v>
      </c>
      <c r="B316" s="4" t="s">
        <v>333</v>
      </c>
      <c r="C316" s="5">
        <v>1778.0</v>
      </c>
      <c r="D316" s="5">
        <v>1319.0</v>
      </c>
      <c r="E316" s="5">
        <v>2168.0</v>
      </c>
      <c r="F316" s="5">
        <v>1364.0</v>
      </c>
      <c r="G316" s="5">
        <v>1302.0</v>
      </c>
      <c r="H316" s="5">
        <v>1144.0</v>
      </c>
      <c r="I316" s="5">
        <v>1089.0</v>
      </c>
      <c r="J316" s="5">
        <v>1223.0</v>
      </c>
      <c r="K316" s="5">
        <v>1371.0</v>
      </c>
      <c r="L316" s="5">
        <v>0.0</v>
      </c>
      <c r="M316" s="5">
        <v>0.0</v>
      </c>
      <c r="N316" s="5">
        <v>0.0</v>
      </c>
      <c r="O316" s="5">
        <v>12758.0</v>
      </c>
      <c r="P316" s="6">
        <f t="array" ref="P316">XLOOKUP(A316&amp;B316,'Inventory by Market SKU (Units)'!D:D,'Inventory by Market SKU (Units)'!C:C,"",0)</f>
        <v>3803</v>
      </c>
      <c r="Q316" s="10">
        <f t="shared" si="1"/>
        <v>3.097746402</v>
      </c>
    </row>
    <row r="317" ht="14.25" hidden="1" customHeight="1">
      <c r="A317" s="8" t="s">
        <v>23</v>
      </c>
      <c r="B317" s="8" t="s">
        <v>334</v>
      </c>
      <c r="C317" s="9">
        <v>547.0</v>
      </c>
      <c r="D317" s="9">
        <v>471.0</v>
      </c>
      <c r="E317" s="9">
        <v>1014.0</v>
      </c>
      <c r="F317" s="9">
        <v>1146.0</v>
      </c>
      <c r="G317" s="9">
        <v>351.0</v>
      </c>
      <c r="H317" s="9">
        <v>550.0</v>
      </c>
      <c r="I317" s="9">
        <v>538.0</v>
      </c>
      <c r="J317" s="9">
        <v>245.0</v>
      </c>
      <c r="K317" s="9">
        <v>459.0</v>
      </c>
      <c r="L317" s="9">
        <v>0.0</v>
      </c>
      <c r="M317" s="9">
        <v>0.0</v>
      </c>
      <c r="N317" s="9">
        <v>0.0</v>
      </c>
      <c r="O317" s="9">
        <v>5321.0</v>
      </c>
      <c r="P317" s="6">
        <f t="array" ref="P317">XLOOKUP(A317&amp;B317,'Inventory by Market SKU (Units)'!D:D,'Inventory by Market SKU (Units)'!C:C,"",0)</f>
        <v>1224</v>
      </c>
      <c r="Q317" s="10">
        <f t="shared" si="1"/>
        <v>2.956521739</v>
      </c>
    </row>
    <row r="318" ht="14.25" customHeight="1">
      <c r="A318" s="4" t="s">
        <v>23</v>
      </c>
      <c r="B318" s="4" t="s">
        <v>335</v>
      </c>
      <c r="C318" s="5">
        <v>1188.0</v>
      </c>
      <c r="D318" s="5">
        <v>743.0</v>
      </c>
      <c r="E318" s="5">
        <v>1012.0</v>
      </c>
      <c r="F318" s="5">
        <v>1560.0</v>
      </c>
      <c r="G318" s="5">
        <v>424.0</v>
      </c>
      <c r="H318" s="5">
        <v>545.0</v>
      </c>
      <c r="I318" s="5">
        <v>501.0</v>
      </c>
      <c r="J318" s="5">
        <v>288.0</v>
      </c>
      <c r="K318" s="5">
        <v>614.0</v>
      </c>
      <c r="L318" s="5">
        <v>0.0</v>
      </c>
      <c r="M318" s="5">
        <v>0.0</v>
      </c>
      <c r="N318" s="5">
        <v>0.0</v>
      </c>
      <c r="O318" s="5">
        <v>6875.0</v>
      </c>
      <c r="P318" s="6">
        <f t="array" ref="P318">XLOOKUP(A318&amp;B318,'Inventory by Market SKU (Units)'!D:D,'Inventory by Market SKU (Units)'!C:C,"",0)</f>
        <v>2881</v>
      </c>
      <c r="Q318" s="10">
        <f t="shared" si="1"/>
        <v>6.160370634</v>
      </c>
    </row>
    <row r="319" ht="14.25" customHeight="1">
      <c r="A319" s="8" t="s">
        <v>23</v>
      </c>
      <c r="B319" s="8" t="s">
        <v>336</v>
      </c>
      <c r="C319" s="9">
        <v>1108.0</v>
      </c>
      <c r="D319" s="9">
        <v>548.0</v>
      </c>
      <c r="E319" s="9">
        <v>974.0</v>
      </c>
      <c r="F319" s="9">
        <v>1170.0</v>
      </c>
      <c r="G319" s="9">
        <v>331.0</v>
      </c>
      <c r="H319" s="9">
        <v>695.0</v>
      </c>
      <c r="I319" s="9">
        <v>456.0</v>
      </c>
      <c r="J319" s="9">
        <v>253.0</v>
      </c>
      <c r="K319" s="9">
        <v>536.0</v>
      </c>
      <c r="L319" s="9">
        <v>0.0</v>
      </c>
      <c r="M319" s="9">
        <v>0.0</v>
      </c>
      <c r="N319" s="9">
        <v>0.0</v>
      </c>
      <c r="O319" s="9">
        <v>6071.0</v>
      </c>
      <c r="P319" s="6">
        <f t="array" ref="P319">XLOOKUP(A319&amp;B319,'Inventory by Market SKU (Units)'!D:D,'Inventory by Market SKU (Units)'!C:C,"",0)</f>
        <v>2236</v>
      </c>
      <c r="Q319" s="10">
        <f t="shared" si="1"/>
        <v>5.387951807</v>
      </c>
    </row>
    <row r="320" ht="14.25" hidden="1" customHeight="1">
      <c r="A320" s="4" t="s">
        <v>23</v>
      </c>
      <c r="B320" s="4" t="s">
        <v>337</v>
      </c>
      <c r="C320" s="5">
        <v>791.0</v>
      </c>
      <c r="D320" s="5">
        <v>423.0</v>
      </c>
      <c r="E320" s="5">
        <v>939.0</v>
      </c>
      <c r="F320" s="5">
        <v>496.0</v>
      </c>
      <c r="G320" s="5">
        <v>0.0</v>
      </c>
      <c r="H320" s="5">
        <v>595.0</v>
      </c>
      <c r="I320" s="5">
        <v>519.0</v>
      </c>
      <c r="J320" s="5">
        <v>250.0</v>
      </c>
      <c r="K320" s="5">
        <v>388.0</v>
      </c>
      <c r="L320" s="5">
        <v>0.0</v>
      </c>
      <c r="M320" s="5">
        <v>0.0</v>
      </c>
      <c r="N320" s="5">
        <v>0.0</v>
      </c>
      <c r="O320" s="5">
        <v>4401.0</v>
      </c>
      <c r="P320" s="6">
        <f t="array" ref="P320">XLOOKUP(A320&amp;B320,'Inventory by Market SKU (Units)'!D:D,'Inventory by Market SKU (Units)'!C:C,"",0)</f>
        <v>969</v>
      </c>
      <c r="Q320" s="10">
        <f t="shared" si="1"/>
        <v>2.512532411</v>
      </c>
    </row>
    <row r="321" ht="14.25" customHeight="1">
      <c r="A321" s="8" t="s">
        <v>23</v>
      </c>
      <c r="B321" s="8" t="s">
        <v>338</v>
      </c>
      <c r="C321" s="9">
        <v>1014.0</v>
      </c>
      <c r="D321" s="9">
        <v>693.0</v>
      </c>
      <c r="E321" s="9">
        <v>783.0</v>
      </c>
      <c r="F321" s="9">
        <v>1304.0</v>
      </c>
      <c r="G321" s="9">
        <v>53.0</v>
      </c>
      <c r="H321" s="9">
        <v>635.0</v>
      </c>
      <c r="I321" s="9">
        <v>619.0</v>
      </c>
      <c r="J321" s="9">
        <v>333.0</v>
      </c>
      <c r="K321" s="9">
        <v>639.0</v>
      </c>
      <c r="L321" s="9">
        <v>0.0</v>
      </c>
      <c r="M321" s="9">
        <v>0.0</v>
      </c>
      <c r="N321" s="9">
        <v>0.0</v>
      </c>
      <c r="O321" s="9">
        <v>6073.0</v>
      </c>
      <c r="P321" s="6">
        <f t="array" ref="P321">XLOOKUP(A321&amp;B321,'Inventory by Market SKU (Units)'!D:D,'Inventory by Market SKU (Units)'!C:C,"",0)</f>
        <v>2149</v>
      </c>
      <c r="Q321" s="10">
        <f t="shared" si="1"/>
        <v>4.052168448</v>
      </c>
    </row>
    <row r="322" ht="14.25" customHeight="1">
      <c r="A322" s="4" t="s">
        <v>23</v>
      </c>
      <c r="B322" s="4" t="s">
        <v>339</v>
      </c>
      <c r="C322" s="5">
        <v>634.0</v>
      </c>
      <c r="D322" s="5">
        <v>651.0</v>
      </c>
      <c r="E322" s="5">
        <v>646.0</v>
      </c>
      <c r="F322" s="5">
        <v>1245.0</v>
      </c>
      <c r="G322" s="5">
        <v>310.0</v>
      </c>
      <c r="H322" s="5">
        <v>252.0</v>
      </c>
      <c r="I322" s="5">
        <v>425.0</v>
      </c>
      <c r="J322" s="5">
        <v>150.0</v>
      </c>
      <c r="K322" s="5">
        <v>476.0</v>
      </c>
      <c r="L322" s="5">
        <v>0.0</v>
      </c>
      <c r="M322" s="5">
        <v>0.0</v>
      </c>
      <c r="N322" s="5">
        <v>0.0</v>
      </c>
      <c r="O322" s="5">
        <v>4789.0</v>
      </c>
      <c r="P322" s="6">
        <f t="array" ref="P322">XLOOKUP(A322&amp;B322,'Inventory by Market SKU (Units)'!D:D,'Inventory by Market SKU (Units)'!C:C,"",0)</f>
        <v>1152</v>
      </c>
      <c r="Q322" s="10">
        <f t="shared" si="1"/>
        <v>3.28829686</v>
      </c>
    </row>
    <row r="323" ht="14.25" hidden="1" customHeight="1">
      <c r="A323" s="8" t="s">
        <v>23</v>
      </c>
      <c r="B323" s="8" t="s">
        <v>340</v>
      </c>
      <c r="C323" s="9">
        <v>1071.0</v>
      </c>
      <c r="D323" s="9">
        <v>663.0</v>
      </c>
      <c r="E323" s="9">
        <v>578.0</v>
      </c>
      <c r="F323" s="9">
        <v>1484.0</v>
      </c>
      <c r="G323" s="9">
        <v>367.0</v>
      </c>
      <c r="H323" s="9">
        <v>575.0</v>
      </c>
      <c r="I323" s="9">
        <v>710.0</v>
      </c>
      <c r="J323" s="9">
        <v>293.0</v>
      </c>
      <c r="K323" s="9">
        <v>622.0</v>
      </c>
      <c r="L323" s="9">
        <v>0.0</v>
      </c>
      <c r="M323" s="9">
        <v>0.0</v>
      </c>
      <c r="N323" s="9">
        <v>0.0</v>
      </c>
      <c r="O323" s="9">
        <v>6363.0</v>
      </c>
      <c r="P323" s="6">
        <f t="array" ref="P323">XLOOKUP(A323&amp;B323,'Inventory by Market SKU (Units)'!D:D,'Inventory by Market SKU (Units)'!C:C,"",0)</f>
        <v>1272</v>
      </c>
      <c r="Q323" s="10">
        <f t="shared" si="1"/>
        <v>2.348307692</v>
      </c>
    </row>
    <row r="324" ht="14.25" hidden="1" customHeight="1">
      <c r="A324" s="4" t="s">
        <v>23</v>
      </c>
      <c r="B324" s="4" t="s">
        <v>341</v>
      </c>
      <c r="C324" s="5">
        <v>30.0</v>
      </c>
      <c r="D324" s="5">
        <v>13.0</v>
      </c>
      <c r="E324" s="5">
        <v>43.0</v>
      </c>
      <c r="F324" s="5">
        <v>15.0</v>
      </c>
      <c r="G324" s="5">
        <v>28.0</v>
      </c>
      <c r="H324" s="5">
        <v>10.0</v>
      </c>
      <c r="I324" s="5">
        <v>5.0</v>
      </c>
      <c r="J324" s="5">
        <v>0.0</v>
      </c>
      <c r="K324" s="5">
        <v>0.0</v>
      </c>
      <c r="L324" s="5">
        <v>0.0</v>
      </c>
      <c r="M324" s="5">
        <v>0.0</v>
      </c>
      <c r="N324" s="5">
        <v>0.0</v>
      </c>
      <c r="O324" s="5">
        <v>144.0</v>
      </c>
      <c r="P324" s="6">
        <f t="array" ref="P324">XLOOKUP(A324&amp;B324,'Inventory by Market SKU (Units)'!D:D,'Inventory by Market SKU (Units)'!C:C,"",0)</f>
        <v>0</v>
      </c>
      <c r="Q324" s="10">
        <f t="shared" si="1"/>
        <v>0</v>
      </c>
    </row>
    <row r="325" ht="14.25" hidden="1" customHeight="1">
      <c r="A325" s="8" t="s">
        <v>23</v>
      </c>
      <c r="B325" s="8" t="s">
        <v>342</v>
      </c>
      <c r="C325" s="9">
        <v>70.0</v>
      </c>
      <c r="D325" s="9">
        <v>26.0</v>
      </c>
      <c r="E325" s="9">
        <v>0.0</v>
      </c>
      <c r="F325" s="9">
        <v>10.0</v>
      </c>
      <c r="G325" s="9">
        <v>4.0</v>
      </c>
      <c r="H325" s="9">
        <v>17.0</v>
      </c>
      <c r="I325" s="9">
        <v>10.0</v>
      </c>
      <c r="J325" s="9">
        <v>5.0</v>
      </c>
      <c r="K325" s="9">
        <v>0.0</v>
      </c>
      <c r="L325" s="9">
        <v>0.0</v>
      </c>
      <c r="M325" s="9">
        <v>0.0</v>
      </c>
      <c r="N325" s="9">
        <v>0.0</v>
      </c>
      <c r="O325" s="9">
        <v>142.0</v>
      </c>
      <c r="P325" s="6">
        <f t="array" ref="P325">XLOOKUP(A325&amp;B325,'Inventory by Market SKU (Units)'!D:D,'Inventory by Market SKU (Units)'!C:C,"",0)</f>
        <v>1</v>
      </c>
      <c r="Q325" s="10">
        <f t="shared" si="1"/>
        <v>0.2</v>
      </c>
    </row>
    <row r="326" ht="14.25" hidden="1" customHeight="1">
      <c r="A326" s="4" t="s">
        <v>23</v>
      </c>
      <c r="B326" s="4" t="s">
        <v>343</v>
      </c>
      <c r="C326" s="5">
        <v>52.0</v>
      </c>
      <c r="D326" s="5">
        <v>8.0</v>
      </c>
      <c r="E326" s="5">
        <v>28.0</v>
      </c>
      <c r="F326" s="5">
        <v>8.0</v>
      </c>
      <c r="G326" s="5">
        <v>30.0</v>
      </c>
      <c r="H326" s="5">
        <v>0.0</v>
      </c>
      <c r="I326" s="5">
        <v>4.0</v>
      </c>
      <c r="J326" s="5">
        <v>0.0</v>
      </c>
      <c r="K326" s="5">
        <v>0.0</v>
      </c>
      <c r="L326" s="5">
        <v>0.0</v>
      </c>
      <c r="M326" s="5">
        <v>0.0</v>
      </c>
      <c r="N326" s="5">
        <v>0.0</v>
      </c>
      <c r="O326" s="5">
        <v>130.0</v>
      </c>
      <c r="P326" s="6">
        <f t="array" ref="P326">XLOOKUP(A326&amp;B326,'Inventory by Market SKU (Units)'!D:D,'Inventory by Market SKU (Units)'!C:C,"",0)</f>
        <v>0</v>
      </c>
      <c r="Q326" s="10">
        <f t="shared" si="1"/>
        <v>0</v>
      </c>
    </row>
    <row r="327" ht="14.25" hidden="1" customHeight="1">
      <c r="A327" s="8" t="s">
        <v>23</v>
      </c>
      <c r="B327" s="8" t="s">
        <v>344</v>
      </c>
      <c r="C327" s="9">
        <v>56.0</v>
      </c>
      <c r="D327" s="9">
        <v>23.0</v>
      </c>
      <c r="E327" s="9">
        <v>28.0</v>
      </c>
      <c r="F327" s="9">
        <v>3.0</v>
      </c>
      <c r="G327" s="9">
        <v>0.0</v>
      </c>
      <c r="H327" s="9">
        <v>5.0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9">
        <v>0.0</v>
      </c>
      <c r="O327" s="9">
        <v>115.0</v>
      </c>
      <c r="P327" s="6">
        <f t="array" ref="P327">XLOOKUP(A327&amp;B327,'Inventory by Market SKU (Units)'!D:D,'Inventory by Market SKU (Units)'!C:C,"",0)</f>
        <v>28</v>
      </c>
      <c r="Q327" s="10" t="str">
        <f t="shared" si="1"/>
        <v/>
      </c>
    </row>
    <row r="328" ht="14.25" hidden="1" customHeight="1">
      <c r="A328" s="4" t="s">
        <v>23</v>
      </c>
      <c r="B328" s="4" t="s">
        <v>345</v>
      </c>
      <c r="C328" s="5">
        <v>74.0</v>
      </c>
      <c r="D328" s="5">
        <v>23.0</v>
      </c>
      <c r="E328" s="5">
        <v>68.0</v>
      </c>
      <c r="F328" s="5">
        <v>26.0</v>
      </c>
      <c r="G328" s="5">
        <v>39.0</v>
      </c>
      <c r="H328" s="5">
        <v>27.0</v>
      </c>
      <c r="I328" s="5">
        <v>15.0</v>
      </c>
      <c r="J328" s="5">
        <v>10.0</v>
      </c>
      <c r="K328" s="5">
        <v>0.0</v>
      </c>
      <c r="L328" s="5">
        <v>0.0</v>
      </c>
      <c r="M328" s="5">
        <v>0.0</v>
      </c>
      <c r="N328" s="5">
        <v>0.0</v>
      </c>
      <c r="O328" s="5">
        <v>282.0</v>
      </c>
      <c r="P328" s="6">
        <f t="array" ref="P328">XLOOKUP(A328&amp;B328,'Inventory by Market SKU (Units)'!D:D,'Inventory by Market SKU (Units)'!C:C,"",0)</f>
        <v>2</v>
      </c>
      <c r="Q328" s="10">
        <f t="shared" si="1"/>
        <v>0.24</v>
      </c>
    </row>
    <row r="329" ht="14.25" customHeight="1">
      <c r="A329" s="8" t="s">
        <v>23</v>
      </c>
      <c r="B329" s="8" t="s">
        <v>346</v>
      </c>
      <c r="C329" s="9">
        <v>807.0</v>
      </c>
      <c r="D329" s="9">
        <v>660.0</v>
      </c>
      <c r="E329" s="9">
        <v>795.0</v>
      </c>
      <c r="F329" s="9">
        <v>699.0</v>
      </c>
      <c r="G329" s="9">
        <v>499.0</v>
      </c>
      <c r="H329" s="9">
        <v>542.0</v>
      </c>
      <c r="I329" s="9">
        <v>449.0</v>
      </c>
      <c r="J329" s="9">
        <v>589.0</v>
      </c>
      <c r="K329" s="9">
        <v>511.0</v>
      </c>
      <c r="L329" s="9">
        <v>0.0</v>
      </c>
      <c r="M329" s="9">
        <v>0.0</v>
      </c>
      <c r="N329" s="9">
        <v>0.0</v>
      </c>
      <c r="O329" s="9">
        <v>5551.0</v>
      </c>
      <c r="P329" s="6">
        <f t="array" ref="P329">XLOOKUP(A329&amp;B329,'Inventory by Market SKU (Units)'!D:D,'Inventory by Market SKU (Units)'!C:C,"",0)</f>
        <v>2181</v>
      </c>
      <c r="Q329" s="10">
        <f t="shared" si="1"/>
        <v>4.224015494</v>
      </c>
    </row>
    <row r="330" ht="14.25" customHeight="1">
      <c r="A330" s="4" t="s">
        <v>23</v>
      </c>
      <c r="B330" s="4" t="s">
        <v>347</v>
      </c>
      <c r="C330" s="5">
        <v>806.0</v>
      </c>
      <c r="D330" s="5">
        <v>585.0</v>
      </c>
      <c r="E330" s="5">
        <v>690.0</v>
      </c>
      <c r="F330" s="5">
        <v>499.0</v>
      </c>
      <c r="G330" s="5">
        <v>540.0</v>
      </c>
      <c r="H330" s="5">
        <v>548.0</v>
      </c>
      <c r="I330" s="5">
        <v>376.0</v>
      </c>
      <c r="J330" s="5">
        <v>565.0</v>
      </c>
      <c r="K330" s="5">
        <v>348.0</v>
      </c>
      <c r="L330" s="5">
        <v>0.0</v>
      </c>
      <c r="M330" s="5">
        <v>0.0</v>
      </c>
      <c r="N330" s="5">
        <v>0.0</v>
      </c>
      <c r="O330" s="5">
        <v>4957.0</v>
      </c>
      <c r="P330" s="6">
        <f t="array" ref="P330">XLOOKUP(A330&amp;B330,'Inventory by Market SKU (Units)'!D:D,'Inventory by Market SKU (Units)'!C:C,"",0)</f>
        <v>5007</v>
      </c>
      <c r="Q330" s="10">
        <f t="shared" si="1"/>
        <v>11.65321955</v>
      </c>
    </row>
    <row r="331" ht="14.25" hidden="1" customHeight="1">
      <c r="A331" s="8" t="s">
        <v>23</v>
      </c>
      <c r="B331" s="8" t="s">
        <v>348</v>
      </c>
      <c r="C331" s="9">
        <v>2702.0</v>
      </c>
      <c r="D331" s="9">
        <v>1936.0</v>
      </c>
      <c r="E331" s="9">
        <v>2523.0</v>
      </c>
      <c r="F331" s="9">
        <v>2507.0</v>
      </c>
      <c r="G331" s="9">
        <v>1918.0</v>
      </c>
      <c r="H331" s="9">
        <v>1757.0</v>
      </c>
      <c r="I331" s="9">
        <v>1515.0</v>
      </c>
      <c r="J331" s="9">
        <v>1996.0</v>
      </c>
      <c r="K331" s="9">
        <v>1724.0</v>
      </c>
      <c r="L331" s="9">
        <v>0.0</v>
      </c>
      <c r="M331" s="9">
        <v>0.0</v>
      </c>
      <c r="N331" s="9">
        <v>0.0</v>
      </c>
      <c r="O331" s="9">
        <v>18578.0</v>
      </c>
      <c r="P331" s="6">
        <f t="array" ref="P331">XLOOKUP(A331&amp;B331,'Inventory by Market SKU (Units)'!D:D,'Inventory by Market SKU (Units)'!C:C,"",0)</f>
        <v>3319</v>
      </c>
      <c r="Q331" s="10">
        <f t="shared" si="1"/>
        <v>1.902005731</v>
      </c>
    </row>
    <row r="332" ht="14.25" customHeight="1">
      <c r="A332" s="4" t="s">
        <v>23</v>
      </c>
      <c r="B332" s="4" t="s">
        <v>349</v>
      </c>
      <c r="C332" s="5">
        <v>2412.0</v>
      </c>
      <c r="D332" s="5">
        <v>450.0</v>
      </c>
      <c r="E332" s="5">
        <v>2913.0</v>
      </c>
      <c r="F332" s="5">
        <v>2601.0</v>
      </c>
      <c r="G332" s="5">
        <v>2310.0</v>
      </c>
      <c r="H332" s="5">
        <v>2460.0</v>
      </c>
      <c r="I332" s="5">
        <v>2333.0</v>
      </c>
      <c r="J332" s="5">
        <v>2380.0</v>
      </c>
      <c r="K332" s="5">
        <v>2385.0</v>
      </c>
      <c r="L332" s="5">
        <v>0.0</v>
      </c>
      <c r="M332" s="5">
        <v>0.0</v>
      </c>
      <c r="N332" s="5">
        <v>0.0</v>
      </c>
      <c r="O332" s="5">
        <v>20244.0</v>
      </c>
      <c r="P332" s="6">
        <f t="array" ref="P332">XLOOKUP(A332&amp;B332,'Inventory by Market SKU (Units)'!D:D,'Inventory by Market SKU (Units)'!C:C,"",0)</f>
        <v>7800</v>
      </c>
      <c r="Q332" s="10">
        <f t="shared" si="1"/>
        <v>3.296703297</v>
      </c>
    </row>
    <row r="333" ht="14.25" hidden="1" customHeight="1">
      <c r="A333" s="8" t="s">
        <v>23</v>
      </c>
      <c r="B333" s="8" t="s">
        <v>350</v>
      </c>
      <c r="C333" s="9">
        <v>1886.0</v>
      </c>
      <c r="D333" s="9">
        <v>2051.0</v>
      </c>
      <c r="E333" s="9">
        <v>2426.0</v>
      </c>
      <c r="F333" s="9">
        <v>2161.0</v>
      </c>
      <c r="G333" s="9">
        <v>1793.0</v>
      </c>
      <c r="H333" s="9">
        <v>2093.0</v>
      </c>
      <c r="I333" s="9">
        <v>2125.0</v>
      </c>
      <c r="J333" s="9">
        <v>1865.0</v>
      </c>
      <c r="K333" s="9">
        <v>1849.0</v>
      </c>
      <c r="L333" s="9">
        <v>0.0</v>
      </c>
      <c r="M333" s="9">
        <v>0.0</v>
      </c>
      <c r="N333" s="9">
        <v>0.0</v>
      </c>
      <c r="O333" s="9">
        <v>18249.0</v>
      </c>
      <c r="P333" s="6">
        <f t="array" ref="P333">XLOOKUP(A333&amp;B333,'Inventory by Market SKU (Units)'!D:D,'Inventory by Market SKU (Units)'!C:C,"",0)</f>
        <v>3689</v>
      </c>
      <c r="Q333" s="10">
        <f t="shared" si="1"/>
        <v>1.895358794</v>
      </c>
    </row>
    <row r="334" ht="14.25" hidden="1" customHeight="1">
      <c r="A334" s="4" t="s">
        <v>23</v>
      </c>
      <c r="B334" s="4" t="s">
        <v>351</v>
      </c>
      <c r="C334" s="5">
        <v>1585.0</v>
      </c>
      <c r="D334" s="5">
        <v>1730.0</v>
      </c>
      <c r="E334" s="5">
        <v>1618.0</v>
      </c>
      <c r="F334" s="5">
        <v>1083.0</v>
      </c>
      <c r="G334" s="5">
        <v>1727.0</v>
      </c>
      <c r="H334" s="5">
        <v>1358.0</v>
      </c>
      <c r="I334" s="5">
        <v>1607.0</v>
      </c>
      <c r="J334" s="5">
        <v>1447.0</v>
      </c>
      <c r="K334" s="5">
        <v>1390.0</v>
      </c>
      <c r="L334" s="5">
        <v>0.0</v>
      </c>
      <c r="M334" s="5">
        <v>0.0</v>
      </c>
      <c r="N334" s="5">
        <v>0.0</v>
      </c>
      <c r="O334" s="5">
        <v>13545.0</v>
      </c>
      <c r="P334" s="6">
        <f t="array" ref="P334">XLOOKUP(A334&amp;B334,'Inventory by Market SKU (Units)'!D:D,'Inventory by Market SKU (Units)'!C:C,"",0)</f>
        <v>2472</v>
      </c>
      <c r="Q334" s="10">
        <f t="shared" si="1"/>
        <v>1.668766877</v>
      </c>
    </row>
    <row r="335" ht="14.25" hidden="1" customHeight="1">
      <c r="A335" s="8" t="s">
        <v>23</v>
      </c>
      <c r="B335" s="8" t="s">
        <v>352</v>
      </c>
      <c r="C335" s="9">
        <v>2575.0</v>
      </c>
      <c r="D335" s="9">
        <v>3224.0</v>
      </c>
      <c r="E335" s="9">
        <v>3165.0</v>
      </c>
      <c r="F335" s="9">
        <v>2510.0</v>
      </c>
      <c r="G335" s="9">
        <v>3340.0</v>
      </c>
      <c r="H335" s="9">
        <v>3057.0</v>
      </c>
      <c r="I335" s="9">
        <v>3160.0</v>
      </c>
      <c r="J335" s="9">
        <v>3605.0</v>
      </c>
      <c r="K335" s="9">
        <v>3810.0</v>
      </c>
      <c r="L335" s="9">
        <v>0.0</v>
      </c>
      <c r="M335" s="9">
        <v>0.0</v>
      </c>
      <c r="N335" s="9">
        <v>0.0</v>
      </c>
      <c r="O335" s="9">
        <v>28446.0</v>
      </c>
      <c r="P335" s="6">
        <f t="array" ref="P335">XLOOKUP(A335&amp;B335,'Inventory by Market SKU (Units)'!D:D,'Inventory by Market SKU (Units)'!C:C,"",0)</f>
        <v>5816</v>
      </c>
      <c r="Q335" s="10">
        <f t="shared" si="1"/>
        <v>1.649929078</v>
      </c>
    </row>
    <row r="336" ht="14.25" hidden="1" customHeight="1">
      <c r="A336" s="4" t="s">
        <v>23</v>
      </c>
      <c r="B336" s="4" t="s">
        <v>353</v>
      </c>
      <c r="C336" s="5">
        <v>2465.0</v>
      </c>
      <c r="D336" s="5">
        <v>1537.0</v>
      </c>
      <c r="E336" s="5">
        <v>2093.0</v>
      </c>
      <c r="F336" s="5">
        <v>1983.0</v>
      </c>
      <c r="G336" s="5">
        <v>2090.0</v>
      </c>
      <c r="H336" s="5">
        <v>1921.0</v>
      </c>
      <c r="I336" s="5">
        <v>2131.0</v>
      </c>
      <c r="J336" s="5">
        <v>2022.0</v>
      </c>
      <c r="K336" s="5">
        <v>1898.0</v>
      </c>
      <c r="L336" s="5">
        <v>0.0</v>
      </c>
      <c r="M336" s="5">
        <v>0.0</v>
      </c>
      <c r="N336" s="5">
        <v>0.0</v>
      </c>
      <c r="O336" s="5">
        <v>18140.0</v>
      </c>
      <c r="P336" s="6">
        <f t="array" ref="P336">XLOOKUP(A336&amp;B336,'Inventory by Market SKU (Units)'!D:D,'Inventory by Market SKU (Units)'!C:C,"",0)</f>
        <v>3725</v>
      </c>
      <c r="Q336" s="10">
        <f t="shared" si="1"/>
        <v>1.846802181</v>
      </c>
    </row>
    <row r="337" ht="14.25" hidden="1" customHeight="1">
      <c r="A337" s="8" t="s">
        <v>23</v>
      </c>
      <c r="B337" s="8" t="s">
        <v>354</v>
      </c>
      <c r="C337" s="9">
        <v>1929.0</v>
      </c>
      <c r="D337" s="9">
        <v>1573.0</v>
      </c>
      <c r="E337" s="9">
        <v>2836.0</v>
      </c>
      <c r="F337" s="9">
        <v>1160.0</v>
      </c>
      <c r="G337" s="9">
        <v>1879.0</v>
      </c>
      <c r="H337" s="9">
        <v>1975.0</v>
      </c>
      <c r="I337" s="9">
        <v>1812.0</v>
      </c>
      <c r="J337" s="9">
        <v>1880.0</v>
      </c>
      <c r="K337" s="9">
        <v>1307.0</v>
      </c>
      <c r="L337" s="9">
        <v>0.0</v>
      </c>
      <c r="M337" s="9">
        <v>0.0</v>
      </c>
      <c r="N337" s="9">
        <v>0.0</v>
      </c>
      <c r="O337" s="9">
        <v>16351.0</v>
      </c>
      <c r="P337" s="6">
        <f t="array" ref="P337">XLOOKUP(A337&amp;B337,'Inventory by Market SKU (Units)'!D:D,'Inventory by Market SKU (Units)'!C:C,"",0)</f>
        <v>4333</v>
      </c>
      <c r="Q337" s="10">
        <f t="shared" si="1"/>
        <v>2.600320064</v>
      </c>
    </row>
    <row r="338" ht="14.25" hidden="1" customHeight="1">
      <c r="A338" s="4" t="s">
        <v>23</v>
      </c>
      <c r="B338" s="4" t="s">
        <v>355</v>
      </c>
      <c r="C338" s="5">
        <v>716.0</v>
      </c>
      <c r="D338" s="5">
        <v>738.0</v>
      </c>
      <c r="E338" s="5">
        <v>856.0</v>
      </c>
      <c r="F338" s="5">
        <v>758.0</v>
      </c>
      <c r="G338" s="5">
        <v>655.0</v>
      </c>
      <c r="H338" s="5">
        <v>12.0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0.0</v>
      </c>
      <c r="O338" s="5">
        <v>3735.0</v>
      </c>
      <c r="P338" s="6">
        <f t="array" ref="P338">XLOOKUP(A338&amp;B338,'Inventory by Market SKU (Units)'!D:D,'Inventory by Market SKU (Units)'!C:C,"",0)</f>
        <v>12</v>
      </c>
      <c r="Q338" s="10" t="str">
        <f t="shared" si="1"/>
        <v/>
      </c>
    </row>
    <row r="339" ht="14.25" customHeight="1">
      <c r="A339" s="8" t="s">
        <v>23</v>
      </c>
      <c r="B339" s="8" t="s">
        <v>356</v>
      </c>
      <c r="C339" s="9">
        <v>129.0</v>
      </c>
      <c r="D339" s="9">
        <v>108.0</v>
      </c>
      <c r="E339" s="9">
        <v>175.0</v>
      </c>
      <c r="F339" s="9">
        <v>119.0</v>
      </c>
      <c r="G339" s="9">
        <v>75.0</v>
      </c>
      <c r="H339" s="9">
        <v>95.0</v>
      </c>
      <c r="I339" s="9">
        <v>30.0</v>
      </c>
      <c r="J339" s="9">
        <v>56.0</v>
      </c>
      <c r="K339" s="9">
        <v>46.0</v>
      </c>
      <c r="L339" s="9">
        <v>0.0</v>
      </c>
      <c r="M339" s="9">
        <v>0.0</v>
      </c>
      <c r="N339" s="9">
        <v>0.0</v>
      </c>
      <c r="O339" s="9">
        <v>833.0</v>
      </c>
      <c r="P339" s="6">
        <f t="array" ref="P339">XLOOKUP(A339&amp;B339,'Inventory by Market SKU (Units)'!D:D,'Inventory by Market SKU (Units)'!C:C,"",0)</f>
        <v>404</v>
      </c>
      <c r="Q339" s="10">
        <f t="shared" si="1"/>
        <v>9.181818182</v>
      </c>
    </row>
    <row r="340" ht="14.25" customHeight="1">
      <c r="A340" s="4" t="s">
        <v>23</v>
      </c>
      <c r="B340" s="4" t="s">
        <v>357</v>
      </c>
      <c r="C340" s="5">
        <v>193.0</v>
      </c>
      <c r="D340" s="5">
        <v>180.0</v>
      </c>
      <c r="E340" s="5">
        <v>175.0</v>
      </c>
      <c r="F340" s="5">
        <v>214.0</v>
      </c>
      <c r="G340" s="5">
        <v>73.0</v>
      </c>
      <c r="H340" s="5">
        <v>194.0</v>
      </c>
      <c r="I340" s="5">
        <v>131.0</v>
      </c>
      <c r="J340" s="5">
        <v>223.0</v>
      </c>
      <c r="K340" s="5">
        <v>130.0</v>
      </c>
      <c r="L340" s="5">
        <v>0.0</v>
      </c>
      <c r="M340" s="5">
        <v>0.0</v>
      </c>
      <c r="N340" s="5">
        <v>0.0</v>
      </c>
      <c r="O340" s="5">
        <v>1513.0</v>
      </c>
      <c r="P340" s="6">
        <f t="array" ref="P340">XLOOKUP(A340&amp;B340,'Inventory by Market SKU (Units)'!D:D,'Inventory by Market SKU (Units)'!C:C,"",0)</f>
        <v>1615</v>
      </c>
      <c r="Q340" s="10">
        <f t="shared" si="1"/>
        <v>10.01033058</v>
      </c>
    </row>
    <row r="341" ht="14.25" hidden="1" customHeight="1">
      <c r="A341" s="8" t="s">
        <v>23</v>
      </c>
      <c r="B341" s="8" t="s">
        <v>358</v>
      </c>
      <c r="C341" s="9">
        <v>342.0</v>
      </c>
      <c r="D341" s="9">
        <v>201.0</v>
      </c>
      <c r="E341" s="9">
        <v>388.0</v>
      </c>
      <c r="F341" s="9">
        <v>438.0</v>
      </c>
      <c r="G341" s="9">
        <v>164.0</v>
      </c>
      <c r="H341" s="9">
        <v>248.0</v>
      </c>
      <c r="I341" s="9">
        <v>200.0</v>
      </c>
      <c r="J341" s="9">
        <v>288.0</v>
      </c>
      <c r="K341" s="9">
        <v>153.0</v>
      </c>
      <c r="L341" s="9">
        <v>0.0</v>
      </c>
      <c r="M341" s="9">
        <v>0.0</v>
      </c>
      <c r="N341" s="9">
        <v>0.0</v>
      </c>
      <c r="O341" s="9">
        <v>2422.0</v>
      </c>
      <c r="P341" s="6">
        <f t="array" ref="P341">XLOOKUP(A341&amp;B341,'Inventory by Market SKU (Units)'!D:D,'Inventory by Market SKU (Units)'!C:C,"",0)</f>
        <v>271</v>
      </c>
      <c r="Q341" s="10">
        <f t="shared" si="1"/>
        <v>1.268330733</v>
      </c>
    </row>
    <row r="342" ht="14.25" customHeight="1">
      <c r="A342" s="4" t="s">
        <v>23</v>
      </c>
      <c r="B342" s="4" t="s">
        <v>359</v>
      </c>
      <c r="C342" s="5">
        <v>747.0</v>
      </c>
      <c r="D342" s="5">
        <v>483.0</v>
      </c>
      <c r="E342" s="5">
        <v>312.0</v>
      </c>
      <c r="F342" s="5">
        <v>349.0</v>
      </c>
      <c r="G342" s="5">
        <v>627.0</v>
      </c>
      <c r="H342" s="5">
        <v>471.0</v>
      </c>
      <c r="I342" s="5">
        <v>375.0</v>
      </c>
      <c r="J342" s="5">
        <v>426.0</v>
      </c>
      <c r="K342" s="5">
        <v>457.0</v>
      </c>
      <c r="L342" s="5">
        <v>0.0</v>
      </c>
      <c r="M342" s="5">
        <v>0.0</v>
      </c>
      <c r="N342" s="5">
        <v>0.0</v>
      </c>
      <c r="O342" s="5">
        <v>4247.0</v>
      </c>
      <c r="P342" s="6">
        <f t="array" ref="P342">XLOOKUP(A342&amp;B342,'Inventory by Market SKU (Units)'!D:D,'Inventory by Market SKU (Units)'!C:C,"",0)</f>
        <v>2869</v>
      </c>
      <c r="Q342" s="10">
        <f t="shared" si="1"/>
        <v>6.841812401</v>
      </c>
    </row>
    <row r="343" ht="14.25" customHeight="1">
      <c r="A343" s="8" t="s">
        <v>23</v>
      </c>
      <c r="B343" s="8" t="s">
        <v>360</v>
      </c>
      <c r="C343" s="9">
        <v>1006.0</v>
      </c>
      <c r="D343" s="9">
        <v>587.0</v>
      </c>
      <c r="E343" s="9">
        <v>855.0</v>
      </c>
      <c r="F343" s="9">
        <v>707.0</v>
      </c>
      <c r="G343" s="9">
        <v>813.0</v>
      </c>
      <c r="H343" s="9">
        <v>642.0</v>
      </c>
      <c r="I343" s="9">
        <v>552.0</v>
      </c>
      <c r="J343" s="9">
        <v>532.0</v>
      </c>
      <c r="K343" s="9">
        <v>646.0</v>
      </c>
      <c r="L343" s="9">
        <v>0.0</v>
      </c>
      <c r="M343" s="9">
        <v>0.0</v>
      </c>
      <c r="N343" s="9">
        <v>0.0</v>
      </c>
      <c r="O343" s="9">
        <v>6340.0</v>
      </c>
      <c r="P343" s="6">
        <f t="array" ref="P343">XLOOKUP(A343&amp;B343,'Inventory by Market SKU (Units)'!D:D,'Inventory by Market SKU (Units)'!C:C,"",0)</f>
        <v>3351</v>
      </c>
      <c r="Q343" s="10">
        <f t="shared" si="1"/>
        <v>5.810982659</v>
      </c>
    </row>
    <row r="344" ht="14.25" customHeight="1">
      <c r="A344" s="4" t="s">
        <v>23</v>
      </c>
      <c r="B344" s="4" t="s">
        <v>361</v>
      </c>
      <c r="C344" s="5">
        <v>1916.0</v>
      </c>
      <c r="D344" s="5">
        <v>1283.0</v>
      </c>
      <c r="E344" s="5">
        <v>2245.0</v>
      </c>
      <c r="F344" s="5">
        <v>1333.0</v>
      </c>
      <c r="G344" s="5">
        <v>1172.0</v>
      </c>
      <c r="H344" s="5">
        <v>1189.0</v>
      </c>
      <c r="I344" s="5">
        <v>1016.0</v>
      </c>
      <c r="J344" s="5">
        <v>1368.0</v>
      </c>
      <c r="K344" s="5">
        <v>1253.0</v>
      </c>
      <c r="L344" s="5">
        <v>0.0</v>
      </c>
      <c r="M344" s="5">
        <v>0.0</v>
      </c>
      <c r="N344" s="5">
        <v>0.0</v>
      </c>
      <c r="O344" s="5">
        <v>12775.0</v>
      </c>
      <c r="P344" s="6">
        <f t="array" ref="P344">XLOOKUP(A344&amp;B344,'Inventory by Market SKU (Units)'!D:D,'Inventory by Market SKU (Units)'!C:C,"",0)</f>
        <v>3959</v>
      </c>
      <c r="Q344" s="10">
        <f t="shared" si="1"/>
        <v>3.265603519</v>
      </c>
    </row>
    <row r="345" ht="14.25" hidden="1" customHeight="1">
      <c r="A345" s="8" t="s">
        <v>23</v>
      </c>
      <c r="B345" s="8" t="s">
        <v>362</v>
      </c>
      <c r="C345" s="9">
        <v>1000.0</v>
      </c>
      <c r="D345" s="9">
        <v>770.0</v>
      </c>
      <c r="E345" s="9">
        <v>855.0</v>
      </c>
      <c r="F345" s="9">
        <v>730.0</v>
      </c>
      <c r="G345" s="9">
        <v>875.0</v>
      </c>
      <c r="H345" s="9">
        <v>668.0</v>
      </c>
      <c r="I345" s="9">
        <v>525.0</v>
      </c>
      <c r="J345" s="9">
        <v>609.0</v>
      </c>
      <c r="K345" s="9">
        <v>28.0</v>
      </c>
      <c r="L345" s="9">
        <v>0.0</v>
      </c>
      <c r="M345" s="9">
        <v>0.0</v>
      </c>
      <c r="N345" s="9">
        <v>0.0</v>
      </c>
      <c r="O345" s="9">
        <v>6060.0</v>
      </c>
      <c r="P345" s="6">
        <f t="array" ref="P345">XLOOKUP(A345&amp;B345,'Inventory by Market SKU (Units)'!D:D,'Inventory by Market SKU (Units)'!C:C,"",0)</f>
        <v>0</v>
      </c>
      <c r="Q345" s="10">
        <f t="shared" si="1"/>
        <v>0</v>
      </c>
    </row>
    <row r="346" ht="14.25" hidden="1" customHeight="1">
      <c r="A346" s="4" t="s">
        <v>23</v>
      </c>
      <c r="B346" s="4" t="s">
        <v>363</v>
      </c>
      <c r="C346" s="5">
        <v>571.0</v>
      </c>
      <c r="D346" s="5">
        <v>361.0</v>
      </c>
      <c r="E346" s="5">
        <v>353.0</v>
      </c>
      <c r="F346" s="5">
        <v>361.0</v>
      </c>
      <c r="G346" s="5">
        <v>398.0</v>
      </c>
      <c r="H346" s="5">
        <v>384.0</v>
      </c>
      <c r="I346" s="5">
        <v>291.0</v>
      </c>
      <c r="J346" s="5">
        <v>251.0</v>
      </c>
      <c r="K346" s="5">
        <v>392.0</v>
      </c>
      <c r="L346" s="5">
        <v>0.0</v>
      </c>
      <c r="M346" s="5">
        <v>0.0</v>
      </c>
      <c r="N346" s="5">
        <v>0.0</v>
      </c>
      <c r="O346" s="5">
        <v>3362.0</v>
      </c>
      <c r="P346" s="6">
        <f t="array" ref="P346">XLOOKUP(A346&amp;B346,'Inventory by Market SKU (Units)'!D:D,'Inventory by Market SKU (Units)'!C:C,"",0)</f>
        <v>732</v>
      </c>
      <c r="Q346" s="10">
        <f t="shared" si="1"/>
        <v>2.35117773</v>
      </c>
    </row>
    <row r="347" ht="14.25" customHeight="1">
      <c r="A347" s="8" t="s">
        <v>23</v>
      </c>
      <c r="B347" s="8" t="s">
        <v>364</v>
      </c>
      <c r="C347" s="9">
        <v>1010.0</v>
      </c>
      <c r="D347" s="9">
        <v>1135.0</v>
      </c>
      <c r="E347" s="9">
        <v>1400.0</v>
      </c>
      <c r="F347" s="9">
        <v>1241.0</v>
      </c>
      <c r="G347" s="9">
        <v>1025.0</v>
      </c>
      <c r="H347" s="9">
        <v>1053.0</v>
      </c>
      <c r="I347" s="9">
        <v>1218.0</v>
      </c>
      <c r="J347" s="9">
        <v>1086.0</v>
      </c>
      <c r="K347" s="9">
        <v>1028.0</v>
      </c>
      <c r="L347" s="9">
        <v>0.0</v>
      </c>
      <c r="M347" s="9">
        <v>0.0</v>
      </c>
      <c r="N347" s="9">
        <v>0.0</v>
      </c>
      <c r="O347" s="9">
        <v>10196.0</v>
      </c>
      <c r="P347" s="6">
        <f t="array" ref="P347">XLOOKUP(A347&amp;B347,'Inventory by Market SKU (Units)'!D:D,'Inventory by Market SKU (Units)'!C:C,"",0)</f>
        <v>4284</v>
      </c>
      <c r="Q347" s="10">
        <f t="shared" si="1"/>
        <v>3.857142857</v>
      </c>
    </row>
    <row r="348" ht="14.25" hidden="1" customHeight="1">
      <c r="A348" s="4" t="s">
        <v>23</v>
      </c>
      <c r="B348" s="4" t="s">
        <v>365</v>
      </c>
      <c r="C348" s="5">
        <v>543.0</v>
      </c>
      <c r="D348" s="5">
        <v>524.0</v>
      </c>
      <c r="E348" s="5">
        <v>696.0</v>
      </c>
      <c r="F348" s="5">
        <v>362.0</v>
      </c>
      <c r="G348" s="5">
        <v>170.0</v>
      </c>
      <c r="H348" s="5">
        <v>586.0</v>
      </c>
      <c r="I348" s="5">
        <v>547.0</v>
      </c>
      <c r="J348" s="5">
        <v>353.0</v>
      </c>
      <c r="K348" s="5">
        <v>643.0</v>
      </c>
      <c r="L348" s="5">
        <v>0.0</v>
      </c>
      <c r="M348" s="5">
        <v>0.0</v>
      </c>
      <c r="N348" s="5">
        <v>0.0</v>
      </c>
      <c r="O348" s="5">
        <v>4424.0</v>
      </c>
      <c r="P348" s="6">
        <f t="array" ref="P348">XLOOKUP(A348&amp;B348,'Inventory by Market SKU (Units)'!D:D,'Inventory by Market SKU (Units)'!C:C,"",0)</f>
        <v>695</v>
      </c>
      <c r="Q348" s="10">
        <f t="shared" si="1"/>
        <v>1.351263772</v>
      </c>
    </row>
    <row r="349" ht="14.25" customHeight="1">
      <c r="A349" s="8" t="s">
        <v>23</v>
      </c>
      <c r="B349" s="8" t="s">
        <v>366</v>
      </c>
      <c r="C349" s="9">
        <v>465.0</v>
      </c>
      <c r="D349" s="9">
        <v>309.0</v>
      </c>
      <c r="E349" s="9">
        <v>335.0</v>
      </c>
      <c r="F349" s="9">
        <v>337.0</v>
      </c>
      <c r="G349" s="9">
        <v>307.0</v>
      </c>
      <c r="H349" s="9">
        <v>268.0</v>
      </c>
      <c r="I349" s="9">
        <v>202.0</v>
      </c>
      <c r="J349" s="9">
        <v>190.0</v>
      </c>
      <c r="K349" s="9">
        <v>180.0</v>
      </c>
      <c r="L349" s="9">
        <v>0.0</v>
      </c>
      <c r="M349" s="9">
        <v>0.0</v>
      </c>
      <c r="N349" s="9">
        <v>0.0</v>
      </c>
      <c r="O349" s="9">
        <v>2593.0</v>
      </c>
      <c r="P349" s="6">
        <f t="array" ref="P349">XLOOKUP(A349&amp;B349,'Inventory by Market SKU (Units)'!D:D,'Inventory by Market SKU (Units)'!C:C,"",0)</f>
        <v>2707</v>
      </c>
      <c r="Q349" s="10">
        <f t="shared" si="1"/>
        <v>14.19755245</v>
      </c>
    </row>
    <row r="350" ht="14.25" hidden="1" customHeight="1">
      <c r="A350" s="4" t="s">
        <v>23</v>
      </c>
      <c r="B350" s="4" t="s">
        <v>367</v>
      </c>
      <c r="C350" s="5">
        <v>197.0</v>
      </c>
      <c r="D350" s="5">
        <v>133.0</v>
      </c>
      <c r="E350" s="5">
        <v>237.0</v>
      </c>
      <c r="F350" s="5">
        <v>196.0</v>
      </c>
      <c r="G350" s="5">
        <v>136.0</v>
      </c>
      <c r="H350" s="5">
        <v>197.0</v>
      </c>
      <c r="I350" s="5">
        <v>96.0</v>
      </c>
      <c r="J350" s="5">
        <v>174.0</v>
      </c>
      <c r="K350" s="5">
        <v>155.0</v>
      </c>
      <c r="L350" s="5">
        <v>0.0</v>
      </c>
      <c r="M350" s="5">
        <v>0.0</v>
      </c>
      <c r="N350" s="5">
        <v>0.0</v>
      </c>
      <c r="O350" s="5">
        <v>1521.0</v>
      </c>
      <c r="P350" s="6">
        <f t="array" ref="P350">XLOOKUP(A350&amp;B350,'Inventory by Market SKU (Units)'!D:D,'Inventory by Market SKU (Units)'!C:C,"",0)</f>
        <v>133</v>
      </c>
      <c r="Q350" s="10">
        <f t="shared" si="1"/>
        <v>0.9388235294</v>
      </c>
    </row>
    <row r="351" ht="14.25" hidden="1" customHeight="1">
      <c r="A351" s="8" t="s">
        <v>23</v>
      </c>
      <c r="B351" s="8" t="s">
        <v>368</v>
      </c>
      <c r="C351" s="9">
        <v>3925.0</v>
      </c>
      <c r="D351" s="9">
        <v>3079.0</v>
      </c>
      <c r="E351" s="9">
        <v>2981.0</v>
      </c>
      <c r="F351" s="9">
        <v>3777.0</v>
      </c>
      <c r="G351" s="9">
        <v>3715.0</v>
      </c>
      <c r="H351" s="9">
        <v>3054.0</v>
      </c>
      <c r="I351" s="9">
        <v>3107.0</v>
      </c>
      <c r="J351" s="9">
        <v>3402.0</v>
      </c>
      <c r="K351" s="9">
        <v>3901.0</v>
      </c>
      <c r="L351" s="9">
        <v>0.0</v>
      </c>
      <c r="M351" s="9">
        <v>0.0</v>
      </c>
      <c r="N351" s="9">
        <v>0.0</v>
      </c>
      <c r="O351" s="9">
        <v>30941.0</v>
      </c>
      <c r="P351" s="6">
        <f t="array" ref="P351">XLOOKUP(A351&amp;B351,'Inventory by Market SKU (Units)'!D:D,'Inventory by Market SKU (Units)'!C:C,"",0)</f>
        <v>7273</v>
      </c>
      <c r="Q351" s="10">
        <f t="shared" si="1"/>
        <v>2.095965418</v>
      </c>
    </row>
    <row r="352" ht="14.25" customHeight="1">
      <c r="A352" s="4" t="s">
        <v>23</v>
      </c>
      <c r="B352" s="4" t="s">
        <v>369</v>
      </c>
      <c r="C352" s="5">
        <v>116.0</v>
      </c>
      <c r="D352" s="5">
        <v>50.0</v>
      </c>
      <c r="E352" s="5">
        <v>170.0</v>
      </c>
      <c r="F352" s="5">
        <v>124.0</v>
      </c>
      <c r="G352" s="5">
        <v>110.0</v>
      </c>
      <c r="H352" s="5">
        <v>100.0</v>
      </c>
      <c r="I352" s="5">
        <v>48.0</v>
      </c>
      <c r="J352" s="5">
        <v>43.0</v>
      </c>
      <c r="K352" s="5">
        <v>13.0</v>
      </c>
      <c r="L352" s="5">
        <v>0.0</v>
      </c>
      <c r="M352" s="5">
        <v>0.0</v>
      </c>
      <c r="N352" s="5">
        <v>0.0</v>
      </c>
      <c r="O352" s="5">
        <v>774.0</v>
      </c>
      <c r="P352" s="6">
        <f t="array" ref="P352">XLOOKUP(A352&amp;B352,'Inventory by Market SKU (Units)'!D:D,'Inventory by Market SKU (Units)'!C:C,"",0)</f>
        <v>369</v>
      </c>
      <c r="Q352" s="10">
        <f t="shared" si="1"/>
        <v>10.64423077</v>
      </c>
    </row>
    <row r="353" ht="14.25" customHeight="1">
      <c r="A353" s="8" t="s">
        <v>23</v>
      </c>
      <c r="B353" s="8" t="s">
        <v>370</v>
      </c>
      <c r="C353" s="9">
        <v>92.0</v>
      </c>
      <c r="D353" s="9">
        <v>40.0</v>
      </c>
      <c r="E353" s="9">
        <v>115.0</v>
      </c>
      <c r="F353" s="9">
        <v>96.0</v>
      </c>
      <c r="G353" s="9">
        <v>146.0</v>
      </c>
      <c r="H353" s="9">
        <v>55.0</v>
      </c>
      <c r="I353" s="9">
        <v>45.0</v>
      </c>
      <c r="J353" s="9">
        <v>55.0</v>
      </c>
      <c r="K353" s="9">
        <v>50.0</v>
      </c>
      <c r="L353" s="9">
        <v>0.0</v>
      </c>
      <c r="M353" s="9">
        <v>0.0</v>
      </c>
      <c r="N353" s="9">
        <v>0.0</v>
      </c>
      <c r="O353" s="9">
        <v>694.0</v>
      </c>
      <c r="P353" s="6">
        <f t="array" ref="P353">XLOOKUP(A353&amp;B353,'Inventory by Market SKU (Units)'!D:D,'Inventory by Market SKU (Units)'!C:C,"",0)</f>
        <v>345</v>
      </c>
      <c r="Q353" s="10">
        <f t="shared" si="1"/>
        <v>6.9</v>
      </c>
    </row>
    <row r="354" ht="14.25" hidden="1" customHeight="1">
      <c r="A354" s="4" t="s">
        <v>23</v>
      </c>
      <c r="B354" s="4" t="s">
        <v>371</v>
      </c>
      <c r="C354" s="5">
        <v>9.0</v>
      </c>
      <c r="D354" s="5">
        <v>0.0</v>
      </c>
      <c r="E354" s="5">
        <v>5.0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14.0</v>
      </c>
      <c r="P354" s="6">
        <f t="array" ref="P354">XLOOKUP(A354&amp;B354,'Inventory by Market SKU (Units)'!D:D,'Inventory by Market SKU (Units)'!C:C,"",0)</f>
        <v>0</v>
      </c>
      <c r="Q354" s="10" t="str">
        <f t="shared" si="1"/>
        <v/>
      </c>
    </row>
    <row r="355" ht="14.25" hidden="1" customHeight="1">
      <c r="A355" s="8" t="s">
        <v>23</v>
      </c>
      <c r="B355" s="8" t="s">
        <v>372</v>
      </c>
      <c r="C355" s="9">
        <v>0.0</v>
      </c>
      <c r="D355" s="9">
        <v>9.0</v>
      </c>
      <c r="E355" s="9">
        <v>0.0</v>
      </c>
      <c r="F355" s="9">
        <v>0.0</v>
      </c>
      <c r="G355" s="9">
        <v>0.0</v>
      </c>
      <c r="H355" s="9">
        <v>0.0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9">
        <v>0.0</v>
      </c>
      <c r="O355" s="9">
        <v>9.0</v>
      </c>
      <c r="P355" s="6">
        <f t="array" ref="P355">XLOOKUP(A355&amp;B355,'Inventory by Market SKU (Units)'!D:D,'Inventory by Market SKU (Units)'!C:C,"",0)</f>
        <v>0</v>
      </c>
      <c r="Q355" s="10" t="str">
        <f t="shared" si="1"/>
        <v/>
      </c>
    </row>
    <row r="356" ht="14.25" hidden="1" customHeight="1">
      <c r="A356" s="4" t="s">
        <v>23</v>
      </c>
      <c r="B356" s="4" t="s">
        <v>373</v>
      </c>
      <c r="C356" s="5">
        <v>0.0</v>
      </c>
      <c r="D356" s="5">
        <v>13.0</v>
      </c>
      <c r="E356" s="5">
        <v>0.0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0.0</v>
      </c>
      <c r="N356" s="5">
        <v>0.0</v>
      </c>
      <c r="O356" s="5">
        <v>13.0</v>
      </c>
      <c r="P356" s="6">
        <f t="array" ref="P356">XLOOKUP(A356&amp;B356,'Inventory by Market SKU (Units)'!D:D,'Inventory by Market SKU (Units)'!C:C,"",0)</f>
        <v>0</v>
      </c>
      <c r="Q356" s="10" t="str">
        <f t="shared" si="1"/>
        <v/>
      </c>
    </row>
    <row r="357" ht="14.25" customHeight="1">
      <c r="A357" s="8" t="s">
        <v>23</v>
      </c>
      <c r="B357" s="8" t="s">
        <v>374</v>
      </c>
      <c r="C357" s="9">
        <v>0.0</v>
      </c>
      <c r="D357" s="9">
        <v>25.0</v>
      </c>
      <c r="E357" s="9">
        <v>46.0</v>
      </c>
      <c r="F357" s="9">
        <v>0.0</v>
      </c>
      <c r="G357" s="9">
        <v>10.0</v>
      </c>
      <c r="H357" s="9">
        <v>32.0</v>
      </c>
      <c r="I357" s="9">
        <v>10.0</v>
      </c>
      <c r="J357" s="9">
        <v>10.0</v>
      </c>
      <c r="K357" s="9">
        <v>13.0</v>
      </c>
      <c r="L357" s="9">
        <v>0.0</v>
      </c>
      <c r="M357" s="9">
        <v>0.0</v>
      </c>
      <c r="N357" s="9">
        <v>0.0</v>
      </c>
      <c r="O357" s="9">
        <v>146.0</v>
      </c>
      <c r="P357" s="6">
        <f t="array" ref="P357">XLOOKUP(A357&amp;B357,'Inventory by Market SKU (Units)'!D:D,'Inventory by Market SKU (Units)'!C:C,"",0)</f>
        <v>56</v>
      </c>
      <c r="Q357" s="10">
        <f t="shared" si="1"/>
        <v>5.090909091</v>
      </c>
    </row>
    <row r="358" ht="14.25" customHeight="1">
      <c r="A358" s="4" t="s">
        <v>23</v>
      </c>
      <c r="B358" s="4" t="s">
        <v>375</v>
      </c>
      <c r="C358" s="5">
        <v>0.0</v>
      </c>
      <c r="D358" s="5">
        <v>15.0</v>
      </c>
      <c r="E358" s="5">
        <v>20.0</v>
      </c>
      <c r="F358" s="5">
        <v>3.0</v>
      </c>
      <c r="G358" s="5">
        <v>0.0</v>
      </c>
      <c r="H358" s="5">
        <v>0.0</v>
      </c>
      <c r="I358" s="5">
        <v>0.0</v>
      </c>
      <c r="J358" s="5">
        <v>5.0</v>
      </c>
      <c r="K358" s="5">
        <v>18.0</v>
      </c>
      <c r="L358" s="5">
        <v>0.0</v>
      </c>
      <c r="M358" s="5">
        <v>0.0</v>
      </c>
      <c r="N358" s="5">
        <v>0.0</v>
      </c>
      <c r="O358" s="5">
        <v>61.0</v>
      </c>
      <c r="P358" s="6">
        <f t="array" ref="P358">XLOOKUP(A358&amp;B358,'Inventory by Market SKU (Units)'!D:D,'Inventory by Market SKU (Units)'!C:C,"",0)</f>
        <v>132</v>
      </c>
      <c r="Q358" s="10">
        <f t="shared" si="1"/>
        <v>17.2173913</v>
      </c>
    </row>
    <row r="359" ht="14.25" hidden="1" customHeight="1">
      <c r="A359" s="8" t="s">
        <v>23</v>
      </c>
      <c r="B359" s="8" t="s">
        <v>376</v>
      </c>
      <c r="C359" s="9">
        <v>0.0</v>
      </c>
      <c r="D359" s="9">
        <v>0.0</v>
      </c>
      <c r="E359" s="9">
        <v>10.0</v>
      </c>
      <c r="F359" s="9">
        <v>0.0</v>
      </c>
      <c r="G359" s="9">
        <v>0.0</v>
      </c>
      <c r="H359" s="9">
        <v>0.0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9">
        <v>0.0</v>
      </c>
      <c r="O359" s="9">
        <v>10.0</v>
      </c>
      <c r="P359" s="6">
        <f t="array" ref="P359">XLOOKUP(A359&amp;B359,'Inventory by Market SKU (Units)'!D:D,'Inventory by Market SKU (Units)'!C:C,"",0)</f>
        <v>0</v>
      </c>
      <c r="Q359" s="10" t="str">
        <f t="shared" si="1"/>
        <v/>
      </c>
    </row>
    <row r="360" ht="14.25" customHeight="1">
      <c r="A360" s="4" t="s">
        <v>23</v>
      </c>
      <c r="B360" s="4" t="s">
        <v>377</v>
      </c>
      <c r="C360" s="5">
        <v>0.0</v>
      </c>
      <c r="D360" s="5">
        <v>0.0</v>
      </c>
      <c r="E360" s="5">
        <v>8.0</v>
      </c>
      <c r="F360" s="5">
        <v>5.0</v>
      </c>
      <c r="G360" s="5">
        <v>5.0</v>
      </c>
      <c r="H360" s="5">
        <v>10.0</v>
      </c>
      <c r="I360" s="5">
        <v>5.0</v>
      </c>
      <c r="J360" s="5">
        <v>10.0</v>
      </c>
      <c r="K360" s="5">
        <v>36.0</v>
      </c>
      <c r="L360" s="5">
        <v>0.0</v>
      </c>
      <c r="M360" s="5">
        <v>0.0</v>
      </c>
      <c r="N360" s="5">
        <v>0.0</v>
      </c>
      <c r="O360" s="5">
        <v>79.0</v>
      </c>
      <c r="P360" s="6">
        <f t="array" ref="P360">XLOOKUP(A360&amp;B360,'Inventory by Market SKU (Units)'!D:D,'Inventory by Market SKU (Units)'!C:C,"",0)</f>
        <v>150</v>
      </c>
      <c r="Q360" s="10">
        <f t="shared" si="1"/>
        <v>8.823529412</v>
      </c>
    </row>
    <row r="361" ht="14.25" customHeight="1">
      <c r="A361" s="8" t="s">
        <v>23</v>
      </c>
      <c r="B361" s="8" t="s">
        <v>378</v>
      </c>
      <c r="C361" s="9">
        <v>0.0</v>
      </c>
      <c r="D361" s="9">
        <v>0.0</v>
      </c>
      <c r="E361" s="9">
        <v>10.0</v>
      </c>
      <c r="F361" s="9">
        <v>8.0</v>
      </c>
      <c r="G361" s="9">
        <v>1.0</v>
      </c>
      <c r="H361" s="9">
        <v>15.0</v>
      </c>
      <c r="I361" s="9">
        <v>4.0</v>
      </c>
      <c r="J361" s="9">
        <v>5.0</v>
      </c>
      <c r="K361" s="9">
        <v>20.0</v>
      </c>
      <c r="L361" s="9">
        <v>0.0</v>
      </c>
      <c r="M361" s="9">
        <v>0.0</v>
      </c>
      <c r="N361" s="9">
        <v>0.0</v>
      </c>
      <c r="O361" s="9">
        <v>63.0</v>
      </c>
      <c r="P361" s="6">
        <f t="array" ref="P361">XLOOKUP(A361&amp;B361,'Inventory by Market SKU (Units)'!D:D,'Inventory by Market SKU (Units)'!C:C,"",0)</f>
        <v>124</v>
      </c>
      <c r="Q361" s="10">
        <f t="shared" si="1"/>
        <v>12.82758621</v>
      </c>
    </row>
    <row r="362" ht="14.25" customHeight="1">
      <c r="A362" s="4" t="s">
        <v>23</v>
      </c>
      <c r="B362" s="4" t="s">
        <v>379</v>
      </c>
      <c r="C362" s="5">
        <v>0.0</v>
      </c>
      <c r="D362" s="5">
        <v>0.0</v>
      </c>
      <c r="E362" s="5">
        <v>134.0</v>
      </c>
      <c r="F362" s="5">
        <v>931.0</v>
      </c>
      <c r="G362" s="5">
        <v>3.0</v>
      </c>
      <c r="H362" s="5">
        <v>276.0</v>
      </c>
      <c r="I362" s="5">
        <v>399.0</v>
      </c>
      <c r="J362" s="5">
        <v>159.0</v>
      </c>
      <c r="K362" s="5">
        <v>343.0</v>
      </c>
      <c r="L362" s="5">
        <v>0.0</v>
      </c>
      <c r="M362" s="5">
        <v>0.0</v>
      </c>
      <c r="N362" s="5">
        <v>0.0</v>
      </c>
      <c r="O362" s="5">
        <v>2245.0</v>
      </c>
      <c r="P362" s="6">
        <f t="array" ref="P362">XLOOKUP(A362&amp;B362,'Inventory by Market SKU (Units)'!D:D,'Inventory by Market SKU (Units)'!C:C,"",0)</f>
        <v>1222</v>
      </c>
      <c r="Q362" s="10">
        <f t="shared" si="1"/>
        <v>4.068812431</v>
      </c>
    </row>
    <row r="363" ht="14.25" customHeight="1">
      <c r="A363" s="8" t="s">
        <v>23</v>
      </c>
      <c r="B363" s="8" t="s">
        <v>380</v>
      </c>
      <c r="C363" s="9">
        <v>0.0</v>
      </c>
      <c r="D363" s="9">
        <v>0.0</v>
      </c>
      <c r="E363" s="9">
        <v>105.0</v>
      </c>
      <c r="F363" s="9">
        <v>934.0</v>
      </c>
      <c r="G363" s="9">
        <v>2.0</v>
      </c>
      <c r="H363" s="9">
        <v>281.0</v>
      </c>
      <c r="I363" s="9">
        <v>430.0</v>
      </c>
      <c r="J363" s="9">
        <v>159.0</v>
      </c>
      <c r="K363" s="9">
        <v>383.0</v>
      </c>
      <c r="L363" s="9">
        <v>0.0</v>
      </c>
      <c r="M363" s="9">
        <v>0.0</v>
      </c>
      <c r="N363" s="9">
        <v>0.0</v>
      </c>
      <c r="O363" s="9">
        <v>2294.0</v>
      </c>
      <c r="P363" s="6">
        <f t="array" ref="P363">XLOOKUP(A363&amp;B363,'Inventory by Market SKU (Units)'!D:D,'Inventory by Market SKU (Units)'!C:C,"",0)</f>
        <v>1137</v>
      </c>
      <c r="Q363" s="10">
        <f t="shared" si="1"/>
        <v>3.509259259</v>
      </c>
    </row>
    <row r="364" ht="14.25" customHeight="1">
      <c r="A364" s="4" t="s">
        <v>23</v>
      </c>
      <c r="B364" s="4" t="s">
        <v>381</v>
      </c>
      <c r="C364" s="5">
        <v>0.0</v>
      </c>
      <c r="D364" s="5">
        <v>0.0</v>
      </c>
      <c r="E364" s="5">
        <v>0.0</v>
      </c>
      <c r="F364" s="5">
        <v>0.0</v>
      </c>
      <c r="G364" s="5">
        <v>66.0</v>
      </c>
      <c r="H364" s="5">
        <v>120.0</v>
      </c>
      <c r="I364" s="5">
        <v>90.0</v>
      </c>
      <c r="J364" s="5">
        <v>108.0</v>
      </c>
      <c r="K364" s="5">
        <v>72.0</v>
      </c>
      <c r="L364" s="5">
        <v>0.0</v>
      </c>
      <c r="M364" s="5">
        <v>0.0</v>
      </c>
      <c r="N364" s="5">
        <v>0.0</v>
      </c>
      <c r="O364" s="5">
        <v>456.0</v>
      </c>
      <c r="P364" s="6">
        <f t="array" ref="P364">XLOOKUP(A364&amp;B364,'Inventory by Market SKU (Units)'!D:D,'Inventory by Market SKU (Units)'!C:C,"",0)</f>
        <v>4544</v>
      </c>
      <c r="Q364" s="10">
        <f t="shared" si="1"/>
        <v>50.48888889</v>
      </c>
    </row>
    <row r="365" ht="14.25" customHeight="1">
      <c r="A365" s="8" t="s">
        <v>23</v>
      </c>
      <c r="B365" s="8" t="s">
        <v>320</v>
      </c>
      <c r="C365" s="9">
        <v>0.0</v>
      </c>
      <c r="D365" s="9">
        <v>0.0</v>
      </c>
      <c r="E365" s="9">
        <v>0.0</v>
      </c>
      <c r="F365" s="9">
        <v>0.0</v>
      </c>
      <c r="G365" s="9">
        <v>0.0</v>
      </c>
      <c r="H365" s="9">
        <v>0.0</v>
      </c>
      <c r="I365" s="9">
        <v>0.0</v>
      </c>
      <c r="J365" s="9">
        <v>208.0</v>
      </c>
      <c r="K365" s="9">
        <v>677.0</v>
      </c>
      <c r="L365" s="9">
        <v>0.0</v>
      </c>
      <c r="M365" s="9">
        <v>0.0</v>
      </c>
      <c r="N365" s="9">
        <v>0.0</v>
      </c>
      <c r="O365" s="9">
        <v>885.0</v>
      </c>
      <c r="P365" s="6">
        <f t="array" ref="P365">XLOOKUP(A365&amp;B365,'Inventory by Market SKU (Units)'!D:D,'Inventory by Market SKU (Units)'!C:C,"",0)</f>
        <v>5603</v>
      </c>
      <c r="Q365" s="10">
        <f t="shared" si="1"/>
        <v>18.99322034</v>
      </c>
    </row>
    <row r="366" ht="14.25" customHeight="1">
      <c r="A366" s="4" t="s">
        <v>23</v>
      </c>
      <c r="B366" s="4" t="s">
        <v>321</v>
      </c>
      <c r="C366" s="5">
        <v>0.0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208.0</v>
      </c>
      <c r="K366" s="5">
        <v>697.0</v>
      </c>
      <c r="L366" s="5">
        <v>0.0</v>
      </c>
      <c r="M366" s="5">
        <v>0.0</v>
      </c>
      <c r="N366" s="5">
        <v>0.0</v>
      </c>
      <c r="O366" s="5">
        <v>905.0</v>
      </c>
      <c r="P366" s="6">
        <f t="array" ref="P366">XLOOKUP(A366&amp;B366,'Inventory by Market SKU (Units)'!D:D,'Inventory by Market SKU (Units)'!C:C,"",0)</f>
        <v>4321</v>
      </c>
      <c r="Q366" s="10">
        <f t="shared" si="1"/>
        <v>14.32375691</v>
      </c>
    </row>
    <row r="367" ht="14.25" customHeight="1">
      <c r="A367" s="8" t="s">
        <v>23</v>
      </c>
      <c r="B367" s="8" t="s">
        <v>322</v>
      </c>
      <c r="C367" s="9">
        <v>0.0</v>
      </c>
      <c r="D367" s="9">
        <v>0.0</v>
      </c>
      <c r="E367" s="9">
        <v>0.0</v>
      </c>
      <c r="F367" s="9">
        <v>0.0</v>
      </c>
      <c r="G367" s="9">
        <v>0.0</v>
      </c>
      <c r="H367" s="9">
        <v>0.0</v>
      </c>
      <c r="I367" s="9">
        <v>0.0</v>
      </c>
      <c r="J367" s="9">
        <v>200.0</v>
      </c>
      <c r="K367" s="9">
        <v>607.0</v>
      </c>
      <c r="L367" s="9">
        <v>0.0</v>
      </c>
      <c r="M367" s="9">
        <v>0.0</v>
      </c>
      <c r="N367" s="9">
        <v>0.0</v>
      </c>
      <c r="O367" s="9">
        <v>807.0</v>
      </c>
      <c r="P367" s="6">
        <f t="array" ref="P367">XLOOKUP(A367&amp;B367,'Inventory by Market SKU (Units)'!D:D,'Inventory by Market SKU (Units)'!C:C,"",0)</f>
        <v>6501</v>
      </c>
      <c r="Q367" s="10">
        <f t="shared" si="1"/>
        <v>24.16728625</v>
      </c>
    </row>
    <row r="368" ht="14.25" customHeight="1">
      <c r="A368" s="4" t="s">
        <v>24</v>
      </c>
      <c r="B368" s="4" t="s">
        <v>382</v>
      </c>
      <c r="C368" s="5">
        <v>1276.0</v>
      </c>
      <c r="D368" s="5">
        <v>367.0</v>
      </c>
      <c r="E368" s="5">
        <v>1450.0</v>
      </c>
      <c r="F368" s="5">
        <v>851.0</v>
      </c>
      <c r="G368" s="5">
        <v>537.0</v>
      </c>
      <c r="H368" s="5">
        <v>1152.0</v>
      </c>
      <c r="I368" s="5">
        <v>878.0</v>
      </c>
      <c r="J368" s="5">
        <v>750.0</v>
      </c>
      <c r="K368" s="5">
        <v>746.0</v>
      </c>
      <c r="L368" s="5">
        <v>0.0</v>
      </c>
      <c r="M368" s="5">
        <v>0.0</v>
      </c>
      <c r="N368" s="5">
        <v>0.0</v>
      </c>
      <c r="O368" s="5">
        <v>8007.0</v>
      </c>
      <c r="P368" s="6">
        <f t="array" ref="P368">XLOOKUP(A368&amp;B368,'Inventory by Market SKU (Units)'!D:D,'Inventory by Market SKU (Units)'!C:C,"",0)</f>
        <v>3072</v>
      </c>
      <c r="Q368" s="10">
        <f t="shared" si="1"/>
        <v>3.882055602</v>
      </c>
    </row>
    <row r="369" ht="14.25" hidden="1" customHeight="1">
      <c r="A369" s="8" t="s">
        <v>24</v>
      </c>
      <c r="B369" s="8" t="s">
        <v>383</v>
      </c>
      <c r="C369" s="9">
        <v>598.0</v>
      </c>
      <c r="D369" s="9">
        <v>444.0</v>
      </c>
      <c r="E369" s="9">
        <v>535.0</v>
      </c>
      <c r="F369" s="9">
        <v>250.0</v>
      </c>
      <c r="G369" s="9">
        <v>0.0</v>
      </c>
      <c r="H369" s="9">
        <v>0.0</v>
      </c>
      <c r="I369" s="9">
        <v>5.0</v>
      </c>
      <c r="J369" s="9">
        <v>0.0</v>
      </c>
      <c r="K369" s="9">
        <v>0.0</v>
      </c>
      <c r="L369" s="9">
        <v>0.0</v>
      </c>
      <c r="M369" s="9">
        <v>0.0</v>
      </c>
      <c r="N369" s="9">
        <v>0.0</v>
      </c>
      <c r="O369" s="9">
        <v>1832.0</v>
      </c>
      <c r="P369" s="11" t="str">
        <f t="array" ref="P369">XLOOKUP(A369&amp;B369,'Inventory by Market SKU (Units)'!D:D,'Inventory by Market SKU (Units)'!C:C,"",0)</f>
        <v/>
      </c>
      <c r="Q369" s="10">
        <f t="shared" si="1"/>
        <v>0</v>
      </c>
    </row>
    <row r="370" ht="14.25" hidden="1" customHeight="1">
      <c r="A370" s="4" t="s">
        <v>24</v>
      </c>
      <c r="B370" s="4" t="s">
        <v>384</v>
      </c>
      <c r="C370" s="5">
        <v>792.0</v>
      </c>
      <c r="D370" s="5">
        <v>730.0</v>
      </c>
      <c r="E370" s="5">
        <v>965.0</v>
      </c>
      <c r="F370" s="5">
        <v>952.0</v>
      </c>
      <c r="G370" s="5">
        <v>544.0</v>
      </c>
      <c r="H370" s="5">
        <v>671.0</v>
      </c>
      <c r="I370" s="5">
        <v>651.0</v>
      </c>
      <c r="J370" s="5">
        <v>620.0</v>
      </c>
      <c r="K370" s="5">
        <v>430.0</v>
      </c>
      <c r="L370" s="5">
        <v>0.0</v>
      </c>
      <c r="M370" s="5">
        <v>0.0</v>
      </c>
      <c r="N370" s="5">
        <v>0.0</v>
      </c>
      <c r="O370" s="5">
        <v>6355.0</v>
      </c>
      <c r="P370" s="6">
        <f t="array" ref="P370">XLOOKUP(A370&amp;B370,'Inventory by Market SKU (Units)'!D:D,'Inventory by Market SKU (Units)'!C:C,"",0)</f>
        <v>157</v>
      </c>
      <c r="Q370" s="10">
        <f t="shared" si="1"/>
        <v>0.2768959436</v>
      </c>
    </row>
    <row r="371" ht="14.25" hidden="1" customHeight="1">
      <c r="A371" s="8" t="s">
        <v>24</v>
      </c>
      <c r="B371" s="8" t="s">
        <v>385</v>
      </c>
      <c r="C371" s="9">
        <v>1259.0</v>
      </c>
      <c r="D371" s="9">
        <v>798.0</v>
      </c>
      <c r="E371" s="9">
        <v>60.0</v>
      </c>
      <c r="F371" s="9">
        <v>29.0</v>
      </c>
      <c r="G371" s="9">
        <v>0.0</v>
      </c>
      <c r="H371" s="9">
        <v>0.0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9">
        <v>0.0</v>
      </c>
      <c r="O371" s="9">
        <v>2146.0</v>
      </c>
      <c r="P371" s="6">
        <f t="array" ref="P371">XLOOKUP(A371&amp;B371,'Inventory by Market SKU (Units)'!D:D,'Inventory by Market SKU (Units)'!C:C,"",0)</f>
        <v>0</v>
      </c>
      <c r="Q371" s="10" t="str">
        <f t="shared" si="1"/>
        <v/>
      </c>
    </row>
    <row r="372" ht="14.25" hidden="1" customHeight="1">
      <c r="A372" s="4" t="s">
        <v>24</v>
      </c>
      <c r="B372" s="4" t="s">
        <v>312</v>
      </c>
      <c r="C372" s="5">
        <v>623.0</v>
      </c>
      <c r="D372" s="5">
        <v>1623.0</v>
      </c>
      <c r="E372" s="5">
        <v>2418.0</v>
      </c>
      <c r="F372" s="5">
        <v>1549.0</v>
      </c>
      <c r="G372" s="5">
        <v>1572.0</v>
      </c>
      <c r="H372" s="5">
        <v>1925.0</v>
      </c>
      <c r="I372" s="5">
        <v>1635.0</v>
      </c>
      <c r="J372" s="5">
        <v>1381.0</v>
      </c>
      <c r="K372" s="5">
        <v>1322.0</v>
      </c>
      <c r="L372" s="5">
        <v>0.0</v>
      </c>
      <c r="M372" s="5">
        <v>0.0</v>
      </c>
      <c r="N372" s="5">
        <v>0.0</v>
      </c>
      <c r="O372" s="5">
        <v>14048.0</v>
      </c>
      <c r="P372" s="6">
        <f t="array" ref="P372">XLOOKUP(A372&amp;B372,'Inventory by Market SKU (Units)'!D:D,'Inventory by Market SKU (Units)'!C:C,"",0)</f>
        <v>1084</v>
      </c>
      <c r="Q372" s="10">
        <f t="shared" si="1"/>
        <v>0.7496542185</v>
      </c>
    </row>
    <row r="373" ht="14.25" hidden="1" customHeight="1">
      <c r="A373" s="8" t="s">
        <v>24</v>
      </c>
      <c r="B373" s="8" t="s">
        <v>386</v>
      </c>
      <c r="C373" s="9">
        <v>893.0</v>
      </c>
      <c r="D373" s="9">
        <v>11.0</v>
      </c>
      <c r="E373" s="9">
        <v>90.0</v>
      </c>
      <c r="F373" s="9">
        <v>1374.0</v>
      </c>
      <c r="G373" s="9">
        <v>835.0</v>
      </c>
      <c r="H373" s="9">
        <v>1083.0</v>
      </c>
      <c r="I373" s="9">
        <v>1219.0</v>
      </c>
      <c r="J373" s="9">
        <v>848.0</v>
      </c>
      <c r="K373" s="9">
        <v>675.0</v>
      </c>
      <c r="L373" s="9">
        <v>0.0</v>
      </c>
      <c r="M373" s="9">
        <v>0.0</v>
      </c>
      <c r="N373" s="9">
        <v>0.0</v>
      </c>
      <c r="O373" s="9">
        <v>7028.0</v>
      </c>
      <c r="P373" s="6">
        <f t="array" ref="P373">XLOOKUP(A373&amp;B373,'Inventory by Market SKU (Units)'!D:D,'Inventory by Market SKU (Units)'!C:C,"",0)</f>
        <v>1656</v>
      </c>
      <c r="Q373" s="10">
        <f t="shared" si="1"/>
        <v>1.811816193</v>
      </c>
    </row>
    <row r="374" ht="14.25" hidden="1" customHeight="1">
      <c r="A374" s="4" t="s">
        <v>24</v>
      </c>
      <c r="B374" s="4" t="s">
        <v>318</v>
      </c>
      <c r="C374" s="5">
        <v>2159.0</v>
      </c>
      <c r="D374" s="5">
        <v>1498.0</v>
      </c>
      <c r="E374" s="5">
        <v>1888.0</v>
      </c>
      <c r="F374" s="5">
        <v>891.0</v>
      </c>
      <c r="G374" s="5">
        <v>1737.0</v>
      </c>
      <c r="H374" s="5">
        <v>1999.0</v>
      </c>
      <c r="I374" s="5">
        <v>1856.0</v>
      </c>
      <c r="J374" s="5">
        <v>1280.0</v>
      </c>
      <c r="K374" s="5">
        <v>882.0</v>
      </c>
      <c r="L374" s="5">
        <v>0.0</v>
      </c>
      <c r="M374" s="5">
        <v>0.0</v>
      </c>
      <c r="N374" s="5">
        <v>0.0</v>
      </c>
      <c r="O374" s="5">
        <v>14190.0</v>
      </c>
      <c r="P374" s="6">
        <f t="array" ref="P374">XLOOKUP(A374&amp;B374,'Inventory by Market SKU (Units)'!D:D,'Inventory by Market SKU (Units)'!C:C,"",0)</f>
        <v>1862</v>
      </c>
      <c r="Q374" s="10">
        <f t="shared" si="1"/>
        <v>1.390243902</v>
      </c>
    </row>
    <row r="375" ht="14.25" hidden="1" customHeight="1">
      <c r="A375" s="8" t="s">
        <v>24</v>
      </c>
      <c r="B375" s="8" t="s">
        <v>307</v>
      </c>
      <c r="C375" s="9">
        <v>716.0</v>
      </c>
      <c r="D375" s="9">
        <v>1570.0</v>
      </c>
      <c r="E375" s="9">
        <v>1757.0</v>
      </c>
      <c r="F375" s="9">
        <v>2012.0</v>
      </c>
      <c r="G375" s="9">
        <v>1579.0</v>
      </c>
      <c r="H375" s="9">
        <v>1332.0</v>
      </c>
      <c r="I375" s="9">
        <v>1323.0</v>
      </c>
      <c r="J375" s="9">
        <v>1246.0</v>
      </c>
      <c r="K375" s="9">
        <v>721.0</v>
      </c>
      <c r="L375" s="9">
        <v>0.0</v>
      </c>
      <c r="M375" s="9">
        <v>0.0</v>
      </c>
      <c r="N375" s="9">
        <v>0.0</v>
      </c>
      <c r="O375" s="9">
        <v>12256.0</v>
      </c>
      <c r="P375" s="6">
        <f t="array" ref="P375">XLOOKUP(A375&amp;B375,'Inventory by Market SKU (Units)'!D:D,'Inventory by Market SKU (Units)'!C:C,"",0)</f>
        <v>930</v>
      </c>
      <c r="Q375" s="10">
        <f t="shared" si="1"/>
        <v>0.8480243161</v>
      </c>
    </row>
    <row r="376" ht="14.25" hidden="1" customHeight="1">
      <c r="A376" s="4" t="s">
        <v>24</v>
      </c>
      <c r="B376" s="4" t="s">
        <v>308</v>
      </c>
      <c r="C376" s="5">
        <v>1585.0</v>
      </c>
      <c r="D376" s="5">
        <v>540.0</v>
      </c>
      <c r="E376" s="5">
        <v>700.0</v>
      </c>
      <c r="F376" s="5">
        <v>495.0</v>
      </c>
      <c r="G376" s="5">
        <v>903.0</v>
      </c>
      <c r="H376" s="5">
        <v>1571.0</v>
      </c>
      <c r="I376" s="5">
        <v>870.0</v>
      </c>
      <c r="J376" s="5">
        <v>795.0</v>
      </c>
      <c r="K376" s="5">
        <v>868.0</v>
      </c>
      <c r="L376" s="5">
        <v>0.0</v>
      </c>
      <c r="M376" s="5">
        <v>0.0</v>
      </c>
      <c r="N376" s="5">
        <v>0.0</v>
      </c>
      <c r="O376" s="5">
        <v>8327.0</v>
      </c>
      <c r="P376" s="6">
        <f t="array" ref="P376">XLOOKUP(A376&amp;B376,'Inventory by Market SKU (Units)'!D:D,'Inventory by Market SKU (Units)'!C:C,"",0)</f>
        <v>2129</v>
      </c>
      <c r="Q376" s="10">
        <f t="shared" si="1"/>
        <v>2.521515989</v>
      </c>
    </row>
    <row r="377" ht="14.25" hidden="1" customHeight="1">
      <c r="A377" s="8" t="s">
        <v>24</v>
      </c>
      <c r="B377" s="8" t="s">
        <v>300</v>
      </c>
      <c r="C377" s="9">
        <v>1504.0</v>
      </c>
      <c r="D377" s="9">
        <v>867.0</v>
      </c>
      <c r="E377" s="9">
        <v>550.0</v>
      </c>
      <c r="F377" s="9">
        <v>1666.0</v>
      </c>
      <c r="G377" s="9">
        <v>1327.0</v>
      </c>
      <c r="H377" s="9">
        <v>1774.0</v>
      </c>
      <c r="I377" s="9">
        <v>1179.0</v>
      </c>
      <c r="J377" s="9">
        <v>1366.0</v>
      </c>
      <c r="K377" s="9">
        <v>1182.0</v>
      </c>
      <c r="L377" s="9">
        <v>0.0</v>
      </c>
      <c r="M377" s="9">
        <v>0.0</v>
      </c>
      <c r="N377" s="9">
        <v>0.0</v>
      </c>
      <c r="O377" s="9">
        <v>11415.0</v>
      </c>
      <c r="P377" s="6">
        <f t="array" ref="P377">XLOOKUP(A377&amp;B377,'Inventory by Market SKU (Units)'!D:D,'Inventory by Market SKU (Units)'!C:C,"",0)</f>
        <v>661</v>
      </c>
      <c r="Q377" s="10">
        <f t="shared" si="1"/>
        <v>0.5320633217</v>
      </c>
    </row>
    <row r="378" ht="14.25" hidden="1" customHeight="1">
      <c r="A378" s="4" t="s">
        <v>24</v>
      </c>
      <c r="B378" s="4" t="s">
        <v>387</v>
      </c>
      <c r="C378" s="5">
        <v>505.0</v>
      </c>
      <c r="D378" s="5">
        <v>385.0</v>
      </c>
      <c r="E378" s="5">
        <v>150.0</v>
      </c>
      <c r="F378" s="5">
        <v>10.0</v>
      </c>
      <c r="G378" s="5">
        <v>9.0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0.0</v>
      </c>
      <c r="O378" s="5">
        <v>1059.0</v>
      </c>
      <c r="P378" s="11" t="str">
        <f t="array" ref="P378">XLOOKUP(A378&amp;B378,'Inventory by Market SKU (Units)'!D:D,'Inventory by Market SKU (Units)'!C:C,"",0)</f>
        <v/>
      </c>
      <c r="Q378" s="10" t="str">
        <f t="shared" si="1"/>
        <v/>
      </c>
    </row>
    <row r="379" ht="14.25" hidden="1" customHeight="1">
      <c r="A379" s="8" t="s">
        <v>24</v>
      </c>
      <c r="B379" s="8" t="s">
        <v>388</v>
      </c>
      <c r="C379" s="9">
        <v>140.0</v>
      </c>
      <c r="D379" s="9">
        <v>70.0</v>
      </c>
      <c r="E379" s="9">
        <v>45.0</v>
      </c>
      <c r="F379" s="9">
        <v>0.0</v>
      </c>
      <c r="G379" s="9">
        <v>0.0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9">
        <v>0.0</v>
      </c>
      <c r="O379" s="9">
        <v>255.0</v>
      </c>
      <c r="P379" s="11" t="str">
        <f t="array" ref="P379">XLOOKUP(A379&amp;B379,'Inventory by Market SKU (Units)'!D:D,'Inventory by Market SKU (Units)'!C:C,"",0)</f>
        <v/>
      </c>
      <c r="Q379" s="10" t="str">
        <f t="shared" si="1"/>
        <v/>
      </c>
    </row>
    <row r="380" ht="14.25" hidden="1" customHeight="1">
      <c r="A380" s="4" t="s">
        <v>24</v>
      </c>
      <c r="B380" s="4" t="s">
        <v>306</v>
      </c>
      <c r="C380" s="5">
        <v>2166.0</v>
      </c>
      <c r="D380" s="5">
        <v>1772.0</v>
      </c>
      <c r="E380" s="5">
        <v>1703.0</v>
      </c>
      <c r="F380" s="5">
        <v>2420.0</v>
      </c>
      <c r="G380" s="5">
        <v>184.0</v>
      </c>
      <c r="H380" s="5">
        <v>2289.0</v>
      </c>
      <c r="I380" s="5">
        <v>1612.0</v>
      </c>
      <c r="J380" s="5">
        <v>1608.0</v>
      </c>
      <c r="K380" s="5">
        <v>1275.0</v>
      </c>
      <c r="L380" s="5">
        <v>0.0</v>
      </c>
      <c r="M380" s="5">
        <v>0.0</v>
      </c>
      <c r="N380" s="5">
        <v>0.0</v>
      </c>
      <c r="O380" s="5">
        <v>15029.0</v>
      </c>
      <c r="P380" s="6">
        <f t="array" ref="P380">XLOOKUP(A380&amp;B380,'Inventory by Market SKU (Units)'!D:D,'Inventory by Market SKU (Units)'!C:C,"",0)</f>
        <v>3285</v>
      </c>
      <c r="Q380" s="10">
        <f t="shared" si="1"/>
        <v>2.19243604</v>
      </c>
    </row>
    <row r="381" ht="14.25" hidden="1" customHeight="1">
      <c r="A381" s="8" t="s">
        <v>24</v>
      </c>
      <c r="B381" s="8" t="s">
        <v>389</v>
      </c>
      <c r="C381" s="9">
        <v>1480.0</v>
      </c>
      <c r="D381" s="9">
        <v>1580.0</v>
      </c>
      <c r="E381" s="9">
        <v>1959.0</v>
      </c>
      <c r="F381" s="9">
        <v>1040.0</v>
      </c>
      <c r="G381" s="9">
        <v>80.0</v>
      </c>
      <c r="H381" s="9">
        <v>40.0</v>
      </c>
      <c r="I381" s="9">
        <v>0.0</v>
      </c>
      <c r="J381" s="9">
        <v>140.0</v>
      </c>
      <c r="K381" s="9">
        <v>0.0</v>
      </c>
      <c r="L381" s="9">
        <v>0.0</v>
      </c>
      <c r="M381" s="9">
        <v>0.0</v>
      </c>
      <c r="N381" s="9">
        <v>0.0</v>
      </c>
      <c r="O381" s="9">
        <v>6319.0</v>
      </c>
      <c r="P381" s="6">
        <f t="array" ref="P381">XLOOKUP(A381&amp;B381,'Inventory by Market SKU (Units)'!D:D,'Inventory by Market SKU (Units)'!C:C,"",0)</f>
        <v>0</v>
      </c>
      <c r="Q381" s="10">
        <f t="shared" si="1"/>
        <v>0</v>
      </c>
    </row>
    <row r="382" ht="14.25" hidden="1" customHeight="1">
      <c r="A382" s="4" t="s">
        <v>24</v>
      </c>
      <c r="B382" s="4" t="s">
        <v>390</v>
      </c>
      <c r="C382" s="5">
        <v>859.0</v>
      </c>
      <c r="D382" s="5">
        <v>353.0</v>
      </c>
      <c r="E382" s="5">
        <v>1444.0</v>
      </c>
      <c r="F382" s="5">
        <v>1138.0</v>
      </c>
      <c r="G382" s="5">
        <v>1175.0</v>
      </c>
      <c r="H382" s="5">
        <v>517.0</v>
      </c>
      <c r="I382" s="5">
        <v>20.0</v>
      </c>
      <c r="J382" s="5">
        <v>0.0</v>
      </c>
      <c r="K382" s="5">
        <v>0.0</v>
      </c>
      <c r="L382" s="5">
        <v>0.0</v>
      </c>
      <c r="M382" s="5">
        <v>0.0</v>
      </c>
      <c r="N382" s="5">
        <v>0.0</v>
      </c>
      <c r="O382" s="5">
        <v>5506.0</v>
      </c>
      <c r="P382" s="6">
        <f t="array" ref="P382">XLOOKUP(A382&amp;B382,'Inventory by Market SKU (Units)'!D:D,'Inventory by Market SKU (Units)'!C:C,"",0)</f>
        <v>0</v>
      </c>
      <c r="Q382" s="10">
        <f t="shared" si="1"/>
        <v>0</v>
      </c>
    </row>
    <row r="383" ht="14.25" hidden="1" customHeight="1">
      <c r="A383" s="8" t="s">
        <v>24</v>
      </c>
      <c r="B383" s="8" t="s">
        <v>391</v>
      </c>
      <c r="C383" s="9">
        <v>1072.0</v>
      </c>
      <c r="D383" s="9">
        <v>557.0</v>
      </c>
      <c r="E383" s="9">
        <v>839.0</v>
      </c>
      <c r="F383" s="9">
        <v>22.0</v>
      </c>
      <c r="G383" s="9">
        <v>0.0</v>
      </c>
      <c r="H383" s="9">
        <v>30.0</v>
      </c>
      <c r="I383" s="9">
        <v>0.0</v>
      </c>
      <c r="J383" s="9">
        <v>40.0</v>
      </c>
      <c r="K383" s="9">
        <v>0.0</v>
      </c>
      <c r="L383" s="9">
        <v>0.0</v>
      </c>
      <c r="M383" s="9">
        <v>0.0</v>
      </c>
      <c r="N383" s="9">
        <v>0.0</v>
      </c>
      <c r="O383" s="9">
        <v>2560.0</v>
      </c>
      <c r="P383" s="6">
        <f t="array" ref="P383">XLOOKUP(A383&amp;B383,'Inventory by Market SKU (Units)'!D:D,'Inventory by Market SKU (Units)'!C:C,"",0)</f>
        <v>0</v>
      </c>
      <c r="Q383" s="10">
        <f t="shared" si="1"/>
        <v>0</v>
      </c>
    </row>
    <row r="384" ht="14.25" hidden="1" customHeight="1">
      <c r="A384" s="4" t="s">
        <v>24</v>
      </c>
      <c r="B384" s="4" t="s">
        <v>392</v>
      </c>
      <c r="C384" s="5">
        <v>1215.0</v>
      </c>
      <c r="D384" s="5">
        <v>213.0</v>
      </c>
      <c r="E384" s="5">
        <v>983.0</v>
      </c>
      <c r="F384" s="5">
        <v>746.0</v>
      </c>
      <c r="G384" s="5">
        <v>20.0</v>
      </c>
      <c r="H384" s="5">
        <v>0.0</v>
      </c>
      <c r="I384" s="5">
        <v>1.0</v>
      </c>
      <c r="J384" s="5">
        <v>0.0</v>
      </c>
      <c r="K384" s="5">
        <v>0.0</v>
      </c>
      <c r="L384" s="5">
        <v>0.0</v>
      </c>
      <c r="M384" s="5">
        <v>0.0</v>
      </c>
      <c r="N384" s="5">
        <v>0.0</v>
      </c>
      <c r="O384" s="5">
        <v>3178.0</v>
      </c>
      <c r="P384" s="6">
        <f t="array" ref="P384">XLOOKUP(A384&amp;B384,'Inventory by Market SKU (Units)'!D:D,'Inventory by Market SKU (Units)'!C:C,"",0)</f>
        <v>0</v>
      </c>
      <c r="Q384" s="10">
        <f t="shared" si="1"/>
        <v>0</v>
      </c>
    </row>
    <row r="385" ht="14.25" hidden="1" customHeight="1">
      <c r="A385" s="8" t="s">
        <v>24</v>
      </c>
      <c r="B385" s="8" t="s">
        <v>393</v>
      </c>
      <c r="C385" s="9">
        <v>22.0</v>
      </c>
      <c r="D385" s="9">
        <v>3.0</v>
      </c>
      <c r="E385" s="9">
        <v>0.0</v>
      </c>
      <c r="F385" s="9">
        <v>0.0</v>
      </c>
      <c r="G385" s="9">
        <v>0.0</v>
      </c>
      <c r="H385" s="9">
        <v>0.0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9">
        <v>0.0</v>
      </c>
      <c r="O385" s="9">
        <v>25.0</v>
      </c>
      <c r="P385" s="6">
        <f t="array" ref="P385">XLOOKUP(A385&amp;B385,'Inventory by Market SKU (Units)'!D:D,'Inventory by Market SKU (Units)'!C:C,"",0)</f>
        <v>318</v>
      </c>
      <c r="Q385" s="10" t="str">
        <f t="shared" si="1"/>
        <v/>
      </c>
    </row>
    <row r="386" ht="14.25" customHeight="1">
      <c r="A386" s="4" t="s">
        <v>24</v>
      </c>
      <c r="B386" s="4" t="s">
        <v>394</v>
      </c>
      <c r="C386" s="5">
        <v>526.0</v>
      </c>
      <c r="D386" s="5">
        <v>318.0</v>
      </c>
      <c r="E386" s="5">
        <v>426.0</v>
      </c>
      <c r="F386" s="5">
        <v>435.0</v>
      </c>
      <c r="G386" s="5">
        <v>403.0</v>
      </c>
      <c r="H386" s="5">
        <v>250.0</v>
      </c>
      <c r="I386" s="5">
        <v>63.0</v>
      </c>
      <c r="J386" s="5">
        <v>0.0</v>
      </c>
      <c r="K386" s="5">
        <v>332.0</v>
      </c>
      <c r="L386" s="5">
        <v>0.0</v>
      </c>
      <c r="M386" s="5">
        <v>0.0</v>
      </c>
      <c r="N386" s="5">
        <v>0.0</v>
      </c>
      <c r="O386" s="5">
        <v>2753.0</v>
      </c>
      <c r="P386" s="6">
        <f t="array" ref="P386">XLOOKUP(A386&amp;B386,'Inventory by Market SKU (Units)'!D:D,'Inventory by Market SKU (Units)'!C:C,"",0)</f>
        <v>616</v>
      </c>
      <c r="Q386" s="10">
        <f t="shared" si="1"/>
        <v>4.678481013</v>
      </c>
    </row>
    <row r="387" ht="14.25" hidden="1" customHeight="1">
      <c r="A387" s="8" t="s">
        <v>24</v>
      </c>
      <c r="B387" s="8" t="s">
        <v>395</v>
      </c>
      <c r="C387" s="9">
        <v>40.0</v>
      </c>
      <c r="D387" s="9">
        <v>25.0</v>
      </c>
      <c r="E387" s="9">
        <v>40.0</v>
      </c>
      <c r="F387" s="9">
        <v>30.0</v>
      </c>
      <c r="G387" s="9">
        <v>35.0</v>
      </c>
      <c r="H387" s="9">
        <v>20.0</v>
      </c>
      <c r="I387" s="9">
        <v>10.0</v>
      </c>
      <c r="J387" s="9">
        <v>6.0</v>
      </c>
      <c r="K387" s="9">
        <v>0.0</v>
      </c>
      <c r="L387" s="9">
        <v>0.0</v>
      </c>
      <c r="M387" s="9">
        <v>0.0</v>
      </c>
      <c r="N387" s="9">
        <v>0.0</v>
      </c>
      <c r="O387" s="9">
        <v>206.0</v>
      </c>
      <c r="P387" s="6">
        <f t="array" ref="P387">XLOOKUP(A387&amp;B387,'Inventory by Market SKU (Units)'!D:D,'Inventory by Market SKU (Units)'!C:C,"",0)</f>
        <v>0</v>
      </c>
      <c r="Q387" s="10">
        <f t="shared" si="1"/>
        <v>0</v>
      </c>
    </row>
    <row r="388" ht="14.25" hidden="1" customHeight="1">
      <c r="A388" s="4" t="s">
        <v>24</v>
      </c>
      <c r="B388" s="4" t="s">
        <v>396</v>
      </c>
      <c r="C388" s="5">
        <v>90.0</v>
      </c>
      <c r="D388" s="5">
        <v>94.0</v>
      </c>
      <c r="E388" s="5">
        <v>50.0</v>
      </c>
      <c r="F388" s="5">
        <v>10.0</v>
      </c>
      <c r="G388" s="5">
        <v>30.0</v>
      </c>
      <c r="H388" s="5">
        <v>1.0</v>
      </c>
      <c r="I388" s="5">
        <v>0.0</v>
      </c>
      <c r="J388" s="5">
        <v>0.0</v>
      </c>
      <c r="K388" s="5">
        <v>0.0</v>
      </c>
      <c r="L388" s="5">
        <v>0.0</v>
      </c>
      <c r="M388" s="5">
        <v>0.0</v>
      </c>
      <c r="N388" s="5">
        <v>0.0</v>
      </c>
      <c r="O388" s="5">
        <v>275.0</v>
      </c>
      <c r="P388" s="11" t="str">
        <f t="array" ref="P388">XLOOKUP(A388&amp;B388,'Inventory by Market SKU (Units)'!D:D,'Inventory by Market SKU (Units)'!C:C,"",0)</f>
        <v/>
      </c>
      <c r="Q388" s="10" t="str">
        <f t="shared" si="1"/>
        <v/>
      </c>
    </row>
    <row r="389" ht="14.25" hidden="1" customHeight="1">
      <c r="A389" s="8" t="s">
        <v>24</v>
      </c>
      <c r="B389" s="8" t="s">
        <v>397</v>
      </c>
      <c r="C389" s="9">
        <v>80.0</v>
      </c>
      <c r="D389" s="9">
        <v>50.0</v>
      </c>
      <c r="E389" s="9">
        <v>60.0</v>
      </c>
      <c r="F389" s="9">
        <v>88.0</v>
      </c>
      <c r="G389" s="9">
        <v>90.0</v>
      </c>
      <c r="H389" s="9">
        <v>31.0</v>
      </c>
      <c r="I389" s="9">
        <v>110.0</v>
      </c>
      <c r="J389" s="9">
        <v>120.0</v>
      </c>
      <c r="K389" s="9">
        <v>124.0</v>
      </c>
      <c r="L389" s="9">
        <v>0.0</v>
      </c>
      <c r="M389" s="9">
        <v>0.0</v>
      </c>
      <c r="N389" s="9">
        <v>0.0</v>
      </c>
      <c r="O389" s="9">
        <v>753.0</v>
      </c>
      <c r="P389" s="6">
        <f t="array" ref="P389">XLOOKUP(A389&amp;B389,'Inventory by Market SKU (Units)'!D:D,'Inventory by Market SKU (Units)'!C:C,"",0)</f>
        <v>0</v>
      </c>
      <c r="Q389" s="10">
        <f t="shared" si="1"/>
        <v>0</v>
      </c>
    </row>
    <row r="390" ht="14.25" hidden="1" customHeight="1">
      <c r="A390" s="4" t="s">
        <v>24</v>
      </c>
      <c r="B390" s="4" t="s">
        <v>398</v>
      </c>
      <c r="C390" s="5">
        <v>36.0</v>
      </c>
      <c r="D390" s="5">
        <v>36.0</v>
      </c>
      <c r="E390" s="5">
        <v>10.0</v>
      </c>
      <c r="F390" s="5">
        <v>31.0</v>
      </c>
      <c r="G390" s="5">
        <v>41.0</v>
      </c>
      <c r="H390" s="5">
        <v>2.0</v>
      </c>
      <c r="I390" s="5">
        <v>50.0</v>
      </c>
      <c r="J390" s="5">
        <v>80.0</v>
      </c>
      <c r="K390" s="5">
        <v>4.0</v>
      </c>
      <c r="L390" s="5">
        <v>0.0</v>
      </c>
      <c r="M390" s="5">
        <v>0.0</v>
      </c>
      <c r="N390" s="5">
        <v>0.0</v>
      </c>
      <c r="O390" s="5">
        <v>290.0</v>
      </c>
      <c r="P390" s="6">
        <f t="array" ref="P390">XLOOKUP(A390&amp;B390,'Inventory by Market SKU (Units)'!D:D,'Inventory by Market SKU (Units)'!C:C,"",0)</f>
        <v>0</v>
      </c>
      <c r="Q390" s="10">
        <f t="shared" si="1"/>
        <v>0</v>
      </c>
    </row>
    <row r="391" ht="14.25" hidden="1" customHeight="1">
      <c r="A391" s="8" t="s">
        <v>24</v>
      </c>
      <c r="B391" s="8" t="s">
        <v>399</v>
      </c>
      <c r="C391" s="9">
        <v>2890.0</v>
      </c>
      <c r="D391" s="9">
        <v>1750.0</v>
      </c>
      <c r="E391" s="9">
        <v>403.0</v>
      </c>
      <c r="F391" s="9">
        <v>2838.0</v>
      </c>
      <c r="G391" s="9">
        <v>1314.0</v>
      </c>
      <c r="H391" s="9">
        <v>2556.0</v>
      </c>
      <c r="I391" s="9">
        <v>2126.0</v>
      </c>
      <c r="J391" s="9">
        <v>1914.0</v>
      </c>
      <c r="K391" s="9">
        <v>1276.0</v>
      </c>
      <c r="L391" s="9">
        <v>0.0</v>
      </c>
      <c r="M391" s="9">
        <v>0.0</v>
      </c>
      <c r="N391" s="9">
        <v>0.0</v>
      </c>
      <c r="O391" s="9">
        <v>17067.0</v>
      </c>
      <c r="P391" s="6">
        <f t="array" ref="P391">XLOOKUP(A391&amp;B391,'Inventory by Market SKU (Units)'!D:D,'Inventory by Market SKU (Units)'!C:C,"",0)</f>
        <v>1136</v>
      </c>
      <c r="Q391" s="10">
        <f t="shared" si="1"/>
        <v>0.6410835214</v>
      </c>
    </row>
    <row r="392" ht="14.25" hidden="1" customHeight="1">
      <c r="A392" s="4" t="s">
        <v>24</v>
      </c>
      <c r="B392" s="4" t="s">
        <v>286</v>
      </c>
      <c r="C392" s="5">
        <v>1483.0</v>
      </c>
      <c r="D392" s="5">
        <v>1990.0</v>
      </c>
      <c r="E392" s="5">
        <v>3777.0</v>
      </c>
      <c r="F392" s="5">
        <v>1930.0</v>
      </c>
      <c r="G392" s="5">
        <v>2244.0</v>
      </c>
      <c r="H392" s="5">
        <v>1846.0</v>
      </c>
      <c r="I392" s="5">
        <v>2633.0</v>
      </c>
      <c r="J392" s="5">
        <v>2241.0</v>
      </c>
      <c r="K392" s="5">
        <v>2061.0</v>
      </c>
      <c r="L392" s="5">
        <v>0.0</v>
      </c>
      <c r="M392" s="5">
        <v>0.0</v>
      </c>
      <c r="N392" s="5">
        <v>0.0</v>
      </c>
      <c r="O392" s="5">
        <v>20205.0</v>
      </c>
      <c r="P392" s="6">
        <f t="array" ref="P392">XLOOKUP(A392&amp;B392,'Inventory by Market SKU (Units)'!D:D,'Inventory by Market SKU (Units)'!C:C,"",0)</f>
        <v>1611</v>
      </c>
      <c r="Q392" s="10">
        <f t="shared" si="1"/>
        <v>0.6968997837</v>
      </c>
    </row>
    <row r="393" ht="14.25" hidden="1" customHeight="1">
      <c r="A393" s="8" t="s">
        <v>24</v>
      </c>
      <c r="B393" s="8" t="s">
        <v>315</v>
      </c>
      <c r="C393" s="9">
        <v>1964.0</v>
      </c>
      <c r="D393" s="9">
        <v>760.0</v>
      </c>
      <c r="E393" s="9">
        <v>2437.0</v>
      </c>
      <c r="F393" s="9">
        <v>2155.0</v>
      </c>
      <c r="G393" s="9">
        <v>1544.0</v>
      </c>
      <c r="H393" s="9">
        <v>2300.0</v>
      </c>
      <c r="I393" s="9">
        <v>1690.0</v>
      </c>
      <c r="J393" s="9">
        <v>2298.0</v>
      </c>
      <c r="K393" s="9">
        <v>1105.0</v>
      </c>
      <c r="L393" s="9">
        <v>0.0</v>
      </c>
      <c r="M393" s="9">
        <v>0.0</v>
      </c>
      <c r="N393" s="9">
        <v>0.0</v>
      </c>
      <c r="O393" s="9">
        <v>16253.0</v>
      </c>
      <c r="P393" s="6">
        <f t="array" ref="P393">XLOOKUP(A393&amp;B393,'Inventory by Market SKU (Units)'!D:D,'Inventory by Market SKU (Units)'!C:C,"",0)</f>
        <v>1569</v>
      </c>
      <c r="Q393" s="10">
        <f t="shared" si="1"/>
        <v>0.9242096996</v>
      </c>
    </row>
    <row r="394" ht="14.25" hidden="1" customHeight="1">
      <c r="A394" s="4" t="s">
        <v>24</v>
      </c>
      <c r="B394" s="4" t="s">
        <v>304</v>
      </c>
      <c r="C394" s="5">
        <v>1057.0</v>
      </c>
      <c r="D394" s="5">
        <v>781.0</v>
      </c>
      <c r="E394" s="5">
        <v>1958.0</v>
      </c>
      <c r="F394" s="5">
        <v>2008.0</v>
      </c>
      <c r="G394" s="5">
        <v>1092.0</v>
      </c>
      <c r="H394" s="5">
        <v>1616.0</v>
      </c>
      <c r="I394" s="5">
        <v>1372.0</v>
      </c>
      <c r="J394" s="5">
        <v>1443.0</v>
      </c>
      <c r="K394" s="5">
        <v>1140.0</v>
      </c>
      <c r="L394" s="5">
        <v>0.0</v>
      </c>
      <c r="M394" s="5">
        <v>0.0</v>
      </c>
      <c r="N394" s="5">
        <v>0.0</v>
      </c>
      <c r="O394" s="5">
        <v>12467.0</v>
      </c>
      <c r="P394" s="6">
        <f t="array" ref="P394">XLOOKUP(A394&amp;B394,'Inventory by Market SKU (Units)'!D:D,'Inventory by Market SKU (Units)'!C:C,"",0)</f>
        <v>1773</v>
      </c>
      <c r="Q394" s="10">
        <f t="shared" si="1"/>
        <v>1.344879899</v>
      </c>
    </row>
    <row r="395" ht="14.25" hidden="1" customHeight="1">
      <c r="A395" s="8" t="s">
        <v>24</v>
      </c>
      <c r="B395" s="8" t="s">
        <v>292</v>
      </c>
      <c r="C395" s="9">
        <v>1884.0</v>
      </c>
      <c r="D395" s="9">
        <v>1023.0</v>
      </c>
      <c r="E395" s="9">
        <v>1887.0</v>
      </c>
      <c r="F395" s="9">
        <v>1921.0</v>
      </c>
      <c r="G395" s="9">
        <v>1532.0</v>
      </c>
      <c r="H395" s="9">
        <v>1372.0</v>
      </c>
      <c r="I395" s="9">
        <v>1540.0</v>
      </c>
      <c r="J395" s="9">
        <v>1415.0</v>
      </c>
      <c r="K395" s="9">
        <v>1355.0</v>
      </c>
      <c r="L395" s="9">
        <v>0.0</v>
      </c>
      <c r="M395" s="9">
        <v>0.0</v>
      </c>
      <c r="N395" s="9">
        <v>0.0</v>
      </c>
      <c r="O395" s="9">
        <v>13929.0</v>
      </c>
      <c r="P395" s="6">
        <f t="array" ref="P395">XLOOKUP(A395&amp;B395,'Inventory by Market SKU (Units)'!D:D,'Inventory by Market SKU (Units)'!C:C,"",0)</f>
        <v>1313</v>
      </c>
      <c r="Q395" s="10">
        <f t="shared" si="1"/>
        <v>0.9139211137</v>
      </c>
    </row>
    <row r="396" ht="14.25" hidden="1" customHeight="1">
      <c r="A396" s="4" t="s">
        <v>24</v>
      </c>
      <c r="B396" s="4" t="s">
        <v>294</v>
      </c>
      <c r="C396" s="5">
        <v>2845.0</v>
      </c>
      <c r="D396" s="5">
        <v>1636.0</v>
      </c>
      <c r="E396" s="5">
        <v>2041.0</v>
      </c>
      <c r="F396" s="5">
        <v>2408.0</v>
      </c>
      <c r="G396" s="5">
        <v>1646.0</v>
      </c>
      <c r="H396" s="5">
        <v>675.0</v>
      </c>
      <c r="I396" s="5">
        <v>1906.0</v>
      </c>
      <c r="J396" s="5">
        <v>1869.0</v>
      </c>
      <c r="K396" s="5">
        <v>1423.0</v>
      </c>
      <c r="L396" s="5">
        <v>0.0</v>
      </c>
      <c r="M396" s="5">
        <v>0.0</v>
      </c>
      <c r="N396" s="5">
        <v>0.0</v>
      </c>
      <c r="O396" s="5">
        <v>16449.0</v>
      </c>
      <c r="P396" s="6">
        <f t="array" ref="P396">XLOOKUP(A396&amp;B396,'Inventory by Market SKU (Units)'!D:D,'Inventory by Market SKU (Units)'!C:C,"",0)</f>
        <v>352</v>
      </c>
      <c r="Q396" s="10">
        <f t="shared" si="1"/>
        <v>0.2031550596</v>
      </c>
    </row>
    <row r="397" ht="14.25" hidden="1" customHeight="1">
      <c r="A397" s="8" t="s">
        <v>24</v>
      </c>
      <c r="B397" s="8" t="s">
        <v>293</v>
      </c>
      <c r="C397" s="9">
        <v>517.0</v>
      </c>
      <c r="D397" s="9">
        <v>1702.0</v>
      </c>
      <c r="E397" s="9">
        <v>1900.0</v>
      </c>
      <c r="F397" s="9">
        <v>1574.0</v>
      </c>
      <c r="G397" s="9">
        <v>1089.0</v>
      </c>
      <c r="H397" s="9">
        <v>1901.0</v>
      </c>
      <c r="I397" s="9">
        <v>1102.0</v>
      </c>
      <c r="J397" s="9">
        <v>1095.0</v>
      </c>
      <c r="K397" s="9">
        <v>1065.0</v>
      </c>
      <c r="L397" s="9">
        <v>0.0</v>
      </c>
      <c r="M397" s="9">
        <v>0.0</v>
      </c>
      <c r="N397" s="9">
        <v>0.0</v>
      </c>
      <c r="O397" s="9">
        <v>11945.0</v>
      </c>
      <c r="P397" s="6">
        <f t="array" ref="P397">XLOOKUP(A397&amp;B397,'Inventory by Market SKU (Units)'!D:D,'Inventory by Market SKU (Units)'!C:C,"",0)</f>
        <v>1981</v>
      </c>
      <c r="Q397" s="10">
        <f t="shared" si="1"/>
        <v>1.821888412</v>
      </c>
    </row>
    <row r="398" ht="14.25" hidden="1" customHeight="1">
      <c r="A398" s="4" t="s">
        <v>24</v>
      </c>
      <c r="B398" s="4" t="s">
        <v>299</v>
      </c>
      <c r="C398" s="5">
        <v>1561.0</v>
      </c>
      <c r="D398" s="5">
        <v>575.0</v>
      </c>
      <c r="E398" s="5">
        <v>2061.0</v>
      </c>
      <c r="F398" s="5">
        <v>1520.0</v>
      </c>
      <c r="G398" s="5">
        <v>973.0</v>
      </c>
      <c r="H398" s="5">
        <v>1389.0</v>
      </c>
      <c r="I398" s="5">
        <v>956.0</v>
      </c>
      <c r="J398" s="5">
        <v>860.0</v>
      </c>
      <c r="K398" s="5">
        <v>887.0</v>
      </c>
      <c r="L398" s="5">
        <v>0.0</v>
      </c>
      <c r="M398" s="5">
        <v>0.0</v>
      </c>
      <c r="N398" s="5">
        <v>0.0</v>
      </c>
      <c r="O398" s="5">
        <v>10782.0</v>
      </c>
      <c r="P398" s="6">
        <f t="array" ref="P398">XLOOKUP(A398&amp;B398,'Inventory by Market SKU (Units)'!D:D,'Inventory by Market SKU (Units)'!C:C,"",0)</f>
        <v>1576</v>
      </c>
      <c r="Q398" s="10">
        <f t="shared" si="1"/>
        <v>1.749167592</v>
      </c>
    </row>
    <row r="399" ht="14.25" hidden="1" customHeight="1">
      <c r="A399" s="8" t="s">
        <v>24</v>
      </c>
      <c r="B399" s="8" t="s">
        <v>302</v>
      </c>
      <c r="C399" s="9">
        <v>1006.0</v>
      </c>
      <c r="D399" s="9">
        <v>1975.0</v>
      </c>
      <c r="E399" s="9">
        <v>3174.0</v>
      </c>
      <c r="F399" s="9">
        <v>2483.0</v>
      </c>
      <c r="G399" s="9">
        <v>1579.0</v>
      </c>
      <c r="H399" s="9">
        <v>2361.0</v>
      </c>
      <c r="I399" s="9">
        <v>2277.0</v>
      </c>
      <c r="J399" s="9">
        <v>2354.0</v>
      </c>
      <c r="K399" s="9">
        <v>1647.0</v>
      </c>
      <c r="L399" s="9">
        <v>0.0</v>
      </c>
      <c r="M399" s="9">
        <v>0.0</v>
      </c>
      <c r="N399" s="9">
        <v>0.0</v>
      </c>
      <c r="O399" s="9">
        <v>18856.0</v>
      </c>
      <c r="P399" s="6">
        <f t="array" ref="P399">XLOOKUP(A399&amp;B399,'Inventory by Market SKU (Units)'!D:D,'Inventory by Market SKU (Units)'!C:C,"",0)</f>
        <v>1987</v>
      </c>
      <c r="Q399" s="10">
        <f t="shared" si="1"/>
        <v>0.9495062122</v>
      </c>
    </row>
    <row r="400" ht="14.25" hidden="1" customHeight="1">
      <c r="A400" s="4" t="s">
        <v>24</v>
      </c>
      <c r="B400" s="4" t="s">
        <v>316</v>
      </c>
      <c r="C400" s="5">
        <v>1036.0</v>
      </c>
      <c r="D400" s="5">
        <v>1058.0</v>
      </c>
      <c r="E400" s="5">
        <v>1065.0</v>
      </c>
      <c r="F400" s="5">
        <v>1202.0</v>
      </c>
      <c r="G400" s="5">
        <v>724.0</v>
      </c>
      <c r="H400" s="5">
        <v>1065.0</v>
      </c>
      <c r="I400" s="5">
        <v>932.0</v>
      </c>
      <c r="J400" s="5">
        <v>1001.0</v>
      </c>
      <c r="K400" s="5">
        <v>1077.0</v>
      </c>
      <c r="L400" s="5">
        <v>0.0</v>
      </c>
      <c r="M400" s="5">
        <v>0.0</v>
      </c>
      <c r="N400" s="5">
        <v>0.0</v>
      </c>
      <c r="O400" s="5">
        <v>9160.0</v>
      </c>
      <c r="P400" s="6">
        <f t="array" ref="P400">XLOOKUP(A400&amp;B400,'Inventory by Market SKU (Units)'!D:D,'Inventory by Market SKU (Units)'!C:C,"",0)</f>
        <v>1520</v>
      </c>
      <c r="Q400" s="10">
        <f t="shared" si="1"/>
        <v>1.514950166</v>
      </c>
    </row>
    <row r="401" ht="14.25" hidden="1" customHeight="1">
      <c r="A401" s="8" t="s">
        <v>24</v>
      </c>
      <c r="B401" s="8" t="s">
        <v>400</v>
      </c>
      <c r="C401" s="9">
        <v>2819.0</v>
      </c>
      <c r="D401" s="9">
        <v>402.0</v>
      </c>
      <c r="E401" s="9">
        <v>5309.0</v>
      </c>
      <c r="F401" s="9">
        <v>2844.0</v>
      </c>
      <c r="G401" s="9">
        <v>3311.0</v>
      </c>
      <c r="H401" s="9">
        <v>3754.0</v>
      </c>
      <c r="I401" s="9">
        <v>2815.0</v>
      </c>
      <c r="J401" s="9">
        <v>4006.0</v>
      </c>
      <c r="K401" s="9">
        <v>2541.0</v>
      </c>
      <c r="L401" s="9">
        <v>0.0</v>
      </c>
      <c r="M401" s="9">
        <v>0.0</v>
      </c>
      <c r="N401" s="9">
        <v>0.0</v>
      </c>
      <c r="O401" s="9">
        <v>27801.0</v>
      </c>
      <c r="P401" s="6">
        <f t="array" ref="P401">XLOOKUP(A401&amp;B401,'Inventory by Market SKU (Units)'!D:D,'Inventory by Market SKU (Units)'!C:C,"",0)</f>
        <v>2913</v>
      </c>
      <c r="Q401" s="10">
        <f t="shared" si="1"/>
        <v>0.9334543901</v>
      </c>
    </row>
    <row r="402" ht="14.25" customHeight="1">
      <c r="A402" s="4" t="s">
        <v>24</v>
      </c>
      <c r="B402" s="4" t="s">
        <v>401</v>
      </c>
      <c r="C402" s="5">
        <v>332.0</v>
      </c>
      <c r="D402" s="5">
        <v>265.0</v>
      </c>
      <c r="E402" s="5">
        <v>370.0</v>
      </c>
      <c r="F402" s="5">
        <v>319.0</v>
      </c>
      <c r="G402" s="5">
        <v>287.0</v>
      </c>
      <c r="H402" s="5">
        <v>239.0</v>
      </c>
      <c r="I402" s="5">
        <v>490.0</v>
      </c>
      <c r="J402" s="5">
        <v>219.0</v>
      </c>
      <c r="K402" s="5">
        <v>140.0</v>
      </c>
      <c r="L402" s="5">
        <v>0.0</v>
      </c>
      <c r="M402" s="5">
        <v>0.0</v>
      </c>
      <c r="N402" s="5">
        <v>0.0</v>
      </c>
      <c r="O402" s="5">
        <v>2661.0</v>
      </c>
      <c r="P402" s="6">
        <f t="array" ref="P402">XLOOKUP(A402&amp;B402,'Inventory by Market SKU (Units)'!D:D,'Inventory by Market SKU (Units)'!C:C,"",0)</f>
        <v>6145</v>
      </c>
      <c r="Q402" s="10">
        <f t="shared" si="1"/>
        <v>21.71378092</v>
      </c>
    </row>
    <row r="403" ht="14.25" customHeight="1">
      <c r="A403" s="8" t="s">
        <v>24</v>
      </c>
      <c r="B403" s="8" t="s">
        <v>402</v>
      </c>
      <c r="C403" s="9">
        <v>319.0</v>
      </c>
      <c r="D403" s="9">
        <v>320.0</v>
      </c>
      <c r="E403" s="9">
        <v>336.0</v>
      </c>
      <c r="F403" s="9">
        <v>436.0</v>
      </c>
      <c r="G403" s="9">
        <v>360.0</v>
      </c>
      <c r="H403" s="9">
        <v>243.0</v>
      </c>
      <c r="I403" s="9">
        <v>498.0</v>
      </c>
      <c r="J403" s="9">
        <v>297.0</v>
      </c>
      <c r="K403" s="9">
        <v>136.0</v>
      </c>
      <c r="L403" s="9">
        <v>0.0</v>
      </c>
      <c r="M403" s="9">
        <v>0.0</v>
      </c>
      <c r="N403" s="9">
        <v>0.0</v>
      </c>
      <c r="O403" s="9">
        <v>2945.0</v>
      </c>
      <c r="P403" s="6">
        <f t="array" ref="P403">XLOOKUP(A403&amp;B403,'Inventory by Market SKU (Units)'!D:D,'Inventory by Market SKU (Units)'!C:C,"",0)</f>
        <v>3152</v>
      </c>
      <c r="Q403" s="10">
        <f t="shared" si="1"/>
        <v>10.15682062</v>
      </c>
    </row>
    <row r="404" ht="14.25" hidden="1" customHeight="1">
      <c r="A404" s="4" t="s">
        <v>24</v>
      </c>
      <c r="B404" s="4" t="s">
        <v>403</v>
      </c>
      <c r="C404" s="5">
        <v>232.0</v>
      </c>
      <c r="D404" s="5">
        <v>57.0</v>
      </c>
      <c r="E404" s="5">
        <v>110.0</v>
      </c>
      <c r="F404" s="5">
        <v>151.0</v>
      </c>
      <c r="G404" s="5">
        <v>10.0</v>
      </c>
      <c r="H404" s="5">
        <v>0.0</v>
      </c>
      <c r="I404" s="5">
        <v>0.0</v>
      </c>
      <c r="J404" s="5">
        <v>0.0</v>
      </c>
      <c r="K404" s="5">
        <v>0.0</v>
      </c>
      <c r="L404" s="5">
        <v>0.0</v>
      </c>
      <c r="M404" s="5">
        <v>0.0</v>
      </c>
      <c r="N404" s="5">
        <v>0.0</v>
      </c>
      <c r="O404" s="5">
        <v>560.0</v>
      </c>
      <c r="P404" s="11" t="str">
        <f t="array" ref="P404">XLOOKUP(A404&amp;B404,'Inventory by Market SKU (Units)'!D:D,'Inventory by Market SKU (Units)'!C:C,"",0)</f>
        <v/>
      </c>
      <c r="Q404" s="10" t="str">
        <f t="shared" si="1"/>
        <v/>
      </c>
    </row>
    <row r="405" ht="14.25" hidden="1" customHeight="1">
      <c r="A405" s="8" t="s">
        <v>24</v>
      </c>
      <c r="B405" s="8" t="s">
        <v>404</v>
      </c>
      <c r="C405" s="9">
        <v>375.0</v>
      </c>
      <c r="D405" s="9">
        <v>40.0</v>
      </c>
      <c r="E405" s="9">
        <v>285.0</v>
      </c>
      <c r="F405" s="9">
        <v>0.0</v>
      </c>
      <c r="G405" s="9">
        <v>50.0</v>
      </c>
      <c r="H405" s="9">
        <v>20.0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9">
        <v>0.0</v>
      </c>
      <c r="O405" s="9">
        <v>770.0</v>
      </c>
      <c r="P405" s="6">
        <f t="array" ref="P405">XLOOKUP(A405&amp;B405,'Inventory by Market SKU (Units)'!D:D,'Inventory by Market SKU (Units)'!C:C,"",0)</f>
        <v>0</v>
      </c>
      <c r="Q405" s="10" t="str">
        <f t="shared" si="1"/>
        <v/>
      </c>
    </row>
    <row r="406" ht="14.25" customHeight="1">
      <c r="A406" s="4" t="s">
        <v>24</v>
      </c>
      <c r="B406" s="4" t="s">
        <v>301</v>
      </c>
      <c r="C406" s="5">
        <v>608.0</v>
      </c>
      <c r="D406" s="5">
        <v>161.0</v>
      </c>
      <c r="E406" s="5">
        <v>280.0</v>
      </c>
      <c r="F406" s="5">
        <v>1110.0</v>
      </c>
      <c r="G406" s="5">
        <v>900.0</v>
      </c>
      <c r="H406" s="5">
        <v>790.0</v>
      </c>
      <c r="I406" s="5">
        <v>165.0</v>
      </c>
      <c r="J406" s="5">
        <v>350.0</v>
      </c>
      <c r="K406" s="5">
        <v>100.0</v>
      </c>
      <c r="L406" s="5">
        <v>0.0</v>
      </c>
      <c r="M406" s="5">
        <v>0.0</v>
      </c>
      <c r="N406" s="5">
        <v>0.0</v>
      </c>
      <c r="O406" s="5">
        <v>4464.0</v>
      </c>
      <c r="P406" s="6">
        <f t="array" ref="P406">XLOOKUP(A406&amp;B406,'Inventory by Market SKU (Units)'!D:D,'Inventory by Market SKU (Units)'!C:C,"",0)</f>
        <v>1471</v>
      </c>
      <c r="Q406" s="10">
        <f t="shared" si="1"/>
        <v>7.175609756</v>
      </c>
    </row>
    <row r="407" ht="14.25" hidden="1" customHeight="1">
      <c r="A407" s="8" t="s">
        <v>24</v>
      </c>
      <c r="B407" s="8" t="s">
        <v>313</v>
      </c>
      <c r="C407" s="9">
        <v>1122.0</v>
      </c>
      <c r="D407" s="9">
        <v>1138.0</v>
      </c>
      <c r="E407" s="9">
        <v>1389.0</v>
      </c>
      <c r="F407" s="9">
        <v>1180.0</v>
      </c>
      <c r="G407" s="9">
        <v>824.0</v>
      </c>
      <c r="H407" s="9">
        <v>1014.0</v>
      </c>
      <c r="I407" s="9">
        <v>1177.0</v>
      </c>
      <c r="J407" s="9">
        <v>1120.0</v>
      </c>
      <c r="K407" s="9">
        <v>1162.0</v>
      </c>
      <c r="L407" s="9">
        <v>0.0</v>
      </c>
      <c r="M407" s="9">
        <v>0.0</v>
      </c>
      <c r="N407" s="9">
        <v>0.0</v>
      </c>
      <c r="O407" s="9">
        <v>10126.0</v>
      </c>
      <c r="P407" s="6">
        <f t="array" ref="P407">XLOOKUP(A407&amp;B407,'Inventory by Market SKU (Units)'!D:D,'Inventory by Market SKU (Units)'!C:C,"",0)</f>
        <v>2739</v>
      </c>
      <c r="Q407" s="10">
        <f t="shared" si="1"/>
        <v>2.375542064</v>
      </c>
    </row>
    <row r="408" ht="14.25" hidden="1" customHeight="1">
      <c r="A408" s="4" t="s">
        <v>24</v>
      </c>
      <c r="B408" s="4" t="s">
        <v>405</v>
      </c>
      <c r="C408" s="5">
        <v>550.0</v>
      </c>
      <c r="D408" s="5">
        <v>272.0</v>
      </c>
      <c r="E408" s="5">
        <v>295.0</v>
      </c>
      <c r="F408" s="5">
        <v>306.0</v>
      </c>
      <c r="G408" s="5">
        <v>383.0</v>
      </c>
      <c r="H408" s="5">
        <v>209.0</v>
      </c>
      <c r="I408" s="5">
        <v>245.0</v>
      </c>
      <c r="J408" s="5">
        <v>208.0</v>
      </c>
      <c r="K408" s="5">
        <v>272.0</v>
      </c>
      <c r="L408" s="5">
        <v>0.0</v>
      </c>
      <c r="M408" s="5">
        <v>0.0</v>
      </c>
      <c r="N408" s="5">
        <v>0.0</v>
      </c>
      <c r="O408" s="5">
        <v>2740.0</v>
      </c>
      <c r="P408" s="6">
        <f t="array" ref="P408">XLOOKUP(A408&amp;B408,'Inventory by Market SKU (Units)'!D:D,'Inventory by Market SKU (Units)'!C:C,"",0)</f>
        <v>601</v>
      </c>
      <c r="Q408" s="10">
        <f t="shared" si="1"/>
        <v>2.486896552</v>
      </c>
    </row>
    <row r="409" ht="14.25" hidden="1" customHeight="1">
      <c r="A409" s="8" t="s">
        <v>24</v>
      </c>
      <c r="B409" s="8" t="s">
        <v>289</v>
      </c>
      <c r="C409" s="9">
        <v>1640.0</v>
      </c>
      <c r="D409" s="9">
        <v>1825.0</v>
      </c>
      <c r="E409" s="9">
        <v>2090.0</v>
      </c>
      <c r="F409" s="9">
        <v>2168.0</v>
      </c>
      <c r="G409" s="9">
        <v>1468.0</v>
      </c>
      <c r="H409" s="9">
        <v>1979.0</v>
      </c>
      <c r="I409" s="9">
        <v>1482.0</v>
      </c>
      <c r="J409" s="9">
        <v>1757.0</v>
      </c>
      <c r="K409" s="9">
        <v>1305.0</v>
      </c>
      <c r="L409" s="9">
        <v>0.0</v>
      </c>
      <c r="M409" s="9">
        <v>0.0</v>
      </c>
      <c r="N409" s="9">
        <v>0.0</v>
      </c>
      <c r="O409" s="9">
        <v>15714.0</v>
      </c>
      <c r="P409" s="6">
        <f t="array" ref="P409">XLOOKUP(A409&amp;B409,'Inventory by Market SKU (Units)'!D:D,'Inventory by Market SKU (Units)'!C:C,"",0)</f>
        <v>735</v>
      </c>
      <c r="Q409" s="10">
        <f t="shared" si="1"/>
        <v>0.4852552817</v>
      </c>
    </row>
    <row r="410" ht="14.25" customHeight="1">
      <c r="A410" s="4" t="s">
        <v>24</v>
      </c>
      <c r="B410" s="4" t="s">
        <v>406</v>
      </c>
      <c r="C410" s="5">
        <v>30.0</v>
      </c>
      <c r="D410" s="5">
        <v>10.0</v>
      </c>
      <c r="E410" s="5">
        <v>150.0</v>
      </c>
      <c r="F410" s="5">
        <v>120.0</v>
      </c>
      <c r="G410" s="5">
        <v>0.0</v>
      </c>
      <c r="H410" s="5">
        <v>0.0</v>
      </c>
      <c r="I410" s="5">
        <v>40.0</v>
      </c>
      <c r="J410" s="5">
        <v>20.0</v>
      </c>
      <c r="K410" s="5">
        <v>50.0</v>
      </c>
      <c r="L410" s="5">
        <v>0.0</v>
      </c>
      <c r="M410" s="5">
        <v>0.0</v>
      </c>
      <c r="N410" s="5">
        <v>0.0</v>
      </c>
      <c r="O410" s="5">
        <v>420.0</v>
      </c>
      <c r="P410" s="6">
        <f t="array" ref="P410">XLOOKUP(A410&amp;B410,'Inventory by Market SKU (Units)'!D:D,'Inventory by Market SKU (Units)'!C:C,"",0)</f>
        <v>198</v>
      </c>
      <c r="Q410" s="10">
        <f t="shared" si="1"/>
        <v>5.4</v>
      </c>
    </row>
    <row r="411" ht="14.25" hidden="1" customHeight="1">
      <c r="A411" s="8" t="s">
        <v>24</v>
      </c>
      <c r="B411" s="8" t="s">
        <v>287</v>
      </c>
      <c r="C411" s="9">
        <v>1729.0</v>
      </c>
      <c r="D411" s="9">
        <v>763.0</v>
      </c>
      <c r="E411" s="9">
        <v>628.0</v>
      </c>
      <c r="F411" s="9">
        <v>1216.0</v>
      </c>
      <c r="G411" s="9">
        <v>751.0</v>
      </c>
      <c r="H411" s="9">
        <v>1019.0</v>
      </c>
      <c r="I411" s="9">
        <v>835.0</v>
      </c>
      <c r="J411" s="9">
        <v>1071.0</v>
      </c>
      <c r="K411" s="9">
        <v>705.0</v>
      </c>
      <c r="L411" s="9">
        <v>0.0</v>
      </c>
      <c r="M411" s="9">
        <v>0.0</v>
      </c>
      <c r="N411" s="9">
        <v>0.0</v>
      </c>
      <c r="O411" s="9">
        <v>8717.0</v>
      </c>
      <c r="P411" s="6">
        <f t="array" ref="P411">XLOOKUP(A411&amp;B411,'Inventory by Market SKU (Units)'!D:D,'Inventory by Market SKU (Units)'!C:C,"",0)</f>
        <v>3</v>
      </c>
      <c r="Q411" s="10">
        <f t="shared" si="1"/>
        <v>0.00344695519</v>
      </c>
    </row>
    <row r="412" ht="14.25" customHeight="1">
      <c r="A412" s="4" t="s">
        <v>24</v>
      </c>
      <c r="B412" s="4" t="s">
        <v>407</v>
      </c>
      <c r="C412" s="5">
        <v>805.0</v>
      </c>
      <c r="D412" s="5">
        <v>630.0</v>
      </c>
      <c r="E412" s="5">
        <v>857.0</v>
      </c>
      <c r="F412" s="5">
        <v>956.0</v>
      </c>
      <c r="G412" s="5">
        <v>561.0</v>
      </c>
      <c r="H412" s="5">
        <v>637.0</v>
      </c>
      <c r="I412" s="5">
        <v>380.0</v>
      </c>
      <c r="J412" s="5">
        <v>320.0</v>
      </c>
      <c r="K412" s="5">
        <v>405.0</v>
      </c>
      <c r="L412" s="5">
        <v>0.0</v>
      </c>
      <c r="M412" s="5">
        <v>0.0</v>
      </c>
      <c r="N412" s="5">
        <v>0.0</v>
      </c>
      <c r="O412" s="5">
        <v>5551.0</v>
      </c>
      <c r="P412" s="6">
        <f t="array" ref="P412">XLOOKUP(A412&amp;B412,'Inventory by Market SKU (Units)'!D:D,'Inventory by Market SKU (Units)'!C:C,"",0)</f>
        <v>1440</v>
      </c>
      <c r="Q412" s="10">
        <f t="shared" si="1"/>
        <v>3.909502262</v>
      </c>
    </row>
    <row r="413" ht="14.25" hidden="1" customHeight="1">
      <c r="A413" s="8" t="s">
        <v>24</v>
      </c>
      <c r="B413" s="8" t="s">
        <v>305</v>
      </c>
      <c r="C413" s="9">
        <v>757.0</v>
      </c>
      <c r="D413" s="9">
        <v>1875.0</v>
      </c>
      <c r="E413" s="9">
        <v>2278.0</v>
      </c>
      <c r="F413" s="9">
        <v>2270.0</v>
      </c>
      <c r="G413" s="9">
        <v>1092.0</v>
      </c>
      <c r="H413" s="9">
        <v>2401.0</v>
      </c>
      <c r="I413" s="9">
        <v>561.0</v>
      </c>
      <c r="J413" s="9">
        <v>1871.0</v>
      </c>
      <c r="K413" s="9">
        <v>1852.0</v>
      </c>
      <c r="L413" s="9">
        <v>0.0</v>
      </c>
      <c r="M413" s="9">
        <v>0.0</v>
      </c>
      <c r="N413" s="9">
        <v>0.0</v>
      </c>
      <c r="O413" s="9">
        <v>14957.0</v>
      </c>
      <c r="P413" s="6">
        <f t="array" ref="P413">XLOOKUP(A413&amp;B413,'Inventory by Market SKU (Units)'!D:D,'Inventory by Market SKU (Units)'!C:C,"",0)</f>
        <v>1240</v>
      </c>
      <c r="Q413" s="10">
        <f t="shared" si="1"/>
        <v>0.8683473389</v>
      </c>
    </row>
    <row r="414" ht="14.25" hidden="1" customHeight="1">
      <c r="A414" s="4" t="s">
        <v>24</v>
      </c>
      <c r="B414" s="4" t="s">
        <v>408</v>
      </c>
      <c r="C414" s="5">
        <v>96.0</v>
      </c>
      <c r="D414" s="5">
        <v>52.0</v>
      </c>
      <c r="E414" s="5">
        <v>54.0</v>
      </c>
      <c r="F414" s="5">
        <v>0.0</v>
      </c>
      <c r="G414" s="5">
        <v>0.0</v>
      </c>
      <c r="H414" s="5">
        <v>30.0</v>
      </c>
      <c r="I414" s="5">
        <v>0.0</v>
      </c>
      <c r="J414" s="5">
        <v>0.0</v>
      </c>
      <c r="K414" s="5">
        <v>0.0</v>
      </c>
      <c r="L414" s="5">
        <v>0.0</v>
      </c>
      <c r="M414" s="5">
        <v>0.0</v>
      </c>
      <c r="N414" s="5">
        <v>0.0</v>
      </c>
      <c r="O414" s="5">
        <v>232.0</v>
      </c>
      <c r="P414" s="6">
        <f t="array" ref="P414">XLOOKUP(A414&amp;B414,'Inventory by Market SKU (Units)'!D:D,'Inventory by Market SKU (Units)'!C:C,"",0)</f>
        <v>1</v>
      </c>
      <c r="Q414" s="10" t="str">
        <f t="shared" si="1"/>
        <v/>
      </c>
    </row>
    <row r="415" ht="14.25" hidden="1" customHeight="1">
      <c r="A415" s="8" t="s">
        <v>24</v>
      </c>
      <c r="B415" s="8" t="s">
        <v>409</v>
      </c>
      <c r="C415" s="9">
        <v>120.0</v>
      </c>
      <c r="D415" s="9">
        <v>82.0</v>
      </c>
      <c r="E415" s="9">
        <v>213.0</v>
      </c>
      <c r="F415" s="9">
        <v>65.0</v>
      </c>
      <c r="G415" s="9">
        <v>115.0</v>
      </c>
      <c r="H415" s="9">
        <v>0.0</v>
      </c>
      <c r="I415" s="9">
        <v>51.0</v>
      </c>
      <c r="J415" s="9">
        <v>0.0</v>
      </c>
      <c r="K415" s="9">
        <v>0.0</v>
      </c>
      <c r="L415" s="9">
        <v>0.0</v>
      </c>
      <c r="M415" s="9">
        <v>0.0</v>
      </c>
      <c r="N415" s="9">
        <v>0.0</v>
      </c>
      <c r="O415" s="9">
        <v>646.0</v>
      </c>
      <c r="P415" s="11" t="str">
        <f t="array" ref="P415">XLOOKUP(A415&amp;B415,'Inventory by Market SKU (Units)'!D:D,'Inventory by Market SKU (Units)'!C:C,"",0)</f>
        <v/>
      </c>
      <c r="Q415" s="10">
        <f t="shared" si="1"/>
        <v>0</v>
      </c>
    </row>
    <row r="416" ht="14.25" hidden="1" customHeight="1">
      <c r="A416" s="4" t="s">
        <v>24</v>
      </c>
      <c r="B416" s="4" t="s">
        <v>410</v>
      </c>
      <c r="C416" s="5">
        <v>85.0</v>
      </c>
      <c r="D416" s="5">
        <v>170.0</v>
      </c>
      <c r="E416" s="5">
        <v>26.0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0.0</v>
      </c>
      <c r="N416" s="5">
        <v>0.0</v>
      </c>
      <c r="O416" s="5">
        <v>281.0</v>
      </c>
      <c r="P416" s="11" t="str">
        <f t="array" ref="P416">XLOOKUP(A416&amp;B416,'Inventory by Market SKU (Units)'!D:D,'Inventory by Market SKU (Units)'!C:C,"",0)</f>
        <v/>
      </c>
      <c r="Q416" s="10" t="str">
        <f t="shared" si="1"/>
        <v/>
      </c>
    </row>
    <row r="417" ht="14.25" customHeight="1">
      <c r="A417" s="8" t="s">
        <v>24</v>
      </c>
      <c r="B417" s="8" t="s">
        <v>411</v>
      </c>
      <c r="C417" s="9">
        <v>880.0</v>
      </c>
      <c r="D417" s="9">
        <v>44.0</v>
      </c>
      <c r="E417" s="9">
        <v>1205.0</v>
      </c>
      <c r="F417" s="9">
        <v>1287.0</v>
      </c>
      <c r="G417" s="9">
        <v>966.0</v>
      </c>
      <c r="H417" s="9">
        <v>1064.0</v>
      </c>
      <c r="I417" s="9">
        <v>1137.0</v>
      </c>
      <c r="J417" s="9">
        <v>1043.0</v>
      </c>
      <c r="K417" s="9">
        <v>717.0</v>
      </c>
      <c r="L417" s="9">
        <v>0.0</v>
      </c>
      <c r="M417" s="9">
        <v>0.0</v>
      </c>
      <c r="N417" s="9">
        <v>0.0</v>
      </c>
      <c r="O417" s="9">
        <v>8343.0</v>
      </c>
      <c r="P417" s="6">
        <f t="array" ref="P417">XLOOKUP(A417&amp;B417,'Inventory by Market SKU (Units)'!D:D,'Inventory by Market SKU (Units)'!C:C,"",0)</f>
        <v>2905</v>
      </c>
      <c r="Q417" s="10">
        <f t="shared" si="1"/>
        <v>3.008284432</v>
      </c>
    </row>
    <row r="418" ht="14.25" hidden="1" customHeight="1">
      <c r="A418" s="4" t="s">
        <v>24</v>
      </c>
      <c r="B418" s="4" t="s">
        <v>412</v>
      </c>
      <c r="C418" s="5">
        <v>218.0</v>
      </c>
      <c r="D418" s="5">
        <v>116.0</v>
      </c>
      <c r="E418" s="5">
        <v>220.0</v>
      </c>
      <c r="F418" s="5">
        <v>61.0</v>
      </c>
      <c r="G418" s="5">
        <v>0.0</v>
      </c>
      <c r="H418" s="5">
        <v>120.0</v>
      </c>
      <c r="I418" s="5">
        <v>110.0</v>
      </c>
      <c r="J418" s="5">
        <v>50.0</v>
      </c>
      <c r="K418" s="5">
        <v>100.0</v>
      </c>
      <c r="L418" s="5">
        <v>0.0</v>
      </c>
      <c r="M418" s="5">
        <v>0.0</v>
      </c>
      <c r="N418" s="5">
        <v>0.0</v>
      </c>
      <c r="O418" s="5">
        <v>995.0</v>
      </c>
      <c r="P418" s="6">
        <f t="array" ref="P418">XLOOKUP(A418&amp;B418,'Inventory by Market SKU (Units)'!D:D,'Inventory by Market SKU (Units)'!C:C,"",0)</f>
        <v>0</v>
      </c>
      <c r="Q418" s="10">
        <f t="shared" si="1"/>
        <v>0</v>
      </c>
    </row>
    <row r="419" ht="14.25" hidden="1" customHeight="1">
      <c r="A419" s="8" t="s">
        <v>24</v>
      </c>
      <c r="B419" s="8" t="s">
        <v>413</v>
      </c>
      <c r="C419" s="9">
        <v>360.0</v>
      </c>
      <c r="D419" s="9">
        <v>289.0</v>
      </c>
      <c r="E419" s="9">
        <v>301.0</v>
      </c>
      <c r="F419" s="9">
        <v>366.0</v>
      </c>
      <c r="G419" s="9">
        <v>363.0</v>
      </c>
      <c r="H419" s="9">
        <v>456.0</v>
      </c>
      <c r="I419" s="9">
        <v>425.0</v>
      </c>
      <c r="J419" s="9">
        <v>535.0</v>
      </c>
      <c r="K419" s="9">
        <v>260.0</v>
      </c>
      <c r="L419" s="9">
        <v>0.0</v>
      </c>
      <c r="M419" s="9">
        <v>0.0</v>
      </c>
      <c r="N419" s="9">
        <v>0.0</v>
      </c>
      <c r="O419" s="9">
        <v>3355.0</v>
      </c>
      <c r="P419" s="6">
        <f t="array" ref="P419">XLOOKUP(A419&amp;B419,'Inventory by Market SKU (Units)'!D:D,'Inventory by Market SKU (Units)'!C:C,"",0)</f>
        <v>415</v>
      </c>
      <c r="Q419" s="10">
        <f t="shared" si="1"/>
        <v>1.020491803</v>
      </c>
    </row>
    <row r="420" ht="14.25" hidden="1" customHeight="1">
      <c r="A420" s="4" t="s">
        <v>24</v>
      </c>
      <c r="B420" s="4" t="s">
        <v>414</v>
      </c>
      <c r="C420" s="5">
        <v>437.0</v>
      </c>
      <c r="D420" s="5">
        <v>753.0</v>
      </c>
      <c r="E420" s="5">
        <v>1066.0</v>
      </c>
      <c r="F420" s="5">
        <v>70.0</v>
      </c>
      <c r="G420" s="5">
        <v>22.0</v>
      </c>
      <c r="H420" s="5">
        <v>0.0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5">
        <v>0.0</v>
      </c>
      <c r="O420" s="5">
        <v>2348.0</v>
      </c>
      <c r="P420" s="6">
        <f t="array" ref="P420">XLOOKUP(A420&amp;B420,'Inventory by Market SKU (Units)'!D:D,'Inventory by Market SKU (Units)'!C:C,"",0)</f>
        <v>0</v>
      </c>
      <c r="Q420" s="10" t="str">
        <f t="shared" si="1"/>
        <v/>
      </c>
    </row>
    <row r="421" ht="14.25" customHeight="1">
      <c r="A421" s="8" t="s">
        <v>24</v>
      </c>
      <c r="B421" s="8" t="s">
        <v>415</v>
      </c>
      <c r="C421" s="9">
        <v>623.0</v>
      </c>
      <c r="D421" s="9">
        <v>279.0</v>
      </c>
      <c r="E421" s="9">
        <v>435.0</v>
      </c>
      <c r="F421" s="9">
        <v>413.0</v>
      </c>
      <c r="G421" s="9">
        <v>353.0</v>
      </c>
      <c r="H421" s="9">
        <v>282.0</v>
      </c>
      <c r="I421" s="9">
        <v>394.0</v>
      </c>
      <c r="J421" s="9">
        <v>256.0</v>
      </c>
      <c r="K421" s="9">
        <v>167.0</v>
      </c>
      <c r="L421" s="9">
        <v>0.0</v>
      </c>
      <c r="M421" s="9">
        <v>0.0</v>
      </c>
      <c r="N421" s="9">
        <v>0.0</v>
      </c>
      <c r="O421" s="9">
        <v>3202.0</v>
      </c>
      <c r="P421" s="6">
        <f t="array" ref="P421">XLOOKUP(A421&amp;B421,'Inventory by Market SKU (Units)'!D:D,'Inventory by Market SKU (Units)'!C:C,"",0)</f>
        <v>5078</v>
      </c>
      <c r="Q421" s="10">
        <f t="shared" si="1"/>
        <v>18.64626683</v>
      </c>
    </row>
    <row r="422" ht="14.25" hidden="1" customHeight="1">
      <c r="A422" s="4" t="s">
        <v>24</v>
      </c>
      <c r="B422" s="4" t="s">
        <v>416</v>
      </c>
      <c r="C422" s="5">
        <v>67.0</v>
      </c>
      <c r="D422" s="5">
        <v>0.0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0.0</v>
      </c>
      <c r="N422" s="5">
        <v>0.0</v>
      </c>
      <c r="O422" s="5">
        <v>67.0</v>
      </c>
      <c r="P422" s="6">
        <f t="array" ref="P422">XLOOKUP(A422&amp;B422,'Inventory by Market SKU (Units)'!D:D,'Inventory by Market SKU (Units)'!C:C,"",0)</f>
        <v>0</v>
      </c>
      <c r="Q422" s="10" t="str">
        <f t="shared" si="1"/>
        <v/>
      </c>
    </row>
    <row r="423" ht="14.25" hidden="1" customHeight="1">
      <c r="A423" s="8" t="s">
        <v>24</v>
      </c>
      <c r="B423" s="8" t="s">
        <v>417</v>
      </c>
      <c r="C423" s="9">
        <v>90.0</v>
      </c>
      <c r="D423" s="9">
        <v>120.0</v>
      </c>
      <c r="E423" s="9">
        <v>95.0</v>
      </c>
      <c r="F423" s="9">
        <v>152.0</v>
      </c>
      <c r="G423" s="9">
        <v>80.0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9">
        <v>0.0</v>
      </c>
      <c r="O423" s="9">
        <v>537.0</v>
      </c>
      <c r="P423" s="11" t="str">
        <f t="array" ref="P423">XLOOKUP(A423&amp;B423,'Inventory by Market SKU (Units)'!D:D,'Inventory by Market SKU (Units)'!C:C,"",0)</f>
        <v/>
      </c>
      <c r="Q423" s="10" t="str">
        <f t="shared" si="1"/>
        <v/>
      </c>
    </row>
    <row r="424" ht="14.25" hidden="1" customHeight="1">
      <c r="A424" s="4" t="s">
        <v>24</v>
      </c>
      <c r="B424" s="4" t="s">
        <v>418</v>
      </c>
      <c r="C424" s="5">
        <v>557.0</v>
      </c>
      <c r="D424" s="5">
        <v>295.0</v>
      </c>
      <c r="E424" s="5">
        <v>355.0</v>
      </c>
      <c r="F424" s="5">
        <v>425.0</v>
      </c>
      <c r="G424" s="5">
        <v>349.0</v>
      </c>
      <c r="H424" s="5">
        <v>209.0</v>
      </c>
      <c r="I424" s="5">
        <v>552.0</v>
      </c>
      <c r="J424" s="5">
        <v>219.0</v>
      </c>
      <c r="K424" s="5">
        <v>180.0</v>
      </c>
      <c r="L424" s="5">
        <v>0.0</v>
      </c>
      <c r="M424" s="5">
        <v>0.0</v>
      </c>
      <c r="N424" s="5">
        <v>0.0</v>
      </c>
      <c r="O424" s="5">
        <v>3141.0</v>
      </c>
      <c r="P424" s="6">
        <f t="array" ref="P424">XLOOKUP(A424&amp;B424,'Inventory by Market SKU (Units)'!D:D,'Inventory by Market SKU (Units)'!C:C,"",0)</f>
        <v>909</v>
      </c>
      <c r="Q424" s="10">
        <f t="shared" si="1"/>
        <v>2.867507886</v>
      </c>
    </row>
    <row r="425" ht="14.25" hidden="1" customHeight="1">
      <c r="A425" s="8" t="s">
        <v>24</v>
      </c>
      <c r="B425" s="8" t="s">
        <v>291</v>
      </c>
      <c r="C425" s="9">
        <v>2269.0</v>
      </c>
      <c r="D425" s="9">
        <v>1913.0</v>
      </c>
      <c r="E425" s="9">
        <v>2718.0</v>
      </c>
      <c r="F425" s="9">
        <v>2868.0</v>
      </c>
      <c r="G425" s="9">
        <v>973.0</v>
      </c>
      <c r="H425" s="9">
        <v>2810.0</v>
      </c>
      <c r="I425" s="9">
        <v>1727.0</v>
      </c>
      <c r="J425" s="9">
        <v>1692.0</v>
      </c>
      <c r="K425" s="9">
        <v>1737.0</v>
      </c>
      <c r="L425" s="9">
        <v>0.0</v>
      </c>
      <c r="M425" s="9">
        <v>0.0</v>
      </c>
      <c r="N425" s="9">
        <v>0.0</v>
      </c>
      <c r="O425" s="9">
        <v>18707.0</v>
      </c>
      <c r="P425" s="6">
        <f t="array" ref="P425">XLOOKUP(A425&amp;B425,'Inventory by Market SKU (Units)'!D:D,'Inventory by Market SKU (Units)'!C:C,"",0)</f>
        <v>3293</v>
      </c>
      <c r="Q425" s="10">
        <f t="shared" si="1"/>
        <v>1.916020171</v>
      </c>
    </row>
    <row r="426" ht="14.25" hidden="1" customHeight="1">
      <c r="A426" s="4" t="s">
        <v>24</v>
      </c>
      <c r="B426" s="4" t="s">
        <v>419</v>
      </c>
      <c r="C426" s="5">
        <v>55.0</v>
      </c>
      <c r="D426" s="5">
        <v>0.0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0.0</v>
      </c>
      <c r="O426" s="5">
        <v>55.0</v>
      </c>
      <c r="P426" s="11" t="str">
        <f t="array" ref="P426">XLOOKUP(A426&amp;B426,'Inventory by Market SKU (Units)'!D:D,'Inventory by Market SKU (Units)'!C:C,"",0)</f>
        <v/>
      </c>
      <c r="Q426" s="10" t="str">
        <f t="shared" si="1"/>
        <v/>
      </c>
    </row>
    <row r="427" ht="14.25" hidden="1" customHeight="1">
      <c r="A427" s="8" t="s">
        <v>24</v>
      </c>
      <c r="B427" s="8" t="s">
        <v>420</v>
      </c>
      <c r="C427" s="9">
        <v>80.0</v>
      </c>
      <c r="D427" s="9">
        <v>100.0</v>
      </c>
      <c r="E427" s="9">
        <v>30.0</v>
      </c>
      <c r="F427" s="9">
        <v>79.0</v>
      </c>
      <c r="G427" s="9">
        <v>0.0</v>
      </c>
      <c r="H427" s="9">
        <v>0.0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9">
        <v>0.0</v>
      </c>
      <c r="O427" s="9">
        <v>289.0</v>
      </c>
      <c r="P427" s="11" t="str">
        <f t="array" ref="P427">XLOOKUP(A427&amp;B427,'Inventory by Market SKU (Units)'!D:D,'Inventory by Market SKU (Units)'!C:C,"",0)</f>
        <v/>
      </c>
      <c r="Q427" s="10" t="str">
        <f t="shared" si="1"/>
        <v/>
      </c>
    </row>
    <row r="428" ht="14.25" hidden="1" customHeight="1">
      <c r="A428" s="4" t="s">
        <v>24</v>
      </c>
      <c r="B428" s="4" t="s">
        <v>421</v>
      </c>
      <c r="C428" s="5">
        <v>40.0</v>
      </c>
      <c r="D428" s="5">
        <v>11.0</v>
      </c>
      <c r="E428" s="5">
        <v>20.0</v>
      </c>
      <c r="F428" s="5">
        <v>10.0</v>
      </c>
      <c r="G428" s="5">
        <v>21.0</v>
      </c>
      <c r="H428" s="5">
        <v>21.0</v>
      </c>
      <c r="I428" s="5">
        <v>70.0</v>
      </c>
      <c r="J428" s="5">
        <v>60.0</v>
      </c>
      <c r="K428" s="5">
        <v>160.0</v>
      </c>
      <c r="L428" s="5">
        <v>0.0</v>
      </c>
      <c r="M428" s="5">
        <v>0.0</v>
      </c>
      <c r="N428" s="5">
        <v>0.0</v>
      </c>
      <c r="O428" s="5">
        <v>413.0</v>
      </c>
      <c r="P428" s="6">
        <f t="array" ref="P428">XLOOKUP(A428&amp;B428,'Inventory by Market SKU (Units)'!D:D,'Inventory by Market SKU (Units)'!C:C,"",0)</f>
        <v>140</v>
      </c>
      <c r="Q428" s="10">
        <f t="shared" si="1"/>
        <v>1.448275862</v>
      </c>
    </row>
    <row r="429" ht="14.25" hidden="1" customHeight="1">
      <c r="A429" s="8" t="s">
        <v>24</v>
      </c>
      <c r="B429" s="8" t="s">
        <v>422</v>
      </c>
      <c r="C429" s="9">
        <v>30.0</v>
      </c>
      <c r="D429" s="9">
        <v>35.0</v>
      </c>
      <c r="E429" s="9">
        <v>30.0</v>
      </c>
      <c r="F429" s="9">
        <v>40.0</v>
      </c>
      <c r="G429" s="9">
        <v>12.0</v>
      </c>
      <c r="H429" s="9">
        <v>41.0</v>
      </c>
      <c r="I429" s="9">
        <v>20.0</v>
      </c>
      <c r="J429" s="9">
        <v>2.0</v>
      </c>
      <c r="K429" s="9">
        <v>0.0</v>
      </c>
      <c r="L429" s="9">
        <v>0.0</v>
      </c>
      <c r="M429" s="9">
        <v>0.0</v>
      </c>
      <c r="N429" s="9">
        <v>0.0</v>
      </c>
      <c r="O429" s="9">
        <v>210.0</v>
      </c>
      <c r="P429" s="6">
        <f t="array" ref="P429">XLOOKUP(A429&amp;B429,'Inventory by Market SKU (Units)'!D:D,'Inventory by Market SKU (Units)'!C:C,"",0)</f>
        <v>0</v>
      </c>
      <c r="Q429" s="10">
        <f t="shared" si="1"/>
        <v>0</v>
      </c>
    </row>
    <row r="430" ht="14.25" hidden="1" customHeight="1">
      <c r="A430" s="4" t="s">
        <v>24</v>
      </c>
      <c r="B430" s="4" t="s">
        <v>423</v>
      </c>
      <c r="C430" s="5">
        <v>60.0</v>
      </c>
      <c r="D430" s="5">
        <v>0.0</v>
      </c>
      <c r="E430" s="5">
        <v>70.0</v>
      </c>
      <c r="F430" s="5">
        <v>130.0</v>
      </c>
      <c r="G430" s="5">
        <v>10.0</v>
      </c>
      <c r="H430" s="5">
        <v>3.0</v>
      </c>
      <c r="I430" s="5">
        <v>0.0</v>
      </c>
      <c r="J430" s="5">
        <v>0.0</v>
      </c>
      <c r="K430" s="5">
        <v>0.0</v>
      </c>
      <c r="L430" s="5">
        <v>0.0</v>
      </c>
      <c r="M430" s="5">
        <v>0.0</v>
      </c>
      <c r="N430" s="5">
        <v>0.0</v>
      </c>
      <c r="O430" s="5">
        <v>273.0</v>
      </c>
      <c r="P430" s="11" t="str">
        <f t="array" ref="P430">XLOOKUP(A430&amp;B430,'Inventory by Market SKU (Units)'!D:D,'Inventory by Market SKU (Units)'!C:C,"",0)</f>
        <v/>
      </c>
      <c r="Q430" s="10" t="str">
        <f t="shared" si="1"/>
        <v/>
      </c>
    </row>
    <row r="431" ht="14.25" hidden="1" customHeight="1">
      <c r="A431" s="8" t="s">
        <v>24</v>
      </c>
      <c r="B431" s="8" t="s">
        <v>424</v>
      </c>
      <c r="C431" s="9">
        <v>10.0</v>
      </c>
      <c r="D431" s="9">
        <v>0.0</v>
      </c>
      <c r="E431" s="9">
        <v>0.0</v>
      </c>
      <c r="F431" s="9">
        <v>0.0</v>
      </c>
      <c r="G431" s="9">
        <v>0.0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9">
        <v>0.0</v>
      </c>
      <c r="O431" s="9">
        <v>10.0</v>
      </c>
      <c r="P431" s="11" t="str">
        <f t="array" ref="P431">XLOOKUP(A431&amp;B431,'Inventory by Market SKU (Units)'!D:D,'Inventory by Market SKU (Units)'!C:C,"",0)</f>
        <v/>
      </c>
      <c r="Q431" s="10" t="str">
        <f t="shared" si="1"/>
        <v/>
      </c>
    </row>
    <row r="432" ht="14.25" hidden="1" customHeight="1">
      <c r="A432" s="4" t="s">
        <v>24</v>
      </c>
      <c r="B432" s="4" t="s">
        <v>425</v>
      </c>
      <c r="C432" s="5">
        <v>50.0</v>
      </c>
      <c r="D432" s="5">
        <v>40.0</v>
      </c>
      <c r="E432" s="5">
        <v>120.0</v>
      </c>
      <c r="F432" s="5">
        <v>110.0</v>
      </c>
      <c r="G432" s="5">
        <v>0.0</v>
      </c>
      <c r="H432" s="5">
        <v>23.0</v>
      </c>
      <c r="I432" s="5">
        <v>0.0</v>
      </c>
      <c r="J432" s="5">
        <v>0.0</v>
      </c>
      <c r="K432" s="5">
        <v>0.0</v>
      </c>
      <c r="L432" s="5">
        <v>0.0</v>
      </c>
      <c r="M432" s="5">
        <v>0.0</v>
      </c>
      <c r="N432" s="5">
        <v>0.0</v>
      </c>
      <c r="O432" s="5">
        <v>343.0</v>
      </c>
      <c r="P432" s="6">
        <f t="array" ref="P432">XLOOKUP(A432&amp;B432,'Inventory by Market SKU (Units)'!D:D,'Inventory by Market SKU (Units)'!C:C,"",0)</f>
        <v>0</v>
      </c>
      <c r="Q432" s="10" t="str">
        <f t="shared" si="1"/>
        <v/>
      </c>
    </row>
    <row r="433" ht="14.25" hidden="1" customHeight="1">
      <c r="A433" s="8" t="s">
        <v>24</v>
      </c>
      <c r="B433" s="8" t="s">
        <v>426</v>
      </c>
      <c r="C433" s="9">
        <v>30.0</v>
      </c>
      <c r="D433" s="9">
        <v>30.0</v>
      </c>
      <c r="E433" s="9">
        <v>80.0</v>
      </c>
      <c r="F433" s="9">
        <v>100.0</v>
      </c>
      <c r="G433" s="9">
        <v>0.0</v>
      </c>
      <c r="H433" s="9">
        <v>2.0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9">
        <v>0.0</v>
      </c>
      <c r="O433" s="9">
        <v>242.0</v>
      </c>
      <c r="P433" s="11" t="str">
        <f t="array" ref="P433">XLOOKUP(A433&amp;B433,'Inventory by Market SKU (Units)'!D:D,'Inventory by Market SKU (Units)'!C:C,"",0)</f>
        <v/>
      </c>
      <c r="Q433" s="10" t="str">
        <f t="shared" si="1"/>
        <v/>
      </c>
    </row>
    <row r="434" ht="14.25" hidden="1" customHeight="1">
      <c r="A434" s="4" t="s">
        <v>24</v>
      </c>
      <c r="B434" s="4" t="s">
        <v>427</v>
      </c>
      <c r="C434" s="5">
        <v>80.0</v>
      </c>
      <c r="D434" s="5">
        <v>100.0</v>
      </c>
      <c r="E434" s="5">
        <v>0.0</v>
      </c>
      <c r="F434" s="5">
        <v>0.0</v>
      </c>
      <c r="G434" s="5">
        <v>80.0</v>
      </c>
      <c r="H434" s="5">
        <v>90.0</v>
      </c>
      <c r="I434" s="5">
        <v>0.0</v>
      </c>
      <c r="J434" s="5">
        <v>0.0</v>
      </c>
      <c r="K434" s="5">
        <v>0.0</v>
      </c>
      <c r="L434" s="5">
        <v>0.0</v>
      </c>
      <c r="M434" s="5">
        <v>0.0</v>
      </c>
      <c r="N434" s="5">
        <v>0.0</v>
      </c>
      <c r="O434" s="5">
        <v>350.0</v>
      </c>
      <c r="P434" s="6">
        <f t="array" ref="P434">XLOOKUP(A434&amp;B434,'Inventory by Market SKU (Units)'!D:D,'Inventory by Market SKU (Units)'!C:C,"",0)</f>
        <v>0</v>
      </c>
      <c r="Q434" s="10" t="str">
        <f t="shared" si="1"/>
        <v/>
      </c>
    </row>
    <row r="435" ht="14.25" customHeight="1">
      <c r="A435" s="8" t="s">
        <v>24</v>
      </c>
      <c r="B435" s="8" t="s">
        <v>428</v>
      </c>
      <c r="C435" s="9">
        <v>2.0</v>
      </c>
      <c r="D435" s="9">
        <v>1.0</v>
      </c>
      <c r="E435" s="9">
        <v>0.0</v>
      </c>
      <c r="F435" s="9">
        <v>3.0</v>
      </c>
      <c r="G435" s="9">
        <v>1.0</v>
      </c>
      <c r="H435" s="9">
        <v>0.0</v>
      </c>
      <c r="I435" s="9">
        <v>3.0</v>
      </c>
      <c r="J435" s="9">
        <v>3.0</v>
      </c>
      <c r="K435" s="9">
        <v>0.0</v>
      </c>
      <c r="L435" s="9">
        <v>0.0</v>
      </c>
      <c r="M435" s="9">
        <v>0.0</v>
      </c>
      <c r="N435" s="9">
        <v>0.0</v>
      </c>
      <c r="O435" s="9">
        <v>13.0</v>
      </c>
      <c r="P435" s="6">
        <f t="array" ref="P435">XLOOKUP(A435&amp;B435,'Inventory by Market SKU (Units)'!D:D,'Inventory by Market SKU (Units)'!C:C,"",0)</f>
        <v>7</v>
      </c>
      <c r="Q435" s="10">
        <f t="shared" si="1"/>
        <v>3.5</v>
      </c>
    </row>
    <row r="436" ht="14.25" hidden="1" customHeight="1">
      <c r="A436" s="4" t="s">
        <v>24</v>
      </c>
      <c r="B436" s="4" t="s">
        <v>429</v>
      </c>
      <c r="C436" s="5">
        <v>40.0</v>
      </c>
      <c r="D436" s="5">
        <v>70.0</v>
      </c>
      <c r="E436" s="5">
        <v>120.0</v>
      </c>
      <c r="F436" s="5">
        <v>33.0</v>
      </c>
      <c r="G436" s="5">
        <v>82.0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  <c r="N436" s="5">
        <v>0.0</v>
      </c>
      <c r="O436" s="5">
        <v>345.0</v>
      </c>
      <c r="P436" s="11" t="str">
        <f t="array" ref="P436">XLOOKUP(A436&amp;B436,'Inventory by Market SKU (Units)'!D:D,'Inventory by Market SKU (Units)'!C:C,"",0)</f>
        <v/>
      </c>
      <c r="Q436" s="10" t="str">
        <f t="shared" si="1"/>
        <v/>
      </c>
    </row>
    <row r="437" ht="14.25" hidden="1" customHeight="1">
      <c r="A437" s="8" t="s">
        <v>24</v>
      </c>
      <c r="B437" s="8" t="s">
        <v>430</v>
      </c>
      <c r="C437" s="9">
        <v>500.0</v>
      </c>
      <c r="D437" s="9">
        <v>0.0</v>
      </c>
      <c r="E437" s="9">
        <v>0.0</v>
      </c>
      <c r="F437" s="9">
        <v>0.0</v>
      </c>
      <c r="G437" s="9">
        <v>0.0</v>
      </c>
      <c r="H437" s="9">
        <v>0.0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9">
        <v>0.0</v>
      </c>
      <c r="O437" s="9">
        <v>500.0</v>
      </c>
      <c r="P437" s="6">
        <f t="array" ref="P437">XLOOKUP(A437&amp;B437,'Inventory by Market SKU (Units)'!D:D,'Inventory by Market SKU (Units)'!C:C,"",0)</f>
        <v>751</v>
      </c>
      <c r="Q437" s="10" t="str">
        <f t="shared" si="1"/>
        <v/>
      </c>
    </row>
    <row r="438" ht="14.25" hidden="1" customHeight="1">
      <c r="A438" s="4" t="s">
        <v>24</v>
      </c>
      <c r="B438" s="4" t="s">
        <v>431</v>
      </c>
      <c r="C438" s="5">
        <v>20.0</v>
      </c>
      <c r="D438" s="5">
        <v>20.0</v>
      </c>
      <c r="E438" s="5">
        <v>111.0</v>
      </c>
      <c r="F438" s="5">
        <v>50.0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0.0</v>
      </c>
      <c r="N438" s="5">
        <v>0.0</v>
      </c>
      <c r="O438" s="5">
        <v>201.0</v>
      </c>
      <c r="P438" s="11" t="str">
        <f t="array" ref="P438">XLOOKUP(A438&amp;B438,'Inventory by Market SKU (Units)'!D:D,'Inventory by Market SKU (Units)'!C:C,"",0)</f>
        <v/>
      </c>
      <c r="Q438" s="10" t="str">
        <f t="shared" si="1"/>
        <v/>
      </c>
    </row>
    <row r="439" ht="14.25" hidden="1" customHeight="1">
      <c r="A439" s="8" t="s">
        <v>24</v>
      </c>
      <c r="B439" s="8" t="s">
        <v>432</v>
      </c>
      <c r="C439" s="9">
        <v>30.0</v>
      </c>
      <c r="D439" s="9">
        <v>20.0</v>
      </c>
      <c r="E439" s="9">
        <v>70.0</v>
      </c>
      <c r="F439" s="9">
        <v>44.0</v>
      </c>
      <c r="G439" s="9">
        <v>50.0</v>
      </c>
      <c r="H439" s="9">
        <v>40.0</v>
      </c>
      <c r="I439" s="9">
        <v>70.0</v>
      </c>
      <c r="J439" s="9">
        <v>17.0</v>
      </c>
      <c r="K439" s="9">
        <v>0.0</v>
      </c>
      <c r="L439" s="9">
        <v>0.0</v>
      </c>
      <c r="M439" s="9">
        <v>0.0</v>
      </c>
      <c r="N439" s="9">
        <v>0.0</v>
      </c>
      <c r="O439" s="9">
        <v>341.0</v>
      </c>
      <c r="P439" s="6">
        <f t="array" ref="P439">XLOOKUP(A439&amp;B439,'Inventory by Market SKU (Units)'!D:D,'Inventory by Market SKU (Units)'!C:C,"",0)</f>
        <v>0</v>
      </c>
      <c r="Q439" s="10">
        <f t="shared" si="1"/>
        <v>0</v>
      </c>
    </row>
    <row r="440" ht="14.25" customHeight="1">
      <c r="A440" s="4" t="s">
        <v>24</v>
      </c>
      <c r="B440" s="4" t="s">
        <v>433</v>
      </c>
      <c r="C440" s="5">
        <v>20.0</v>
      </c>
      <c r="D440" s="5">
        <v>65.0</v>
      </c>
      <c r="E440" s="5">
        <v>20.0</v>
      </c>
      <c r="F440" s="5">
        <v>20.0</v>
      </c>
      <c r="G440" s="5">
        <v>10.0</v>
      </c>
      <c r="H440" s="5">
        <v>21.0</v>
      </c>
      <c r="I440" s="5">
        <v>20.0</v>
      </c>
      <c r="J440" s="5">
        <v>60.0</v>
      </c>
      <c r="K440" s="5">
        <v>154.0</v>
      </c>
      <c r="L440" s="5">
        <v>0.0</v>
      </c>
      <c r="M440" s="5">
        <v>0.0</v>
      </c>
      <c r="N440" s="5">
        <v>0.0</v>
      </c>
      <c r="O440" s="5">
        <v>390.0</v>
      </c>
      <c r="P440" s="6">
        <f t="array" ref="P440">XLOOKUP(A440&amp;B440,'Inventory by Market SKU (Units)'!D:D,'Inventory by Market SKU (Units)'!C:C,"",0)</f>
        <v>350</v>
      </c>
      <c r="Q440" s="10">
        <f t="shared" si="1"/>
        <v>4.487179487</v>
      </c>
    </row>
    <row r="441" ht="14.25" hidden="1" customHeight="1">
      <c r="A441" s="8" t="s">
        <v>24</v>
      </c>
      <c r="B441" s="8" t="s">
        <v>434</v>
      </c>
      <c r="C441" s="9">
        <v>10.0</v>
      </c>
      <c r="D441" s="9">
        <v>0.0</v>
      </c>
      <c r="E441" s="9">
        <v>75.0</v>
      </c>
      <c r="F441" s="9">
        <v>30.0</v>
      </c>
      <c r="G441" s="9">
        <v>0.0</v>
      </c>
      <c r="H441" s="9">
        <v>0.0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9">
        <v>0.0</v>
      </c>
      <c r="O441" s="9">
        <v>115.0</v>
      </c>
      <c r="P441" s="11" t="str">
        <f t="array" ref="P441">XLOOKUP(A441&amp;B441,'Inventory by Market SKU (Units)'!D:D,'Inventory by Market SKU (Units)'!C:C,"",0)</f>
        <v/>
      </c>
      <c r="Q441" s="10" t="str">
        <f t="shared" si="1"/>
        <v/>
      </c>
    </row>
    <row r="442" ht="14.25" hidden="1" customHeight="1">
      <c r="A442" s="4" t="s">
        <v>24</v>
      </c>
      <c r="B442" s="4" t="s">
        <v>435</v>
      </c>
      <c r="C442" s="5">
        <v>10.0</v>
      </c>
      <c r="D442" s="5">
        <v>10.0</v>
      </c>
      <c r="E442" s="5">
        <v>70.0</v>
      </c>
      <c r="F442" s="5">
        <v>30.0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  <c r="N442" s="5">
        <v>0.0</v>
      </c>
      <c r="O442" s="5">
        <v>120.0</v>
      </c>
      <c r="P442" s="11" t="str">
        <f t="array" ref="P442">XLOOKUP(A442&amp;B442,'Inventory by Market SKU (Units)'!D:D,'Inventory by Market SKU (Units)'!C:C,"",0)</f>
        <v/>
      </c>
      <c r="Q442" s="10" t="str">
        <f t="shared" si="1"/>
        <v/>
      </c>
    </row>
    <row r="443" ht="14.25" hidden="1" customHeight="1">
      <c r="A443" s="8" t="s">
        <v>24</v>
      </c>
      <c r="B443" s="8" t="s">
        <v>436</v>
      </c>
      <c r="C443" s="9">
        <v>168.0</v>
      </c>
      <c r="D443" s="9">
        <v>113.0</v>
      </c>
      <c r="E443" s="9">
        <v>244.0</v>
      </c>
      <c r="F443" s="9">
        <v>97.0</v>
      </c>
      <c r="G443" s="9">
        <v>205.0</v>
      </c>
      <c r="H443" s="9">
        <v>422.0</v>
      </c>
      <c r="I443" s="9">
        <v>108.0</v>
      </c>
      <c r="J443" s="9">
        <v>65.0</v>
      </c>
      <c r="K443" s="9">
        <v>0.0</v>
      </c>
      <c r="L443" s="9">
        <v>0.0</v>
      </c>
      <c r="M443" s="9">
        <v>0.0</v>
      </c>
      <c r="N443" s="9">
        <v>0.0</v>
      </c>
      <c r="O443" s="9">
        <v>1422.0</v>
      </c>
      <c r="P443" s="11" t="str">
        <f t="array" ref="P443">XLOOKUP(A443&amp;B443,'Inventory by Market SKU (Units)'!D:D,'Inventory by Market SKU (Units)'!C:C,"",0)</f>
        <v/>
      </c>
      <c r="Q443" s="10">
        <f t="shared" si="1"/>
        <v>0</v>
      </c>
    </row>
    <row r="444" ht="14.25" customHeight="1">
      <c r="A444" s="4" t="s">
        <v>24</v>
      </c>
      <c r="B444" s="4" t="s">
        <v>437</v>
      </c>
      <c r="C444" s="5">
        <v>55.0</v>
      </c>
      <c r="D444" s="5">
        <v>1.0</v>
      </c>
      <c r="E444" s="5">
        <v>12.0</v>
      </c>
      <c r="F444" s="5">
        <v>15.0</v>
      </c>
      <c r="G444" s="5">
        <v>25.0</v>
      </c>
      <c r="H444" s="5">
        <v>62.0</v>
      </c>
      <c r="I444" s="5">
        <v>12.0</v>
      </c>
      <c r="J444" s="5">
        <v>10.0</v>
      </c>
      <c r="K444" s="5">
        <v>5.0</v>
      </c>
      <c r="L444" s="5">
        <v>0.0</v>
      </c>
      <c r="M444" s="5">
        <v>0.0</v>
      </c>
      <c r="N444" s="5">
        <v>0.0</v>
      </c>
      <c r="O444" s="5">
        <v>197.0</v>
      </c>
      <c r="P444" s="6">
        <f t="array" ref="P444">XLOOKUP(A444&amp;B444,'Inventory by Market SKU (Units)'!D:D,'Inventory by Market SKU (Units)'!C:C,"",0)</f>
        <v>98</v>
      </c>
      <c r="Q444" s="10">
        <f t="shared" si="1"/>
        <v>10.88888889</v>
      </c>
    </row>
    <row r="445" ht="14.25" hidden="1" customHeight="1">
      <c r="A445" s="8" t="s">
        <v>24</v>
      </c>
      <c r="B445" s="8" t="s">
        <v>438</v>
      </c>
      <c r="C445" s="9">
        <v>38.0</v>
      </c>
      <c r="D445" s="9">
        <v>0.0</v>
      </c>
      <c r="E445" s="9">
        <v>42.0</v>
      </c>
      <c r="F445" s="9">
        <v>0.0</v>
      </c>
      <c r="G445" s="9">
        <v>39.0</v>
      </c>
      <c r="H445" s="9">
        <v>47.0</v>
      </c>
      <c r="I445" s="9">
        <v>36.0</v>
      </c>
      <c r="J445" s="9">
        <v>28.0</v>
      </c>
      <c r="K445" s="9">
        <v>0.0</v>
      </c>
      <c r="L445" s="9">
        <v>0.0</v>
      </c>
      <c r="M445" s="9">
        <v>0.0</v>
      </c>
      <c r="N445" s="9">
        <v>0.0</v>
      </c>
      <c r="O445" s="9">
        <v>230.0</v>
      </c>
      <c r="P445" s="6">
        <f t="array" ref="P445">XLOOKUP(A445&amp;B445,'Inventory by Market SKU (Units)'!D:D,'Inventory by Market SKU (Units)'!C:C,"",0)</f>
        <v>0</v>
      </c>
      <c r="Q445" s="10">
        <f t="shared" si="1"/>
        <v>0</v>
      </c>
    </row>
    <row r="446" ht="14.25" hidden="1" customHeight="1">
      <c r="A446" s="4" t="s">
        <v>24</v>
      </c>
      <c r="B446" s="4" t="s">
        <v>439</v>
      </c>
      <c r="C446" s="5">
        <v>30.0</v>
      </c>
      <c r="D446" s="5">
        <v>176.0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>
        <v>0.0</v>
      </c>
      <c r="K446" s="5">
        <v>0.0</v>
      </c>
      <c r="L446" s="5">
        <v>0.0</v>
      </c>
      <c r="M446" s="5">
        <v>0.0</v>
      </c>
      <c r="N446" s="5">
        <v>0.0</v>
      </c>
      <c r="O446" s="5">
        <v>206.0</v>
      </c>
      <c r="P446" s="11" t="str">
        <f t="array" ref="P446">XLOOKUP(A446&amp;B446,'Inventory by Market SKU (Units)'!D:D,'Inventory by Market SKU (Units)'!C:C,"",0)</f>
        <v/>
      </c>
      <c r="Q446" s="10" t="str">
        <f t="shared" si="1"/>
        <v/>
      </c>
    </row>
    <row r="447" ht="14.25" hidden="1" customHeight="1">
      <c r="A447" s="8" t="s">
        <v>24</v>
      </c>
      <c r="B447" s="8" t="s">
        <v>440</v>
      </c>
      <c r="C447" s="9">
        <v>144.0</v>
      </c>
      <c r="D447" s="9">
        <v>816.0</v>
      </c>
      <c r="E447" s="9">
        <v>4223.0</v>
      </c>
      <c r="F447" s="9">
        <v>1803.0</v>
      </c>
      <c r="G447" s="9">
        <v>1055.0</v>
      </c>
      <c r="H447" s="9">
        <v>1623.0</v>
      </c>
      <c r="I447" s="9">
        <v>1329.0</v>
      </c>
      <c r="J447" s="9">
        <v>1880.0</v>
      </c>
      <c r="K447" s="9">
        <v>953.0</v>
      </c>
      <c r="L447" s="9">
        <v>0.0</v>
      </c>
      <c r="M447" s="9">
        <v>0.0</v>
      </c>
      <c r="N447" s="9">
        <v>0.0</v>
      </c>
      <c r="O447" s="9">
        <v>13826.0</v>
      </c>
      <c r="P447" s="6">
        <f t="array" ref="P447">XLOOKUP(A447&amp;B447,'Inventory by Market SKU (Units)'!D:D,'Inventory by Market SKU (Units)'!C:C,"",0)</f>
        <v>3768</v>
      </c>
      <c r="Q447" s="10">
        <f t="shared" si="1"/>
        <v>2.716001922</v>
      </c>
    </row>
    <row r="448" ht="14.25" hidden="1" customHeight="1">
      <c r="A448" s="4" t="s">
        <v>24</v>
      </c>
      <c r="B448" s="4" t="s">
        <v>441</v>
      </c>
      <c r="C448" s="5">
        <v>20.0</v>
      </c>
      <c r="D448" s="5">
        <v>0.0</v>
      </c>
      <c r="E448" s="5">
        <v>72.0</v>
      </c>
      <c r="F448" s="5">
        <v>0.0</v>
      </c>
      <c r="G448" s="5">
        <v>0.0</v>
      </c>
      <c r="H448" s="5">
        <v>28.0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  <c r="N448" s="5">
        <v>0.0</v>
      </c>
      <c r="O448" s="5">
        <v>120.0</v>
      </c>
      <c r="P448" s="6">
        <f t="array" ref="P448">XLOOKUP(A448&amp;B448,'Inventory by Market SKU (Units)'!D:D,'Inventory by Market SKU (Units)'!C:C,"",0)</f>
        <v>0</v>
      </c>
      <c r="Q448" s="10" t="str">
        <f t="shared" si="1"/>
        <v/>
      </c>
    </row>
    <row r="449" ht="14.25" customHeight="1">
      <c r="A449" s="8" t="s">
        <v>24</v>
      </c>
      <c r="B449" s="8" t="s">
        <v>442</v>
      </c>
      <c r="C449" s="9">
        <v>35.0</v>
      </c>
      <c r="D449" s="9">
        <v>1.0</v>
      </c>
      <c r="E449" s="9">
        <v>0.0</v>
      </c>
      <c r="F449" s="9">
        <v>0.0</v>
      </c>
      <c r="G449" s="9">
        <v>15.0</v>
      </c>
      <c r="H449" s="9">
        <v>2.0</v>
      </c>
      <c r="I449" s="9">
        <v>10.0</v>
      </c>
      <c r="J449" s="9">
        <v>0.0</v>
      </c>
      <c r="K449" s="9">
        <v>0.0</v>
      </c>
      <c r="L449" s="9">
        <v>0.0</v>
      </c>
      <c r="M449" s="9">
        <v>0.0</v>
      </c>
      <c r="N449" s="9">
        <v>0.0</v>
      </c>
      <c r="O449" s="9">
        <v>63.0</v>
      </c>
      <c r="P449" s="6">
        <f t="array" ref="P449">XLOOKUP(A449&amp;B449,'Inventory by Market SKU (Units)'!D:D,'Inventory by Market SKU (Units)'!C:C,"",0)</f>
        <v>237</v>
      </c>
      <c r="Q449" s="10">
        <f t="shared" si="1"/>
        <v>71.1</v>
      </c>
    </row>
    <row r="450" ht="14.25" customHeight="1">
      <c r="A450" s="4" t="s">
        <v>24</v>
      </c>
      <c r="B450" s="4" t="s">
        <v>443</v>
      </c>
      <c r="C450" s="5">
        <v>32.0</v>
      </c>
      <c r="D450" s="5">
        <v>2.0</v>
      </c>
      <c r="E450" s="5">
        <v>88.0</v>
      </c>
      <c r="F450" s="5">
        <v>0.0</v>
      </c>
      <c r="G450" s="5">
        <v>48.0</v>
      </c>
      <c r="H450" s="5">
        <v>47.0</v>
      </c>
      <c r="I450" s="5">
        <v>14.0</v>
      </c>
      <c r="J450" s="5">
        <v>28.0</v>
      </c>
      <c r="K450" s="5">
        <v>84.0</v>
      </c>
      <c r="L450" s="5">
        <v>0.0</v>
      </c>
      <c r="M450" s="5">
        <v>0.0</v>
      </c>
      <c r="N450" s="5">
        <v>0.0</v>
      </c>
      <c r="O450" s="5">
        <v>343.0</v>
      </c>
      <c r="P450" s="6">
        <f t="array" ref="P450">XLOOKUP(A450&amp;B450,'Inventory by Market SKU (Units)'!D:D,'Inventory by Market SKU (Units)'!C:C,"",0)</f>
        <v>421</v>
      </c>
      <c r="Q450" s="10">
        <f t="shared" si="1"/>
        <v>10.02380952</v>
      </c>
    </row>
    <row r="451" ht="14.25" customHeight="1">
      <c r="A451" s="8" t="s">
        <v>24</v>
      </c>
      <c r="B451" s="8" t="s">
        <v>444</v>
      </c>
      <c r="C451" s="9">
        <v>35.0</v>
      </c>
      <c r="D451" s="9">
        <v>1.0</v>
      </c>
      <c r="E451" s="9">
        <v>1.0</v>
      </c>
      <c r="F451" s="9">
        <v>0.0</v>
      </c>
      <c r="G451" s="9">
        <v>0.0</v>
      </c>
      <c r="H451" s="9">
        <v>0.0</v>
      </c>
      <c r="I451" s="9">
        <v>1.0</v>
      </c>
      <c r="J451" s="9">
        <v>0.0</v>
      </c>
      <c r="K451" s="9">
        <v>0.0</v>
      </c>
      <c r="L451" s="9">
        <v>0.0</v>
      </c>
      <c r="M451" s="9">
        <v>0.0</v>
      </c>
      <c r="N451" s="9">
        <v>0.0</v>
      </c>
      <c r="O451" s="9">
        <v>38.0</v>
      </c>
      <c r="P451" s="6">
        <f t="array" ref="P451">XLOOKUP(A451&amp;B451,'Inventory by Market SKU (Units)'!D:D,'Inventory by Market SKU (Units)'!C:C,"",0)</f>
        <v>262</v>
      </c>
      <c r="Q451" s="10">
        <f t="shared" si="1"/>
        <v>786</v>
      </c>
    </row>
    <row r="452" ht="14.25" customHeight="1">
      <c r="A452" s="4" t="s">
        <v>24</v>
      </c>
      <c r="B452" s="4" t="s">
        <v>445</v>
      </c>
      <c r="C452" s="5">
        <v>35.0</v>
      </c>
      <c r="D452" s="5">
        <v>1.0</v>
      </c>
      <c r="E452" s="5">
        <v>0.0</v>
      </c>
      <c r="F452" s="5">
        <v>0.0</v>
      </c>
      <c r="G452" s="5">
        <v>15.0</v>
      </c>
      <c r="H452" s="5">
        <v>0.0</v>
      </c>
      <c r="I452" s="5">
        <v>1.0</v>
      </c>
      <c r="J452" s="5">
        <v>10.0</v>
      </c>
      <c r="K452" s="5">
        <v>0.0</v>
      </c>
      <c r="L452" s="5">
        <v>0.0</v>
      </c>
      <c r="M452" s="5">
        <v>0.0</v>
      </c>
      <c r="N452" s="5">
        <v>0.0</v>
      </c>
      <c r="O452" s="5">
        <v>62.0</v>
      </c>
      <c r="P452" s="6">
        <f t="array" ref="P452">XLOOKUP(A452&amp;B452,'Inventory by Market SKU (Units)'!D:D,'Inventory by Market SKU (Units)'!C:C,"",0)</f>
        <v>238</v>
      </c>
      <c r="Q452" s="10">
        <f t="shared" si="1"/>
        <v>64.90909091</v>
      </c>
    </row>
    <row r="453" ht="14.25" hidden="1" customHeight="1">
      <c r="A453" s="8" t="s">
        <v>24</v>
      </c>
      <c r="B453" s="8" t="s">
        <v>446</v>
      </c>
      <c r="C453" s="9">
        <v>1.0</v>
      </c>
      <c r="D453" s="9">
        <v>0.0</v>
      </c>
      <c r="E453" s="9">
        <v>0.0</v>
      </c>
      <c r="F453" s="9">
        <v>0.0</v>
      </c>
      <c r="G453" s="9">
        <v>0.0</v>
      </c>
      <c r="H453" s="9">
        <v>0.0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9">
        <v>0.0</v>
      </c>
      <c r="O453" s="9">
        <v>1.0</v>
      </c>
      <c r="P453" s="11" t="str">
        <f t="array" ref="P453">XLOOKUP(A453&amp;B453,'Inventory by Market SKU (Units)'!D:D,'Inventory by Market SKU (Units)'!C:C,"",0)</f>
        <v/>
      </c>
      <c r="Q453" s="10" t="str">
        <f t="shared" si="1"/>
        <v/>
      </c>
    </row>
    <row r="454" ht="14.25" hidden="1" customHeight="1">
      <c r="A454" s="4" t="s">
        <v>24</v>
      </c>
      <c r="B454" s="4" t="s">
        <v>447</v>
      </c>
      <c r="C454" s="5">
        <v>500.0</v>
      </c>
      <c r="D454" s="5">
        <v>0.0</v>
      </c>
      <c r="E454" s="5">
        <v>0.0</v>
      </c>
      <c r="F454" s="5">
        <v>0.0</v>
      </c>
      <c r="G454" s="5">
        <v>0.0</v>
      </c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5">
        <v>0.0</v>
      </c>
      <c r="O454" s="5">
        <v>500.0</v>
      </c>
      <c r="P454" s="6">
        <f t="array" ref="P454">XLOOKUP(A454&amp;B454,'Inventory by Market SKU (Units)'!D:D,'Inventory by Market SKU (Units)'!C:C,"",0)</f>
        <v>186</v>
      </c>
      <c r="Q454" s="10" t="str">
        <f t="shared" si="1"/>
        <v/>
      </c>
    </row>
    <row r="455" ht="14.25" hidden="1" customHeight="1">
      <c r="A455" s="8" t="s">
        <v>24</v>
      </c>
      <c r="B455" s="8" t="s">
        <v>448</v>
      </c>
      <c r="C455" s="9">
        <v>10.0</v>
      </c>
      <c r="D455" s="9">
        <v>10.0</v>
      </c>
      <c r="E455" s="9">
        <v>10.0</v>
      </c>
      <c r="F455" s="9">
        <v>70.0</v>
      </c>
      <c r="G455" s="9">
        <v>83.0</v>
      </c>
      <c r="H455" s="9">
        <v>40.0</v>
      </c>
      <c r="I455" s="9">
        <v>2.0</v>
      </c>
      <c r="J455" s="9">
        <v>0.0</v>
      </c>
      <c r="K455" s="9">
        <v>0.0</v>
      </c>
      <c r="L455" s="9">
        <v>0.0</v>
      </c>
      <c r="M455" s="9">
        <v>0.0</v>
      </c>
      <c r="N455" s="9">
        <v>0.0</v>
      </c>
      <c r="O455" s="9">
        <v>225.0</v>
      </c>
      <c r="P455" s="11" t="str">
        <f t="array" ref="P455">XLOOKUP(A455&amp;B455,'Inventory by Market SKU (Units)'!D:D,'Inventory by Market SKU (Units)'!C:C,"",0)</f>
        <v/>
      </c>
      <c r="Q455" s="10">
        <f t="shared" si="1"/>
        <v>0</v>
      </c>
    </row>
    <row r="456" ht="14.25" hidden="1" customHeight="1">
      <c r="A456" s="4" t="s">
        <v>24</v>
      </c>
      <c r="B456" s="4" t="s">
        <v>317</v>
      </c>
      <c r="C456" s="5">
        <v>10.0</v>
      </c>
      <c r="D456" s="5">
        <v>226.0</v>
      </c>
      <c r="E456" s="5">
        <v>678.0</v>
      </c>
      <c r="F456" s="5">
        <v>1076.0</v>
      </c>
      <c r="G456" s="5">
        <v>110.0</v>
      </c>
      <c r="H456" s="5">
        <v>180.0</v>
      </c>
      <c r="I456" s="5">
        <v>30.0</v>
      </c>
      <c r="J456" s="5">
        <v>90.0</v>
      </c>
      <c r="K456" s="5">
        <v>31.0</v>
      </c>
      <c r="L456" s="5">
        <v>0.0</v>
      </c>
      <c r="M456" s="5">
        <v>0.0</v>
      </c>
      <c r="N456" s="5">
        <v>0.0</v>
      </c>
      <c r="O456" s="5">
        <v>2431.0</v>
      </c>
      <c r="P456" s="6">
        <f t="array" ref="P456">XLOOKUP(A456&amp;B456,'Inventory by Market SKU (Units)'!D:D,'Inventory by Market SKU (Units)'!C:C,"",0)</f>
        <v>3</v>
      </c>
      <c r="Q456" s="10">
        <f t="shared" si="1"/>
        <v>0.05960264901</v>
      </c>
    </row>
    <row r="457" ht="14.25" hidden="1" customHeight="1">
      <c r="A457" s="8" t="s">
        <v>24</v>
      </c>
      <c r="B457" s="8" t="s">
        <v>449</v>
      </c>
      <c r="C457" s="9">
        <v>0.0</v>
      </c>
      <c r="D457" s="9">
        <v>80.0</v>
      </c>
      <c r="E457" s="9">
        <v>160.0</v>
      </c>
      <c r="F457" s="9">
        <v>55.0</v>
      </c>
      <c r="G457" s="9">
        <v>140.0</v>
      </c>
      <c r="H457" s="9">
        <v>35.0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9">
        <v>0.0</v>
      </c>
      <c r="O457" s="9">
        <v>470.0</v>
      </c>
      <c r="P457" s="11" t="str">
        <f t="array" ref="P457">XLOOKUP(A457&amp;B457,'Inventory by Market SKU (Units)'!D:D,'Inventory by Market SKU (Units)'!C:C,"",0)</f>
        <v/>
      </c>
      <c r="Q457" s="10" t="str">
        <f t="shared" si="1"/>
        <v/>
      </c>
    </row>
    <row r="458" ht="14.25" customHeight="1">
      <c r="A458" s="4" t="s">
        <v>24</v>
      </c>
      <c r="B458" s="4" t="s">
        <v>450</v>
      </c>
      <c r="C458" s="5">
        <v>0.0</v>
      </c>
      <c r="D458" s="5">
        <v>231.0</v>
      </c>
      <c r="E458" s="5">
        <v>380.0</v>
      </c>
      <c r="F458" s="5">
        <v>440.0</v>
      </c>
      <c r="G458" s="5">
        <v>90.0</v>
      </c>
      <c r="H458" s="5">
        <v>80.0</v>
      </c>
      <c r="I458" s="5">
        <v>70.0</v>
      </c>
      <c r="J458" s="5">
        <v>50.0</v>
      </c>
      <c r="K458" s="5">
        <v>90.0</v>
      </c>
      <c r="L458" s="5">
        <v>0.0</v>
      </c>
      <c r="M458" s="5">
        <v>0.0</v>
      </c>
      <c r="N458" s="5">
        <v>0.0</v>
      </c>
      <c r="O458" s="5">
        <v>1431.0</v>
      </c>
      <c r="P458" s="6">
        <f t="array" ref="P458">XLOOKUP(A458&amp;B458,'Inventory by Market SKU (Units)'!D:D,'Inventory by Market SKU (Units)'!C:C,"",0)</f>
        <v>369</v>
      </c>
      <c r="Q458" s="10">
        <f t="shared" si="1"/>
        <v>5.271428571</v>
      </c>
    </row>
    <row r="459" ht="14.25" hidden="1" customHeight="1">
      <c r="A459" s="8" t="s">
        <v>24</v>
      </c>
      <c r="B459" s="8" t="s">
        <v>451</v>
      </c>
      <c r="C459" s="9">
        <v>0.0</v>
      </c>
      <c r="D459" s="9">
        <v>60.0</v>
      </c>
      <c r="E459" s="9">
        <v>92.0</v>
      </c>
      <c r="F459" s="9">
        <v>45.0</v>
      </c>
      <c r="G459" s="9">
        <v>30.0</v>
      </c>
      <c r="H459" s="9">
        <v>10.0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9">
        <v>0.0</v>
      </c>
      <c r="O459" s="9">
        <v>237.0</v>
      </c>
      <c r="P459" s="11" t="str">
        <f t="array" ref="P459">XLOOKUP(A459&amp;B459,'Inventory by Market SKU (Units)'!D:D,'Inventory by Market SKU (Units)'!C:C,"",0)</f>
        <v/>
      </c>
      <c r="Q459" s="10" t="str">
        <f t="shared" si="1"/>
        <v/>
      </c>
    </row>
    <row r="460" ht="14.25" hidden="1" customHeight="1">
      <c r="A460" s="4" t="s">
        <v>24</v>
      </c>
      <c r="B460" s="4" t="s">
        <v>452</v>
      </c>
      <c r="C460" s="5">
        <v>0.0</v>
      </c>
      <c r="D460" s="5">
        <v>150.0</v>
      </c>
      <c r="E460" s="5">
        <v>7.0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0.0</v>
      </c>
      <c r="L460" s="5">
        <v>0.0</v>
      </c>
      <c r="M460" s="5">
        <v>0.0</v>
      </c>
      <c r="N460" s="5">
        <v>0.0</v>
      </c>
      <c r="O460" s="5">
        <v>157.0</v>
      </c>
      <c r="P460" s="11" t="str">
        <f t="array" ref="P460">XLOOKUP(A460&amp;B460,'Inventory by Market SKU (Units)'!D:D,'Inventory by Market SKU (Units)'!C:C,"",0)</f>
        <v/>
      </c>
      <c r="Q460" s="10" t="str">
        <f t="shared" si="1"/>
        <v/>
      </c>
    </row>
    <row r="461" ht="14.25" hidden="1" customHeight="1">
      <c r="A461" s="8" t="s">
        <v>24</v>
      </c>
      <c r="B461" s="8" t="s">
        <v>453</v>
      </c>
      <c r="C461" s="9">
        <v>0.0</v>
      </c>
      <c r="D461" s="9">
        <v>50.0</v>
      </c>
      <c r="E461" s="9">
        <v>120.0</v>
      </c>
      <c r="F461" s="9">
        <v>97.0</v>
      </c>
      <c r="G461" s="9">
        <v>0.0</v>
      </c>
      <c r="H461" s="9">
        <v>0.0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9">
        <v>0.0</v>
      </c>
      <c r="O461" s="9">
        <v>267.0</v>
      </c>
      <c r="P461" s="6">
        <f t="array" ref="P461">XLOOKUP(A461&amp;B461,'Inventory by Market SKU (Units)'!D:D,'Inventory by Market SKU (Units)'!C:C,"",0)</f>
        <v>0</v>
      </c>
      <c r="Q461" s="10" t="str">
        <f t="shared" si="1"/>
        <v/>
      </c>
    </row>
    <row r="462" ht="14.25" hidden="1" customHeight="1">
      <c r="A462" s="4" t="s">
        <v>24</v>
      </c>
      <c r="B462" s="4" t="s">
        <v>454</v>
      </c>
      <c r="C462" s="5">
        <v>0.0</v>
      </c>
      <c r="D462" s="5">
        <v>0.0</v>
      </c>
      <c r="E462" s="5">
        <v>30.0</v>
      </c>
      <c r="F462" s="5">
        <v>20.0</v>
      </c>
      <c r="G462" s="5">
        <v>10.0</v>
      </c>
      <c r="H462" s="5">
        <v>31.0</v>
      </c>
      <c r="I462" s="5">
        <v>30.0</v>
      </c>
      <c r="J462" s="5">
        <v>5.0</v>
      </c>
      <c r="K462" s="5">
        <v>0.0</v>
      </c>
      <c r="L462" s="5">
        <v>0.0</v>
      </c>
      <c r="M462" s="5">
        <v>0.0</v>
      </c>
      <c r="N462" s="5">
        <v>0.0</v>
      </c>
      <c r="O462" s="5">
        <v>126.0</v>
      </c>
      <c r="P462" s="6">
        <f t="array" ref="P462">XLOOKUP(A462&amp;B462,'Inventory by Market SKU (Units)'!D:D,'Inventory by Market SKU (Units)'!C:C,"",0)</f>
        <v>0</v>
      </c>
      <c r="Q462" s="10">
        <f t="shared" si="1"/>
        <v>0</v>
      </c>
    </row>
    <row r="463" ht="14.25" hidden="1" customHeight="1">
      <c r="A463" s="8" t="s">
        <v>24</v>
      </c>
      <c r="B463" s="8" t="s">
        <v>455</v>
      </c>
      <c r="C463" s="9">
        <v>0.0</v>
      </c>
      <c r="D463" s="9">
        <v>0.0</v>
      </c>
      <c r="E463" s="9">
        <v>196.0</v>
      </c>
      <c r="F463" s="9">
        <v>0.0</v>
      </c>
      <c r="G463" s="9">
        <v>0.0</v>
      </c>
      <c r="H463" s="9">
        <v>0.0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9">
        <v>0.0</v>
      </c>
      <c r="O463" s="9">
        <v>196.0</v>
      </c>
      <c r="P463" s="11" t="str">
        <f t="array" ref="P463">XLOOKUP(A463&amp;B463,'Inventory by Market SKU (Units)'!D:D,'Inventory by Market SKU (Units)'!C:C,"",0)</f>
        <v/>
      </c>
      <c r="Q463" s="10" t="str">
        <f t="shared" si="1"/>
        <v/>
      </c>
    </row>
    <row r="464" ht="14.25" hidden="1" customHeight="1">
      <c r="A464" s="4" t="s">
        <v>24</v>
      </c>
      <c r="B464" s="4" t="s">
        <v>456</v>
      </c>
      <c r="C464" s="5">
        <v>0.0</v>
      </c>
      <c r="D464" s="5">
        <v>0.0</v>
      </c>
      <c r="E464" s="5">
        <v>30.0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0.0</v>
      </c>
      <c r="M464" s="5">
        <v>0.0</v>
      </c>
      <c r="N464" s="5">
        <v>0.0</v>
      </c>
      <c r="O464" s="5">
        <v>30.0</v>
      </c>
      <c r="P464" s="11" t="str">
        <f t="array" ref="P464">XLOOKUP(A464&amp;B464,'Inventory by Market SKU (Units)'!D:D,'Inventory by Market SKU (Units)'!C:C,"",0)</f>
        <v/>
      </c>
      <c r="Q464" s="10" t="str">
        <f t="shared" si="1"/>
        <v/>
      </c>
    </row>
    <row r="465" ht="14.25" customHeight="1">
      <c r="A465" s="8" t="s">
        <v>24</v>
      </c>
      <c r="B465" s="8" t="s">
        <v>457</v>
      </c>
      <c r="C465" s="9">
        <v>0.0</v>
      </c>
      <c r="D465" s="9">
        <v>0.0</v>
      </c>
      <c r="E465" s="9">
        <v>0.0</v>
      </c>
      <c r="F465" s="9">
        <v>3060.0</v>
      </c>
      <c r="G465" s="9">
        <v>210.0</v>
      </c>
      <c r="H465" s="9">
        <v>400.0</v>
      </c>
      <c r="I465" s="9">
        <v>245.0</v>
      </c>
      <c r="J465" s="9">
        <v>250.0</v>
      </c>
      <c r="K465" s="9">
        <v>40.0</v>
      </c>
      <c r="L465" s="9">
        <v>0.0</v>
      </c>
      <c r="M465" s="9">
        <v>0.0</v>
      </c>
      <c r="N465" s="9">
        <v>0.0</v>
      </c>
      <c r="O465" s="9">
        <v>4205.0</v>
      </c>
      <c r="P465" s="6">
        <f t="array" ref="P465">XLOOKUP(A465&amp;B465,'Inventory by Market SKU (Units)'!D:D,'Inventory by Market SKU (Units)'!C:C,"",0)</f>
        <v>2147</v>
      </c>
      <c r="Q465" s="10">
        <f t="shared" si="1"/>
        <v>12.03925234</v>
      </c>
    </row>
    <row r="466" ht="14.25" hidden="1" customHeight="1">
      <c r="A466" s="4" t="s">
        <v>24</v>
      </c>
      <c r="B466" s="4" t="s">
        <v>458</v>
      </c>
      <c r="C466" s="5">
        <v>0.0</v>
      </c>
      <c r="D466" s="5">
        <v>0.0</v>
      </c>
      <c r="E466" s="5">
        <v>0.0</v>
      </c>
      <c r="F466" s="5">
        <v>20.0</v>
      </c>
      <c r="G466" s="5">
        <v>52.0</v>
      </c>
      <c r="H466" s="5">
        <v>10.0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5">
        <v>0.0</v>
      </c>
      <c r="O466" s="5">
        <v>82.0</v>
      </c>
      <c r="P466" s="6">
        <f t="array" ref="P466">XLOOKUP(A466&amp;B466,'Inventory by Market SKU (Units)'!D:D,'Inventory by Market SKU (Units)'!C:C,"",0)</f>
        <v>0</v>
      </c>
      <c r="Q466" s="10" t="str">
        <f t="shared" si="1"/>
        <v/>
      </c>
    </row>
    <row r="467" ht="14.25" hidden="1" customHeight="1">
      <c r="A467" s="8" t="s">
        <v>24</v>
      </c>
      <c r="B467" s="8" t="s">
        <v>459</v>
      </c>
      <c r="C467" s="9">
        <v>0.0</v>
      </c>
      <c r="D467" s="9">
        <v>0.0</v>
      </c>
      <c r="E467" s="9">
        <v>0.0</v>
      </c>
      <c r="F467" s="9">
        <v>0.0</v>
      </c>
      <c r="G467" s="9">
        <v>54.0</v>
      </c>
      <c r="H467" s="9">
        <v>0.0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9">
        <v>0.0</v>
      </c>
      <c r="O467" s="9">
        <v>54.0</v>
      </c>
      <c r="P467" s="11" t="str">
        <f t="array" ref="P467">XLOOKUP(A467&amp;B467,'Inventory by Market SKU (Units)'!D:D,'Inventory by Market SKU (Units)'!C:C,"",0)</f>
        <v/>
      </c>
      <c r="Q467" s="10" t="str">
        <f t="shared" si="1"/>
        <v/>
      </c>
    </row>
    <row r="468" ht="14.25" hidden="1" customHeight="1">
      <c r="A468" s="4" t="s">
        <v>24</v>
      </c>
      <c r="B468" s="4" t="s">
        <v>460</v>
      </c>
      <c r="C468" s="5">
        <v>0.0</v>
      </c>
      <c r="D468" s="5">
        <v>0.0</v>
      </c>
      <c r="E468" s="5">
        <v>0.0</v>
      </c>
      <c r="F468" s="5">
        <v>0.0</v>
      </c>
      <c r="G468" s="5">
        <v>0.0</v>
      </c>
      <c r="H468" s="5">
        <v>133.0</v>
      </c>
      <c r="I468" s="5">
        <v>37.0</v>
      </c>
      <c r="J468" s="5">
        <v>140.0</v>
      </c>
      <c r="K468" s="5">
        <v>160.0</v>
      </c>
      <c r="L468" s="5">
        <v>0.0</v>
      </c>
      <c r="M468" s="5">
        <v>0.0</v>
      </c>
      <c r="N468" s="5">
        <v>0.0</v>
      </c>
      <c r="O468" s="5">
        <v>470.0</v>
      </c>
      <c r="P468" s="6">
        <f t="array" ref="P468">XLOOKUP(A468&amp;B468,'Inventory by Market SKU (Units)'!D:D,'Inventory by Market SKU (Units)'!C:C,"",0)</f>
        <v>6</v>
      </c>
      <c r="Q468" s="10">
        <f t="shared" si="1"/>
        <v>0.05341246291</v>
      </c>
    </row>
    <row r="469" ht="14.25" hidden="1" customHeight="1">
      <c r="A469" s="8" t="s">
        <v>24</v>
      </c>
      <c r="B469" s="8" t="s">
        <v>461</v>
      </c>
      <c r="C469" s="9">
        <v>0.0</v>
      </c>
      <c r="D469" s="9">
        <v>0.0</v>
      </c>
      <c r="E469" s="9">
        <v>0.0</v>
      </c>
      <c r="F469" s="9">
        <v>0.0</v>
      </c>
      <c r="G469" s="9">
        <v>0.0</v>
      </c>
      <c r="H469" s="9">
        <v>50.0</v>
      </c>
      <c r="I469" s="9">
        <v>1.0</v>
      </c>
      <c r="J469" s="9">
        <v>131.0</v>
      </c>
      <c r="K469" s="9">
        <v>45.0</v>
      </c>
      <c r="L469" s="9">
        <v>0.0</v>
      </c>
      <c r="M469" s="9">
        <v>0.0</v>
      </c>
      <c r="N469" s="9">
        <v>0.0</v>
      </c>
      <c r="O469" s="9">
        <v>227.0</v>
      </c>
      <c r="P469" s="6">
        <f t="array" ref="P469">XLOOKUP(A469&amp;B469,'Inventory by Market SKU (Units)'!D:D,'Inventory by Market SKU (Units)'!C:C,"",0)</f>
        <v>0</v>
      </c>
      <c r="Q469" s="10">
        <f t="shared" si="1"/>
        <v>0</v>
      </c>
    </row>
    <row r="470" ht="14.25" hidden="1" customHeight="1">
      <c r="A470" s="4" t="s">
        <v>24</v>
      </c>
      <c r="B470" s="4" t="s">
        <v>462</v>
      </c>
      <c r="C470" s="5">
        <v>0.0</v>
      </c>
      <c r="D470" s="5">
        <v>0.0</v>
      </c>
      <c r="E470" s="5">
        <v>0.0</v>
      </c>
      <c r="F470" s="5">
        <v>0.0</v>
      </c>
      <c r="G470" s="5">
        <v>0.0</v>
      </c>
      <c r="H470" s="5">
        <v>50.0</v>
      </c>
      <c r="I470" s="5">
        <v>0.0</v>
      </c>
      <c r="J470" s="5">
        <v>0.0</v>
      </c>
      <c r="K470" s="5">
        <v>0.0</v>
      </c>
      <c r="L470" s="5">
        <v>0.0</v>
      </c>
      <c r="M470" s="5">
        <v>0.0</v>
      </c>
      <c r="N470" s="5">
        <v>0.0</v>
      </c>
      <c r="O470" s="5">
        <v>50.0</v>
      </c>
      <c r="P470" s="6">
        <f t="array" ref="P470">XLOOKUP(A470&amp;B470,'Inventory by Market SKU (Units)'!D:D,'Inventory by Market SKU (Units)'!C:C,"",0)</f>
        <v>0</v>
      </c>
      <c r="Q470" s="10" t="str">
        <f t="shared" si="1"/>
        <v/>
      </c>
    </row>
    <row r="471" ht="14.25" hidden="1" customHeight="1">
      <c r="A471" s="8" t="s">
        <v>24</v>
      </c>
      <c r="B471" s="8" t="s">
        <v>463</v>
      </c>
      <c r="C471" s="9">
        <v>0.0</v>
      </c>
      <c r="D471" s="9">
        <v>0.0</v>
      </c>
      <c r="E471" s="9">
        <v>0.0</v>
      </c>
      <c r="F471" s="9">
        <v>0.0</v>
      </c>
      <c r="G471" s="9">
        <v>0.0</v>
      </c>
      <c r="H471" s="9">
        <v>95.0</v>
      </c>
      <c r="I471" s="9">
        <v>47.0</v>
      </c>
      <c r="J471" s="9">
        <v>181.0</v>
      </c>
      <c r="K471" s="9">
        <v>180.0</v>
      </c>
      <c r="L471" s="9">
        <v>0.0</v>
      </c>
      <c r="M471" s="9">
        <v>0.0</v>
      </c>
      <c r="N471" s="9">
        <v>0.0</v>
      </c>
      <c r="O471" s="9">
        <v>503.0</v>
      </c>
      <c r="P471" s="6">
        <f t="array" ref="P471">XLOOKUP(A471&amp;B471,'Inventory by Market SKU (Units)'!D:D,'Inventory by Market SKU (Units)'!C:C,"",0)</f>
        <v>5</v>
      </c>
      <c r="Q471" s="10">
        <f t="shared" si="1"/>
        <v>0.03676470588</v>
      </c>
    </row>
    <row r="472" ht="14.25" hidden="1" customHeight="1">
      <c r="A472" s="4" t="s">
        <v>24</v>
      </c>
      <c r="B472" s="4" t="s">
        <v>464</v>
      </c>
      <c r="C472" s="5">
        <v>0.0</v>
      </c>
      <c r="D472" s="5">
        <v>0.0</v>
      </c>
      <c r="E472" s="5">
        <v>0.0</v>
      </c>
      <c r="F472" s="5">
        <v>0.0</v>
      </c>
      <c r="G472" s="5">
        <v>0.0</v>
      </c>
      <c r="H472" s="5">
        <v>50.0</v>
      </c>
      <c r="I472" s="5">
        <v>11.0</v>
      </c>
      <c r="J472" s="5">
        <v>70.0</v>
      </c>
      <c r="K472" s="5">
        <v>112.0</v>
      </c>
      <c r="L472" s="5">
        <v>0.0</v>
      </c>
      <c r="M472" s="5">
        <v>0.0</v>
      </c>
      <c r="N472" s="5">
        <v>0.0</v>
      </c>
      <c r="O472" s="5">
        <v>243.0</v>
      </c>
      <c r="P472" s="6">
        <f t="array" ref="P472">XLOOKUP(A472&amp;B472,'Inventory by Market SKU (Units)'!D:D,'Inventory by Market SKU (Units)'!C:C,"",0)</f>
        <v>46</v>
      </c>
      <c r="Q472" s="10">
        <f t="shared" si="1"/>
        <v>0.7150259067</v>
      </c>
    </row>
    <row r="473" ht="14.25" hidden="1" customHeight="1">
      <c r="A473" s="8" t="s">
        <v>24</v>
      </c>
      <c r="B473" s="8" t="s">
        <v>465</v>
      </c>
      <c r="C473" s="9">
        <v>0.0</v>
      </c>
      <c r="D473" s="9">
        <v>0.0</v>
      </c>
      <c r="E473" s="9">
        <v>0.0</v>
      </c>
      <c r="F473" s="9">
        <v>0.0</v>
      </c>
      <c r="G473" s="9">
        <v>0.0</v>
      </c>
      <c r="H473" s="9">
        <v>0.0</v>
      </c>
      <c r="I473" s="9">
        <v>1.0</v>
      </c>
      <c r="J473" s="9">
        <v>0.0</v>
      </c>
      <c r="K473" s="9">
        <v>0.0</v>
      </c>
      <c r="L473" s="9">
        <v>0.0</v>
      </c>
      <c r="M473" s="9">
        <v>0.0</v>
      </c>
      <c r="N473" s="9">
        <v>0.0</v>
      </c>
      <c r="O473" s="9">
        <v>1.0</v>
      </c>
      <c r="P473" s="6">
        <f t="array" ref="P473">XLOOKUP(A473&amp;B473,'Inventory by Market SKU (Units)'!D:D,'Inventory by Market SKU (Units)'!C:C,"",0)</f>
        <v>0</v>
      </c>
      <c r="Q473" s="10">
        <f t="shared" si="1"/>
        <v>0</v>
      </c>
    </row>
    <row r="474" ht="14.25" hidden="1" customHeight="1">
      <c r="A474" s="4" t="s">
        <v>24</v>
      </c>
      <c r="B474" s="4" t="s">
        <v>466</v>
      </c>
      <c r="C474" s="5">
        <v>0.0</v>
      </c>
      <c r="D474" s="5">
        <v>0.0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  <c r="J474" s="5">
        <v>150.0</v>
      </c>
      <c r="K474" s="5">
        <v>30.0</v>
      </c>
      <c r="L474" s="5">
        <v>0.0</v>
      </c>
      <c r="M474" s="5">
        <v>0.0</v>
      </c>
      <c r="N474" s="5">
        <v>0.0</v>
      </c>
      <c r="O474" s="5">
        <v>180.0</v>
      </c>
      <c r="P474" s="6">
        <f t="array" ref="P474">XLOOKUP(A474&amp;B474,'Inventory by Market SKU (Units)'!D:D,'Inventory by Market SKU (Units)'!C:C,"",0)</f>
        <v>120</v>
      </c>
      <c r="Q474" s="10">
        <f t="shared" si="1"/>
        <v>2</v>
      </c>
    </row>
    <row r="475" ht="14.25" hidden="1" customHeight="1">
      <c r="A475" s="8" t="s">
        <v>24</v>
      </c>
      <c r="B475" s="8" t="s">
        <v>467</v>
      </c>
      <c r="C475" s="9">
        <v>0.0</v>
      </c>
      <c r="D475" s="9">
        <v>0.0</v>
      </c>
      <c r="E475" s="9">
        <v>0.0</v>
      </c>
      <c r="F475" s="9">
        <v>0.0</v>
      </c>
      <c r="G475" s="9">
        <v>0.0</v>
      </c>
      <c r="H475" s="9">
        <v>0.0</v>
      </c>
      <c r="I475" s="9">
        <v>0.0</v>
      </c>
      <c r="J475" s="9">
        <v>10.0</v>
      </c>
      <c r="K475" s="9">
        <v>140.0</v>
      </c>
      <c r="L475" s="9">
        <v>0.0</v>
      </c>
      <c r="M475" s="9">
        <v>0.0</v>
      </c>
      <c r="N475" s="9">
        <v>0.0</v>
      </c>
      <c r="O475" s="9">
        <v>150.0</v>
      </c>
      <c r="P475" s="6">
        <f t="array" ref="P475">XLOOKUP(A475&amp;B475,'Inventory by Market SKU (Units)'!D:D,'Inventory by Market SKU (Units)'!C:C,"",0)</f>
        <v>98</v>
      </c>
      <c r="Q475" s="10">
        <f t="shared" si="1"/>
        <v>1.96</v>
      </c>
    </row>
    <row r="476" ht="14.25" hidden="1" customHeight="1">
      <c r="A476" s="4" t="s">
        <v>25</v>
      </c>
      <c r="B476" s="4" t="s">
        <v>62</v>
      </c>
      <c r="C476" s="5">
        <v>333.0</v>
      </c>
      <c r="D476" s="5">
        <v>520.0</v>
      </c>
      <c r="E476" s="5">
        <v>1013.0</v>
      </c>
      <c r="F476" s="5">
        <v>1036.0</v>
      </c>
      <c r="G476" s="5">
        <v>695.0</v>
      </c>
      <c r="H476" s="5">
        <v>815.0</v>
      </c>
      <c r="I476" s="5">
        <v>1102.0</v>
      </c>
      <c r="J476" s="5">
        <v>1620.0</v>
      </c>
      <c r="K476" s="5">
        <v>804.0</v>
      </c>
      <c r="L476" s="5">
        <v>0.0</v>
      </c>
      <c r="M476" s="5">
        <v>0.0</v>
      </c>
      <c r="N476" s="5">
        <v>0.0</v>
      </c>
      <c r="O476" s="5">
        <v>7938.0</v>
      </c>
      <c r="P476" s="6">
        <f t="array" ref="P476">XLOOKUP(A476&amp;B476,'Inventory by Market SKU (Units)'!D:D,'Inventory by Market SKU (Units)'!C:C,"",0)</f>
        <v>1872</v>
      </c>
      <c r="Q476" s="10">
        <f t="shared" si="1"/>
        <v>1.592739648</v>
      </c>
    </row>
    <row r="477" ht="14.25" hidden="1" customHeight="1">
      <c r="A477" s="8" t="s">
        <v>25</v>
      </c>
      <c r="B477" s="8" t="s">
        <v>66</v>
      </c>
      <c r="C477" s="9">
        <v>690.0</v>
      </c>
      <c r="D477" s="9">
        <v>666.0</v>
      </c>
      <c r="E477" s="9">
        <v>981.0</v>
      </c>
      <c r="F477" s="9">
        <v>1283.0</v>
      </c>
      <c r="G477" s="9">
        <v>1071.0</v>
      </c>
      <c r="H477" s="9">
        <v>826.0</v>
      </c>
      <c r="I477" s="9">
        <v>1444.0</v>
      </c>
      <c r="J477" s="9">
        <v>1475.0</v>
      </c>
      <c r="K477" s="9">
        <v>814.0</v>
      </c>
      <c r="L477" s="9">
        <v>0.0</v>
      </c>
      <c r="M477" s="9">
        <v>0.0</v>
      </c>
      <c r="N477" s="9">
        <v>0.0</v>
      </c>
      <c r="O477" s="9">
        <v>9250.0</v>
      </c>
      <c r="P477" s="6">
        <f t="array" ref="P477">XLOOKUP(A477&amp;B477,'Inventory by Market SKU (Units)'!D:D,'Inventory by Market SKU (Units)'!C:C,"",0)</f>
        <v>1652</v>
      </c>
      <c r="Q477" s="10">
        <f t="shared" si="1"/>
        <v>1.327618537</v>
      </c>
    </row>
    <row r="478" ht="14.25" hidden="1" customHeight="1">
      <c r="A478" s="4" t="s">
        <v>25</v>
      </c>
      <c r="B478" s="4" t="s">
        <v>68</v>
      </c>
      <c r="C478" s="5">
        <v>548.0</v>
      </c>
      <c r="D478" s="5">
        <v>540.0</v>
      </c>
      <c r="E478" s="5">
        <v>1028.0</v>
      </c>
      <c r="F478" s="5">
        <v>1070.0</v>
      </c>
      <c r="G478" s="5">
        <v>1213.0</v>
      </c>
      <c r="H478" s="5">
        <v>960.0</v>
      </c>
      <c r="I478" s="5">
        <v>1299.0</v>
      </c>
      <c r="J478" s="5">
        <v>1460.0</v>
      </c>
      <c r="K478" s="5">
        <v>969.0</v>
      </c>
      <c r="L478" s="5">
        <v>0.0</v>
      </c>
      <c r="M478" s="5">
        <v>0.0</v>
      </c>
      <c r="N478" s="5">
        <v>0.0</v>
      </c>
      <c r="O478" s="5">
        <v>9087.0</v>
      </c>
      <c r="P478" s="6">
        <f t="array" ref="P478">XLOOKUP(A478&amp;B478,'Inventory by Market SKU (Units)'!D:D,'Inventory by Market SKU (Units)'!C:C,"",0)</f>
        <v>1576</v>
      </c>
      <c r="Q478" s="10">
        <f t="shared" si="1"/>
        <v>1.268240343</v>
      </c>
    </row>
    <row r="479" ht="14.25" hidden="1" customHeight="1">
      <c r="A479" s="8" t="s">
        <v>25</v>
      </c>
      <c r="B479" s="8" t="s">
        <v>468</v>
      </c>
      <c r="C479" s="9">
        <v>473.0</v>
      </c>
      <c r="D479" s="9">
        <v>628.0</v>
      </c>
      <c r="E479" s="9">
        <v>768.0</v>
      </c>
      <c r="F479" s="9">
        <v>345.0</v>
      </c>
      <c r="G479" s="9">
        <v>1355.0</v>
      </c>
      <c r="H479" s="9">
        <v>529.0</v>
      </c>
      <c r="I479" s="9">
        <v>1859.0</v>
      </c>
      <c r="J479" s="9">
        <v>1380.0</v>
      </c>
      <c r="K479" s="9">
        <v>199.0</v>
      </c>
      <c r="L479" s="9">
        <v>0.0</v>
      </c>
      <c r="M479" s="9">
        <v>0.0</v>
      </c>
      <c r="N479" s="9">
        <v>0.0</v>
      </c>
      <c r="O479" s="9">
        <v>7536.0</v>
      </c>
      <c r="P479" s="6">
        <f t="array" ref="P479">XLOOKUP(A479&amp;B479,'Inventory by Market SKU (Units)'!D:D,'Inventory by Market SKU (Units)'!C:C,"",0)</f>
        <v>1127</v>
      </c>
      <c r="Q479" s="10">
        <f t="shared" si="1"/>
        <v>0.9834205934</v>
      </c>
    </row>
    <row r="480" ht="14.25" hidden="1" customHeight="1">
      <c r="A480" s="4" t="s">
        <v>25</v>
      </c>
      <c r="B480" s="4" t="s">
        <v>469</v>
      </c>
      <c r="C480" s="5">
        <v>554.0</v>
      </c>
      <c r="D480" s="5">
        <v>431.0</v>
      </c>
      <c r="E480" s="5">
        <v>708.0</v>
      </c>
      <c r="F480" s="5">
        <v>285.0</v>
      </c>
      <c r="G480" s="5">
        <v>1177.0</v>
      </c>
      <c r="H480" s="5">
        <v>1560.0</v>
      </c>
      <c r="I480" s="5">
        <v>1829.0</v>
      </c>
      <c r="J480" s="5">
        <v>1110.0</v>
      </c>
      <c r="K480" s="5">
        <v>329.0</v>
      </c>
      <c r="L480" s="5">
        <v>0.0</v>
      </c>
      <c r="M480" s="5">
        <v>0.0</v>
      </c>
      <c r="N480" s="5">
        <v>0.0</v>
      </c>
      <c r="O480" s="5">
        <v>7983.0</v>
      </c>
      <c r="P480" s="6">
        <f t="array" ref="P480">XLOOKUP(A480&amp;B480,'Inventory by Market SKU (Units)'!D:D,'Inventory by Market SKU (Units)'!C:C,"",0)</f>
        <v>1018</v>
      </c>
      <c r="Q480" s="10">
        <f t="shared" si="1"/>
        <v>0.9345165239</v>
      </c>
    </row>
    <row r="481" ht="14.25" hidden="1" customHeight="1">
      <c r="A481" s="8" t="s">
        <v>25</v>
      </c>
      <c r="B481" s="8" t="s">
        <v>327</v>
      </c>
      <c r="C481" s="9">
        <v>513.0</v>
      </c>
      <c r="D481" s="9">
        <v>440.0</v>
      </c>
      <c r="E481" s="9">
        <v>1480.0</v>
      </c>
      <c r="F481" s="9">
        <v>1120.0</v>
      </c>
      <c r="G481" s="9">
        <v>615.0</v>
      </c>
      <c r="H481" s="9">
        <v>653.0</v>
      </c>
      <c r="I481" s="9">
        <v>952.0</v>
      </c>
      <c r="J481" s="9">
        <v>1268.0</v>
      </c>
      <c r="K481" s="9">
        <v>904.0</v>
      </c>
      <c r="L481" s="9">
        <v>0.0</v>
      </c>
      <c r="M481" s="9">
        <v>0.0</v>
      </c>
      <c r="N481" s="9">
        <v>0.0</v>
      </c>
      <c r="O481" s="9">
        <v>7945.0</v>
      </c>
      <c r="P481" s="6">
        <f t="array" ref="P481">XLOOKUP(A481&amp;B481,'Inventory by Market SKU (Units)'!D:D,'Inventory by Market SKU (Units)'!C:C,"",0)</f>
        <v>1659</v>
      </c>
      <c r="Q481" s="10">
        <f t="shared" si="1"/>
        <v>1.593149808</v>
      </c>
    </row>
    <row r="482" ht="14.25" hidden="1" customHeight="1">
      <c r="A482" s="4" t="s">
        <v>25</v>
      </c>
      <c r="B482" s="4" t="s">
        <v>64</v>
      </c>
      <c r="C482" s="5">
        <v>323.0</v>
      </c>
      <c r="D482" s="5">
        <v>297.0</v>
      </c>
      <c r="E482" s="5">
        <v>963.0</v>
      </c>
      <c r="F482" s="5">
        <v>972.0</v>
      </c>
      <c r="G482" s="5">
        <v>1000.0</v>
      </c>
      <c r="H482" s="5">
        <v>815.0</v>
      </c>
      <c r="I482" s="5">
        <v>917.0</v>
      </c>
      <c r="J482" s="5">
        <v>1582.0</v>
      </c>
      <c r="K482" s="5">
        <v>749.0</v>
      </c>
      <c r="L482" s="5">
        <v>0.0</v>
      </c>
      <c r="M482" s="5">
        <v>0.0</v>
      </c>
      <c r="N482" s="5">
        <v>0.0</v>
      </c>
      <c r="O482" s="5">
        <v>7618.0</v>
      </c>
      <c r="P482" s="6">
        <f t="array" ref="P482">XLOOKUP(A482&amp;B482,'Inventory by Market SKU (Units)'!D:D,'Inventory by Market SKU (Units)'!C:C,"",0)</f>
        <v>2139</v>
      </c>
      <c r="Q482" s="10">
        <f t="shared" si="1"/>
        <v>1.97567734</v>
      </c>
    </row>
    <row r="483" ht="14.25" hidden="1" customHeight="1">
      <c r="A483" s="8" t="s">
        <v>25</v>
      </c>
      <c r="B483" s="8" t="s">
        <v>348</v>
      </c>
      <c r="C483" s="9">
        <v>558.0</v>
      </c>
      <c r="D483" s="9">
        <v>125.0</v>
      </c>
      <c r="E483" s="9">
        <v>1308.0</v>
      </c>
      <c r="F483" s="9">
        <v>531.0</v>
      </c>
      <c r="G483" s="9">
        <v>1260.0</v>
      </c>
      <c r="H483" s="9">
        <v>635.0</v>
      </c>
      <c r="I483" s="9">
        <v>1095.0</v>
      </c>
      <c r="J483" s="9">
        <v>1495.0</v>
      </c>
      <c r="K483" s="9">
        <v>789.0</v>
      </c>
      <c r="L483" s="9">
        <v>0.0</v>
      </c>
      <c r="M483" s="9">
        <v>0.0</v>
      </c>
      <c r="N483" s="9">
        <v>0.0</v>
      </c>
      <c r="O483" s="9">
        <v>7796.0</v>
      </c>
      <c r="P483" s="6">
        <f t="array" ref="P483">XLOOKUP(A483&amp;B483,'Inventory by Market SKU (Units)'!D:D,'Inventory by Market SKU (Units)'!C:C,"",0)</f>
        <v>214</v>
      </c>
      <c r="Q483" s="10">
        <f t="shared" si="1"/>
        <v>0.1899970405</v>
      </c>
    </row>
    <row r="484" ht="14.25" hidden="1" customHeight="1">
      <c r="A484" s="4" t="s">
        <v>25</v>
      </c>
      <c r="B484" s="4" t="s">
        <v>67</v>
      </c>
      <c r="C484" s="5">
        <v>598.0</v>
      </c>
      <c r="D484" s="5">
        <v>613.0</v>
      </c>
      <c r="E484" s="5">
        <v>1065.0</v>
      </c>
      <c r="F484" s="5">
        <v>973.0</v>
      </c>
      <c r="G484" s="5">
        <v>1600.0</v>
      </c>
      <c r="H484" s="5">
        <v>786.0</v>
      </c>
      <c r="I484" s="5">
        <v>1239.0</v>
      </c>
      <c r="J484" s="5">
        <v>1175.0</v>
      </c>
      <c r="K484" s="5">
        <v>1024.0</v>
      </c>
      <c r="L484" s="5">
        <v>0.0</v>
      </c>
      <c r="M484" s="5">
        <v>0.0</v>
      </c>
      <c r="N484" s="5">
        <v>0.0</v>
      </c>
      <c r="O484" s="5">
        <v>9073.0</v>
      </c>
      <c r="P484" s="6">
        <f t="array" ref="P484">XLOOKUP(A484&amp;B484,'Inventory by Market SKU (Units)'!D:D,'Inventory by Market SKU (Units)'!C:C,"",0)</f>
        <v>1680</v>
      </c>
      <c r="Q484" s="10">
        <f t="shared" si="1"/>
        <v>1.465968586</v>
      </c>
    </row>
    <row r="485" ht="14.25" hidden="1" customHeight="1">
      <c r="A485" s="8" t="s">
        <v>25</v>
      </c>
      <c r="B485" s="8" t="s">
        <v>63</v>
      </c>
      <c r="C485" s="9">
        <v>413.0</v>
      </c>
      <c r="D485" s="9">
        <v>343.0</v>
      </c>
      <c r="E485" s="9">
        <v>1023.0</v>
      </c>
      <c r="F485" s="9">
        <v>998.0</v>
      </c>
      <c r="G485" s="9">
        <v>1313.0</v>
      </c>
      <c r="H485" s="9">
        <v>703.0</v>
      </c>
      <c r="I485" s="9">
        <v>1473.0</v>
      </c>
      <c r="J485" s="9">
        <v>1220.0</v>
      </c>
      <c r="K485" s="9">
        <v>765.0</v>
      </c>
      <c r="L485" s="9">
        <v>0.0</v>
      </c>
      <c r="M485" s="9">
        <v>0.0</v>
      </c>
      <c r="N485" s="9">
        <v>0.0</v>
      </c>
      <c r="O485" s="9">
        <v>8251.0</v>
      </c>
      <c r="P485" s="6">
        <f t="array" ref="P485">XLOOKUP(A485&amp;B485,'Inventory by Market SKU (Units)'!D:D,'Inventory by Market SKU (Units)'!C:C,"",0)</f>
        <v>529</v>
      </c>
      <c r="Q485" s="10">
        <f t="shared" si="1"/>
        <v>0.458935801</v>
      </c>
    </row>
    <row r="486" ht="14.25" hidden="1" customHeight="1">
      <c r="A486" s="4" t="s">
        <v>25</v>
      </c>
      <c r="B486" s="4" t="s">
        <v>470</v>
      </c>
      <c r="C486" s="5">
        <v>0.0</v>
      </c>
      <c r="D486" s="5">
        <v>0.0</v>
      </c>
      <c r="E486" s="5">
        <v>0.0</v>
      </c>
      <c r="F486" s="5">
        <v>386.0</v>
      </c>
      <c r="G486" s="5">
        <v>855.0</v>
      </c>
      <c r="H486" s="5">
        <v>457.0</v>
      </c>
      <c r="I486" s="5">
        <v>849.0</v>
      </c>
      <c r="J486" s="5">
        <v>1490.0</v>
      </c>
      <c r="K486" s="5">
        <v>255.0</v>
      </c>
      <c r="L486" s="5">
        <v>0.0</v>
      </c>
      <c r="M486" s="5">
        <v>0.0</v>
      </c>
      <c r="N486" s="5">
        <v>0.0</v>
      </c>
      <c r="O486" s="5">
        <v>4292.0</v>
      </c>
      <c r="P486" s="6">
        <f t="array" ref="P486">XLOOKUP(A486&amp;B486,'Inventory by Market SKU (Units)'!D:D,'Inventory by Market SKU (Units)'!C:C,"",0)</f>
        <v>970</v>
      </c>
      <c r="Q486" s="10">
        <f t="shared" si="1"/>
        <v>1.121819584</v>
      </c>
    </row>
    <row r="487" ht="14.25" hidden="1" customHeight="1">
      <c r="A487" s="8" t="s">
        <v>25</v>
      </c>
      <c r="B487" s="8" t="s">
        <v>361</v>
      </c>
      <c r="C487" s="9">
        <v>0.0</v>
      </c>
      <c r="D487" s="9">
        <v>0.0</v>
      </c>
      <c r="E487" s="9">
        <v>0.0</v>
      </c>
      <c r="F487" s="9">
        <v>294.0</v>
      </c>
      <c r="G487" s="9">
        <v>1656.0</v>
      </c>
      <c r="H487" s="9">
        <v>765.0</v>
      </c>
      <c r="I487" s="9">
        <v>1117.0</v>
      </c>
      <c r="J487" s="9">
        <v>1315.0</v>
      </c>
      <c r="K487" s="9">
        <v>500.0</v>
      </c>
      <c r="L487" s="9">
        <v>0.0</v>
      </c>
      <c r="M487" s="9">
        <v>0.0</v>
      </c>
      <c r="N487" s="9">
        <v>0.0</v>
      </c>
      <c r="O487" s="9">
        <v>5647.0</v>
      </c>
      <c r="P487" s="6">
        <f t="array" ref="P487">XLOOKUP(A487&amp;B487,'Inventory by Market SKU (Units)'!D:D,'Inventory by Market SKU (Units)'!C:C,"",0)</f>
        <v>477</v>
      </c>
      <c r="Q487" s="10">
        <f t="shared" si="1"/>
        <v>0.4880627558</v>
      </c>
    </row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Q$487">
    <filterColumn colId="16">
      <customFilters>
        <customFilter operator="greaterThan" val="3"/>
      </custom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0"/>
    <col customWidth="1" min="3" max="3" width="29.0"/>
    <col customWidth="1" min="4" max="26" width="8.71"/>
  </cols>
  <sheetData>
    <row r="1" ht="14.25" customHeight="1">
      <c r="A1" s="1" t="s">
        <v>0</v>
      </c>
      <c r="B1" s="1" t="s">
        <v>27</v>
      </c>
      <c r="C1" s="1" t="s">
        <v>471</v>
      </c>
    </row>
    <row r="2" ht="14.25" customHeight="1">
      <c r="A2" s="4" t="s">
        <v>20</v>
      </c>
      <c r="B2" s="4" t="s">
        <v>472</v>
      </c>
      <c r="C2" s="5">
        <v>0.0</v>
      </c>
      <c r="D2" s="11" t="str">
        <f t="shared" ref="D2:D467" si="1">A2&amp;B2</f>
        <v>AZCase Shippers</v>
      </c>
    </row>
    <row r="3" ht="14.25" customHeight="1">
      <c r="A3" s="8" t="s">
        <v>20</v>
      </c>
      <c r="B3" s="8" t="s">
        <v>473</v>
      </c>
      <c r="C3" s="9">
        <v>17.0</v>
      </c>
      <c r="D3" s="11" t="str">
        <f t="shared" si="1"/>
        <v>AZDelivery Fee</v>
      </c>
    </row>
    <row r="4" ht="14.25" customHeight="1">
      <c r="A4" s="4" t="s">
        <v>20</v>
      </c>
      <c r="B4" s="4" t="s">
        <v>474</v>
      </c>
      <c r="C4" s="5">
        <v>0.0</v>
      </c>
      <c r="D4" s="11" t="str">
        <f t="shared" si="1"/>
        <v>AZEmpty Display Packages</v>
      </c>
    </row>
    <row r="5" ht="14.25" customHeight="1">
      <c r="A5" s="8" t="s">
        <v>20</v>
      </c>
      <c r="B5" s="8" t="s">
        <v>252</v>
      </c>
      <c r="C5" s="9">
        <v>895.0</v>
      </c>
      <c r="D5" s="11" t="str">
        <f t="shared" si="1"/>
        <v>AZGuava Hybrid 100mg Live Resin Fruit Chews</v>
      </c>
    </row>
    <row r="6" ht="14.25" customHeight="1">
      <c r="A6" s="4" t="s">
        <v>20</v>
      </c>
      <c r="B6" s="4" t="s">
        <v>220</v>
      </c>
      <c r="C6" s="5">
        <v>2460.0</v>
      </c>
      <c r="D6" s="11" t="str">
        <f t="shared" si="1"/>
        <v>AZHybrid Sour Watermelon - Maximum Strength - 1000mg THC Fruit Chews</v>
      </c>
    </row>
    <row r="7" ht="14.25" customHeight="1">
      <c r="A7" s="8" t="s">
        <v>20</v>
      </c>
      <c r="B7" s="8" t="s">
        <v>226</v>
      </c>
      <c r="C7" s="9">
        <v>6870.0</v>
      </c>
      <c r="D7" s="11" t="str">
        <f t="shared" si="1"/>
        <v>AZHybrid Sour Watermelon 100mg THC Fruit Chews - Scored Single Piece</v>
      </c>
    </row>
    <row r="8" ht="14.25" customHeight="1">
      <c r="A8" s="4" t="s">
        <v>20</v>
      </c>
      <c r="B8" s="4" t="s">
        <v>235</v>
      </c>
      <c r="C8" s="5">
        <v>2050.0</v>
      </c>
      <c r="D8" s="11" t="str">
        <f t="shared" si="1"/>
        <v>AZHybrid Watermelon - Maximum Strength - 1000mg THC Fruit Chews</v>
      </c>
    </row>
    <row r="9" ht="14.25" customHeight="1">
      <c r="A9" s="8" t="s">
        <v>20</v>
      </c>
      <c r="B9" s="8" t="s">
        <v>234</v>
      </c>
      <c r="C9" s="9">
        <v>2185.0</v>
      </c>
      <c r="D9" s="11" t="str">
        <f t="shared" si="1"/>
        <v>AZHybrid Watermelon 100mg THC Fruit Chews - Scored Single Piece</v>
      </c>
    </row>
    <row r="10" ht="14.25" customHeight="1">
      <c r="A10" s="4" t="s">
        <v>20</v>
      </c>
      <c r="B10" s="4" t="s">
        <v>244</v>
      </c>
      <c r="C10" s="5">
        <v>33.0</v>
      </c>
      <c r="D10" s="11" t="str">
        <f t="shared" si="1"/>
        <v>AZIndica Blackberry 100mg THC Fruit Chews</v>
      </c>
    </row>
    <row r="11" ht="14.25" customHeight="1">
      <c r="A11" s="8" t="s">
        <v>20</v>
      </c>
      <c r="B11" s="8" t="s">
        <v>228</v>
      </c>
      <c r="C11" s="9">
        <v>1810.0</v>
      </c>
      <c r="D11" s="11" t="str">
        <f t="shared" si="1"/>
        <v>AZIndica Blue Raspberry - Maximum Strength - 1000mg THC Fruit Chews</v>
      </c>
    </row>
    <row r="12" ht="14.25" customHeight="1">
      <c r="A12" s="4" t="s">
        <v>20</v>
      </c>
      <c r="B12" s="4" t="s">
        <v>249</v>
      </c>
      <c r="C12" s="5">
        <v>7773.0</v>
      </c>
      <c r="D12" s="11" t="str">
        <f t="shared" si="1"/>
        <v>AZIndica Blue Raspberry 100mg THC Fruit Chews</v>
      </c>
    </row>
    <row r="13" ht="14.25" customHeight="1">
      <c r="A13" s="8" t="s">
        <v>20</v>
      </c>
      <c r="B13" s="8" t="s">
        <v>227</v>
      </c>
      <c r="C13" s="9">
        <v>6210.0</v>
      </c>
      <c r="D13" s="11" t="str">
        <f t="shared" si="1"/>
        <v>AZIndica Blue Raspberry 100mg THC Fruit Chews - Scored Single Piece</v>
      </c>
    </row>
    <row r="14" ht="14.25" customHeight="1">
      <c r="A14" s="4" t="s">
        <v>20</v>
      </c>
      <c r="B14" s="4" t="s">
        <v>212</v>
      </c>
      <c r="C14" s="5">
        <v>0.0</v>
      </c>
      <c r="D14" s="11" t="str">
        <f t="shared" si="1"/>
        <v>AZIndica Sour Blackberry 100mg THC Fruit Chews</v>
      </c>
    </row>
    <row r="15" ht="14.25" customHeight="1">
      <c r="A15" s="8" t="s">
        <v>20</v>
      </c>
      <c r="B15" s="8" t="s">
        <v>222</v>
      </c>
      <c r="C15" s="9">
        <v>1941.0</v>
      </c>
      <c r="D15" s="11" t="str">
        <f t="shared" si="1"/>
        <v>AZIndica Sour Blue Raspberry - Maximum Strength - 1000mg THC Fruit Chews</v>
      </c>
    </row>
    <row r="16" ht="14.25" customHeight="1">
      <c r="A16" s="4" t="s">
        <v>20</v>
      </c>
      <c r="B16" s="4" t="s">
        <v>213</v>
      </c>
      <c r="C16" s="5">
        <v>5100.0</v>
      </c>
      <c r="D16" s="11" t="str">
        <f t="shared" si="1"/>
        <v>AZIndica Sour Blue Raspberry 100mg THC Fruit Chews</v>
      </c>
    </row>
    <row r="17" ht="14.25" customHeight="1">
      <c r="A17" s="8" t="s">
        <v>20</v>
      </c>
      <c r="B17" s="8" t="s">
        <v>223</v>
      </c>
      <c r="C17" s="9">
        <v>6236.0</v>
      </c>
      <c r="D17" s="11" t="str">
        <f t="shared" si="1"/>
        <v>AZIndica Sour Blue Raspberry 100mg THC Fruit Chews - Scored Single Piece</v>
      </c>
    </row>
    <row r="18" ht="14.25" customHeight="1">
      <c r="A18" s="4" t="s">
        <v>20</v>
      </c>
      <c r="B18" s="4" t="s">
        <v>242</v>
      </c>
      <c r="C18" s="5">
        <v>629.0</v>
      </c>
      <c r="D18" s="11" t="str">
        <f t="shared" si="1"/>
        <v>AZMango Sativa 100mg Live Resin Fruit Chews</v>
      </c>
    </row>
    <row r="19" ht="14.25" customHeight="1">
      <c r="A19" s="8" t="s">
        <v>20</v>
      </c>
      <c r="B19" s="8" t="s">
        <v>475</v>
      </c>
      <c r="C19" s="9">
        <v>0.0</v>
      </c>
      <c r="D19" s="11" t="str">
        <f t="shared" si="1"/>
        <v>AZNon-Medicated Sample Jar</v>
      </c>
    </row>
    <row r="20" ht="14.25" customHeight="1">
      <c r="A20" s="4" t="s">
        <v>20</v>
      </c>
      <c r="B20" s="4" t="s">
        <v>248</v>
      </c>
      <c r="C20" s="5">
        <v>45.0</v>
      </c>
      <c r="D20" s="11" t="str">
        <f t="shared" si="1"/>
        <v>AZSativa Lemonade 100mg THC Fruit Chews</v>
      </c>
    </row>
    <row r="21" ht="14.25" customHeight="1">
      <c r="A21" s="8" t="s">
        <v>20</v>
      </c>
      <c r="B21" s="8" t="s">
        <v>231</v>
      </c>
      <c r="C21" s="9">
        <v>715.0</v>
      </c>
      <c r="D21" s="11" t="str">
        <f t="shared" si="1"/>
        <v>AZSativa Peach - Maximum Strength - 1000mg THC Fruit Chews</v>
      </c>
    </row>
    <row r="22" ht="14.25" customHeight="1">
      <c r="A22" s="4" t="s">
        <v>20</v>
      </c>
      <c r="B22" s="4" t="s">
        <v>236</v>
      </c>
      <c r="C22" s="5">
        <v>6320.0</v>
      </c>
      <c r="D22" s="11" t="str">
        <f t="shared" si="1"/>
        <v>AZSativa Peach 100mg THC Fruit Chews</v>
      </c>
    </row>
    <row r="23" ht="14.25" customHeight="1">
      <c r="A23" s="8" t="s">
        <v>20</v>
      </c>
      <c r="B23" s="8" t="s">
        <v>238</v>
      </c>
      <c r="C23" s="9">
        <v>1380.0</v>
      </c>
      <c r="D23" s="11" t="str">
        <f t="shared" si="1"/>
        <v>AZSativa Peach 100mg THC Fruit Chews - Scored Single Piece</v>
      </c>
    </row>
    <row r="24" ht="14.25" customHeight="1">
      <c r="A24" s="4" t="s">
        <v>20</v>
      </c>
      <c r="B24" s="4" t="s">
        <v>224</v>
      </c>
      <c r="C24" s="5">
        <v>21.0</v>
      </c>
      <c r="D24" s="11" t="str">
        <f t="shared" si="1"/>
        <v>AZSativa Sour Lemonade 100mg THC Fruit Chews</v>
      </c>
    </row>
    <row r="25" ht="14.25" customHeight="1">
      <c r="A25" s="8" t="s">
        <v>20</v>
      </c>
      <c r="B25" s="8" t="s">
        <v>221</v>
      </c>
      <c r="C25" s="9">
        <v>1645.0</v>
      </c>
      <c r="D25" s="11" t="str">
        <f t="shared" si="1"/>
        <v>AZSativa Sour Peach - Maximum Strength - 1000mg THC Fruit Chews</v>
      </c>
    </row>
    <row r="26" ht="14.25" customHeight="1">
      <c r="A26" s="4" t="s">
        <v>20</v>
      </c>
      <c r="B26" s="4" t="s">
        <v>214</v>
      </c>
      <c r="C26" s="5">
        <v>7183.0</v>
      </c>
      <c r="D26" s="11" t="str">
        <f t="shared" si="1"/>
        <v>AZSativa Sour Peach 100mg THC Fruit Chews</v>
      </c>
    </row>
    <row r="27" ht="14.25" customHeight="1">
      <c r="A27" s="8" t="s">
        <v>20</v>
      </c>
      <c r="B27" s="8" t="s">
        <v>225</v>
      </c>
      <c r="C27" s="9">
        <v>4900.0</v>
      </c>
      <c r="D27" s="11" t="str">
        <f t="shared" si="1"/>
        <v>AZSativa Sour Peach 100mg THC Fruit Chews - Scored Single Piece</v>
      </c>
    </row>
    <row r="28" ht="14.25" customHeight="1">
      <c r="A28" s="4" t="s">
        <v>20</v>
      </c>
      <c r="B28" s="4" t="s">
        <v>465</v>
      </c>
      <c r="C28" s="5">
        <v>0.0</v>
      </c>
      <c r="D28" s="11" t="str">
        <f t="shared" si="1"/>
        <v>AZSmokiez - Non-Medicated Sample Candy - Refill Kit</v>
      </c>
    </row>
    <row r="29" ht="14.25" customHeight="1">
      <c r="A29" s="8" t="s">
        <v>20</v>
      </c>
      <c r="B29" s="8" t="s">
        <v>229</v>
      </c>
      <c r="C29" s="9">
        <v>4545.0</v>
      </c>
      <c r="D29" s="11" t="str">
        <f t="shared" si="1"/>
        <v>AZSmokiez Green Apple 100mg CBG : 100mg THC 1:1 Fruit Chews - 10pk</v>
      </c>
    </row>
    <row r="30" ht="14.25" customHeight="1">
      <c r="A30" s="4" t="s">
        <v>20</v>
      </c>
      <c r="B30" s="4" t="s">
        <v>239</v>
      </c>
      <c r="C30" s="5">
        <v>605.0</v>
      </c>
      <c r="D30" s="11" t="str">
        <f t="shared" si="1"/>
        <v>AZSmokiez Hybrid Watermelon 20mg THC Fruit Chews - 2pk</v>
      </c>
    </row>
    <row r="31" ht="14.25" customHeight="1">
      <c r="A31" s="8" t="s">
        <v>20</v>
      </c>
      <c r="B31" s="8" t="s">
        <v>476</v>
      </c>
      <c r="C31" s="9">
        <v>11.0</v>
      </c>
      <c r="D31" s="11" t="str">
        <f t="shared" si="1"/>
        <v>AZSmokiez Jamberry CBD:CBN 2.5:1 Gummiez - 250mg CBD : 100mg CBN</v>
      </c>
    </row>
    <row r="32" ht="14.25" customHeight="1">
      <c r="A32" s="4" t="s">
        <v>20</v>
      </c>
      <c r="B32" s="4" t="s">
        <v>215</v>
      </c>
      <c r="C32" s="5">
        <v>12.0</v>
      </c>
      <c r="D32" s="11" t="str">
        <f t="shared" si="1"/>
        <v>AZSmokiez Sour Blackberry 100mg CBN : 100mg THC 1:1 Fruit Chews - 10pk</v>
      </c>
    </row>
    <row r="33" ht="14.25" customHeight="1">
      <c r="A33" s="8" t="s">
        <v>20</v>
      </c>
      <c r="B33" s="8" t="s">
        <v>477</v>
      </c>
      <c r="C33" s="9">
        <v>5.0</v>
      </c>
      <c r="D33" s="11" t="str">
        <f t="shared" si="1"/>
        <v>AZSmokiez Sour Blackberry CBD:CBN 2.5:1 Gummiez - 250mg CBD : 100mg CBN</v>
      </c>
    </row>
    <row r="34" ht="14.25" customHeight="1">
      <c r="A34" s="4" t="s">
        <v>20</v>
      </c>
      <c r="B34" s="4" t="s">
        <v>216</v>
      </c>
      <c r="C34" s="5">
        <v>5010.0</v>
      </c>
      <c r="D34" s="11" t="str">
        <f t="shared" si="1"/>
        <v>AZSmokiez Sour Green Apple 100mg CBG : 100mg THC 1:1 Fruit Chews - 10pk</v>
      </c>
    </row>
    <row r="35" ht="14.25" customHeight="1">
      <c r="A35" s="8" t="s">
        <v>20</v>
      </c>
      <c r="B35" s="8" t="s">
        <v>478</v>
      </c>
      <c r="C35" s="9">
        <v>5.0</v>
      </c>
      <c r="D35" s="11" t="str">
        <f t="shared" si="1"/>
        <v>AZSmokiez Sour Jamberry CBD:CBN 2.5:1 Gummiez - 250mg CBD : 100mg CBN</v>
      </c>
    </row>
    <row r="36" ht="14.25" customHeight="1">
      <c r="A36" s="4" t="s">
        <v>20</v>
      </c>
      <c r="B36" s="4" t="s">
        <v>217</v>
      </c>
      <c r="C36" s="5">
        <v>6910.0</v>
      </c>
      <c r="D36" s="11" t="str">
        <f t="shared" si="1"/>
        <v>AZSmokiez Sour Mixed Berry 100mg CBN : 100mg THC 1:1 Fruit Chews - 10pk</v>
      </c>
    </row>
    <row r="37" ht="14.25" customHeight="1">
      <c r="A37" s="8" t="s">
        <v>20</v>
      </c>
      <c r="B37" s="8" t="s">
        <v>251</v>
      </c>
      <c r="C37" s="9">
        <v>0.0</v>
      </c>
      <c r="D37" s="11" t="str">
        <f t="shared" si="1"/>
        <v>AZSmokiez Sour Mixed Berry 10mg CBN : 10mg THC 1:1 Fruit Chews - 2pk</v>
      </c>
    </row>
    <row r="38" ht="14.25" customHeight="1">
      <c r="A38" s="4" t="s">
        <v>20</v>
      </c>
      <c r="B38" s="4" t="s">
        <v>479</v>
      </c>
      <c r="C38" s="5">
        <v>7.0</v>
      </c>
      <c r="D38" s="11" t="str">
        <f t="shared" si="1"/>
        <v>AZSmokiez Sour Peach CBD Gummiez - 250mg CBD</v>
      </c>
    </row>
    <row r="39" ht="14.25" customHeight="1">
      <c r="A39" s="8" t="s">
        <v>20</v>
      </c>
      <c r="B39" s="8" t="s">
        <v>218</v>
      </c>
      <c r="C39" s="9">
        <v>2990.0</v>
      </c>
      <c r="D39" s="11" t="str">
        <f t="shared" si="1"/>
        <v>AZSmokiez Sour Tropical Fruit 100mg THC : 100mg CBD 1:1 Fruit Chews - 10pk</v>
      </c>
    </row>
    <row r="40" ht="14.25" customHeight="1">
      <c r="A40" s="4" t="s">
        <v>20</v>
      </c>
      <c r="B40" s="4" t="s">
        <v>480</v>
      </c>
      <c r="C40" s="5">
        <v>0.0</v>
      </c>
      <c r="D40" s="11" t="str">
        <f t="shared" si="1"/>
        <v>AZSmokiez Sticker Pack</v>
      </c>
    </row>
    <row r="41" ht="14.25" customHeight="1">
      <c r="A41" s="8" t="s">
        <v>20</v>
      </c>
      <c r="B41" s="8" t="s">
        <v>481</v>
      </c>
      <c r="C41" s="9">
        <v>0.0</v>
      </c>
      <c r="D41" s="11" t="str">
        <f t="shared" si="1"/>
        <v>AZSmokiez Swag Bag</v>
      </c>
    </row>
    <row r="42" ht="14.25" customHeight="1">
      <c r="A42" s="4" t="s">
        <v>20</v>
      </c>
      <c r="B42" s="4" t="s">
        <v>237</v>
      </c>
      <c r="C42" s="5">
        <v>1.0</v>
      </c>
      <c r="D42" s="11" t="str">
        <f t="shared" si="1"/>
        <v>AZSmokiez Sweet Blackberry 100mg CBN : 100mg THC 1:1 Fruit Chews - 10pk</v>
      </c>
    </row>
    <row r="43" ht="14.25" customHeight="1">
      <c r="A43" s="8" t="s">
        <v>20</v>
      </c>
      <c r="B43" s="8" t="s">
        <v>230</v>
      </c>
      <c r="C43" s="9">
        <v>4494.0</v>
      </c>
      <c r="D43" s="11" t="str">
        <f t="shared" si="1"/>
        <v>AZSmokiez Sweet Mixed Berry 100mg CBN : 100mg THC 1:1 Fruit Chews - 10pk</v>
      </c>
    </row>
    <row r="44" ht="14.25" customHeight="1">
      <c r="A44" s="4" t="s">
        <v>20</v>
      </c>
      <c r="B44" s="4" t="s">
        <v>241</v>
      </c>
      <c r="C44" s="5">
        <v>150.0</v>
      </c>
      <c r="D44" s="11" t="str">
        <f t="shared" si="1"/>
        <v>AZSmokiez Sweet Mixed Berry 10mg CBN : 10mg THC 1:1 Fruit Chews - 2pk</v>
      </c>
    </row>
    <row r="45" ht="14.25" customHeight="1">
      <c r="A45" s="8" t="s">
        <v>20</v>
      </c>
      <c r="B45" s="8" t="s">
        <v>232</v>
      </c>
      <c r="C45" s="9">
        <v>18.0</v>
      </c>
      <c r="D45" s="11" t="str">
        <f t="shared" si="1"/>
        <v>AZSmokiez Tropical Fruit 100mg THC : 100mg CBD 1:1 Fruit Chews - 10pk</v>
      </c>
    </row>
    <row r="46" ht="14.25" customHeight="1">
      <c r="A46" s="4" t="s">
        <v>20</v>
      </c>
      <c r="B46" s="4" t="s">
        <v>253</v>
      </c>
      <c r="C46" s="5">
        <v>905.0</v>
      </c>
      <c r="D46" s="11" t="str">
        <f t="shared" si="1"/>
        <v>AZSour Guava Hybrid 100mg Live Resin Fruit Chews</v>
      </c>
    </row>
    <row r="47" ht="14.25" customHeight="1">
      <c r="A47" s="8" t="s">
        <v>20</v>
      </c>
      <c r="B47" s="8" t="s">
        <v>250</v>
      </c>
      <c r="C47" s="9">
        <v>535.0</v>
      </c>
      <c r="D47" s="11" t="str">
        <f t="shared" si="1"/>
        <v>AZSour Mango Sativa 100mg Live Resin Fruit Chews</v>
      </c>
    </row>
    <row r="48" ht="14.25" customHeight="1">
      <c r="A48" s="4" t="s">
        <v>20</v>
      </c>
      <c r="B48" s="4" t="s">
        <v>219</v>
      </c>
      <c r="C48" s="5">
        <v>6585.0</v>
      </c>
      <c r="D48" s="11" t="str">
        <f t="shared" si="1"/>
        <v>AZSour Watermelon 100mg THC Fruit Chews</v>
      </c>
    </row>
    <row r="49" ht="14.25" customHeight="1">
      <c r="A49" s="8" t="s">
        <v>20</v>
      </c>
      <c r="B49" s="8" t="s">
        <v>482</v>
      </c>
      <c r="C49" s="9">
        <v>5.0</v>
      </c>
      <c r="D49" s="11" t="str">
        <f t="shared" si="1"/>
        <v>AZSour Watermelon CBD Gummiez - 250mg</v>
      </c>
    </row>
    <row r="50" ht="14.25" customHeight="1">
      <c r="A50" s="4" t="s">
        <v>20</v>
      </c>
      <c r="B50" s="4" t="s">
        <v>245</v>
      </c>
      <c r="C50" s="5">
        <v>620.0</v>
      </c>
      <c r="D50" s="11" t="str">
        <f t="shared" si="1"/>
        <v>AZSour Watermelon Indica 100mg Live Resin Fruit Chews</v>
      </c>
    </row>
    <row r="51" ht="14.25" customHeight="1">
      <c r="A51" s="8" t="s">
        <v>20</v>
      </c>
      <c r="B51" s="8" t="s">
        <v>240</v>
      </c>
      <c r="C51" s="9">
        <v>290.0</v>
      </c>
      <c r="D51" s="11" t="str">
        <f t="shared" si="1"/>
        <v>AZSpinello Rosin Infused Blueberry Indica Fruit Chews - 100mg THC</v>
      </c>
    </row>
    <row r="52" ht="14.25" customHeight="1">
      <c r="A52" s="4" t="s">
        <v>20</v>
      </c>
      <c r="B52" s="4" t="s">
        <v>246</v>
      </c>
      <c r="C52" s="5">
        <v>959.0</v>
      </c>
      <c r="D52" s="11" t="str">
        <f t="shared" si="1"/>
        <v>AZSpinello Rosin Infused Mango Sativa Fruit Chews - 100mg THC</v>
      </c>
    </row>
    <row r="53" ht="14.25" customHeight="1">
      <c r="A53" s="8" t="s">
        <v>20</v>
      </c>
      <c r="B53" s="8" t="s">
        <v>247</v>
      </c>
      <c r="C53" s="9">
        <v>1720.0</v>
      </c>
      <c r="D53" s="11" t="str">
        <f t="shared" si="1"/>
        <v>AZSpinello Rosin Infused Peach Hybrid Fruit Chews - 100mg THC</v>
      </c>
    </row>
    <row r="54" ht="14.25" customHeight="1">
      <c r="A54" s="4" t="s">
        <v>20</v>
      </c>
      <c r="B54" s="4" t="s">
        <v>483</v>
      </c>
      <c r="C54" s="5">
        <v>73.0</v>
      </c>
      <c r="D54" s="11" t="str">
        <f t="shared" si="1"/>
        <v>AZVIP Incentive Box</v>
      </c>
    </row>
    <row r="55" ht="14.25" customHeight="1">
      <c r="A55" s="8" t="s">
        <v>20</v>
      </c>
      <c r="B55" s="8" t="s">
        <v>233</v>
      </c>
      <c r="C55" s="9">
        <v>9165.0</v>
      </c>
      <c r="D55" s="11" t="str">
        <f t="shared" si="1"/>
        <v>AZWatermelon 100mg THC Fruit Chews</v>
      </c>
    </row>
    <row r="56" ht="14.25" customHeight="1">
      <c r="A56" s="4" t="s">
        <v>20</v>
      </c>
      <c r="B56" s="4" t="s">
        <v>484</v>
      </c>
      <c r="C56" s="5">
        <v>7.0</v>
      </c>
      <c r="D56" s="11" t="str">
        <f t="shared" si="1"/>
        <v>AZWatermelon CBD Gummiez - 250mg</v>
      </c>
    </row>
    <row r="57" ht="14.25" customHeight="1">
      <c r="A57" s="8" t="s">
        <v>20</v>
      </c>
      <c r="B57" s="8" t="s">
        <v>243</v>
      </c>
      <c r="C57" s="9">
        <v>424.0</v>
      </c>
      <c r="D57" s="11" t="str">
        <f t="shared" si="1"/>
        <v>AZWatermelon Indica 100mg Live Resin Fruit Chews</v>
      </c>
    </row>
    <row r="58" ht="14.25" customHeight="1">
      <c r="A58" s="4" t="s">
        <v>16</v>
      </c>
      <c r="B58" s="4" t="s">
        <v>58</v>
      </c>
      <c r="C58" s="5">
        <v>2192.0</v>
      </c>
      <c r="D58" s="11" t="str">
        <f t="shared" si="1"/>
        <v>CA100mg Live Resin Guava Indica</v>
      </c>
    </row>
    <row r="59" ht="14.25" customHeight="1">
      <c r="A59" s="8" t="s">
        <v>16</v>
      </c>
      <c r="B59" s="8" t="s">
        <v>55</v>
      </c>
      <c r="C59" s="9">
        <v>1775.0</v>
      </c>
      <c r="D59" s="11" t="str">
        <f t="shared" si="1"/>
        <v>CA100mg Live Resin Mango Sativa</v>
      </c>
    </row>
    <row r="60" ht="14.25" customHeight="1">
      <c r="A60" s="4" t="s">
        <v>16</v>
      </c>
      <c r="B60" s="4" t="s">
        <v>51</v>
      </c>
      <c r="C60" s="5">
        <v>4599.0</v>
      </c>
      <c r="D60" s="11" t="str">
        <f t="shared" si="1"/>
        <v>CA100mg Live Resin Sour Guava Indica</v>
      </c>
    </row>
    <row r="61" ht="14.25" customHeight="1">
      <c r="A61" s="8" t="s">
        <v>16</v>
      </c>
      <c r="B61" s="8" t="s">
        <v>50</v>
      </c>
      <c r="C61" s="9">
        <v>4464.0</v>
      </c>
      <c r="D61" s="11" t="str">
        <f t="shared" si="1"/>
        <v>CA100mg Live Resin Sour Mango Sativa</v>
      </c>
    </row>
    <row r="62" ht="14.25" customHeight="1">
      <c r="A62" s="4" t="s">
        <v>16</v>
      </c>
      <c r="B62" s="4" t="s">
        <v>52</v>
      </c>
      <c r="C62" s="5">
        <v>1258.0</v>
      </c>
      <c r="D62" s="11" t="str">
        <f t="shared" si="1"/>
        <v>CA100mg Live Resin Sour Passionfruit Sativa</v>
      </c>
    </row>
    <row r="63" ht="14.25" customHeight="1">
      <c r="A63" s="8" t="s">
        <v>16</v>
      </c>
      <c r="B63" s="8" t="s">
        <v>54</v>
      </c>
      <c r="C63" s="9">
        <v>1266.0</v>
      </c>
      <c r="D63" s="11" t="str">
        <f t="shared" si="1"/>
        <v>CA100mg Live Resin Sour Watermelon Indica</v>
      </c>
    </row>
    <row r="64" ht="14.25" customHeight="1">
      <c r="A64" s="4" t="s">
        <v>16</v>
      </c>
      <c r="B64" s="4" t="s">
        <v>59</v>
      </c>
      <c r="C64" s="5">
        <v>2554.0</v>
      </c>
      <c r="D64" s="11" t="str">
        <f t="shared" si="1"/>
        <v>CA100mg Live Resin Sweet Passionfruit Sativa</v>
      </c>
    </row>
    <row r="65" ht="14.25" customHeight="1">
      <c r="A65" s="8" t="s">
        <v>16</v>
      </c>
      <c r="B65" s="8" t="s">
        <v>57</v>
      </c>
      <c r="C65" s="9">
        <v>896.0</v>
      </c>
      <c r="D65" s="11" t="str">
        <f t="shared" si="1"/>
        <v>CA100mg Live Resin Watermelon Indica</v>
      </c>
    </row>
    <row r="66" ht="14.25" customHeight="1">
      <c r="A66" s="4" t="s">
        <v>16</v>
      </c>
      <c r="B66" s="4" t="s">
        <v>42</v>
      </c>
      <c r="C66" s="5">
        <v>6052.0</v>
      </c>
      <c r="D66" s="11" t="str">
        <f t="shared" si="1"/>
        <v>CA1:1 CBD Sour Watermelon</v>
      </c>
    </row>
    <row r="67" ht="14.25" customHeight="1">
      <c r="A67" s="8" t="s">
        <v>16</v>
      </c>
      <c r="B67" s="8" t="s">
        <v>44</v>
      </c>
      <c r="C67" s="9">
        <v>4911.0</v>
      </c>
      <c r="D67" s="11" t="str">
        <f t="shared" si="1"/>
        <v>CA1:1 CBD Sweet Watermelon</v>
      </c>
    </row>
    <row r="68" ht="14.25" customHeight="1">
      <c r="A68" s="4" t="s">
        <v>16</v>
      </c>
      <c r="B68" s="4" t="s">
        <v>36</v>
      </c>
      <c r="C68" s="5">
        <v>13724.0</v>
      </c>
      <c r="D68" s="11" t="str">
        <f t="shared" si="1"/>
        <v>CA1:1 CBG Sour Green Apple</v>
      </c>
    </row>
    <row r="69" ht="14.25" customHeight="1">
      <c r="A69" s="8" t="s">
        <v>16</v>
      </c>
      <c r="B69" s="8" t="s">
        <v>46</v>
      </c>
      <c r="C69" s="9">
        <v>6100.0</v>
      </c>
      <c r="D69" s="11" t="str">
        <f t="shared" si="1"/>
        <v>CA1:1 CBG Sweet Green Apple</v>
      </c>
    </row>
    <row r="70" ht="14.25" customHeight="1">
      <c r="A70" s="4" t="s">
        <v>16</v>
      </c>
      <c r="B70" s="4" t="s">
        <v>43</v>
      </c>
      <c r="C70" s="5">
        <v>5503.0</v>
      </c>
      <c r="D70" s="11" t="str">
        <f t="shared" si="1"/>
        <v>CA1:1 CBN Sour Jamberry</v>
      </c>
    </row>
    <row r="71" ht="14.25" customHeight="1">
      <c r="A71" s="8" t="s">
        <v>16</v>
      </c>
      <c r="B71" s="8" t="s">
        <v>45</v>
      </c>
      <c r="C71" s="9">
        <v>6295.0</v>
      </c>
      <c r="D71" s="11" t="str">
        <f t="shared" si="1"/>
        <v>CA1:1 CBN Sweet Jamberry</v>
      </c>
    </row>
    <row r="72" ht="14.25" customHeight="1">
      <c r="A72" s="4" t="s">
        <v>16</v>
      </c>
      <c r="B72" s="4" t="s">
        <v>53</v>
      </c>
      <c r="C72" s="5">
        <v>7018.0</v>
      </c>
      <c r="D72" s="11" t="str">
        <f t="shared" si="1"/>
        <v>CA2:1 Live Resin CBN Blueberry</v>
      </c>
    </row>
    <row r="73" ht="14.25" customHeight="1">
      <c r="A73" s="8" t="s">
        <v>16</v>
      </c>
      <c r="B73" s="8" t="s">
        <v>56</v>
      </c>
      <c r="C73" s="9">
        <v>2116.0</v>
      </c>
      <c r="D73" s="11" t="str">
        <f t="shared" si="1"/>
        <v>CA2:1 Live Resin CBN Sour Blueberry</v>
      </c>
    </row>
    <row r="74" ht="14.25" customHeight="1">
      <c r="A74" s="4" t="s">
        <v>16</v>
      </c>
      <c r="B74" s="4" t="s">
        <v>37</v>
      </c>
      <c r="C74" s="5">
        <v>0.0</v>
      </c>
      <c r="D74" s="11" t="str">
        <f t="shared" si="1"/>
        <v>CA2:1 THCV Sour Cherry</v>
      </c>
    </row>
    <row r="75" ht="14.25" customHeight="1">
      <c r="A75" s="8" t="s">
        <v>16</v>
      </c>
      <c r="B75" s="8" t="s">
        <v>60</v>
      </c>
      <c r="C75" s="9">
        <v>7041.0</v>
      </c>
      <c r="D75" s="11" t="str">
        <f t="shared" si="1"/>
        <v>CA2:1 THCV Sour Tropical</v>
      </c>
    </row>
    <row r="76" ht="14.25" customHeight="1">
      <c r="A76" s="4" t="s">
        <v>16</v>
      </c>
      <c r="B76" s="4" t="s">
        <v>40</v>
      </c>
      <c r="C76" s="5">
        <v>0.0</v>
      </c>
      <c r="D76" s="11" t="str">
        <f t="shared" si="1"/>
        <v>CA2:1 THCV Sweet Cherry</v>
      </c>
    </row>
    <row r="77" ht="14.25" customHeight="1">
      <c r="A77" s="8" t="s">
        <v>16</v>
      </c>
      <c r="B77" s="8" t="s">
        <v>61</v>
      </c>
      <c r="C77" s="9">
        <v>0.0</v>
      </c>
      <c r="D77" s="11" t="str">
        <f t="shared" si="1"/>
        <v>CANON-MEDICATED SAMPLES</v>
      </c>
    </row>
    <row r="78" ht="14.25" customHeight="1">
      <c r="A78" s="4" t="s">
        <v>16</v>
      </c>
      <c r="B78" s="4" t="s">
        <v>34</v>
      </c>
      <c r="C78" s="5">
        <v>10475.0</v>
      </c>
      <c r="D78" s="11" t="str">
        <f t="shared" si="1"/>
        <v>CASour Blackberry Indica</v>
      </c>
    </row>
    <row r="79" ht="14.25" customHeight="1">
      <c r="A79" s="8" t="s">
        <v>16</v>
      </c>
      <c r="B79" s="8" t="s">
        <v>30</v>
      </c>
      <c r="C79" s="9">
        <v>9427.0</v>
      </c>
      <c r="D79" s="11" t="str">
        <f t="shared" si="1"/>
        <v>CASour Blue Raspberry Indica</v>
      </c>
    </row>
    <row r="80" ht="14.25" customHeight="1">
      <c r="A80" s="4" t="s">
        <v>16</v>
      </c>
      <c r="B80" s="4" t="s">
        <v>48</v>
      </c>
      <c r="C80" s="5">
        <v>3420.0</v>
      </c>
      <c r="D80" s="11" t="str">
        <f t="shared" si="1"/>
        <v>CASour Blue Raspberry Indica Scored Single Piece</v>
      </c>
    </row>
    <row r="81" ht="14.25" customHeight="1">
      <c r="A81" s="8" t="s">
        <v>16</v>
      </c>
      <c r="B81" s="8" t="s">
        <v>32</v>
      </c>
      <c r="C81" s="9">
        <v>14451.0</v>
      </c>
      <c r="D81" s="11" t="str">
        <f t="shared" si="1"/>
        <v>CASour Lemonade Sativa</v>
      </c>
    </row>
    <row r="82" ht="14.25" customHeight="1">
      <c r="A82" s="4" t="s">
        <v>16</v>
      </c>
      <c r="B82" s="4" t="s">
        <v>29</v>
      </c>
      <c r="C82" s="5">
        <v>8384.0</v>
      </c>
      <c r="D82" s="11" t="str">
        <f t="shared" si="1"/>
        <v>CASour Peach Sativa</v>
      </c>
    </row>
    <row r="83" ht="14.25" customHeight="1">
      <c r="A83" s="8" t="s">
        <v>16</v>
      </c>
      <c r="B83" s="8" t="s">
        <v>49</v>
      </c>
      <c r="C83" s="9">
        <v>654.0</v>
      </c>
      <c r="D83" s="11" t="str">
        <f t="shared" si="1"/>
        <v>CASour Peach Sativa Scored Single Piece</v>
      </c>
    </row>
    <row r="84" ht="14.25" customHeight="1">
      <c r="A84" s="4" t="s">
        <v>16</v>
      </c>
      <c r="B84" s="4" t="s">
        <v>39</v>
      </c>
      <c r="C84" s="5">
        <v>12614.0</v>
      </c>
      <c r="D84" s="11" t="str">
        <f t="shared" si="1"/>
        <v>CASour Watermelon Hybrid</v>
      </c>
    </row>
    <row r="85" ht="14.25" customHeight="1">
      <c r="A85" s="8" t="s">
        <v>16</v>
      </c>
      <c r="B85" s="8" t="s">
        <v>47</v>
      </c>
      <c r="C85" s="9">
        <v>5094.0</v>
      </c>
      <c r="D85" s="11" t="str">
        <f t="shared" si="1"/>
        <v>CASour Watermelon Hybrid Scored Single Piece</v>
      </c>
    </row>
    <row r="86" ht="14.25" customHeight="1">
      <c r="A86" s="4" t="s">
        <v>16</v>
      </c>
      <c r="B86" s="4" t="s">
        <v>38</v>
      </c>
      <c r="C86" s="5">
        <v>10378.0</v>
      </c>
      <c r="D86" s="11" t="str">
        <f t="shared" si="1"/>
        <v>CASweet Blackberry Indica</v>
      </c>
    </row>
    <row r="87" ht="14.25" customHeight="1">
      <c r="A87" s="8" t="s">
        <v>16</v>
      </c>
      <c r="B87" s="8" t="s">
        <v>35</v>
      </c>
      <c r="C87" s="9">
        <v>9715.0</v>
      </c>
      <c r="D87" s="11" t="str">
        <f t="shared" si="1"/>
        <v>CASweet Blue Raspberry Indica</v>
      </c>
    </row>
    <row r="88" ht="14.25" customHeight="1">
      <c r="A88" s="4" t="s">
        <v>16</v>
      </c>
      <c r="B88" s="4" t="s">
        <v>41</v>
      </c>
      <c r="C88" s="5">
        <v>13530.0</v>
      </c>
      <c r="D88" s="11" t="str">
        <f t="shared" si="1"/>
        <v>CASweet Lemonade Sativa</v>
      </c>
    </row>
    <row r="89" ht="14.25" customHeight="1">
      <c r="A89" s="8" t="s">
        <v>16</v>
      </c>
      <c r="B89" s="8" t="s">
        <v>31</v>
      </c>
      <c r="C89" s="9">
        <v>8402.0</v>
      </c>
      <c r="D89" s="11" t="str">
        <f t="shared" si="1"/>
        <v>CASweet Peach Sativa</v>
      </c>
    </row>
    <row r="90" ht="14.25" customHeight="1">
      <c r="A90" s="4" t="s">
        <v>16</v>
      </c>
      <c r="B90" s="4" t="s">
        <v>33</v>
      </c>
      <c r="C90" s="5">
        <v>9382.0</v>
      </c>
      <c r="D90" s="11" t="str">
        <f t="shared" si="1"/>
        <v>CASweet Watermelon Hybrid</v>
      </c>
    </row>
    <row r="91" ht="14.25" customHeight="1">
      <c r="A91" s="8" t="s">
        <v>21</v>
      </c>
      <c r="B91" s="8" t="s">
        <v>283</v>
      </c>
      <c r="C91" s="9">
        <v>9.0</v>
      </c>
      <c r="D91" s="11" t="str">
        <f t="shared" si="1"/>
        <v>CO20mg  Samples Watermelon THC Fruit Chews</v>
      </c>
    </row>
    <row r="92" ht="14.25" customHeight="1">
      <c r="A92" s="4" t="s">
        <v>21</v>
      </c>
      <c r="B92" s="4" t="s">
        <v>267</v>
      </c>
      <c r="C92" s="5">
        <v>1601.0</v>
      </c>
      <c r="D92" s="11" t="str">
        <f t="shared" si="1"/>
        <v>COBlackberry Indica 100mg THC Fruit Chews</v>
      </c>
    </row>
    <row r="93" ht="14.25" customHeight="1">
      <c r="A93" s="8" t="s">
        <v>21</v>
      </c>
      <c r="B93" s="8" t="s">
        <v>276</v>
      </c>
      <c r="C93" s="9">
        <v>598.0</v>
      </c>
      <c r="D93" s="11" t="str">
        <f t="shared" si="1"/>
        <v>COBlue Raspberry Indica 1000mg THC Fruit Chews</v>
      </c>
    </row>
    <row r="94" ht="14.25" customHeight="1">
      <c r="A94" s="4" t="s">
        <v>21</v>
      </c>
      <c r="B94" s="4" t="s">
        <v>62</v>
      </c>
      <c r="C94" s="5">
        <v>2138.0</v>
      </c>
      <c r="D94" s="11" t="str">
        <f t="shared" si="1"/>
        <v>COBlue Raspberry Indica 100mg THC Fruit Chews</v>
      </c>
    </row>
    <row r="95" ht="14.25" customHeight="1">
      <c r="A95" s="8" t="s">
        <v>21</v>
      </c>
      <c r="B95" s="8" t="s">
        <v>257</v>
      </c>
      <c r="C95" s="9">
        <v>11219.0</v>
      </c>
      <c r="D95" s="11" t="str">
        <f t="shared" si="1"/>
        <v>COBlue Raspberry Indica 100mg THC Fruit Chews - Scored Single Piece</v>
      </c>
    </row>
    <row r="96" ht="14.25" customHeight="1">
      <c r="A96" s="4" t="s">
        <v>21</v>
      </c>
      <c r="B96" s="4" t="s">
        <v>254</v>
      </c>
      <c r="C96" s="5">
        <v>1514.0</v>
      </c>
      <c r="D96" s="11" t="str">
        <f t="shared" si="1"/>
        <v>COCherry THCV:THC 1:2 Fruit Chews - 50 mg THCV:100mg THC</v>
      </c>
    </row>
    <row r="97" ht="14.25" customHeight="1">
      <c r="A97" s="8" t="s">
        <v>21</v>
      </c>
      <c r="B97" s="8" t="s">
        <v>260</v>
      </c>
      <c r="C97" s="9">
        <v>5.0</v>
      </c>
      <c r="D97" s="11" t="str">
        <f t="shared" si="1"/>
        <v>COFireball Whisky® 100mg THC Distillate Cannabis Gummies - 10 Piece</v>
      </c>
    </row>
    <row r="98" ht="14.25" customHeight="1">
      <c r="A98" s="4" t="s">
        <v>21</v>
      </c>
      <c r="B98" s="4" t="s">
        <v>273</v>
      </c>
      <c r="C98" s="5">
        <v>0.0</v>
      </c>
      <c r="D98" s="11" t="str">
        <f t="shared" si="1"/>
        <v>COFireball Whisky® 100mg THC Distillate Cannabis Single Piece Gummy</v>
      </c>
    </row>
    <row r="99" ht="14.25" customHeight="1">
      <c r="A99" s="8" t="s">
        <v>21</v>
      </c>
      <c r="B99" s="8" t="s">
        <v>274</v>
      </c>
      <c r="C99" s="9">
        <v>0.0</v>
      </c>
      <c r="D99" s="11" t="str">
        <f t="shared" si="1"/>
        <v>COFireball Whisky® 100mg THC Live Rosin Cannabis Single Piece Gummy</v>
      </c>
    </row>
    <row r="100" ht="14.25" customHeight="1">
      <c r="A100" s="4" t="s">
        <v>21</v>
      </c>
      <c r="B100" s="4" t="s">
        <v>282</v>
      </c>
      <c r="C100" s="5">
        <v>0.0</v>
      </c>
      <c r="D100" s="11" t="str">
        <f t="shared" si="1"/>
        <v>COFireball Whisky® 100mg Trifecta THC/CBD/CBG Hybrid Cannabis Gummies - 10 Piece</v>
      </c>
    </row>
    <row r="101" ht="14.25" customHeight="1">
      <c r="A101" s="8" t="s">
        <v>21</v>
      </c>
      <c r="B101" s="8" t="s">
        <v>255</v>
      </c>
      <c r="C101" s="9">
        <v>4221.0</v>
      </c>
      <c r="D101" s="11" t="str">
        <f t="shared" si="1"/>
        <v>COGreen Apple THC:CBG 1:1 Fruit Chews - 100 mg THC:100mg CBG</v>
      </c>
    </row>
    <row r="102" ht="14.25" customHeight="1">
      <c r="A102" s="4" t="s">
        <v>21</v>
      </c>
      <c r="B102" s="4" t="s">
        <v>263</v>
      </c>
      <c r="C102" s="5">
        <v>2093.0</v>
      </c>
      <c r="D102" s="11" t="str">
        <f t="shared" si="1"/>
        <v>COJamberry 1:1 THC:CBN Fruit Chews</v>
      </c>
    </row>
    <row r="103" ht="14.25" customHeight="1">
      <c r="A103" s="8" t="s">
        <v>21</v>
      </c>
      <c r="B103" s="8" t="s">
        <v>259</v>
      </c>
      <c r="C103" s="9">
        <v>845.0</v>
      </c>
      <c r="D103" s="11" t="str">
        <f t="shared" si="1"/>
        <v>COLemonade Sativa 100mg THC Fruit Chews</v>
      </c>
    </row>
    <row r="104" ht="14.25" customHeight="1">
      <c r="A104" s="4" t="s">
        <v>21</v>
      </c>
      <c r="B104" s="4" t="s">
        <v>485</v>
      </c>
      <c r="C104" s="5">
        <v>0.0</v>
      </c>
      <c r="D104" s="11" t="str">
        <f t="shared" si="1"/>
        <v>COLitties - Day &amp; Night - Glueball &amp; Grapestar (10 Pack Pre-Rolls - SAMPLES ONLY)</v>
      </c>
    </row>
    <row r="105" ht="14.25" customHeight="1">
      <c r="A105" s="8" t="s">
        <v>21</v>
      </c>
      <c r="B105" s="8" t="s">
        <v>486</v>
      </c>
      <c r="C105" s="9">
        <v>0.0</v>
      </c>
      <c r="D105" s="11" t="str">
        <f t="shared" si="1"/>
        <v>COLitties - Hybrid - Superboof &amp; Glitz (10 Pack Pre-Rolls - SAMPLES ONLY)</v>
      </c>
    </row>
    <row r="106" ht="14.25" customHeight="1">
      <c r="A106" s="4" t="s">
        <v>21</v>
      </c>
      <c r="B106" s="4" t="s">
        <v>487</v>
      </c>
      <c r="C106" s="5">
        <v>0.0</v>
      </c>
      <c r="D106" s="11" t="str">
        <f t="shared" si="1"/>
        <v>COLitties - Indica - Dolato &amp; Narc (10 Pack Pre-Rolls - SAMPLES ONLY)</v>
      </c>
    </row>
    <row r="107" ht="14.25" customHeight="1">
      <c r="A107" s="8" t="s">
        <v>21</v>
      </c>
      <c r="B107" s="8" t="s">
        <v>488</v>
      </c>
      <c r="C107" s="9">
        <v>0.0</v>
      </c>
      <c r="D107" s="11" t="str">
        <f t="shared" si="1"/>
        <v>COLitties - Sativa - Lemonhead &amp; Orange Cream (10 Pack Pre-Rolls - SAMPLES ONLY)</v>
      </c>
    </row>
    <row r="108" ht="14.25" customHeight="1">
      <c r="A108" s="4" t="s">
        <v>21</v>
      </c>
      <c r="B108" s="4" t="s">
        <v>242</v>
      </c>
      <c r="C108" s="5">
        <v>7.0</v>
      </c>
      <c r="D108" s="11" t="str">
        <f t="shared" si="1"/>
        <v>COMango Sativa 100mg Live Resin Fruit Chews</v>
      </c>
    </row>
    <row r="109" ht="14.25" customHeight="1">
      <c r="A109" s="8" t="s">
        <v>21</v>
      </c>
      <c r="B109" s="8" t="s">
        <v>278</v>
      </c>
      <c r="C109" s="9">
        <v>501.0</v>
      </c>
      <c r="D109" s="11" t="str">
        <f t="shared" si="1"/>
        <v>COPeach Sativa 1000mg THC Fruit Chews</v>
      </c>
    </row>
    <row r="110" ht="14.25" customHeight="1">
      <c r="A110" s="4" t="s">
        <v>21</v>
      </c>
      <c r="B110" s="4" t="s">
        <v>63</v>
      </c>
      <c r="C110" s="5">
        <v>3523.0</v>
      </c>
      <c r="D110" s="11" t="str">
        <f t="shared" si="1"/>
        <v>COPeach Sativa 100mg THC Fruit Chews</v>
      </c>
    </row>
    <row r="111" ht="14.25" customHeight="1">
      <c r="A111" s="8" t="s">
        <v>21</v>
      </c>
      <c r="B111" s="8" t="s">
        <v>262</v>
      </c>
      <c r="C111" s="9">
        <v>11862.0</v>
      </c>
      <c r="D111" s="11" t="str">
        <f t="shared" si="1"/>
        <v>COPeach Sativa 100mg THC Fruit Chews - Scored Single Piece</v>
      </c>
    </row>
    <row r="112" ht="14.25" customHeight="1">
      <c r="A112" s="4" t="s">
        <v>21</v>
      </c>
      <c r="B112" s="4" t="s">
        <v>258</v>
      </c>
      <c r="C112" s="5">
        <v>3270.0</v>
      </c>
      <c r="D112" s="11" t="str">
        <f t="shared" si="1"/>
        <v>COSour Blackberry Indica 100mg THC Fruit Chews</v>
      </c>
    </row>
    <row r="113" ht="14.25" customHeight="1">
      <c r="A113" s="8" t="s">
        <v>21</v>
      </c>
      <c r="B113" s="8" t="s">
        <v>277</v>
      </c>
      <c r="C113" s="9">
        <v>612.0</v>
      </c>
      <c r="D113" s="11" t="str">
        <f t="shared" si="1"/>
        <v>COSour Blue Raspberry Indica 1000mg THC Fruit Chews</v>
      </c>
    </row>
    <row r="114" ht="14.25" customHeight="1">
      <c r="A114" s="4" t="s">
        <v>21</v>
      </c>
      <c r="B114" s="4" t="s">
        <v>66</v>
      </c>
      <c r="C114" s="5">
        <v>3902.0</v>
      </c>
      <c r="D114" s="11" t="str">
        <f t="shared" si="1"/>
        <v>COSour Blue Raspberry Indica 100mg THC Fruit Chews</v>
      </c>
    </row>
    <row r="115" ht="14.25" customHeight="1">
      <c r="A115" s="8" t="s">
        <v>21</v>
      </c>
      <c r="B115" s="8" t="s">
        <v>272</v>
      </c>
      <c r="C115" s="9">
        <v>11241.0</v>
      </c>
      <c r="D115" s="11" t="str">
        <f t="shared" si="1"/>
        <v>COSour Blue Raspberry Indica 100mg THC Fruit Chews - Scored Single Piece</v>
      </c>
    </row>
    <row r="116" ht="14.25" customHeight="1">
      <c r="A116" s="4" t="s">
        <v>21</v>
      </c>
      <c r="B116" s="4" t="s">
        <v>269</v>
      </c>
      <c r="C116" s="5">
        <v>1420.0</v>
      </c>
      <c r="D116" s="11" t="str">
        <f t="shared" si="1"/>
        <v>COSour Cherry THCV:THC 1:2 Fruit Chews - 50 mg THCV:100mg THC</v>
      </c>
    </row>
    <row r="117" ht="14.25" customHeight="1">
      <c r="A117" s="8" t="s">
        <v>21</v>
      </c>
      <c r="B117" s="8" t="s">
        <v>275</v>
      </c>
      <c r="C117" s="9">
        <v>2462.0</v>
      </c>
      <c r="D117" s="11" t="str">
        <f t="shared" si="1"/>
        <v>COSour Green Apple THC:CBG 1:1 Fruit Chews - 100 mg THC:100mg CBG</v>
      </c>
    </row>
    <row r="118" ht="14.25" customHeight="1">
      <c r="A118" s="4" t="s">
        <v>21</v>
      </c>
      <c r="B118" s="4" t="s">
        <v>256</v>
      </c>
      <c r="C118" s="5">
        <v>3335.0</v>
      </c>
      <c r="D118" s="11" t="str">
        <f t="shared" si="1"/>
        <v>COSour Jamberry 1:1 THC:CBN Fruit Chews</v>
      </c>
    </row>
    <row r="119" ht="14.25" customHeight="1">
      <c r="A119" s="8" t="s">
        <v>21</v>
      </c>
      <c r="B119" s="8" t="s">
        <v>285</v>
      </c>
      <c r="C119" s="9">
        <v>1323.0</v>
      </c>
      <c r="D119" s="11" t="str">
        <f t="shared" si="1"/>
        <v>COSour Lemonade Sativa 100mg THC Fruit Chews</v>
      </c>
    </row>
    <row r="120" ht="14.25" customHeight="1">
      <c r="A120" s="4" t="s">
        <v>21</v>
      </c>
      <c r="B120" s="4" t="s">
        <v>250</v>
      </c>
      <c r="C120" s="5">
        <v>0.0</v>
      </c>
      <c r="D120" s="11" t="str">
        <f t="shared" si="1"/>
        <v>COSour Mango Sativa 100mg Live Resin Fruit Chews</v>
      </c>
    </row>
    <row r="121" ht="14.25" customHeight="1">
      <c r="A121" s="8" t="s">
        <v>21</v>
      </c>
      <c r="B121" s="8" t="s">
        <v>279</v>
      </c>
      <c r="C121" s="9">
        <v>1576.0</v>
      </c>
      <c r="D121" s="11" t="str">
        <f t="shared" si="1"/>
        <v>COSour Peach Sativa 1000mg THC Fruit Chews</v>
      </c>
    </row>
    <row r="122" ht="14.25" customHeight="1">
      <c r="A122" s="4" t="s">
        <v>21</v>
      </c>
      <c r="B122" s="4" t="s">
        <v>67</v>
      </c>
      <c r="C122" s="5">
        <v>3970.0</v>
      </c>
      <c r="D122" s="11" t="str">
        <f t="shared" si="1"/>
        <v>COSour Peach Sativa 100mg THC Fruit Chews</v>
      </c>
    </row>
    <row r="123" ht="14.25" customHeight="1">
      <c r="A123" s="8" t="s">
        <v>21</v>
      </c>
      <c r="B123" s="8" t="s">
        <v>271</v>
      </c>
      <c r="C123" s="9">
        <v>5423.0</v>
      </c>
      <c r="D123" s="11" t="str">
        <f t="shared" si="1"/>
        <v>COSour Peach Sativa 100mg THC Fruit Chews - Scored Single Piece</v>
      </c>
    </row>
    <row r="124" ht="14.25" customHeight="1">
      <c r="A124" s="4" t="s">
        <v>21</v>
      </c>
      <c r="B124" s="4" t="s">
        <v>489</v>
      </c>
      <c r="C124" s="5">
        <v>0.0</v>
      </c>
      <c r="D124" s="11" t="str">
        <f t="shared" si="1"/>
        <v>COSour Tropical Fruit 1:1 THC:CBD Fruit Chews</v>
      </c>
    </row>
    <row r="125" ht="14.25" customHeight="1">
      <c r="A125" s="8" t="s">
        <v>21</v>
      </c>
      <c r="B125" s="8" t="s">
        <v>264</v>
      </c>
      <c r="C125" s="9">
        <v>1127.0</v>
      </c>
      <c r="D125" s="11" t="str">
        <f t="shared" si="1"/>
        <v>COSour Tropical Fruit Sativa 100mg THC Fruit Chews</v>
      </c>
    </row>
    <row r="126" ht="14.25" customHeight="1">
      <c r="A126" s="4" t="s">
        <v>21</v>
      </c>
      <c r="B126" s="4" t="s">
        <v>280</v>
      </c>
      <c r="C126" s="5">
        <v>287.0</v>
      </c>
      <c r="D126" s="11" t="str">
        <f t="shared" si="1"/>
        <v>COSour Watermelon Hybrid 1000mg THC Fruit Chews</v>
      </c>
    </row>
    <row r="127" ht="14.25" customHeight="1">
      <c r="A127" s="8" t="s">
        <v>21</v>
      </c>
      <c r="B127" s="8" t="s">
        <v>68</v>
      </c>
      <c r="C127" s="9">
        <v>2277.0</v>
      </c>
      <c r="D127" s="11" t="str">
        <f t="shared" si="1"/>
        <v>COSour Watermelon Hybrid 100mg THC Fruit Chews</v>
      </c>
    </row>
    <row r="128" ht="14.25" customHeight="1">
      <c r="A128" s="4" t="s">
        <v>21</v>
      </c>
      <c r="B128" s="4" t="s">
        <v>270</v>
      </c>
      <c r="C128" s="5">
        <v>8148.0</v>
      </c>
      <c r="D128" s="11" t="str">
        <f t="shared" si="1"/>
        <v>COSour Watermelon Hybrid 100mg THC Fruit Chews - Scored Single Piece</v>
      </c>
    </row>
    <row r="129" ht="14.25" customHeight="1">
      <c r="A129" s="8" t="s">
        <v>21</v>
      </c>
      <c r="B129" s="8" t="s">
        <v>245</v>
      </c>
      <c r="C129" s="9">
        <v>5.0</v>
      </c>
      <c r="D129" s="11" t="str">
        <f t="shared" si="1"/>
        <v>COSour Watermelon Indica 100mg Live Resin Fruit Chews</v>
      </c>
    </row>
    <row r="130" ht="14.25" customHeight="1">
      <c r="A130" s="4" t="s">
        <v>21</v>
      </c>
      <c r="B130" s="4" t="s">
        <v>261</v>
      </c>
      <c r="C130" s="5">
        <v>2161.0</v>
      </c>
      <c r="D130" s="11" t="str">
        <f t="shared" si="1"/>
        <v>COSpinello Rosin Infused Fruit Chews - 100mg THC - Blueberry Indica</v>
      </c>
    </row>
    <row r="131" ht="14.25" customHeight="1">
      <c r="A131" s="8" t="s">
        <v>21</v>
      </c>
      <c r="B131" s="8" t="s">
        <v>268</v>
      </c>
      <c r="C131" s="9">
        <v>6458.0</v>
      </c>
      <c r="D131" s="11" t="str">
        <f t="shared" si="1"/>
        <v>COSpinello Rosin Infused Fruit Chews - 100mg THC - Mango Sativa</v>
      </c>
    </row>
    <row r="132" ht="14.25" customHeight="1">
      <c r="A132" s="4" t="s">
        <v>21</v>
      </c>
      <c r="B132" s="4" t="s">
        <v>266</v>
      </c>
      <c r="C132" s="5">
        <v>3330.0</v>
      </c>
      <c r="D132" s="11" t="str">
        <f t="shared" si="1"/>
        <v>COSpinello Rosin Infused Fruit Chews - 100mg THC - Peach Hybrid</v>
      </c>
    </row>
    <row r="133" ht="14.25" customHeight="1">
      <c r="A133" s="8" t="s">
        <v>21</v>
      </c>
      <c r="B133" s="8" t="s">
        <v>490</v>
      </c>
      <c r="C133" s="9">
        <v>0.0</v>
      </c>
      <c r="D133" s="11" t="str">
        <f t="shared" si="1"/>
        <v>COSpinello Terra + Fumo Premium Hybrid Hash Rosin Pre-rolls</v>
      </c>
    </row>
    <row r="134" ht="14.25" customHeight="1">
      <c r="A134" s="4" t="s">
        <v>21</v>
      </c>
      <c r="B134" s="4" t="s">
        <v>491</v>
      </c>
      <c r="C134" s="5">
        <v>0.0</v>
      </c>
      <c r="D134" s="11" t="str">
        <f t="shared" si="1"/>
        <v>COSpinello Terra + Fumo Premium Indica Hash Rosin Pre-rolls</v>
      </c>
    </row>
    <row r="135" ht="14.25" customHeight="1">
      <c r="A135" s="8" t="s">
        <v>21</v>
      </c>
      <c r="B135" s="8" t="s">
        <v>492</v>
      </c>
      <c r="C135" s="9">
        <v>0.0</v>
      </c>
      <c r="D135" s="11" t="str">
        <f t="shared" si="1"/>
        <v>COSpinello Terra + Fumo Premium Sativa Hash Rosin Pre-rolls</v>
      </c>
    </row>
    <row r="136" ht="14.25" customHeight="1">
      <c r="A136" s="4" t="s">
        <v>21</v>
      </c>
      <c r="B136" s="4" t="s">
        <v>493</v>
      </c>
      <c r="C136" s="5">
        <v>0.0</v>
      </c>
      <c r="D136" s="11" t="str">
        <f t="shared" si="1"/>
        <v>COTropical Fruit 1:1 THC:CBD Fruit Chews</v>
      </c>
    </row>
    <row r="137" ht="14.25" customHeight="1">
      <c r="A137" s="8" t="s">
        <v>21</v>
      </c>
      <c r="B137" s="8" t="s">
        <v>284</v>
      </c>
      <c r="C137" s="9">
        <v>4025.0</v>
      </c>
      <c r="D137" s="11" t="str">
        <f t="shared" si="1"/>
        <v>COTropical Fruit Sativa 100mg THC Fruit Chews</v>
      </c>
    </row>
    <row r="138" ht="14.25" customHeight="1">
      <c r="A138" s="4" t="s">
        <v>21</v>
      </c>
      <c r="B138" s="4" t="s">
        <v>494</v>
      </c>
      <c r="C138" s="5">
        <v>0.0</v>
      </c>
      <c r="D138" s="11" t="str">
        <f t="shared" si="1"/>
        <v>COVIP Sample Box</v>
      </c>
    </row>
    <row r="139" ht="14.25" customHeight="1">
      <c r="A139" s="8" t="s">
        <v>21</v>
      </c>
      <c r="B139" s="8" t="s">
        <v>281</v>
      </c>
      <c r="C139" s="9">
        <v>1031.0</v>
      </c>
      <c r="D139" s="11" t="str">
        <f t="shared" si="1"/>
        <v>COWatermelon Hybrid 1000mg THC Fruit Chews</v>
      </c>
    </row>
    <row r="140" ht="14.25" customHeight="1">
      <c r="A140" s="4" t="s">
        <v>21</v>
      </c>
      <c r="B140" s="4" t="s">
        <v>64</v>
      </c>
      <c r="C140" s="5">
        <v>3804.0</v>
      </c>
      <c r="D140" s="11" t="str">
        <f t="shared" si="1"/>
        <v>COWatermelon Hybrid 100mg THC Fruit Chews</v>
      </c>
    </row>
    <row r="141" ht="14.25" customHeight="1">
      <c r="A141" s="8" t="s">
        <v>21</v>
      </c>
      <c r="B141" s="8" t="s">
        <v>265</v>
      </c>
      <c r="C141" s="9">
        <v>9584.0</v>
      </c>
      <c r="D141" s="11" t="str">
        <f t="shared" si="1"/>
        <v>COWatermelon Hybrid 100mg THC Fruit Chews - Scored Single Piece</v>
      </c>
    </row>
    <row r="142" ht="14.25" customHeight="1">
      <c r="A142" s="4" t="s">
        <v>21</v>
      </c>
      <c r="B142" s="4" t="s">
        <v>243</v>
      </c>
      <c r="C142" s="5">
        <v>0.0</v>
      </c>
      <c r="D142" s="11" t="str">
        <f t="shared" si="1"/>
        <v>COWatermelon Indica 100mg Live Resin Fruit Chews</v>
      </c>
    </row>
    <row r="143" ht="14.25" customHeight="1">
      <c r="A143" s="8" t="s">
        <v>19</v>
      </c>
      <c r="B143" s="8" t="s">
        <v>196</v>
      </c>
      <c r="C143" s="9">
        <v>1360.0</v>
      </c>
      <c r="D143" s="11" t="str">
        <f t="shared" si="1"/>
        <v>ILSmokiez Blue Raspberry Fruit Chews Indica 100mg THC - 10pk</v>
      </c>
    </row>
    <row r="144" ht="14.25" customHeight="1">
      <c r="A144" s="4" t="s">
        <v>19</v>
      </c>
      <c r="B144" s="4" t="s">
        <v>210</v>
      </c>
      <c r="C144" s="5">
        <v>1667.0</v>
      </c>
      <c r="D144" s="11" t="str">
        <f t="shared" si="1"/>
        <v>ILSmokiez Green Apple THC:CBG Fruit Chews - 10pk</v>
      </c>
    </row>
    <row r="145" ht="14.25" customHeight="1">
      <c r="A145" s="8" t="s">
        <v>19</v>
      </c>
      <c r="B145" s="8" t="s">
        <v>191</v>
      </c>
      <c r="C145" s="9">
        <v>1250.0</v>
      </c>
      <c r="D145" s="11" t="str">
        <f t="shared" si="1"/>
        <v>ILSmokiez Jamberry THC:CBN Fruit Chews - 10pk</v>
      </c>
    </row>
    <row r="146" ht="14.25" customHeight="1">
      <c r="A146" s="4" t="s">
        <v>19</v>
      </c>
      <c r="B146" s="4" t="s">
        <v>203</v>
      </c>
      <c r="C146" s="5">
        <v>1005.0</v>
      </c>
      <c r="D146" s="11" t="str">
        <f t="shared" si="1"/>
        <v>ILSmokiez Peach Fruit Chews Sativa 100mg THC - 10pk</v>
      </c>
    </row>
    <row r="147" ht="14.25" customHeight="1">
      <c r="A147" s="8" t="s">
        <v>19</v>
      </c>
      <c r="B147" s="8" t="s">
        <v>175</v>
      </c>
      <c r="C147" s="9">
        <v>816.0</v>
      </c>
      <c r="D147" s="11" t="str">
        <f t="shared" si="1"/>
        <v>ILSmokiez Single Scored Blue Raspberry Fruit Chews - 1pk</v>
      </c>
    </row>
    <row r="148" ht="14.25" customHeight="1">
      <c r="A148" s="4" t="s">
        <v>19</v>
      </c>
      <c r="B148" s="4" t="s">
        <v>193</v>
      </c>
      <c r="C148" s="5">
        <v>411.0</v>
      </c>
      <c r="D148" s="11" t="str">
        <f t="shared" si="1"/>
        <v>ILSmokiez Single Scored Peach Fruit Chews - 1pk</v>
      </c>
    </row>
    <row r="149" ht="14.25" customHeight="1">
      <c r="A149" s="8" t="s">
        <v>19</v>
      </c>
      <c r="B149" s="8" t="s">
        <v>205</v>
      </c>
      <c r="C149" s="9">
        <v>225.0</v>
      </c>
      <c r="D149" s="11" t="str">
        <f t="shared" si="1"/>
        <v>ILSmokiez Single Scored Sour Blue Raspberry Fruit Chews - 1pk</v>
      </c>
    </row>
    <row r="150" ht="14.25" customHeight="1">
      <c r="A150" s="4" t="s">
        <v>19</v>
      </c>
      <c r="B150" s="4" t="s">
        <v>186</v>
      </c>
      <c r="C150" s="5">
        <v>550.0</v>
      </c>
      <c r="D150" s="11" t="str">
        <f t="shared" si="1"/>
        <v>ILSmokiez Single Scored Sour Peach Fruit Chews - 1pk</v>
      </c>
    </row>
    <row r="151" ht="14.25" customHeight="1">
      <c r="A151" s="8" t="s">
        <v>19</v>
      </c>
      <c r="B151" s="8" t="s">
        <v>208</v>
      </c>
      <c r="C151" s="9">
        <v>1245.0</v>
      </c>
      <c r="D151" s="11" t="str">
        <f t="shared" si="1"/>
        <v>ILSmokiez Single Scored Sour Watermelon Fruit Chews - 1pk</v>
      </c>
    </row>
    <row r="152" ht="14.25" customHeight="1">
      <c r="A152" s="4" t="s">
        <v>19</v>
      </c>
      <c r="B152" s="4" t="s">
        <v>185</v>
      </c>
      <c r="C152" s="5">
        <v>831.0</v>
      </c>
      <c r="D152" s="11" t="str">
        <f t="shared" si="1"/>
        <v>ILSmokiez Single Scored Watermelon Fruit Chews - 1pk</v>
      </c>
    </row>
    <row r="153" ht="14.25" customHeight="1">
      <c r="A153" s="8" t="s">
        <v>19</v>
      </c>
      <c r="B153" s="8" t="s">
        <v>180</v>
      </c>
      <c r="C153" s="9">
        <v>324.0</v>
      </c>
      <c r="D153" s="11" t="str">
        <f t="shared" si="1"/>
        <v>ILSmokiez Sour Blue Raspberry Fruit Chews Indica 100mg THC - 10pk</v>
      </c>
    </row>
    <row r="154" ht="14.25" customHeight="1">
      <c r="A154" s="4" t="s">
        <v>19</v>
      </c>
      <c r="B154" s="4" t="s">
        <v>188</v>
      </c>
      <c r="C154" s="5">
        <v>1718.0</v>
      </c>
      <c r="D154" s="11" t="str">
        <f t="shared" si="1"/>
        <v>ILSmokiez Sour Green Apple THC:CBG Fruit Chews - 10pk</v>
      </c>
    </row>
    <row r="155" ht="14.25" customHeight="1">
      <c r="A155" s="8" t="s">
        <v>19</v>
      </c>
      <c r="B155" s="8" t="s">
        <v>192</v>
      </c>
      <c r="C155" s="9">
        <v>882.0</v>
      </c>
      <c r="D155" s="11" t="str">
        <f t="shared" si="1"/>
        <v>ILSmokiez Sour Jamberry THC:CBN Fruit Chews - 10pk</v>
      </c>
    </row>
    <row r="156" ht="14.25" customHeight="1">
      <c r="A156" s="4" t="s">
        <v>19</v>
      </c>
      <c r="B156" s="4" t="s">
        <v>201</v>
      </c>
      <c r="C156" s="5">
        <v>752.0</v>
      </c>
      <c r="D156" s="11" t="str">
        <f t="shared" si="1"/>
        <v>ILSmokiez Sour Peach Fruit Chews Sativa 100mg THC - 10pk</v>
      </c>
    </row>
    <row r="157" ht="14.25" customHeight="1">
      <c r="A157" s="8" t="s">
        <v>19</v>
      </c>
      <c r="B157" s="8" t="s">
        <v>174</v>
      </c>
      <c r="C157" s="9">
        <v>350.0</v>
      </c>
      <c r="D157" s="11" t="str">
        <f t="shared" si="1"/>
        <v>ILSmokiez Sour Tropical THC:CBD Fruit Chews - 10pk</v>
      </c>
    </row>
    <row r="158" ht="14.25" customHeight="1">
      <c r="A158" s="4" t="s">
        <v>19</v>
      </c>
      <c r="B158" s="4" t="s">
        <v>209</v>
      </c>
      <c r="C158" s="5">
        <v>1342.0</v>
      </c>
      <c r="D158" s="11" t="str">
        <f t="shared" si="1"/>
        <v>ILSmokiez Sour Watermelon Fruit Chews Hybrid 100mg THC - 10pk</v>
      </c>
    </row>
    <row r="159" ht="14.25" customHeight="1">
      <c r="A159" s="8" t="s">
        <v>19</v>
      </c>
      <c r="B159" s="8" t="s">
        <v>181</v>
      </c>
      <c r="C159" s="9">
        <v>1349.0</v>
      </c>
      <c r="D159" s="11" t="str">
        <f t="shared" si="1"/>
        <v>ILSmokiez Tropical THC:CBD Fruit Chews - 10pk</v>
      </c>
    </row>
    <row r="160" ht="14.25" customHeight="1">
      <c r="A160" s="4" t="s">
        <v>19</v>
      </c>
      <c r="B160" s="4" t="s">
        <v>495</v>
      </c>
      <c r="C160" s="5">
        <v>0.0</v>
      </c>
      <c r="D160" s="11" t="str">
        <f t="shared" si="1"/>
        <v>ILSmokiez VIP Box</v>
      </c>
    </row>
    <row r="161" ht="14.25" customHeight="1">
      <c r="A161" s="8" t="s">
        <v>19</v>
      </c>
      <c r="B161" s="8" t="s">
        <v>197</v>
      </c>
      <c r="C161" s="9">
        <v>1189.0</v>
      </c>
      <c r="D161" s="11" t="str">
        <f t="shared" si="1"/>
        <v>ILSmokiez Watermelon Fruit Chews Hybrid 100mg THC - 10pk</v>
      </c>
    </row>
    <row r="162" ht="14.25" customHeight="1">
      <c r="A162" s="4" t="s">
        <v>19</v>
      </c>
      <c r="B162" s="4" t="s">
        <v>183</v>
      </c>
      <c r="C162" s="5">
        <v>74.0</v>
      </c>
      <c r="D162" s="11" t="str">
        <f t="shared" si="1"/>
        <v>ILSpinello Blueberry Indica 100mg THC Super Boof Rosin</v>
      </c>
    </row>
    <row r="163" ht="14.25" customHeight="1">
      <c r="A163" s="8" t="s">
        <v>19</v>
      </c>
      <c r="B163" s="8" t="s">
        <v>195</v>
      </c>
      <c r="C163" s="9">
        <v>416.0</v>
      </c>
      <c r="D163" s="11" t="str">
        <f t="shared" si="1"/>
        <v>ILSpinello Mango Sativa 100mg THC Rosin Chews</v>
      </c>
    </row>
    <row r="164" ht="14.25" customHeight="1">
      <c r="A164" s="4" t="s">
        <v>19</v>
      </c>
      <c r="B164" s="4" t="s">
        <v>199</v>
      </c>
      <c r="C164" s="5">
        <v>80.0</v>
      </c>
      <c r="D164" s="11" t="str">
        <f t="shared" si="1"/>
        <v>ILSpinello Peach Hybrid 100mg THC Rosin Chews</v>
      </c>
    </row>
    <row r="165" ht="14.25" customHeight="1">
      <c r="A165" s="8" t="s">
        <v>22</v>
      </c>
      <c r="B165" s="8" t="s">
        <v>319</v>
      </c>
      <c r="C165" s="9">
        <v>839.0</v>
      </c>
      <c r="D165" s="11" t="str">
        <f t="shared" si="1"/>
        <v>MOFireball Cannabis by Smokiez 2000mg THC Cinnamon Chews</v>
      </c>
    </row>
    <row r="166" ht="14.25" customHeight="1">
      <c r="A166" s="4" t="s">
        <v>22</v>
      </c>
      <c r="B166" s="4" t="s">
        <v>296</v>
      </c>
      <c r="C166" s="5">
        <v>12.0</v>
      </c>
      <c r="D166" s="11" t="str">
        <f t="shared" si="1"/>
        <v>MOFireball Cannabis by Smokiez 200mg THC Scored Single Piece Cinnammon Chew</v>
      </c>
    </row>
    <row r="167" ht="14.25" customHeight="1">
      <c r="A167" s="8" t="s">
        <v>22</v>
      </c>
      <c r="B167" s="8" t="s">
        <v>298</v>
      </c>
      <c r="C167" s="9">
        <v>27.0</v>
      </c>
      <c r="D167" s="11" t="str">
        <f t="shared" si="1"/>
        <v>MOFireball Cannabis by Smokiez 500mg THC Cinnamon Chews</v>
      </c>
    </row>
    <row r="168" ht="14.25" customHeight="1">
      <c r="A168" s="4" t="s">
        <v>22</v>
      </c>
      <c r="B168" s="4" t="s">
        <v>496</v>
      </c>
      <c r="C168" s="5">
        <v>4.0</v>
      </c>
      <c r="D168" s="11" t="str">
        <f t="shared" si="1"/>
        <v>MOFireball Whisky® Non-Medicated Sample Candy - Refill Kit</v>
      </c>
    </row>
    <row r="169" ht="14.25" customHeight="1">
      <c r="A169" s="8" t="s">
        <v>22</v>
      </c>
      <c r="B169" s="8" t="s">
        <v>497</v>
      </c>
      <c r="C169" s="9">
        <v>0.0</v>
      </c>
      <c r="D169" s="11" t="str">
        <f t="shared" si="1"/>
        <v>MOSmokiez Black Display Shipper (Sour)</v>
      </c>
    </row>
    <row r="170" ht="14.25" customHeight="1">
      <c r="A170" s="4" t="s">
        <v>22</v>
      </c>
      <c r="B170" s="4" t="s">
        <v>498</v>
      </c>
      <c r="C170" s="5">
        <v>0.0</v>
      </c>
      <c r="D170" s="11" t="str">
        <f t="shared" si="1"/>
        <v>MOSmokiez Cream Display Shipper (Sweet)</v>
      </c>
    </row>
    <row r="171" ht="14.25" customHeight="1">
      <c r="A171" s="8" t="s">
        <v>22</v>
      </c>
      <c r="B171" s="8" t="s">
        <v>323</v>
      </c>
      <c r="C171" s="9">
        <v>8887.0</v>
      </c>
      <c r="D171" s="11" t="str">
        <f t="shared" si="1"/>
        <v>MOSmokiez Infused Lemonades Hybrid</v>
      </c>
    </row>
    <row r="172" ht="14.25" customHeight="1">
      <c r="A172" s="4" t="s">
        <v>22</v>
      </c>
      <c r="B172" s="4" t="s">
        <v>297</v>
      </c>
      <c r="C172" s="5">
        <v>5.0</v>
      </c>
      <c r="D172" s="11" t="str">
        <f t="shared" si="1"/>
        <v>MOSmokiez Non-Medicated Sample Candy - Refill Kit</v>
      </c>
    </row>
    <row r="173" ht="14.25" customHeight="1">
      <c r="A173" s="8" t="s">
        <v>22</v>
      </c>
      <c r="B173" s="8" t="s">
        <v>290</v>
      </c>
      <c r="C173" s="9">
        <v>0.0</v>
      </c>
      <c r="D173" s="11" t="str">
        <f t="shared" si="1"/>
        <v>MOSmokiez Sour Blackberry Indica 250mg THC Fruit Chews</v>
      </c>
    </row>
    <row r="174" ht="14.25" customHeight="1">
      <c r="A174" s="4" t="s">
        <v>22</v>
      </c>
      <c r="B174" s="4" t="s">
        <v>318</v>
      </c>
      <c r="C174" s="5">
        <v>2573.0</v>
      </c>
      <c r="D174" s="11" t="str">
        <f t="shared" si="1"/>
        <v>MOSmokiez Sour Blue Raspberry Indica 1000mg THC Fruit Chews</v>
      </c>
    </row>
    <row r="175" ht="14.25" customHeight="1">
      <c r="A175" s="8" t="s">
        <v>22</v>
      </c>
      <c r="B175" s="8" t="s">
        <v>306</v>
      </c>
      <c r="C175" s="9">
        <v>3143.0</v>
      </c>
      <c r="D175" s="11" t="str">
        <f t="shared" si="1"/>
        <v>MOSmokiez Sour Blue Raspberry Indica 100mg THC Fruit Chews</v>
      </c>
    </row>
    <row r="176" ht="14.25" customHeight="1">
      <c r="A176" s="4" t="s">
        <v>22</v>
      </c>
      <c r="B176" s="4" t="s">
        <v>499</v>
      </c>
      <c r="C176" s="5">
        <v>0.0</v>
      </c>
      <c r="D176" s="11" t="str">
        <f t="shared" si="1"/>
        <v>MOSmokiez Sour Blue Raspberry Indica 100mg THC Scored Single Piece Fruit Chew</v>
      </c>
    </row>
    <row r="177" ht="14.25" customHeight="1">
      <c r="A177" s="8" t="s">
        <v>22</v>
      </c>
      <c r="B177" s="8" t="s">
        <v>292</v>
      </c>
      <c r="C177" s="9">
        <v>6202.0</v>
      </c>
      <c r="D177" s="11" t="str">
        <f t="shared" si="1"/>
        <v>MOSmokiez Sour Blue Raspberry Indica 250mg THC Fruit Chews</v>
      </c>
    </row>
    <row r="178" ht="14.25" customHeight="1">
      <c r="A178" s="4" t="s">
        <v>22</v>
      </c>
      <c r="B178" s="4" t="s">
        <v>309</v>
      </c>
      <c r="C178" s="5">
        <v>0.0</v>
      </c>
      <c r="D178" s="11" t="str">
        <f t="shared" si="1"/>
        <v>MOSmokiez Sour Green Apple 100mg THC:CBG 1:1 Fruit Chews</v>
      </c>
    </row>
    <row r="179" ht="14.25" customHeight="1">
      <c r="A179" s="8" t="s">
        <v>22</v>
      </c>
      <c r="B179" s="8" t="s">
        <v>287</v>
      </c>
      <c r="C179" s="9">
        <v>5.0</v>
      </c>
      <c r="D179" s="11" t="str">
        <f t="shared" si="1"/>
        <v>MOSmokiez Sour Jamberry 100mg THC:CBN 1:1 Fruit Chews</v>
      </c>
    </row>
    <row r="180" ht="14.25" customHeight="1">
      <c r="A180" s="4" t="s">
        <v>22</v>
      </c>
      <c r="B180" s="4" t="s">
        <v>308</v>
      </c>
      <c r="C180" s="5">
        <v>3776.0</v>
      </c>
      <c r="D180" s="11" t="str">
        <f t="shared" si="1"/>
        <v>MOSmokiez Sour Peach Sativa 1000mg THC Fruit Chews</v>
      </c>
    </row>
    <row r="181" ht="14.25" customHeight="1">
      <c r="A181" s="8" t="s">
        <v>22</v>
      </c>
      <c r="B181" s="8" t="s">
        <v>313</v>
      </c>
      <c r="C181" s="9">
        <v>11190.0</v>
      </c>
      <c r="D181" s="11" t="str">
        <f t="shared" si="1"/>
        <v>MOSmokiez Sour Peach Sativa 100mg THC Fruit Chews</v>
      </c>
    </row>
    <row r="182" ht="14.25" customHeight="1">
      <c r="A182" s="4" t="s">
        <v>22</v>
      </c>
      <c r="B182" s="4" t="s">
        <v>500</v>
      </c>
      <c r="C182" s="5">
        <v>0.0</v>
      </c>
      <c r="D182" s="11" t="str">
        <f t="shared" si="1"/>
        <v>MOSmokiez Sour Peach Sativa 100mg THC Scored Single Piece Fruit Chew</v>
      </c>
    </row>
    <row r="183" ht="14.25" customHeight="1">
      <c r="A183" s="8" t="s">
        <v>22</v>
      </c>
      <c r="B183" s="8" t="s">
        <v>316</v>
      </c>
      <c r="C183" s="9">
        <v>8462.0</v>
      </c>
      <c r="D183" s="11" t="str">
        <f t="shared" si="1"/>
        <v>MOSmokiez Sour Peach Sativa 250mg THC Fruit Chews</v>
      </c>
    </row>
    <row r="184" ht="14.25" customHeight="1">
      <c r="A184" s="4" t="s">
        <v>22</v>
      </c>
      <c r="B184" s="4" t="s">
        <v>288</v>
      </c>
      <c r="C184" s="5">
        <v>6032.0</v>
      </c>
      <c r="D184" s="11" t="str">
        <f t="shared" si="1"/>
        <v>MOSmokiez Sour Tropical Fruit Sativa 250mg THC Fruit Chews</v>
      </c>
    </row>
    <row r="185" ht="14.25" customHeight="1">
      <c r="A185" s="8" t="s">
        <v>22</v>
      </c>
      <c r="B185" s="8" t="s">
        <v>299</v>
      </c>
      <c r="C185" s="9">
        <v>4269.0</v>
      </c>
      <c r="D185" s="11" t="str">
        <f t="shared" si="1"/>
        <v>MOSmokiez Sour Watermelon Hybrid 1000mg THC Fruit Chews</v>
      </c>
    </row>
    <row r="186" ht="14.25" customHeight="1">
      <c r="A186" s="4" t="s">
        <v>22</v>
      </c>
      <c r="B186" s="4" t="s">
        <v>304</v>
      </c>
      <c r="C186" s="5">
        <v>5344.0</v>
      </c>
      <c r="D186" s="11" t="str">
        <f t="shared" si="1"/>
        <v>MOSmokiez Sour Watermelon Hybrid 100mg THC Fruit Chews</v>
      </c>
    </row>
    <row r="187" ht="14.25" customHeight="1">
      <c r="A187" s="8" t="s">
        <v>22</v>
      </c>
      <c r="B187" s="8" t="s">
        <v>317</v>
      </c>
      <c r="C187" s="9">
        <v>72.0</v>
      </c>
      <c r="D187" s="11" t="str">
        <f t="shared" si="1"/>
        <v>MOSmokiez Sour Watermelon Hybrid 100mg THC Scored Single Piece Fruit Chew</v>
      </c>
    </row>
    <row r="188" ht="14.25" customHeight="1">
      <c r="A188" s="4" t="s">
        <v>22</v>
      </c>
      <c r="B188" s="4" t="s">
        <v>293</v>
      </c>
      <c r="C188" s="5">
        <v>7867.0</v>
      </c>
      <c r="D188" s="11" t="str">
        <f t="shared" si="1"/>
        <v>MOSmokiez Sour Watermelon Hybrid 250mg THC Fruit Chews</v>
      </c>
    </row>
    <row r="189" ht="14.25" customHeight="1">
      <c r="A189" s="8" t="s">
        <v>22</v>
      </c>
      <c r="B189" s="8" t="s">
        <v>295</v>
      </c>
      <c r="C189" s="9">
        <v>0.0</v>
      </c>
      <c r="D189" s="11" t="str">
        <f t="shared" si="1"/>
        <v>MOSmokiez Sweet Blackberry Indica 250mg THC Fruit Chews</v>
      </c>
    </row>
    <row r="190" ht="14.25" customHeight="1">
      <c r="A190" s="4" t="s">
        <v>22</v>
      </c>
      <c r="B190" s="4" t="s">
        <v>305</v>
      </c>
      <c r="C190" s="5">
        <v>4085.0</v>
      </c>
      <c r="D190" s="11" t="str">
        <f t="shared" si="1"/>
        <v>MOSmokiez Sweet Blue Raspberry Indica 1000mg THC Fruit Chews</v>
      </c>
    </row>
    <row r="191" ht="14.25" customHeight="1">
      <c r="A191" s="8" t="s">
        <v>22</v>
      </c>
      <c r="B191" s="8" t="s">
        <v>286</v>
      </c>
      <c r="C191" s="9">
        <v>7505.0</v>
      </c>
      <c r="D191" s="11" t="str">
        <f t="shared" si="1"/>
        <v>MOSmokiez Sweet Blue Raspberry Indica 100mg THC Fruit Chews</v>
      </c>
    </row>
    <row r="192" ht="14.25" customHeight="1">
      <c r="A192" s="4" t="s">
        <v>22</v>
      </c>
      <c r="B192" s="4" t="s">
        <v>501</v>
      </c>
      <c r="C192" s="5">
        <v>0.0</v>
      </c>
      <c r="D192" s="11" t="str">
        <f t="shared" si="1"/>
        <v>MOSmokiez Sweet Blue Raspberry Indica 100mg THC Scored Single Piece Fruit Chew</v>
      </c>
    </row>
    <row r="193" ht="14.25" customHeight="1">
      <c r="A193" s="8" t="s">
        <v>22</v>
      </c>
      <c r="B193" s="8" t="s">
        <v>291</v>
      </c>
      <c r="C193" s="9">
        <v>8414.0</v>
      </c>
      <c r="D193" s="11" t="str">
        <f t="shared" si="1"/>
        <v>MOSmokiez Sweet Blue Raspberry Indica 250mg THC Fruit Chews</v>
      </c>
    </row>
    <row r="194" ht="14.25" customHeight="1">
      <c r="A194" s="4" t="s">
        <v>22</v>
      </c>
      <c r="B194" s="4" t="s">
        <v>303</v>
      </c>
      <c r="C194" s="5">
        <v>14.0</v>
      </c>
      <c r="D194" s="11" t="str">
        <f t="shared" si="1"/>
        <v>MOSmokiez Sweet Green Apple THC:CBG 1:1 100mg Fruit Chews</v>
      </c>
    </row>
    <row r="195" ht="14.25" customHeight="1">
      <c r="A195" s="8" t="s">
        <v>22</v>
      </c>
      <c r="B195" s="8" t="s">
        <v>312</v>
      </c>
      <c r="C195" s="9">
        <v>7979.0</v>
      </c>
      <c r="D195" s="11" t="str">
        <f t="shared" si="1"/>
        <v>MOSmokiez Sweet Jamberry 100mg THC:CBN 1:1 Fruit Chews</v>
      </c>
    </row>
    <row r="196" ht="14.25" customHeight="1">
      <c r="A196" s="4" t="s">
        <v>22</v>
      </c>
      <c r="B196" s="4" t="s">
        <v>307</v>
      </c>
      <c r="C196" s="5">
        <v>1806.0</v>
      </c>
      <c r="D196" s="11" t="str">
        <f t="shared" si="1"/>
        <v>MOSmokiez Sweet Peach Sativa 1000mg THC Fruit Chews</v>
      </c>
    </row>
    <row r="197" ht="14.25" customHeight="1">
      <c r="A197" s="8" t="s">
        <v>22</v>
      </c>
      <c r="B197" s="8" t="s">
        <v>315</v>
      </c>
      <c r="C197" s="9">
        <v>5319.0</v>
      </c>
      <c r="D197" s="11" t="str">
        <f t="shared" si="1"/>
        <v>MOSmokiez Sweet Peach Sativa 100mg THC Fruit Chews</v>
      </c>
    </row>
    <row r="198" ht="14.25" customHeight="1">
      <c r="A198" s="4" t="s">
        <v>22</v>
      </c>
      <c r="B198" s="4" t="s">
        <v>502</v>
      </c>
      <c r="C198" s="5">
        <v>0.0</v>
      </c>
      <c r="D198" s="11" t="str">
        <f t="shared" si="1"/>
        <v>MOSmokiez Sweet Peach Sativa 100mg THC Scored Single Piece Fruit Chew</v>
      </c>
    </row>
    <row r="199" ht="14.25" customHeight="1">
      <c r="A199" s="8" t="s">
        <v>22</v>
      </c>
      <c r="B199" s="8" t="s">
        <v>289</v>
      </c>
      <c r="C199" s="9">
        <v>6161.0</v>
      </c>
      <c r="D199" s="11" t="str">
        <f t="shared" si="1"/>
        <v>MOSmokiez Sweet Peach Sativa 250mg THC Fruit Chews</v>
      </c>
    </row>
    <row r="200" ht="14.25" customHeight="1">
      <c r="A200" s="4" t="s">
        <v>22</v>
      </c>
      <c r="B200" s="4" t="s">
        <v>314</v>
      </c>
      <c r="C200" s="5">
        <v>0.0</v>
      </c>
      <c r="D200" s="11" t="str">
        <f t="shared" si="1"/>
        <v>MOSmokiez Sweet Tropical Fruit Sativa 250mg THC Fruit Chews</v>
      </c>
    </row>
    <row r="201" ht="14.25" customHeight="1">
      <c r="A201" s="8" t="s">
        <v>22</v>
      </c>
      <c r="B201" s="8" t="s">
        <v>300</v>
      </c>
      <c r="C201" s="9">
        <v>5033.0</v>
      </c>
      <c r="D201" s="11" t="str">
        <f t="shared" si="1"/>
        <v>MOSmokiez Sweet Watermelon Hybrid 1000mg THC Fruit Chews</v>
      </c>
    </row>
    <row r="202" ht="14.25" customHeight="1">
      <c r="A202" s="4" t="s">
        <v>22</v>
      </c>
      <c r="B202" s="4" t="s">
        <v>302</v>
      </c>
      <c r="C202" s="5">
        <v>7712.0</v>
      </c>
      <c r="D202" s="11" t="str">
        <f t="shared" si="1"/>
        <v>MOSmokiez Sweet Watermelon Hybrid 100mg THC Fruit Chews</v>
      </c>
    </row>
    <row r="203" ht="14.25" customHeight="1">
      <c r="A203" s="8" t="s">
        <v>22</v>
      </c>
      <c r="B203" s="8" t="s">
        <v>301</v>
      </c>
      <c r="C203" s="9">
        <v>14.0</v>
      </c>
      <c r="D203" s="11" t="str">
        <f t="shared" si="1"/>
        <v>MOSmokiez Sweet Watermelon Hybrid 100mg THC Scored Single Piece Fruit Chew</v>
      </c>
    </row>
    <row r="204" ht="14.25" customHeight="1">
      <c r="A204" s="4" t="s">
        <v>22</v>
      </c>
      <c r="B204" s="4" t="s">
        <v>294</v>
      </c>
      <c r="C204" s="5">
        <v>7484.0</v>
      </c>
      <c r="D204" s="11" t="str">
        <f t="shared" si="1"/>
        <v>MOSmokiez Sweet Watermelon Hybrid 250mg THC Fruit Chews</v>
      </c>
    </row>
    <row r="205" ht="14.25" customHeight="1">
      <c r="A205" s="8" t="s">
        <v>22</v>
      </c>
      <c r="B205" s="8" t="s">
        <v>311</v>
      </c>
      <c r="C205" s="9">
        <v>5196.0</v>
      </c>
      <c r="D205" s="11" t="str">
        <f t="shared" si="1"/>
        <v>MOSmokiez x Vibe Cannabis Sour Blueberry Lemonade Indica 100mg THC Rosin Fruit Chews</v>
      </c>
    </row>
    <row r="206" ht="14.25" customHeight="1">
      <c r="A206" s="4" t="s">
        <v>22</v>
      </c>
      <c r="B206" s="4" t="s">
        <v>310</v>
      </c>
      <c r="C206" s="5">
        <v>4977.0</v>
      </c>
      <c r="D206" s="11" t="str">
        <f t="shared" si="1"/>
        <v>MOSmokiez x Vibe Cannabis Sweet Blueberry Lemonade Indica 100mg THC Rosin Fruit Chews</v>
      </c>
    </row>
    <row r="207" ht="14.25" customHeight="1">
      <c r="A207" s="8" t="s">
        <v>22</v>
      </c>
      <c r="B207" s="8" t="s">
        <v>320</v>
      </c>
      <c r="C207" s="9">
        <v>3326.0</v>
      </c>
      <c r="D207" s="11" t="str">
        <f t="shared" si="1"/>
        <v>MOSpinello Blueberry Indica 100mg THC Rosin Fruit Chews</v>
      </c>
    </row>
    <row r="208" ht="14.25" customHeight="1">
      <c r="A208" s="4" t="s">
        <v>22</v>
      </c>
      <c r="B208" s="4" t="s">
        <v>321</v>
      </c>
      <c r="C208" s="5">
        <v>2504.0</v>
      </c>
      <c r="D208" s="11" t="str">
        <f t="shared" si="1"/>
        <v>MOSpinello Mango Sativa 100mg THC Rosin Fruit Chews</v>
      </c>
    </row>
    <row r="209" ht="14.25" customHeight="1">
      <c r="A209" s="8" t="s">
        <v>22</v>
      </c>
      <c r="B209" s="8" t="s">
        <v>322</v>
      </c>
      <c r="C209" s="9">
        <v>3346.0</v>
      </c>
      <c r="D209" s="11" t="str">
        <f t="shared" si="1"/>
        <v>MOSpinello Peach Hybrid 100mg THC Rosin Fruit Chews</v>
      </c>
    </row>
    <row r="210" ht="14.25" customHeight="1">
      <c r="A210" s="4" t="s">
        <v>22</v>
      </c>
      <c r="B210" s="4" t="s">
        <v>494</v>
      </c>
      <c r="C210" s="5">
        <v>0.0</v>
      </c>
      <c r="D210" s="11" t="str">
        <f t="shared" si="1"/>
        <v>MOVIP Sample Box</v>
      </c>
    </row>
    <row r="211" ht="14.25" customHeight="1">
      <c r="A211" s="8" t="s">
        <v>17</v>
      </c>
      <c r="B211" s="8" t="s">
        <v>62</v>
      </c>
      <c r="C211" s="9">
        <v>7348.0</v>
      </c>
      <c r="D211" s="11" t="str">
        <f t="shared" si="1"/>
        <v>NJBlue Raspberry Indica 100mg THC Fruit Chews</v>
      </c>
    </row>
    <row r="212" ht="14.25" customHeight="1">
      <c r="A212" s="4" t="s">
        <v>17</v>
      </c>
      <c r="B212" s="4" t="s">
        <v>503</v>
      </c>
      <c r="C212" s="5">
        <v>0.0</v>
      </c>
      <c r="D212" s="11" t="str">
        <f t="shared" si="1"/>
        <v>NJGreen Apple CBG:THC 1:1 Fruit Chews</v>
      </c>
    </row>
    <row r="213" ht="14.25" customHeight="1">
      <c r="A213" s="8" t="s">
        <v>17</v>
      </c>
      <c r="B213" s="8" t="s">
        <v>65</v>
      </c>
      <c r="C213" s="9">
        <v>3493.0</v>
      </c>
      <c r="D213" s="11" t="str">
        <f t="shared" si="1"/>
        <v>NJJamberry CBN:THC 1:1 Fruit Chews</v>
      </c>
    </row>
    <row r="214" ht="14.25" customHeight="1">
      <c r="A214" s="4" t="s">
        <v>17</v>
      </c>
      <c r="B214" s="4" t="s">
        <v>63</v>
      </c>
      <c r="C214" s="5">
        <v>6381.0</v>
      </c>
      <c r="D214" s="11" t="str">
        <f t="shared" si="1"/>
        <v>NJPeach Sativa 100mg THC Fruit Chews</v>
      </c>
    </row>
    <row r="215" ht="14.25" customHeight="1">
      <c r="A215" s="8" t="s">
        <v>17</v>
      </c>
      <c r="B215" s="8" t="s">
        <v>66</v>
      </c>
      <c r="C215" s="9">
        <v>4187.0</v>
      </c>
      <c r="D215" s="11" t="str">
        <f t="shared" si="1"/>
        <v>NJSour Blue Raspberry Indica 100mg THC Fruit Chews</v>
      </c>
    </row>
    <row r="216" ht="14.25" customHeight="1">
      <c r="A216" s="4" t="s">
        <v>17</v>
      </c>
      <c r="B216" s="4" t="s">
        <v>504</v>
      </c>
      <c r="C216" s="5">
        <v>0.0</v>
      </c>
      <c r="D216" s="11" t="str">
        <f t="shared" si="1"/>
        <v>NJSour Green Apple CBG:THC 1:1 Fruit Chews</v>
      </c>
    </row>
    <row r="217" ht="14.25" customHeight="1">
      <c r="A217" s="8" t="s">
        <v>17</v>
      </c>
      <c r="B217" s="8" t="s">
        <v>69</v>
      </c>
      <c r="C217" s="9">
        <v>4726.0</v>
      </c>
      <c r="D217" s="11" t="str">
        <f t="shared" si="1"/>
        <v>NJSour Jamberry CBN:THC 1:1 Fruit Chews</v>
      </c>
    </row>
    <row r="218" ht="14.25" customHeight="1">
      <c r="A218" s="4" t="s">
        <v>17</v>
      </c>
      <c r="B218" s="4" t="s">
        <v>67</v>
      </c>
      <c r="C218" s="5">
        <v>3783.0</v>
      </c>
      <c r="D218" s="11" t="str">
        <f t="shared" si="1"/>
        <v>NJSour Peach Sativa 100mg THC Fruit Chews</v>
      </c>
    </row>
    <row r="219" ht="14.25" customHeight="1">
      <c r="A219" s="8" t="s">
        <v>17</v>
      </c>
      <c r="B219" s="8" t="s">
        <v>505</v>
      </c>
      <c r="C219" s="9">
        <v>0.0</v>
      </c>
      <c r="D219" s="11" t="str">
        <f t="shared" si="1"/>
        <v>NJSour Tropical Fruit CBD:THC 1:1 Fruit Chews</v>
      </c>
    </row>
    <row r="220" ht="14.25" customHeight="1">
      <c r="A220" s="4" t="s">
        <v>17</v>
      </c>
      <c r="B220" s="4" t="s">
        <v>68</v>
      </c>
      <c r="C220" s="5">
        <v>2965.0</v>
      </c>
      <c r="D220" s="11" t="str">
        <f t="shared" si="1"/>
        <v>NJSour Watermelon Hybrid 100mg THC Fruit Chews</v>
      </c>
    </row>
    <row r="221" ht="14.25" customHeight="1">
      <c r="A221" s="8" t="s">
        <v>17</v>
      </c>
      <c r="B221" s="8" t="s">
        <v>261</v>
      </c>
      <c r="C221" s="9">
        <v>0.0</v>
      </c>
      <c r="D221" s="11" t="str">
        <f t="shared" si="1"/>
        <v>NJSpinello Rosin Infused Fruit Chews - 100mg THC - Blueberry Indica</v>
      </c>
    </row>
    <row r="222" ht="14.25" customHeight="1">
      <c r="A222" s="4" t="s">
        <v>17</v>
      </c>
      <c r="B222" s="4" t="s">
        <v>268</v>
      </c>
      <c r="C222" s="5">
        <v>0.0</v>
      </c>
      <c r="D222" s="11" t="str">
        <f t="shared" si="1"/>
        <v>NJSpinello Rosin Infused Fruit Chews - 100mg THC - Mango Sativa</v>
      </c>
    </row>
    <row r="223" ht="14.25" customHeight="1">
      <c r="A223" s="8" t="s">
        <v>17</v>
      </c>
      <c r="B223" s="8" t="s">
        <v>266</v>
      </c>
      <c r="C223" s="9">
        <v>0.0</v>
      </c>
      <c r="D223" s="11" t="str">
        <f t="shared" si="1"/>
        <v>NJSpinello Rosin Infused Fruit Chews - 100mg THC - Peach Hybrid</v>
      </c>
    </row>
    <row r="224" ht="14.25" customHeight="1">
      <c r="A224" s="4" t="s">
        <v>17</v>
      </c>
      <c r="B224" s="4" t="s">
        <v>506</v>
      </c>
      <c r="C224" s="5">
        <v>0.0</v>
      </c>
      <c r="D224" s="11" t="str">
        <f t="shared" si="1"/>
        <v>NJTropical Fruit CBD:THC 1:1 Fruit Chews</v>
      </c>
    </row>
    <row r="225" ht="14.25" customHeight="1">
      <c r="A225" s="8" t="s">
        <v>17</v>
      </c>
      <c r="B225" s="8" t="s">
        <v>64</v>
      </c>
      <c r="C225" s="9">
        <v>3598.0</v>
      </c>
      <c r="D225" s="11" t="str">
        <f t="shared" si="1"/>
        <v>NJWatermelon Hybrid 100mg THC Fruit Chews</v>
      </c>
    </row>
    <row r="226" ht="14.25" customHeight="1">
      <c r="A226" s="4" t="s">
        <v>25</v>
      </c>
      <c r="B226" s="4" t="s">
        <v>267</v>
      </c>
      <c r="C226" s="5">
        <v>0.0</v>
      </c>
      <c r="D226" s="11" t="str">
        <f t="shared" si="1"/>
        <v>NVBlackberry Indica 100mg THC Fruit Chews</v>
      </c>
    </row>
    <row r="227" ht="14.25" customHeight="1">
      <c r="A227" s="8" t="s">
        <v>25</v>
      </c>
      <c r="B227" s="8" t="s">
        <v>62</v>
      </c>
      <c r="C227" s="9">
        <v>1872.0</v>
      </c>
      <c r="D227" s="11" t="str">
        <f t="shared" si="1"/>
        <v>NVBlue Raspberry Indica 100mg THC Fruit Chews</v>
      </c>
    </row>
    <row r="228" ht="14.25" customHeight="1">
      <c r="A228" s="4" t="s">
        <v>25</v>
      </c>
      <c r="B228" s="4" t="s">
        <v>327</v>
      </c>
      <c r="C228" s="5">
        <v>1659.0</v>
      </c>
      <c r="D228" s="11" t="str">
        <f t="shared" si="1"/>
        <v>NVJamberry 100mg CBN : 100mg THC Fruit Chews</v>
      </c>
    </row>
    <row r="229" ht="14.25" customHeight="1">
      <c r="A229" s="8" t="s">
        <v>25</v>
      </c>
      <c r="B229" s="8" t="s">
        <v>507</v>
      </c>
      <c r="C229" s="9">
        <v>0.0</v>
      </c>
      <c r="D229" s="11" t="str">
        <f t="shared" si="1"/>
        <v>NVMango 100mg Live Resin Fruit Chews</v>
      </c>
    </row>
    <row r="230" ht="14.25" customHeight="1">
      <c r="A230" s="4" t="s">
        <v>25</v>
      </c>
      <c r="B230" s="4" t="s">
        <v>508</v>
      </c>
      <c r="C230" s="5">
        <v>0.0</v>
      </c>
      <c r="D230" s="11" t="str">
        <f t="shared" si="1"/>
        <v>NVNEW PRODUCT *Tropical Fruit 100mg CBD : 100mg THC Fruit Chews</v>
      </c>
    </row>
    <row r="231" ht="14.25" customHeight="1">
      <c r="A231" s="8" t="s">
        <v>25</v>
      </c>
      <c r="B231" s="8" t="s">
        <v>470</v>
      </c>
      <c r="C231" s="9">
        <v>970.0</v>
      </c>
      <c r="D231" s="11" t="str">
        <f t="shared" si="1"/>
        <v>NVNEW PRODUCT*Green Apple 100mg CBG : 100mg THC Fruit Chews</v>
      </c>
    </row>
    <row r="232" ht="14.25" customHeight="1">
      <c r="A232" s="4" t="s">
        <v>25</v>
      </c>
      <c r="B232" s="4" t="s">
        <v>63</v>
      </c>
      <c r="C232" s="5">
        <v>529.0</v>
      </c>
      <c r="D232" s="11" t="str">
        <f t="shared" si="1"/>
        <v>NVPeach Sativa 100mg THC Fruit Chews</v>
      </c>
    </row>
    <row r="233" ht="14.25" customHeight="1">
      <c r="A233" s="8" t="s">
        <v>25</v>
      </c>
      <c r="B233" s="8" t="s">
        <v>297</v>
      </c>
      <c r="C233" s="9">
        <v>0.0</v>
      </c>
      <c r="D233" s="11" t="str">
        <f t="shared" si="1"/>
        <v>NVSmokiez Non-Medicated Sample Candy - Refill Kit</v>
      </c>
    </row>
    <row r="234" ht="14.25" customHeight="1">
      <c r="A234" s="4" t="s">
        <v>25</v>
      </c>
      <c r="B234" s="4" t="s">
        <v>509</v>
      </c>
      <c r="C234" s="5">
        <v>0.0</v>
      </c>
      <c r="D234" s="11" t="str">
        <f t="shared" si="1"/>
        <v>NVSmokiez Non-Medicated Sample Jar</v>
      </c>
    </row>
    <row r="235" ht="14.25" customHeight="1">
      <c r="A235" s="8" t="s">
        <v>25</v>
      </c>
      <c r="B235" s="8" t="s">
        <v>480</v>
      </c>
      <c r="C235" s="9">
        <v>0.0</v>
      </c>
      <c r="D235" s="11" t="str">
        <f t="shared" si="1"/>
        <v>NVSmokiez Sticker Pack</v>
      </c>
    </row>
    <row r="236" ht="14.25" customHeight="1">
      <c r="A236" s="4" t="s">
        <v>25</v>
      </c>
      <c r="B236" s="4" t="s">
        <v>481</v>
      </c>
      <c r="C236" s="5">
        <v>0.0</v>
      </c>
      <c r="D236" s="11" t="str">
        <f t="shared" si="1"/>
        <v>NVSmokiez Swag Bag</v>
      </c>
    </row>
    <row r="237" ht="14.25" customHeight="1">
      <c r="A237" s="8" t="s">
        <v>25</v>
      </c>
      <c r="B237" s="8" t="s">
        <v>393</v>
      </c>
      <c r="C237" s="9">
        <v>0.0</v>
      </c>
      <c r="D237" s="11" t="str">
        <f t="shared" si="1"/>
        <v>NVSmokiez VIP Incentive Box</v>
      </c>
    </row>
    <row r="238" ht="14.25" customHeight="1">
      <c r="A238" s="4" t="s">
        <v>25</v>
      </c>
      <c r="B238" s="4" t="s">
        <v>510</v>
      </c>
      <c r="C238" s="5">
        <v>0.0</v>
      </c>
      <c r="D238" s="11" t="str">
        <f t="shared" si="1"/>
        <v>NVSour Blackberry 100mg THC Fruit Chews</v>
      </c>
    </row>
    <row r="239" ht="14.25" customHeight="1">
      <c r="A239" s="8" t="s">
        <v>25</v>
      </c>
      <c r="B239" s="8" t="s">
        <v>66</v>
      </c>
      <c r="C239" s="9">
        <v>1652.0</v>
      </c>
      <c r="D239" s="11" t="str">
        <f t="shared" si="1"/>
        <v>NVSour Blue Raspberry Indica 100mg THC Fruit Chews</v>
      </c>
    </row>
    <row r="240" ht="14.25" customHeight="1">
      <c r="A240" s="4" t="s">
        <v>25</v>
      </c>
      <c r="B240" s="4" t="s">
        <v>361</v>
      </c>
      <c r="C240" s="5">
        <v>477.0</v>
      </c>
      <c r="D240" s="11" t="str">
        <f t="shared" si="1"/>
        <v>NVSour Green Apple 100mg CBG : 100mg THC Fruit Chews</v>
      </c>
    </row>
    <row r="241" ht="14.25" customHeight="1">
      <c r="A241" s="8" t="s">
        <v>25</v>
      </c>
      <c r="B241" s="8" t="s">
        <v>348</v>
      </c>
      <c r="C241" s="9">
        <v>214.0</v>
      </c>
      <c r="D241" s="11" t="str">
        <f t="shared" si="1"/>
        <v>NVSour Jamberry 100mg CBN : 100mg THC Fruit Chews</v>
      </c>
    </row>
    <row r="242" ht="14.25" customHeight="1">
      <c r="A242" s="4" t="s">
        <v>25</v>
      </c>
      <c r="B242" s="4" t="s">
        <v>511</v>
      </c>
      <c r="C242" s="5">
        <v>0.0</v>
      </c>
      <c r="D242" s="11" t="str">
        <f t="shared" si="1"/>
        <v>NVSour Mango  100mg Live Resin Fruit Chews</v>
      </c>
    </row>
    <row r="243" ht="14.25" customHeight="1">
      <c r="A243" s="8" t="s">
        <v>25</v>
      </c>
      <c r="B243" s="8" t="s">
        <v>67</v>
      </c>
      <c r="C243" s="9">
        <v>1680.0</v>
      </c>
      <c r="D243" s="11" t="str">
        <f t="shared" si="1"/>
        <v>NVSour Peach Sativa 100mg THC Fruit Chews</v>
      </c>
    </row>
    <row r="244" ht="14.25" customHeight="1">
      <c r="A244" s="4" t="s">
        <v>25</v>
      </c>
      <c r="B244" s="4" t="s">
        <v>365</v>
      </c>
      <c r="C244" s="5">
        <v>0.0</v>
      </c>
      <c r="D244" s="11" t="str">
        <f t="shared" si="1"/>
        <v>NVSour Tropical Fruit 100mg CBD : 100mg THC Fruit Chews</v>
      </c>
    </row>
    <row r="245" ht="14.25" customHeight="1">
      <c r="A245" s="8" t="s">
        <v>25</v>
      </c>
      <c r="B245" s="8" t="s">
        <v>512</v>
      </c>
      <c r="C245" s="9">
        <v>0.0</v>
      </c>
      <c r="D245" s="11" t="str">
        <f t="shared" si="1"/>
        <v>NVSour Watermelon 100mg Live Resin Fruit Chews</v>
      </c>
    </row>
    <row r="246" ht="14.25" customHeight="1">
      <c r="A246" s="4" t="s">
        <v>25</v>
      </c>
      <c r="B246" s="4" t="s">
        <v>68</v>
      </c>
      <c r="C246" s="5">
        <v>1576.0</v>
      </c>
      <c r="D246" s="11" t="str">
        <f t="shared" si="1"/>
        <v>NVSour Watermelon Hybrid 100mg THC Fruit Chews</v>
      </c>
    </row>
    <row r="247" ht="14.25" customHeight="1">
      <c r="A247" s="8" t="s">
        <v>25</v>
      </c>
      <c r="B247" s="8" t="s">
        <v>468</v>
      </c>
      <c r="C247" s="9">
        <v>1127.0</v>
      </c>
      <c r="D247" s="11" t="str">
        <f t="shared" si="1"/>
        <v>NVSour Watermelon Hybrid 100mg THC Single Piece 10 Serving Fruit Chew</v>
      </c>
    </row>
    <row r="248" ht="14.25" customHeight="1">
      <c r="A248" s="4" t="s">
        <v>25</v>
      </c>
      <c r="B248" s="4" t="s">
        <v>513</v>
      </c>
      <c r="C248" s="5">
        <v>0.0</v>
      </c>
      <c r="D248" s="11" t="str">
        <f t="shared" si="1"/>
        <v>NVWatermelon  100mg Live Resin Fruit Chews</v>
      </c>
    </row>
    <row r="249" ht="14.25" customHeight="1">
      <c r="A249" s="8" t="s">
        <v>25</v>
      </c>
      <c r="B249" s="8" t="s">
        <v>64</v>
      </c>
      <c r="C249" s="9">
        <v>2139.0</v>
      </c>
      <c r="D249" s="11" t="str">
        <f t="shared" si="1"/>
        <v>NVWatermelon Hybrid 100mg THC Fruit Chews</v>
      </c>
    </row>
    <row r="250" ht="14.25" customHeight="1">
      <c r="A250" s="4" t="s">
        <v>25</v>
      </c>
      <c r="B250" s="4" t="s">
        <v>469</v>
      </c>
      <c r="C250" s="5">
        <v>1018.0</v>
      </c>
      <c r="D250" s="11" t="str">
        <f t="shared" si="1"/>
        <v>NVWatermelon Hybrid 100mg THC Single Piece 10 Serving Fruit Chew</v>
      </c>
    </row>
    <row r="251" ht="14.25" customHeight="1">
      <c r="A251" s="8" t="s">
        <v>18</v>
      </c>
      <c r="B251" s="8" t="s">
        <v>514</v>
      </c>
      <c r="C251" s="9">
        <v>0.0</v>
      </c>
      <c r="D251" s="11" t="str">
        <f t="shared" si="1"/>
        <v>NYBlackberry- Display Bags</v>
      </c>
    </row>
    <row r="252" ht="14.25" customHeight="1">
      <c r="A252" s="4" t="s">
        <v>18</v>
      </c>
      <c r="B252" s="4" t="s">
        <v>115</v>
      </c>
      <c r="C252" s="5">
        <v>97.0</v>
      </c>
      <c r="D252" s="11" t="str">
        <f t="shared" si="1"/>
        <v>NYBlue Raspberry Indica - 100mg THC, 10 piece</v>
      </c>
    </row>
    <row r="253" ht="14.25" customHeight="1">
      <c r="A253" s="8" t="s">
        <v>18</v>
      </c>
      <c r="B253" s="8" t="s">
        <v>92</v>
      </c>
      <c r="C253" s="9">
        <v>2400.0</v>
      </c>
      <c r="D253" s="11" t="str">
        <f t="shared" si="1"/>
        <v>NYCase - 15 units - Blackberry Indica - 100mg THC 10 piece</v>
      </c>
    </row>
    <row r="254" ht="14.25" customHeight="1">
      <c r="A254" s="4" t="s">
        <v>18</v>
      </c>
      <c r="B254" s="4" t="s">
        <v>74</v>
      </c>
      <c r="C254" s="5">
        <v>2490.0</v>
      </c>
      <c r="D254" s="11" t="str">
        <f t="shared" si="1"/>
        <v>NYCase - 15 units - Blue Raspberry Indica - 100mg THC, 10 piece</v>
      </c>
    </row>
    <row r="255" ht="14.25" customHeight="1">
      <c r="A255" s="8" t="s">
        <v>18</v>
      </c>
      <c r="B255" s="8" t="s">
        <v>72</v>
      </c>
      <c r="C255" s="9">
        <v>1746.0</v>
      </c>
      <c r="D255" s="11" t="str">
        <f t="shared" si="1"/>
        <v>NYCase - 15 units - Jamberry - CBN:THC - 1:1 - 100mg, 10 piece</v>
      </c>
    </row>
    <row r="256" ht="14.25" customHeight="1">
      <c r="A256" s="4" t="s">
        <v>18</v>
      </c>
      <c r="B256" s="4" t="s">
        <v>87</v>
      </c>
      <c r="C256" s="5">
        <v>716.0</v>
      </c>
      <c r="D256" s="11" t="str">
        <f t="shared" si="1"/>
        <v>NYCase - 15 units - Peach Sativa - 100mg THC 10 piece</v>
      </c>
    </row>
    <row r="257" ht="14.25" customHeight="1">
      <c r="A257" s="8" t="s">
        <v>18</v>
      </c>
      <c r="B257" s="8" t="s">
        <v>91</v>
      </c>
      <c r="C257" s="9">
        <v>3720.0</v>
      </c>
      <c r="D257" s="11" t="str">
        <f t="shared" si="1"/>
        <v>NYCase - 15 units - Sour Blackberry Indica - 100mg THC 10 piece</v>
      </c>
    </row>
    <row r="258" ht="14.25" customHeight="1">
      <c r="A258" s="4" t="s">
        <v>18</v>
      </c>
      <c r="B258" s="4" t="s">
        <v>71</v>
      </c>
      <c r="C258" s="5">
        <v>2315.0</v>
      </c>
      <c r="D258" s="11" t="str">
        <f t="shared" si="1"/>
        <v>NYCase - 15 units - Sour Blue Raspberry Indica - 100mg THC, 10 piece</v>
      </c>
    </row>
    <row r="259" ht="14.25" customHeight="1">
      <c r="A259" s="8" t="s">
        <v>18</v>
      </c>
      <c r="B259" s="8" t="s">
        <v>89</v>
      </c>
      <c r="C259" s="9">
        <v>3645.0</v>
      </c>
      <c r="D259" s="11" t="str">
        <f t="shared" si="1"/>
        <v>NYCase - 15 units - Sour Jamberry - CBN:THC - 1:1 - 100mg, 10 piece</v>
      </c>
    </row>
    <row r="260" ht="14.25" customHeight="1">
      <c r="A260" s="4" t="s">
        <v>18</v>
      </c>
      <c r="B260" s="4" t="s">
        <v>70</v>
      </c>
      <c r="C260" s="5">
        <v>2147.0</v>
      </c>
      <c r="D260" s="11" t="str">
        <f t="shared" si="1"/>
        <v>NYCase - 15 units - Sour Peach Sativa - 100mg THC 10 piece</v>
      </c>
    </row>
    <row r="261" ht="14.25" customHeight="1">
      <c r="A261" s="8" t="s">
        <v>18</v>
      </c>
      <c r="B261" s="8" t="s">
        <v>73</v>
      </c>
      <c r="C261" s="9">
        <v>2325.0</v>
      </c>
      <c r="D261" s="11" t="str">
        <f t="shared" si="1"/>
        <v>NYCase - 15 units - Sour Tropical Sativa - 100mg THC, 10 piece</v>
      </c>
    </row>
    <row r="262" ht="14.25" customHeight="1">
      <c r="A262" s="4" t="s">
        <v>18</v>
      </c>
      <c r="B262" s="4" t="s">
        <v>83</v>
      </c>
      <c r="C262" s="5">
        <v>1382.0</v>
      </c>
      <c r="D262" s="11" t="str">
        <f t="shared" si="1"/>
        <v>NYCase - 15 units - Sour Watermelon Hybrid - 100mg THC, 10 piece</v>
      </c>
    </row>
    <row r="263" ht="14.25" customHeight="1">
      <c r="A263" s="8" t="s">
        <v>18</v>
      </c>
      <c r="B263" s="8" t="s">
        <v>76</v>
      </c>
      <c r="C263" s="9">
        <v>2558.0</v>
      </c>
      <c r="D263" s="11" t="str">
        <f t="shared" si="1"/>
        <v>NYCase - 15 units - Tropical Sativa - 100mg THC 10 piece</v>
      </c>
    </row>
    <row r="264" ht="14.25" customHeight="1">
      <c r="A264" s="4" t="s">
        <v>18</v>
      </c>
      <c r="B264" s="4" t="s">
        <v>90</v>
      </c>
      <c r="C264" s="5">
        <v>3567.0</v>
      </c>
      <c r="D264" s="11" t="str">
        <f t="shared" si="1"/>
        <v>NYCase - 15 units - Watermelon Hybrid - 100mg THC, 10 piece</v>
      </c>
    </row>
    <row r="265" ht="14.25" customHeight="1">
      <c r="A265" s="8" t="s">
        <v>18</v>
      </c>
      <c r="B265" s="8" t="s">
        <v>515</v>
      </c>
      <c r="C265" s="9">
        <v>2200.0</v>
      </c>
      <c r="D265" s="11" t="str">
        <f t="shared" si="1"/>
        <v>NYCase -Blue Raspberry Indica - 100mg THC, 1pk</v>
      </c>
    </row>
    <row r="266" ht="14.25" customHeight="1">
      <c r="A266" s="4" t="s">
        <v>18</v>
      </c>
      <c r="B266" s="4" t="s">
        <v>516</v>
      </c>
      <c r="C266" s="5">
        <v>1750.0</v>
      </c>
      <c r="D266" s="11" t="str">
        <f t="shared" si="1"/>
        <v>NYCase -Sour Blue Raspberry Indica - 100mg THC, 1pk</v>
      </c>
    </row>
    <row r="267" ht="14.25" customHeight="1">
      <c r="A267" s="8" t="s">
        <v>18</v>
      </c>
      <c r="B267" s="8" t="s">
        <v>77</v>
      </c>
      <c r="C267" s="9">
        <v>2255.0</v>
      </c>
      <c r="D267" s="11" t="str">
        <f t="shared" si="1"/>
        <v>NYCase of 25 units - 1 piece single, 10 Servings - Sour Peach Sativa - 100mg THC</v>
      </c>
    </row>
    <row r="268" ht="14.25" customHeight="1">
      <c r="A268" s="4" t="s">
        <v>18</v>
      </c>
      <c r="B268" s="4" t="s">
        <v>80</v>
      </c>
      <c r="C268" s="5">
        <v>375.0</v>
      </c>
      <c r="D268" s="11" t="str">
        <f t="shared" si="1"/>
        <v>NYCase of 25 units- 1 piece, 10 serving - Sweet Peach Sativa - 100mg THC</v>
      </c>
    </row>
    <row r="269" ht="14.25" customHeight="1">
      <c r="A269" s="8" t="s">
        <v>18</v>
      </c>
      <c r="B269" s="8" t="s">
        <v>116</v>
      </c>
      <c r="C269" s="9">
        <v>91.0</v>
      </c>
      <c r="D269" s="11" t="str">
        <f t="shared" si="1"/>
        <v>NYJamberry - CBN:THC - 1:1 - 100mg, 10 piece</v>
      </c>
    </row>
    <row r="270" ht="14.25" customHeight="1">
      <c r="A270" s="4" t="s">
        <v>18</v>
      </c>
      <c r="B270" s="4" t="s">
        <v>79</v>
      </c>
      <c r="C270" s="5">
        <v>4.0</v>
      </c>
      <c r="D270" s="11" t="str">
        <f t="shared" si="1"/>
        <v>NYNon-medicated Gummies - Assorted</v>
      </c>
    </row>
    <row r="271" ht="14.25" customHeight="1">
      <c r="A271" s="8" t="s">
        <v>18</v>
      </c>
      <c r="B271" s="8" t="s">
        <v>114</v>
      </c>
      <c r="C271" s="9">
        <v>83.0</v>
      </c>
      <c r="D271" s="11" t="str">
        <f t="shared" si="1"/>
        <v>NYPeach Sativa - 100mg THC, 1 piece 10 servings</v>
      </c>
    </row>
    <row r="272" ht="14.25" customHeight="1">
      <c r="A272" s="4" t="s">
        <v>18</v>
      </c>
      <c r="B272" s="4" t="s">
        <v>517</v>
      </c>
      <c r="C272" s="5">
        <v>0.0</v>
      </c>
      <c r="D272" s="11" t="str">
        <f t="shared" si="1"/>
        <v>NYPeach Sativa - 100mg THC, 10 piece</v>
      </c>
    </row>
    <row r="273" ht="14.25" customHeight="1">
      <c r="A273" s="8" t="s">
        <v>18</v>
      </c>
      <c r="B273" s="8" t="s">
        <v>88</v>
      </c>
      <c r="C273" s="9">
        <v>4975.0</v>
      </c>
      <c r="D273" s="11" t="str">
        <f t="shared" si="1"/>
        <v>NYScored 1pk - Sour Watermelon Hybrid 100mg THC - Smokiez</v>
      </c>
    </row>
    <row r="274" ht="14.25" customHeight="1">
      <c r="A274" s="4" t="s">
        <v>18</v>
      </c>
      <c r="B274" s="4" t="s">
        <v>84</v>
      </c>
      <c r="C274" s="5">
        <v>802.0</v>
      </c>
      <c r="D274" s="11" t="str">
        <f t="shared" si="1"/>
        <v>NYScored 1pk - Watermelon Hybrid 100mg THC - Smokiez</v>
      </c>
    </row>
    <row r="275" ht="14.25" customHeight="1">
      <c r="A275" s="8" t="s">
        <v>18</v>
      </c>
      <c r="B275" s="8" t="s">
        <v>518</v>
      </c>
      <c r="C275" s="9">
        <v>0.0</v>
      </c>
      <c r="D275" s="11" t="str">
        <f t="shared" si="1"/>
        <v>NYSour Blackberry- Display Bags</v>
      </c>
    </row>
    <row r="276" ht="14.25" customHeight="1">
      <c r="A276" s="4" t="s">
        <v>18</v>
      </c>
      <c r="B276" s="4" t="s">
        <v>118</v>
      </c>
      <c r="C276" s="5">
        <v>89.0</v>
      </c>
      <c r="D276" s="11" t="str">
        <f t="shared" si="1"/>
        <v>NYSour Blue Raspberry Indica - 100mg THC, 10 piece</v>
      </c>
    </row>
    <row r="277" ht="14.25" customHeight="1">
      <c r="A277" s="8" t="s">
        <v>18</v>
      </c>
      <c r="B277" s="8" t="s">
        <v>110</v>
      </c>
      <c r="C277" s="9">
        <v>83.0</v>
      </c>
      <c r="D277" s="11" t="str">
        <f t="shared" si="1"/>
        <v>NYSour Jamberry - CBN:THC - 1:1 - 100mg, 10 piece</v>
      </c>
    </row>
    <row r="278" ht="14.25" customHeight="1">
      <c r="A278" s="4" t="s">
        <v>18</v>
      </c>
      <c r="B278" s="4" t="s">
        <v>111</v>
      </c>
      <c r="C278" s="5">
        <v>81.0</v>
      </c>
      <c r="D278" s="11" t="str">
        <f t="shared" si="1"/>
        <v>NYSour Peach Sativa - 100mg THC, 1 piece 10 servings</v>
      </c>
    </row>
    <row r="279" ht="14.25" customHeight="1">
      <c r="A279" s="8" t="s">
        <v>18</v>
      </c>
      <c r="B279" s="8" t="s">
        <v>519</v>
      </c>
      <c r="C279" s="9">
        <v>0.0</v>
      </c>
      <c r="D279" s="11" t="str">
        <f t="shared" si="1"/>
        <v>NYSour Peach Sativa - 100mg THC, 10 piece</v>
      </c>
    </row>
    <row r="280" ht="14.25" customHeight="1">
      <c r="A280" s="4" t="s">
        <v>18</v>
      </c>
      <c r="B280" s="4" t="s">
        <v>117</v>
      </c>
      <c r="C280" s="5">
        <v>93.0</v>
      </c>
      <c r="D280" s="11" t="str">
        <f t="shared" si="1"/>
        <v>NYSour Tropical Sativa - 100mg THC, 10 piece</v>
      </c>
    </row>
    <row r="281" ht="14.25" customHeight="1">
      <c r="A281" s="8" t="s">
        <v>18</v>
      </c>
      <c r="B281" s="8" t="s">
        <v>520</v>
      </c>
      <c r="C281" s="9">
        <v>0.0</v>
      </c>
      <c r="D281" s="11" t="str">
        <f t="shared" si="1"/>
        <v>NYSour Watermelon Hybrid - 100mg THC, 10 piece</v>
      </c>
    </row>
    <row r="282" ht="14.25" customHeight="1">
      <c r="A282" s="4" t="s">
        <v>18</v>
      </c>
      <c r="B282" s="4" t="s">
        <v>113</v>
      </c>
      <c r="C282" s="5">
        <v>82.0</v>
      </c>
      <c r="D282" s="11" t="str">
        <f t="shared" si="1"/>
        <v>NYTropical Sativa - 100mg THC, 10 piece</v>
      </c>
    </row>
    <row r="283" ht="14.25" customHeight="1">
      <c r="A283" s="8" t="s">
        <v>18</v>
      </c>
      <c r="B283" s="8" t="s">
        <v>101</v>
      </c>
      <c r="C283" s="9">
        <v>29.0</v>
      </c>
      <c r="D283" s="11" t="str">
        <f t="shared" si="1"/>
        <v>NYVIP Box</v>
      </c>
    </row>
    <row r="284" ht="14.25" customHeight="1">
      <c r="A284" s="4" t="s">
        <v>18</v>
      </c>
      <c r="B284" s="4" t="s">
        <v>98</v>
      </c>
      <c r="C284" s="5">
        <v>236.0</v>
      </c>
      <c r="D284" s="11" t="str">
        <f t="shared" si="1"/>
        <v>NYVIP Single Bag - 1 pk single - Sour Peach Sativa - 100mg THC</v>
      </c>
    </row>
    <row r="285" ht="14.25" customHeight="1">
      <c r="A285" s="8" t="s">
        <v>18</v>
      </c>
      <c r="B285" s="8" t="s">
        <v>99</v>
      </c>
      <c r="C285" s="9">
        <v>158.0</v>
      </c>
      <c r="D285" s="11" t="str">
        <f t="shared" si="1"/>
        <v>NYVIP Single Bag - 1 pk single - Sweet Peach Sativa - 100mg THC</v>
      </c>
    </row>
    <row r="286" ht="14.25" customHeight="1">
      <c r="A286" s="4" t="s">
        <v>18</v>
      </c>
      <c r="B286" s="4" t="s">
        <v>119</v>
      </c>
      <c r="C286" s="5">
        <v>0.0</v>
      </c>
      <c r="D286" s="11" t="str">
        <f t="shared" si="1"/>
        <v>NYVIP Single Bag - 10 pk - Blackberry Indica - 100mg THC</v>
      </c>
    </row>
    <row r="287" ht="14.25" customHeight="1">
      <c r="A287" s="8" t="s">
        <v>18</v>
      </c>
      <c r="B287" s="8" t="s">
        <v>102</v>
      </c>
      <c r="C287" s="9">
        <v>133.0</v>
      </c>
      <c r="D287" s="11" t="str">
        <f t="shared" si="1"/>
        <v>NYVIP Single Bag - 10 pk - Blue Raspberry Indica - 100mg THC</v>
      </c>
    </row>
    <row r="288" ht="14.25" customHeight="1">
      <c r="A288" s="4" t="s">
        <v>18</v>
      </c>
      <c r="B288" s="4" t="s">
        <v>78</v>
      </c>
      <c r="C288" s="5">
        <v>78.0</v>
      </c>
      <c r="D288" s="11" t="str">
        <f t="shared" si="1"/>
        <v>NYVIP Single Bag - 10 pk - Jamberry - CBN:THC - 1:1 - 100mg</v>
      </c>
    </row>
    <row r="289" ht="14.25" customHeight="1">
      <c r="A289" s="8" t="s">
        <v>18</v>
      </c>
      <c r="B289" s="8" t="s">
        <v>85</v>
      </c>
      <c r="C289" s="9">
        <v>120.0</v>
      </c>
      <c r="D289" s="11" t="str">
        <f t="shared" si="1"/>
        <v>NYVIP Single Bag - 10 pk - Peach Sativa - 100mg THC</v>
      </c>
    </row>
    <row r="290" ht="14.25" customHeight="1">
      <c r="A290" s="4" t="s">
        <v>18</v>
      </c>
      <c r="B290" s="4" t="s">
        <v>106</v>
      </c>
      <c r="C290" s="5">
        <v>0.0</v>
      </c>
      <c r="D290" s="11" t="str">
        <f t="shared" si="1"/>
        <v>NYVIP Single Bag - 10 pk - Sour Blackberry Indica - 100mg THC</v>
      </c>
    </row>
    <row r="291" ht="14.25" customHeight="1">
      <c r="A291" s="8" t="s">
        <v>18</v>
      </c>
      <c r="B291" s="8" t="s">
        <v>97</v>
      </c>
      <c r="C291" s="9">
        <v>11.0</v>
      </c>
      <c r="D291" s="11" t="str">
        <f t="shared" si="1"/>
        <v>NYVIP Single Bag - 10 pk - Sour Blue Raspberry Indica - 100mg THC</v>
      </c>
    </row>
    <row r="292" ht="14.25" customHeight="1">
      <c r="A292" s="4" t="s">
        <v>18</v>
      </c>
      <c r="B292" s="4" t="s">
        <v>96</v>
      </c>
      <c r="C292" s="5">
        <v>24.0</v>
      </c>
      <c r="D292" s="11" t="str">
        <f t="shared" si="1"/>
        <v>NYVIP Single Bag - 10 pk - Sour Jamberry - CBN:THC - 1:1 - 100mg</v>
      </c>
    </row>
    <row r="293" ht="14.25" customHeight="1">
      <c r="A293" s="8" t="s">
        <v>18</v>
      </c>
      <c r="B293" s="8" t="s">
        <v>82</v>
      </c>
      <c r="C293" s="9">
        <v>79.0</v>
      </c>
      <c r="D293" s="11" t="str">
        <f t="shared" si="1"/>
        <v>NYVIP Single Bag - 10 pk - Sour Peach Sativa - 100mg THC</v>
      </c>
    </row>
    <row r="294" ht="14.25" customHeight="1">
      <c r="A294" s="4" t="s">
        <v>18</v>
      </c>
      <c r="B294" s="4" t="s">
        <v>95</v>
      </c>
      <c r="C294" s="5">
        <v>12.0</v>
      </c>
      <c r="D294" s="11" t="str">
        <f t="shared" si="1"/>
        <v>NYVIP Single Bag - 10 pk - Sour Tropical Sativa - 100mg THC</v>
      </c>
    </row>
    <row r="295" ht="14.25" customHeight="1">
      <c r="A295" s="8" t="s">
        <v>18</v>
      </c>
      <c r="B295" s="8" t="s">
        <v>105</v>
      </c>
      <c r="C295" s="9">
        <v>0.0</v>
      </c>
      <c r="D295" s="11" t="str">
        <f t="shared" si="1"/>
        <v>NYVIP Single Bag - 10 pk - Sour Watermelon Hybrid - 100mg THC</v>
      </c>
    </row>
    <row r="296" ht="14.25" customHeight="1">
      <c r="A296" s="4" t="s">
        <v>18</v>
      </c>
      <c r="B296" s="4" t="s">
        <v>81</v>
      </c>
      <c r="C296" s="5">
        <v>58.0</v>
      </c>
      <c r="D296" s="11" t="str">
        <f t="shared" si="1"/>
        <v>NYVIP Single Bag - 10 pk - Tropical Sativa - 100mg THC</v>
      </c>
    </row>
    <row r="297" ht="14.25" customHeight="1">
      <c r="A297" s="8" t="s">
        <v>18</v>
      </c>
      <c r="B297" s="8" t="s">
        <v>86</v>
      </c>
      <c r="C297" s="9">
        <v>1.0</v>
      </c>
      <c r="D297" s="11" t="str">
        <f t="shared" si="1"/>
        <v>NYVIP Single Bag - 10 pk - Watermelon Hybrid - 100mg THC</v>
      </c>
    </row>
    <row r="298" ht="14.25" customHeight="1">
      <c r="A298" s="4" t="s">
        <v>18</v>
      </c>
      <c r="B298" s="4" t="s">
        <v>139</v>
      </c>
      <c r="C298" s="5">
        <v>0.0</v>
      </c>
      <c r="D298" s="11" t="str">
        <f t="shared" si="1"/>
        <v>NYVIP Single Bag - 1pk - Sour Watermelon Hybrid 100mg THC - Smokiez</v>
      </c>
    </row>
    <row r="299" ht="14.25" customHeight="1">
      <c r="A299" s="8" t="s">
        <v>18</v>
      </c>
      <c r="B299" s="8" t="s">
        <v>100</v>
      </c>
      <c r="C299" s="9">
        <v>56.0</v>
      </c>
      <c r="D299" s="11" t="str">
        <f t="shared" si="1"/>
        <v>NYVIP Single Bag - Scored 1pk - Watermelon Hybrid 100mg THC - Smokiez</v>
      </c>
    </row>
    <row r="300" ht="14.25" customHeight="1">
      <c r="A300" s="4" t="s">
        <v>18</v>
      </c>
      <c r="B300" s="4" t="s">
        <v>521</v>
      </c>
      <c r="C300" s="5">
        <v>0.0</v>
      </c>
      <c r="D300" s="11" t="str">
        <f t="shared" si="1"/>
        <v>NYVIP Single Bag- Sour Blue Raspberry-100mg THC- Scored 1pc</v>
      </c>
    </row>
    <row r="301" ht="14.25" customHeight="1">
      <c r="A301" s="8" t="s">
        <v>18</v>
      </c>
      <c r="B301" s="8" t="s">
        <v>112</v>
      </c>
      <c r="C301" s="9">
        <v>80.0</v>
      </c>
      <c r="D301" s="11" t="str">
        <f t="shared" si="1"/>
        <v>NYWatermelon Hybrid - 100mg THC, 10 piece</v>
      </c>
    </row>
    <row r="302" ht="14.25" customHeight="1">
      <c r="A302" s="4" t="s">
        <v>24</v>
      </c>
      <c r="B302" s="4" t="s">
        <v>428</v>
      </c>
      <c r="C302" s="5">
        <v>7.0</v>
      </c>
      <c r="D302" s="11" t="str">
        <f t="shared" si="1"/>
        <v>OKDisplay Shipper - Non-Medicated Fruit Chews - Smokiez</v>
      </c>
    </row>
    <row r="303" ht="14.25" customHeight="1">
      <c r="A303" s="8" t="s">
        <v>24</v>
      </c>
      <c r="B303" s="8" t="s">
        <v>522</v>
      </c>
      <c r="C303" s="9">
        <v>61.0</v>
      </c>
      <c r="D303" s="11" t="str">
        <f t="shared" si="1"/>
        <v>OKFeelz Blue Raspberry Sativa 1000mg THC Scored Single Piece Fruit Chew</v>
      </c>
    </row>
    <row r="304" ht="14.25" customHeight="1">
      <c r="A304" s="4" t="s">
        <v>24</v>
      </c>
      <c r="B304" s="4" t="s">
        <v>430</v>
      </c>
      <c r="C304" s="5">
        <v>751.0</v>
      </c>
      <c r="D304" s="11" t="str">
        <f t="shared" si="1"/>
        <v>OKFeelz Cherry Hybrid 1000mg THC Scored Single Piece Fruit Chew</v>
      </c>
    </row>
    <row r="305" ht="14.25" customHeight="1">
      <c r="A305" s="8" t="s">
        <v>24</v>
      </c>
      <c r="B305" s="8" t="s">
        <v>447</v>
      </c>
      <c r="C305" s="9">
        <v>186.0</v>
      </c>
      <c r="D305" s="11" t="str">
        <f t="shared" si="1"/>
        <v>OKFeelz Mango Hybrid 1000mg THC Scored Single Piece Fruit Chew</v>
      </c>
    </row>
    <row r="306" ht="14.25" customHeight="1">
      <c r="A306" s="4" t="s">
        <v>24</v>
      </c>
      <c r="B306" s="4" t="s">
        <v>523</v>
      </c>
      <c r="C306" s="5">
        <v>204.0</v>
      </c>
      <c r="D306" s="11" t="str">
        <f t="shared" si="1"/>
        <v>OKFeelz Watermelon Indica 1000mg THC Scored Single Piece Fruit Chew</v>
      </c>
    </row>
    <row r="307" ht="14.25" customHeight="1">
      <c r="A307" s="8" t="s">
        <v>24</v>
      </c>
      <c r="B307" s="8" t="s">
        <v>524</v>
      </c>
      <c r="C307" s="9">
        <v>0.0</v>
      </c>
      <c r="D307" s="11" t="str">
        <f t="shared" si="1"/>
        <v>OKLeaflink Financial Fee</v>
      </c>
    </row>
    <row r="308" ht="14.25" customHeight="1">
      <c r="A308" s="4" t="s">
        <v>24</v>
      </c>
      <c r="B308" s="4" t="s">
        <v>525</v>
      </c>
      <c r="C308" s="5">
        <v>0.0</v>
      </c>
      <c r="D308" s="11" t="str">
        <f t="shared" si="1"/>
        <v>OKNew Business Closed - Empty Bags</v>
      </c>
    </row>
    <row r="309" ht="14.25" customHeight="1">
      <c r="A309" s="8" t="s">
        <v>24</v>
      </c>
      <c r="B309" s="8" t="s">
        <v>526</v>
      </c>
      <c r="C309" s="9">
        <v>0.0</v>
      </c>
      <c r="D309" s="11" t="str">
        <f t="shared" si="1"/>
        <v>OKPickup Free No Charge (MUST HAVE AGENT LICENSE) - If you would like to Pick Up Order/ Call and schedule a time for curbside pickup</v>
      </c>
    </row>
    <row r="310" ht="14.25" customHeight="1">
      <c r="A310" s="4" t="s">
        <v>24</v>
      </c>
      <c r="B310" s="4" t="s">
        <v>527</v>
      </c>
      <c r="C310" s="5">
        <v>0.0</v>
      </c>
      <c r="D310" s="11" t="str">
        <f t="shared" si="1"/>
        <v>OKPrinted COA's (Test Results)</v>
      </c>
    </row>
    <row r="311" ht="14.25" customHeight="1">
      <c r="A311" s="8" t="s">
        <v>24</v>
      </c>
      <c r="B311" s="8" t="s">
        <v>465</v>
      </c>
      <c r="C311" s="9">
        <v>0.0</v>
      </c>
      <c r="D311" s="11" t="str">
        <f t="shared" si="1"/>
        <v>OKSmokiez - Non-Medicated Sample Candy - Refill Kit</v>
      </c>
    </row>
    <row r="312" ht="14.25" customHeight="1">
      <c r="A312" s="4" t="s">
        <v>24</v>
      </c>
      <c r="B312" s="4" t="s">
        <v>438</v>
      </c>
      <c r="C312" s="5">
        <v>0.0</v>
      </c>
      <c r="D312" s="11" t="str">
        <f t="shared" si="1"/>
        <v>OKSmokiez Blackberry Lemonade 10mg Hemp D9 THC : 10mg CBN</v>
      </c>
    </row>
    <row r="313" ht="14.25" customHeight="1">
      <c r="A313" s="8" t="s">
        <v>24</v>
      </c>
      <c r="B313" s="8" t="s">
        <v>440</v>
      </c>
      <c r="C313" s="9">
        <v>3768.0</v>
      </c>
      <c r="D313" s="11" t="str">
        <f t="shared" si="1"/>
        <v>OKSmokiez Blackberry Lemonade 200mg THC : 50mg CBN</v>
      </c>
    </row>
    <row r="314" ht="14.25" customHeight="1">
      <c r="A314" s="4" t="s">
        <v>24</v>
      </c>
      <c r="B314" s="4" t="s">
        <v>412</v>
      </c>
      <c r="C314" s="5">
        <v>0.0</v>
      </c>
      <c r="D314" s="11" t="str">
        <f t="shared" si="1"/>
        <v>OKSmokiez Cooling Relief Gel 750mg CBD Topical</v>
      </c>
    </row>
    <row r="315" ht="14.25" customHeight="1">
      <c r="A315" s="8" t="s">
        <v>24</v>
      </c>
      <c r="B315" s="8" t="s">
        <v>443</v>
      </c>
      <c r="C315" s="9">
        <v>421.0</v>
      </c>
      <c r="D315" s="11" t="str">
        <f t="shared" si="1"/>
        <v>OKSmokiez Lemonade 10mg Hemp D9 THC</v>
      </c>
    </row>
    <row r="316" ht="14.25" customHeight="1">
      <c r="A316" s="4" t="s">
        <v>24</v>
      </c>
      <c r="B316" s="4" t="s">
        <v>400</v>
      </c>
      <c r="C316" s="5">
        <v>2913.0</v>
      </c>
      <c r="D316" s="11" t="str">
        <f t="shared" si="1"/>
        <v>OKSmokiez Lemonade 250mg THC</v>
      </c>
    </row>
    <row r="317" ht="14.25" customHeight="1">
      <c r="A317" s="8" t="s">
        <v>24</v>
      </c>
      <c r="B317" s="8" t="s">
        <v>408</v>
      </c>
      <c r="C317" s="9">
        <v>1.0</v>
      </c>
      <c r="D317" s="11" t="str">
        <f t="shared" si="1"/>
        <v>OKSmokiez Natural Flavor 1000mg CBD Tincture</v>
      </c>
    </row>
    <row r="318" ht="14.25" customHeight="1">
      <c r="A318" s="4" t="s">
        <v>24</v>
      </c>
      <c r="B318" s="4" t="s">
        <v>441</v>
      </c>
      <c r="C318" s="5">
        <v>0.0</v>
      </c>
      <c r="D318" s="11" t="str">
        <f t="shared" si="1"/>
        <v>OKSmokiez Salmon Flavor 750mg CBD Pet Tincture</v>
      </c>
    </row>
    <row r="319" ht="14.25" customHeight="1">
      <c r="A319" s="8" t="s">
        <v>24</v>
      </c>
      <c r="B319" s="8" t="s">
        <v>442</v>
      </c>
      <c r="C319" s="9">
        <v>237.0</v>
      </c>
      <c r="D319" s="11" t="str">
        <f t="shared" si="1"/>
        <v>OKSmokiez Sour Blackberry 50mg Hemp D9 THC : 50mg CBN Fruit Chews</v>
      </c>
    </row>
    <row r="320" ht="14.25" customHeight="1">
      <c r="A320" s="4" t="s">
        <v>24</v>
      </c>
      <c r="B320" s="4" t="s">
        <v>404</v>
      </c>
      <c r="C320" s="5">
        <v>0.0</v>
      </c>
      <c r="D320" s="11" t="str">
        <f t="shared" si="1"/>
        <v>OKSmokiez Sour Blackberry Indica 100mg THC Fruit Chews</v>
      </c>
    </row>
    <row r="321" ht="14.25" customHeight="1">
      <c r="A321" s="8" t="s">
        <v>24</v>
      </c>
      <c r="B321" s="8" t="s">
        <v>398</v>
      </c>
      <c r="C321" s="9">
        <v>0.0</v>
      </c>
      <c r="D321" s="11" t="str">
        <f t="shared" si="1"/>
        <v>OKSmokiez Sour Blue Raspberry 250mg CBD Fruit Chews</v>
      </c>
    </row>
    <row r="322" ht="14.25" customHeight="1">
      <c r="A322" s="4" t="s">
        <v>24</v>
      </c>
      <c r="B322" s="4" t="s">
        <v>425</v>
      </c>
      <c r="C322" s="5">
        <v>0.0</v>
      </c>
      <c r="D322" s="11" t="str">
        <f t="shared" si="1"/>
        <v>OKSmokiez Sour Blue Raspberry 500mg CBD Fruit Chews</v>
      </c>
    </row>
    <row r="323" ht="14.25" customHeight="1">
      <c r="A323" s="8" t="s">
        <v>24</v>
      </c>
      <c r="B323" s="8" t="s">
        <v>318</v>
      </c>
      <c r="C323" s="9">
        <v>1862.0</v>
      </c>
      <c r="D323" s="11" t="str">
        <f t="shared" si="1"/>
        <v>OKSmokiez Sour Blue Raspberry Indica 1000mg THC Fruit Chews</v>
      </c>
    </row>
    <row r="324" ht="14.25" customHeight="1">
      <c r="A324" s="4" t="s">
        <v>24</v>
      </c>
      <c r="B324" s="4" t="s">
        <v>306</v>
      </c>
      <c r="C324" s="5">
        <v>3285.0</v>
      </c>
      <c r="D324" s="11" t="str">
        <f t="shared" si="1"/>
        <v>OKSmokiez Sour Blue Raspberry Indica 100mg THC Fruit Chews</v>
      </c>
    </row>
    <row r="325" ht="14.25" customHeight="1">
      <c r="A325" s="8" t="s">
        <v>24</v>
      </c>
      <c r="B325" s="8" t="s">
        <v>384</v>
      </c>
      <c r="C325" s="9">
        <v>157.0</v>
      </c>
      <c r="D325" s="11" t="str">
        <f t="shared" si="1"/>
        <v>OKSmokiez Sour Blue Raspberry Indica 100mg THC Live Resin Fruit Chews</v>
      </c>
    </row>
    <row r="326" ht="14.25" customHeight="1">
      <c r="A326" s="4" t="s">
        <v>24</v>
      </c>
      <c r="B326" s="4" t="s">
        <v>292</v>
      </c>
      <c r="C326" s="5">
        <v>1313.0</v>
      </c>
      <c r="D326" s="11" t="str">
        <f t="shared" si="1"/>
        <v>OKSmokiez Sour Blue Raspberry Indica 250mg THC Fruit Chews</v>
      </c>
    </row>
    <row r="327" ht="14.25" customHeight="1">
      <c r="A327" s="8" t="s">
        <v>24</v>
      </c>
      <c r="B327" s="8" t="s">
        <v>392</v>
      </c>
      <c r="C327" s="9">
        <v>0.0</v>
      </c>
      <c r="D327" s="11" t="str">
        <f t="shared" si="1"/>
        <v>OKSmokiez Sour Cherry 50mg THCV : 100mg THC Fruit Chews</v>
      </c>
    </row>
    <row r="328" ht="14.25" customHeight="1">
      <c r="A328" s="4" t="s">
        <v>24</v>
      </c>
      <c r="B328" s="4" t="s">
        <v>454</v>
      </c>
      <c r="C328" s="5">
        <v>0.0</v>
      </c>
      <c r="D328" s="11" t="str">
        <f t="shared" si="1"/>
        <v>OKSmokiez Sour Grapefruit 250mg CBD Fruit Chews</v>
      </c>
    </row>
    <row r="329" ht="14.25" customHeight="1">
      <c r="A329" s="8" t="s">
        <v>24</v>
      </c>
      <c r="B329" s="8" t="s">
        <v>411</v>
      </c>
      <c r="C329" s="9">
        <v>2905.0</v>
      </c>
      <c r="D329" s="11" t="str">
        <f t="shared" si="1"/>
        <v>OKSmokiez Sour Green Apple 100mg THC:CBG 1:1  Fruit Chews</v>
      </c>
    </row>
    <row r="330" ht="14.25" customHeight="1">
      <c r="A330" s="4" t="s">
        <v>24</v>
      </c>
      <c r="B330" s="4" t="s">
        <v>463</v>
      </c>
      <c r="C330" s="5">
        <v>5.0</v>
      </c>
      <c r="D330" s="11" t="str">
        <f t="shared" si="1"/>
        <v>OKSmokiez Sour Green Apple 250mg CBD:100mg CBG Fruit Chews</v>
      </c>
    </row>
    <row r="331" ht="14.25" customHeight="1">
      <c r="A331" s="8" t="s">
        <v>24</v>
      </c>
      <c r="B331" s="8" t="s">
        <v>287</v>
      </c>
      <c r="C331" s="9">
        <v>3.0</v>
      </c>
      <c r="D331" s="11" t="str">
        <f t="shared" si="1"/>
        <v>OKSmokiez Sour Jamberry 100mg THC:CBN 1:1 Fruit Chews</v>
      </c>
    </row>
    <row r="332" ht="14.25" customHeight="1">
      <c r="A332" s="4" t="s">
        <v>24</v>
      </c>
      <c r="B332" s="4" t="s">
        <v>467</v>
      </c>
      <c r="C332" s="5">
        <v>98.0</v>
      </c>
      <c r="D332" s="11" t="str">
        <f t="shared" si="1"/>
        <v>OKSmokiez Sour Jamberry 250mg CBD:100mg CBN Fruit Chews</v>
      </c>
    </row>
    <row r="333" ht="14.25" customHeight="1">
      <c r="A333" s="8" t="s">
        <v>24</v>
      </c>
      <c r="B333" s="8" t="s">
        <v>464</v>
      </c>
      <c r="C333" s="9">
        <v>46.0</v>
      </c>
      <c r="D333" s="11" t="str">
        <f t="shared" si="1"/>
        <v>OKSmokiez Sour Jamberry 750mg CBD:300mg CBN Fruit Chews</v>
      </c>
    </row>
    <row r="334" ht="14.25" customHeight="1">
      <c r="A334" s="4" t="s">
        <v>24</v>
      </c>
      <c r="B334" s="4" t="s">
        <v>390</v>
      </c>
      <c r="C334" s="5">
        <v>0.0</v>
      </c>
      <c r="D334" s="11" t="str">
        <f t="shared" si="1"/>
        <v>OKSmokiez Sour Lemonade Sativa 100mg THC Fruit Chews</v>
      </c>
    </row>
    <row r="335" ht="14.25" customHeight="1">
      <c r="A335" s="8" t="s">
        <v>24</v>
      </c>
      <c r="B335" s="8" t="s">
        <v>462</v>
      </c>
      <c r="C335" s="9">
        <v>0.0</v>
      </c>
      <c r="D335" s="11" t="str">
        <f t="shared" si="1"/>
        <v>OKSmokiez Sour Mango 750mg CBD:300mg CBG Fruit Chews</v>
      </c>
    </row>
    <row r="336" ht="14.25" customHeight="1">
      <c r="A336" s="4" t="s">
        <v>24</v>
      </c>
      <c r="B336" s="4" t="s">
        <v>407</v>
      </c>
      <c r="C336" s="5">
        <v>1440.0</v>
      </c>
      <c r="D336" s="11" t="str">
        <f t="shared" si="1"/>
        <v>OKSmokiez Sour Passion Fruit Hybrid 1000mg THC Fruit Chews</v>
      </c>
    </row>
    <row r="337" ht="14.25" customHeight="1">
      <c r="A337" s="8" t="s">
        <v>24</v>
      </c>
      <c r="B337" s="8" t="s">
        <v>433</v>
      </c>
      <c r="C337" s="9">
        <v>350.0</v>
      </c>
      <c r="D337" s="11" t="str">
        <f t="shared" si="1"/>
        <v>OKSmokiez Sour Peach 250mg CBD Fruit Chews</v>
      </c>
    </row>
    <row r="338" ht="14.25" customHeight="1">
      <c r="A338" s="4" t="s">
        <v>24</v>
      </c>
      <c r="B338" s="4" t="s">
        <v>308</v>
      </c>
      <c r="C338" s="5">
        <v>2129.0</v>
      </c>
      <c r="D338" s="11" t="str">
        <f t="shared" si="1"/>
        <v>OKSmokiez Sour Peach Sativa 1000mg THC Fruit Chews</v>
      </c>
    </row>
    <row r="339" ht="14.25" customHeight="1">
      <c r="A339" s="8" t="s">
        <v>24</v>
      </c>
      <c r="B339" s="8" t="s">
        <v>313</v>
      </c>
      <c r="C339" s="9">
        <v>2739.0</v>
      </c>
      <c r="D339" s="11" t="str">
        <f t="shared" si="1"/>
        <v>OKSmokiez Sour Peach Sativa 100mg THC Fruit Chews</v>
      </c>
    </row>
    <row r="340" ht="14.25" customHeight="1">
      <c r="A340" s="4" t="s">
        <v>24</v>
      </c>
      <c r="B340" s="4" t="s">
        <v>413</v>
      </c>
      <c r="C340" s="5">
        <v>415.0</v>
      </c>
      <c r="D340" s="11" t="str">
        <f t="shared" si="1"/>
        <v>OKSmokiez Sour Peach Sativa 100mg THC Live Resin Fruit Chews</v>
      </c>
    </row>
    <row r="341" ht="14.25" customHeight="1">
      <c r="A341" s="8" t="s">
        <v>24</v>
      </c>
      <c r="B341" s="8" t="s">
        <v>316</v>
      </c>
      <c r="C341" s="9">
        <v>1520.0</v>
      </c>
      <c r="D341" s="11" t="str">
        <f t="shared" si="1"/>
        <v>OKSmokiez Sour Peach Sativa 250mg THC Fruit Chews</v>
      </c>
    </row>
    <row r="342" ht="14.25" customHeight="1">
      <c r="A342" s="4" t="s">
        <v>24</v>
      </c>
      <c r="B342" s="4" t="s">
        <v>414</v>
      </c>
      <c r="C342" s="5">
        <v>0.0</v>
      </c>
      <c r="D342" s="11" t="str">
        <f t="shared" si="1"/>
        <v>OKSmokiez Sour Tropical 100mg THC:CBD 1:1  Fruit Chews</v>
      </c>
    </row>
    <row r="343" ht="14.25" customHeight="1">
      <c r="A343" s="8" t="s">
        <v>24</v>
      </c>
      <c r="B343" s="8" t="s">
        <v>422</v>
      </c>
      <c r="C343" s="9">
        <v>0.0</v>
      </c>
      <c r="D343" s="11" t="str">
        <f t="shared" si="1"/>
        <v>OKSmokiez Sour Tropical 250mg CBD Fruit Chews</v>
      </c>
    </row>
    <row r="344" ht="14.25" customHeight="1">
      <c r="A344" s="4" t="s">
        <v>24</v>
      </c>
      <c r="B344" s="4" t="s">
        <v>421</v>
      </c>
      <c r="C344" s="5">
        <v>140.0</v>
      </c>
      <c r="D344" s="11" t="str">
        <f t="shared" si="1"/>
        <v>OKSmokiez Sour Watermelon 250mg CBD Fruit Chews</v>
      </c>
    </row>
    <row r="345" ht="14.25" customHeight="1">
      <c r="A345" s="8" t="s">
        <v>24</v>
      </c>
      <c r="B345" s="8" t="s">
        <v>444</v>
      </c>
      <c r="C345" s="9">
        <v>262.0</v>
      </c>
      <c r="D345" s="11" t="str">
        <f t="shared" si="1"/>
        <v>OKSmokiez Sour Watermelon 50mg Hemp D9 THC Fruit Chews</v>
      </c>
    </row>
    <row r="346" ht="14.25" customHeight="1">
      <c r="A346" s="4" t="s">
        <v>24</v>
      </c>
      <c r="B346" s="4" t="s">
        <v>299</v>
      </c>
      <c r="C346" s="5">
        <v>1576.0</v>
      </c>
      <c r="D346" s="11" t="str">
        <f t="shared" si="1"/>
        <v>OKSmokiez Sour Watermelon Hybrid 1000mg THC Fruit Chews</v>
      </c>
    </row>
    <row r="347" ht="14.25" customHeight="1">
      <c r="A347" s="8" t="s">
        <v>24</v>
      </c>
      <c r="B347" s="8" t="s">
        <v>304</v>
      </c>
      <c r="C347" s="9">
        <v>1773.0</v>
      </c>
      <c r="D347" s="11" t="str">
        <f t="shared" si="1"/>
        <v>OKSmokiez Sour Watermelon Hybrid 100mg THC Fruit Chews</v>
      </c>
    </row>
    <row r="348" ht="14.25" customHeight="1">
      <c r="A348" s="4" t="s">
        <v>24</v>
      </c>
      <c r="B348" s="4" t="s">
        <v>317</v>
      </c>
      <c r="C348" s="5">
        <v>3.0</v>
      </c>
      <c r="D348" s="11" t="str">
        <f t="shared" si="1"/>
        <v>OKSmokiez Sour Watermelon Hybrid 100mg THC Scored Single Piece Fruit Chew</v>
      </c>
    </row>
    <row r="349" ht="14.25" customHeight="1">
      <c r="A349" s="8" t="s">
        <v>24</v>
      </c>
      <c r="B349" s="8" t="s">
        <v>293</v>
      </c>
      <c r="C349" s="9">
        <v>1981.0</v>
      </c>
      <c r="D349" s="11" t="str">
        <f t="shared" si="1"/>
        <v>OKSmokiez Sour Watermelon Hybrid 250mg THC Fruit Chews</v>
      </c>
    </row>
    <row r="350" ht="14.25" customHeight="1">
      <c r="A350" s="4" t="s">
        <v>24</v>
      </c>
      <c r="B350" s="4" t="s">
        <v>437</v>
      </c>
      <c r="C350" s="5">
        <v>98.0</v>
      </c>
      <c r="D350" s="11" t="str">
        <f t="shared" si="1"/>
        <v>OKSmokiez Sweet Blackberry 50mg Hemp D9 THC : 50mg CBN Fruit Chews</v>
      </c>
    </row>
    <row r="351" ht="14.25" customHeight="1">
      <c r="A351" s="8" t="s">
        <v>24</v>
      </c>
      <c r="B351" s="8" t="s">
        <v>458</v>
      </c>
      <c r="C351" s="9">
        <v>0.0</v>
      </c>
      <c r="D351" s="11" t="str">
        <f t="shared" si="1"/>
        <v>OKSmokiez Sweet Blackberry 750mg CBD:300mg CBN Fruit Chews</v>
      </c>
    </row>
    <row r="352" ht="14.25" customHeight="1">
      <c r="A352" s="4" t="s">
        <v>24</v>
      </c>
      <c r="B352" s="4" t="s">
        <v>399</v>
      </c>
      <c r="C352" s="5">
        <v>1136.0</v>
      </c>
      <c r="D352" s="11" t="str">
        <f t="shared" si="1"/>
        <v>OKSmokiez Sweet Blackberry Indica 100mg THC Fruit Chews</v>
      </c>
    </row>
    <row r="353" ht="14.25" customHeight="1">
      <c r="A353" s="8" t="s">
        <v>24</v>
      </c>
      <c r="B353" s="8" t="s">
        <v>432</v>
      </c>
      <c r="C353" s="9">
        <v>0.0</v>
      </c>
      <c r="D353" s="11" t="str">
        <f t="shared" si="1"/>
        <v>OKSmokiez Sweet Blue Raspberry 250mg CBD Fruit Chews</v>
      </c>
    </row>
    <row r="354" ht="14.25" customHeight="1">
      <c r="A354" s="4" t="s">
        <v>24</v>
      </c>
      <c r="B354" s="4" t="s">
        <v>427</v>
      </c>
      <c r="C354" s="5">
        <v>0.0</v>
      </c>
      <c r="D354" s="11" t="str">
        <f t="shared" si="1"/>
        <v>OKSmokiez Sweet Blue Raspberry 500mg CBD Fruit Chews</v>
      </c>
    </row>
    <row r="355" ht="14.25" customHeight="1">
      <c r="A355" s="8" t="s">
        <v>24</v>
      </c>
      <c r="B355" s="8" t="s">
        <v>305</v>
      </c>
      <c r="C355" s="9">
        <v>1240.0</v>
      </c>
      <c r="D355" s="11" t="str">
        <f t="shared" si="1"/>
        <v>OKSmokiez Sweet Blue Raspberry Indica 1000mg THC Fruit Chews</v>
      </c>
    </row>
    <row r="356" ht="14.25" customHeight="1">
      <c r="A356" s="4" t="s">
        <v>24</v>
      </c>
      <c r="B356" s="4" t="s">
        <v>286</v>
      </c>
      <c r="C356" s="5">
        <v>1611.0</v>
      </c>
      <c r="D356" s="11" t="str">
        <f t="shared" si="1"/>
        <v>OKSmokiez Sweet Blue Raspberry Indica 100mg THC Fruit Chews</v>
      </c>
    </row>
    <row r="357" ht="14.25" customHeight="1">
      <c r="A357" s="8" t="s">
        <v>24</v>
      </c>
      <c r="B357" s="8" t="s">
        <v>291</v>
      </c>
      <c r="C357" s="9">
        <v>3293.0</v>
      </c>
      <c r="D357" s="11" t="str">
        <f t="shared" si="1"/>
        <v>OKSmokiez Sweet Blue Raspberry Indica 250mg THC Fruit Chews</v>
      </c>
    </row>
    <row r="358" ht="14.25" customHeight="1">
      <c r="A358" s="4" t="s">
        <v>24</v>
      </c>
      <c r="B358" s="4" t="s">
        <v>391</v>
      </c>
      <c r="C358" s="5">
        <v>0.0</v>
      </c>
      <c r="D358" s="11" t="str">
        <f t="shared" si="1"/>
        <v>OKSmokiez Sweet Cherry 50mg THCV : 100mg THC Fruit Chews</v>
      </c>
    </row>
    <row r="359" ht="14.25" customHeight="1">
      <c r="A359" s="8" t="s">
        <v>24</v>
      </c>
      <c r="B359" s="8" t="s">
        <v>385</v>
      </c>
      <c r="C359" s="9">
        <v>0.0</v>
      </c>
      <c r="D359" s="11" t="str">
        <f t="shared" si="1"/>
        <v>OKSmokiez Sweet Green Apple 100mg THC:CBG 1:1 Fruit Chews</v>
      </c>
    </row>
    <row r="360" ht="14.25" customHeight="1">
      <c r="A360" s="4" t="s">
        <v>24</v>
      </c>
      <c r="B360" s="4" t="s">
        <v>466</v>
      </c>
      <c r="C360" s="5">
        <v>120.0</v>
      </c>
      <c r="D360" s="11" t="str">
        <f t="shared" si="1"/>
        <v>OKSmokiez Sweet Green Apple 250mg CBD:100mg CBG Fruit Chews</v>
      </c>
    </row>
    <row r="361" ht="14.25" customHeight="1">
      <c r="A361" s="8" t="s">
        <v>24</v>
      </c>
      <c r="B361" s="8" t="s">
        <v>312</v>
      </c>
      <c r="C361" s="9">
        <v>1084.0</v>
      </c>
      <c r="D361" s="11" t="str">
        <f t="shared" si="1"/>
        <v>OKSmokiez Sweet Jamberry 100mg THC:CBN 1:1 Fruit Chews</v>
      </c>
    </row>
    <row r="362" ht="14.25" customHeight="1">
      <c r="A362" s="4" t="s">
        <v>24</v>
      </c>
      <c r="B362" s="4" t="s">
        <v>460</v>
      </c>
      <c r="C362" s="5">
        <v>6.0</v>
      </c>
      <c r="D362" s="11" t="str">
        <f t="shared" si="1"/>
        <v>OKSmokiez Sweet Jamberry 250mg CBD:100mg CBN Fruit Chews</v>
      </c>
    </row>
    <row r="363" ht="14.25" customHeight="1">
      <c r="A363" s="8" t="s">
        <v>24</v>
      </c>
      <c r="B363" s="8" t="s">
        <v>461</v>
      </c>
      <c r="C363" s="9">
        <v>0.0</v>
      </c>
      <c r="D363" s="11" t="str">
        <f t="shared" si="1"/>
        <v>OKSmokiez Sweet Jamberry 750mg CBD:300mg CBN Fruit Chews</v>
      </c>
    </row>
    <row r="364" ht="14.25" customHeight="1">
      <c r="A364" s="4" t="s">
        <v>24</v>
      </c>
      <c r="B364" s="4" t="s">
        <v>389</v>
      </c>
      <c r="C364" s="5">
        <v>0.0</v>
      </c>
      <c r="D364" s="11" t="str">
        <f t="shared" si="1"/>
        <v>OKSmokiez Sweet Lemonade Sativa 100mg THC Fruit Chews</v>
      </c>
    </row>
    <row r="365" ht="14.25" customHeight="1">
      <c r="A365" s="8" t="s">
        <v>24</v>
      </c>
      <c r="B365" s="8" t="s">
        <v>528</v>
      </c>
      <c r="C365" s="9">
        <v>0.0</v>
      </c>
      <c r="D365" s="11" t="str">
        <f t="shared" si="1"/>
        <v>OKSmokiez Sweet Mango 750mg CBD:300mg CBG Fruit Chews</v>
      </c>
    </row>
    <row r="366" ht="14.25" customHeight="1">
      <c r="A366" s="4" t="s">
        <v>24</v>
      </c>
      <c r="B366" s="4" t="s">
        <v>382</v>
      </c>
      <c r="C366" s="5">
        <v>3072.0</v>
      </c>
      <c r="D366" s="11" t="str">
        <f t="shared" si="1"/>
        <v>OKSmokiez Sweet Passion Fruit Hybrid 1000mg THC Fruit Chews</v>
      </c>
    </row>
    <row r="367" ht="14.25" customHeight="1">
      <c r="A367" s="8" t="s">
        <v>24</v>
      </c>
      <c r="B367" s="8" t="s">
        <v>395</v>
      </c>
      <c r="C367" s="9">
        <v>0.0</v>
      </c>
      <c r="D367" s="11" t="str">
        <f t="shared" si="1"/>
        <v>OKSmokiez Sweet Peach 250mg CBD Fruit Chews</v>
      </c>
    </row>
    <row r="368" ht="14.25" customHeight="1">
      <c r="A368" s="4" t="s">
        <v>24</v>
      </c>
      <c r="B368" s="4" t="s">
        <v>307</v>
      </c>
      <c r="C368" s="5">
        <v>930.0</v>
      </c>
      <c r="D368" s="11" t="str">
        <f t="shared" si="1"/>
        <v>OKSmokiez Sweet Peach Sativa 1000mg THC Fruit Chews</v>
      </c>
    </row>
    <row r="369" ht="14.25" customHeight="1">
      <c r="A369" s="8" t="s">
        <v>24</v>
      </c>
      <c r="B369" s="8" t="s">
        <v>315</v>
      </c>
      <c r="C369" s="9">
        <v>1569.0</v>
      </c>
      <c r="D369" s="11" t="str">
        <f t="shared" si="1"/>
        <v>OKSmokiez Sweet Peach Sativa 100mg THC Fruit Chews</v>
      </c>
    </row>
    <row r="370" ht="14.25" customHeight="1">
      <c r="A370" s="4" t="s">
        <v>24</v>
      </c>
      <c r="B370" s="4" t="s">
        <v>289</v>
      </c>
      <c r="C370" s="5">
        <v>735.0</v>
      </c>
      <c r="D370" s="11" t="str">
        <f t="shared" si="1"/>
        <v>OKSmokiez Sweet Peach Sativa 250mg THC Fruit Chews</v>
      </c>
    </row>
    <row r="371" ht="14.25" customHeight="1">
      <c r="A371" s="8" t="s">
        <v>24</v>
      </c>
      <c r="B371" s="8" t="s">
        <v>386</v>
      </c>
      <c r="C371" s="9">
        <v>1656.0</v>
      </c>
      <c r="D371" s="11" t="str">
        <f t="shared" si="1"/>
        <v>OKSmokiez Sweet Tropical 100mg THC:CBD 1:1  Fruit Chews</v>
      </c>
    </row>
    <row r="372" ht="14.25" customHeight="1">
      <c r="A372" s="4" t="s">
        <v>24</v>
      </c>
      <c r="B372" s="4" t="s">
        <v>397</v>
      </c>
      <c r="C372" s="5">
        <v>0.0</v>
      </c>
      <c r="D372" s="11" t="str">
        <f t="shared" si="1"/>
        <v>OKSmokiez Sweet Watermelon 250mg CBD Fruit Chews</v>
      </c>
    </row>
    <row r="373" ht="14.25" customHeight="1">
      <c r="A373" s="8" t="s">
        <v>24</v>
      </c>
      <c r="B373" s="8" t="s">
        <v>445</v>
      </c>
      <c r="C373" s="9">
        <v>238.0</v>
      </c>
      <c r="D373" s="11" t="str">
        <f t="shared" si="1"/>
        <v>OKSmokiez Sweet Watermelon 50mg Hemp D9 THC Fruit Chews</v>
      </c>
    </row>
    <row r="374" ht="14.25" customHeight="1">
      <c r="A374" s="4" t="s">
        <v>24</v>
      </c>
      <c r="B374" s="4" t="s">
        <v>300</v>
      </c>
      <c r="C374" s="5">
        <v>661.0</v>
      </c>
      <c r="D374" s="11" t="str">
        <f t="shared" si="1"/>
        <v>OKSmokiez Sweet Watermelon Hybrid 1000mg THC Fruit Chews</v>
      </c>
    </row>
    <row r="375" ht="14.25" customHeight="1">
      <c r="A375" s="8" t="s">
        <v>24</v>
      </c>
      <c r="B375" s="8" t="s">
        <v>302</v>
      </c>
      <c r="C375" s="9">
        <v>1987.0</v>
      </c>
      <c r="D375" s="11" t="str">
        <f t="shared" si="1"/>
        <v>OKSmokiez Sweet Watermelon Hybrid 100mg THC Fruit Chews</v>
      </c>
    </row>
    <row r="376" ht="14.25" customHeight="1">
      <c r="A376" s="4" t="s">
        <v>24</v>
      </c>
      <c r="B376" s="4" t="s">
        <v>301</v>
      </c>
      <c r="C376" s="5">
        <v>1471.0</v>
      </c>
      <c r="D376" s="11" t="str">
        <f t="shared" si="1"/>
        <v>OKSmokiez Sweet Watermelon Hybrid 100mg THC Scored Single Piece Fruit Chew</v>
      </c>
    </row>
    <row r="377" ht="14.25" customHeight="1">
      <c r="A377" s="8" t="s">
        <v>24</v>
      </c>
      <c r="B377" s="8" t="s">
        <v>294</v>
      </c>
      <c r="C377" s="9">
        <v>352.0</v>
      </c>
      <c r="D377" s="11" t="str">
        <f t="shared" si="1"/>
        <v>OKSmokiez Sweet Watermelon Hybrid 250mg THC Fruit Chews</v>
      </c>
    </row>
    <row r="378" ht="14.25" customHeight="1">
      <c r="A378" s="4" t="s">
        <v>24</v>
      </c>
      <c r="B378" s="4" t="s">
        <v>393</v>
      </c>
      <c r="C378" s="5">
        <v>318.0</v>
      </c>
      <c r="D378" s="11" t="str">
        <f t="shared" si="1"/>
        <v>OKSmokiez VIP Incentive Box</v>
      </c>
    </row>
    <row r="379" ht="14.25" customHeight="1">
      <c r="A379" s="8" t="s">
        <v>24</v>
      </c>
      <c r="B379" s="8" t="s">
        <v>529</v>
      </c>
      <c r="C379" s="9">
        <v>0.0</v>
      </c>
      <c r="D379" s="11" t="str">
        <f t="shared" si="1"/>
        <v>OKSmokiez x Mango Cannabis Infused Mango Lemonade 250mg THC</v>
      </c>
    </row>
    <row r="380" ht="14.25" customHeight="1">
      <c r="A380" s="4" t="s">
        <v>24</v>
      </c>
      <c r="B380" s="4" t="s">
        <v>406</v>
      </c>
      <c r="C380" s="5">
        <v>198.0</v>
      </c>
      <c r="D380" s="11" t="str">
        <f t="shared" si="1"/>
        <v>OKSmokiez x Mango Cannabis Sour Mango Hybrid 1000mg THC Fruit Chews</v>
      </c>
    </row>
    <row r="381" ht="14.25" customHeight="1">
      <c r="A381" s="8" t="s">
        <v>24</v>
      </c>
      <c r="B381" s="8" t="s">
        <v>453</v>
      </c>
      <c r="C381" s="9">
        <v>0.0</v>
      </c>
      <c r="D381" s="11" t="str">
        <f t="shared" si="1"/>
        <v>OKSmokiez x Mango Cannabis Sweet Mango Hybrid 1000mg THC Fruit Chews</v>
      </c>
    </row>
    <row r="382" ht="14.25" customHeight="1">
      <c r="A382" s="4" t="s">
        <v>24</v>
      </c>
      <c r="B382" s="4" t="s">
        <v>457</v>
      </c>
      <c r="C382" s="5">
        <v>2147.0</v>
      </c>
      <c r="D382" s="11" t="str">
        <f t="shared" si="1"/>
        <v>OKSour Watermelon Hybrid 50mg THC - Single Scored Piece Fruit Chew</v>
      </c>
    </row>
    <row r="383" ht="14.25" customHeight="1">
      <c r="A383" s="8" t="s">
        <v>24</v>
      </c>
      <c r="B383" s="8" t="s">
        <v>405</v>
      </c>
      <c r="C383" s="9">
        <v>601.0</v>
      </c>
      <c r="D383" s="11" t="str">
        <f t="shared" si="1"/>
        <v>OKSpinello Lemon Sativa 1000mg THC Fruit Chews - Extra Strength</v>
      </c>
    </row>
    <row r="384" ht="14.25" customHeight="1">
      <c r="A384" s="4" t="s">
        <v>24</v>
      </c>
      <c r="B384" s="4" t="s">
        <v>401</v>
      </c>
      <c r="C384" s="5">
        <v>6145.0</v>
      </c>
      <c r="D384" s="11" t="str">
        <f t="shared" si="1"/>
        <v>OKSpinello Lemon Sativa 100mg THC Fruit Chew</v>
      </c>
    </row>
    <row r="385" ht="14.25" customHeight="1">
      <c r="A385" s="8" t="s">
        <v>24</v>
      </c>
      <c r="B385" s="8" t="s">
        <v>418</v>
      </c>
      <c r="C385" s="9">
        <v>909.0</v>
      </c>
      <c r="D385" s="11" t="str">
        <f t="shared" si="1"/>
        <v>OKSpinello Prickly Pear Hybrid 1000mg THC Fruit Chews - Extra Strength</v>
      </c>
    </row>
    <row r="386" ht="14.25" customHeight="1">
      <c r="A386" s="4" t="s">
        <v>24</v>
      </c>
      <c r="B386" s="4" t="s">
        <v>402</v>
      </c>
      <c r="C386" s="5">
        <v>3152.0</v>
      </c>
      <c r="D386" s="11" t="str">
        <f t="shared" si="1"/>
        <v>OKSpinello Prickly Pear Hybrid 100mg THC Fruit Chew</v>
      </c>
    </row>
    <row r="387" ht="14.25" customHeight="1">
      <c r="A387" s="8" t="s">
        <v>24</v>
      </c>
      <c r="B387" s="8" t="s">
        <v>394</v>
      </c>
      <c r="C387" s="9">
        <v>616.0</v>
      </c>
      <c r="D387" s="11" t="str">
        <f t="shared" si="1"/>
        <v>OKSpinello Raspberry Indica 1000mg THC Fruit Chews - Extra Strength</v>
      </c>
    </row>
    <row r="388" ht="14.25" customHeight="1">
      <c r="A388" s="4" t="s">
        <v>24</v>
      </c>
      <c r="B388" s="4" t="s">
        <v>415</v>
      </c>
      <c r="C388" s="5">
        <v>5078.0</v>
      </c>
      <c r="D388" s="11" t="str">
        <f t="shared" si="1"/>
        <v>OKSpinello Raspberry Indica 100mg THC Fruit Chew</v>
      </c>
    </row>
    <row r="389" ht="14.25" customHeight="1">
      <c r="A389" s="8" t="s">
        <v>24</v>
      </c>
      <c r="B389" s="8" t="s">
        <v>416</v>
      </c>
      <c r="C389" s="9">
        <v>0.0</v>
      </c>
      <c r="D389" s="11" t="str">
        <f t="shared" si="1"/>
        <v>OKSpinello Watermelon 100mg THC:CBN 1:1 Fruit Chew</v>
      </c>
    </row>
    <row r="390" ht="14.25" customHeight="1">
      <c r="A390" s="4" t="s">
        <v>24</v>
      </c>
      <c r="B390" s="4" t="s">
        <v>450</v>
      </c>
      <c r="C390" s="5">
        <v>369.0</v>
      </c>
      <c r="D390" s="11" t="str">
        <f t="shared" si="1"/>
        <v>OKWatermelon Hybrid 115mg THC Single Scored Piece Fruit Chew</v>
      </c>
    </row>
    <row r="391" ht="14.25" customHeight="1">
      <c r="A391" s="8" t="s">
        <v>23</v>
      </c>
      <c r="B391" s="8" t="s">
        <v>381</v>
      </c>
      <c r="C391" s="9">
        <v>4544.0</v>
      </c>
      <c r="D391" s="11" t="str">
        <f t="shared" si="1"/>
        <v>WA12 Unit Sample Pack</v>
      </c>
    </row>
    <row r="392" ht="14.25" customHeight="1">
      <c r="A392" s="4" t="s">
        <v>23</v>
      </c>
      <c r="B392" s="4" t="s">
        <v>358</v>
      </c>
      <c r="C392" s="5">
        <v>271.0</v>
      </c>
      <c r="D392" s="11" t="str">
        <f t="shared" si="1"/>
        <v>WABlue Raspberry CBD Fruit Chews - 250 mg</v>
      </c>
    </row>
    <row r="393" ht="14.25" customHeight="1">
      <c r="A393" s="8" t="s">
        <v>23</v>
      </c>
      <c r="B393" s="8" t="s">
        <v>346</v>
      </c>
      <c r="C393" s="9">
        <v>2181.0</v>
      </c>
      <c r="D393" s="11" t="str">
        <f t="shared" si="1"/>
        <v>WACherry THCV:THC 1:1 - 50mg THCV:50mg THC</v>
      </c>
    </row>
    <row r="394" ht="14.25" customHeight="1">
      <c r="A394" s="4" t="s">
        <v>23</v>
      </c>
      <c r="B394" s="4" t="s">
        <v>330</v>
      </c>
      <c r="C394" s="5">
        <v>5782.0</v>
      </c>
      <c r="D394" s="11" t="str">
        <f t="shared" si="1"/>
        <v>WAGreen Apple 100mg CBG : 100mg THC Fruit Chews</v>
      </c>
    </row>
    <row r="395" ht="14.25" customHeight="1">
      <c r="A395" s="8" t="s">
        <v>23</v>
      </c>
      <c r="B395" s="8" t="s">
        <v>331</v>
      </c>
      <c r="C395" s="9">
        <v>1765.0</v>
      </c>
      <c r="D395" s="11" t="str">
        <f t="shared" si="1"/>
        <v>WAGuava Indica Live Resin Fruit Chews</v>
      </c>
    </row>
    <row r="396" ht="14.25" customHeight="1">
      <c r="A396" s="4" t="s">
        <v>23</v>
      </c>
      <c r="B396" s="4" t="s">
        <v>351</v>
      </c>
      <c r="C396" s="5">
        <v>2472.0</v>
      </c>
      <c r="D396" s="11" t="str">
        <f t="shared" si="1"/>
        <v>WAHYBRID Green Apple Fruit Chews - 100mg</v>
      </c>
    </row>
    <row r="397" ht="14.25" customHeight="1">
      <c r="A397" s="8" t="s">
        <v>23</v>
      </c>
      <c r="B397" s="8" t="s">
        <v>364</v>
      </c>
      <c r="C397" s="9">
        <v>4284.0</v>
      </c>
      <c r="D397" s="11" t="str">
        <f t="shared" si="1"/>
        <v>WAHYBRID Sour Green Apple Fruit Chews - 100mg</v>
      </c>
    </row>
    <row r="398" ht="14.25" customHeight="1">
      <c r="A398" s="4" t="s">
        <v>23</v>
      </c>
      <c r="B398" s="4" t="s">
        <v>354</v>
      </c>
      <c r="C398" s="5">
        <v>4333.0</v>
      </c>
      <c r="D398" s="11" t="str">
        <f t="shared" si="1"/>
        <v>WAHYBRID Sour Watermelon Fruit Chews - 100mg</v>
      </c>
    </row>
    <row r="399" ht="14.25" customHeight="1">
      <c r="A399" s="8" t="s">
        <v>23</v>
      </c>
      <c r="B399" s="8" t="s">
        <v>326</v>
      </c>
      <c r="C399" s="9">
        <v>4472.0</v>
      </c>
      <c r="D399" s="11" t="str">
        <f t="shared" si="1"/>
        <v>WAHYBRID Watermelon Fruit Chews - 100mg</v>
      </c>
    </row>
    <row r="400" ht="14.25" customHeight="1">
      <c r="A400" s="4" t="s">
        <v>23</v>
      </c>
      <c r="B400" s="4" t="s">
        <v>342</v>
      </c>
      <c r="C400" s="5">
        <v>1.0</v>
      </c>
      <c r="D400" s="11" t="str">
        <f t="shared" si="1"/>
        <v>WAHappy Cabbage Live Rosin Pod - Apples &amp; Bananas (Hybrid)</v>
      </c>
    </row>
    <row r="401" ht="14.25" customHeight="1">
      <c r="A401" s="8" t="s">
        <v>23</v>
      </c>
      <c r="B401" s="8" t="s">
        <v>376</v>
      </c>
      <c r="C401" s="9">
        <v>0.0</v>
      </c>
      <c r="D401" s="11" t="str">
        <f t="shared" si="1"/>
        <v>WAHappy Cabbage Live Rosin Pod - Bislato (Hybrid)</v>
      </c>
    </row>
    <row r="402" ht="14.25" customHeight="1">
      <c r="A402" s="4" t="s">
        <v>23</v>
      </c>
      <c r="B402" s="4" t="s">
        <v>341</v>
      </c>
      <c r="C402" s="5">
        <v>0.0</v>
      </c>
      <c r="D402" s="11" t="str">
        <f t="shared" si="1"/>
        <v>WAHappy Cabbage Live Rosin Pod - GMO (Indica)</v>
      </c>
    </row>
    <row r="403" ht="14.25" customHeight="1">
      <c r="A403" s="8" t="s">
        <v>23</v>
      </c>
      <c r="B403" s="8" t="s">
        <v>530</v>
      </c>
      <c r="C403" s="9">
        <v>0.0</v>
      </c>
      <c r="D403" s="11" t="str">
        <f t="shared" si="1"/>
        <v>WAHappy Cabbage Live Rosin Pod - Grape Gas (Hybrid)</v>
      </c>
    </row>
    <row r="404" ht="14.25" customHeight="1">
      <c r="A404" s="4" t="s">
        <v>23</v>
      </c>
      <c r="B404" s="4" t="s">
        <v>372</v>
      </c>
      <c r="C404" s="5">
        <v>0.0</v>
      </c>
      <c r="D404" s="11" t="str">
        <f t="shared" si="1"/>
        <v>WAHappy Cabbage Live Rosin Pod - Grape Pie (Hybrid)</v>
      </c>
    </row>
    <row r="405" ht="14.25" customHeight="1">
      <c r="A405" s="8" t="s">
        <v>23</v>
      </c>
      <c r="B405" s="8" t="s">
        <v>378</v>
      </c>
      <c r="C405" s="9">
        <v>124.0</v>
      </c>
      <c r="D405" s="11" t="str">
        <f t="shared" si="1"/>
        <v>WAHappy Cabbage Live Rosin Pod - Hash Burger (Hybrid)</v>
      </c>
    </row>
    <row r="406" ht="14.25" customHeight="1">
      <c r="A406" s="4" t="s">
        <v>23</v>
      </c>
      <c r="B406" s="4" t="s">
        <v>373</v>
      </c>
      <c r="C406" s="5">
        <v>0.0</v>
      </c>
      <c r="D406" s="11" t="str">
        <f t="shared" si="1"/>
        <v>WAHappy Cabbage Live Rosin Pod - Peach Rings (Indica)</v>
      </c>
    </row>
    <row r="407" ht="14.25" customHeight="1">
      <c r="A407" s="8" t="s">
        <v>23</v>
      </c>
      <c r="B407" s="8" t="s">
        <v>531</v>
      </c>
      <c r="C407" s="9">
        <v>0.0</v>
      </c>
      <c r="D407" s="11" t="str">
        <f t="shared" si="1"/>
        <v>WAHappy Cabbage Live Rosin Pod - Preserved Lemons (Sativa)</v>
      </c>
    </row>
    <row r="408" ht="14.25" customHeight="1">
      <c r="A408" s="4" t="s">
        <v>23</v>
      </c>
      <c r="B408" s="4" t="s">
        <v>374</v>
      </c>
      <c r="C408" s="5">
        <v>56.0</v>
      </c>
      <c r="D408" s="11" t="str">
        <f t="shared" si="1"/>
        <v>WAHappy Cabbage Live Rosin Pod - Sunset Sherbet (Indica)</v>
      </c>
    </row>
    <row r="409" ht="14.25" customHeight="1">
      <c r="A409" s="8" t="s">
        <v>23</v>
      </c>
      <c r="B409" s="8" t="s">
        <v>377</v>
      </c>
      <c r="C409" s="9">
        <v>150.0</v>
      </c>
      <c r="D409" s="11" t="str">
        <f t="shared" si="1"/>
        <v>WAHappy Cabbage Live Rosin Pod - Superboof (Hybrid)</v>
      </c>
    </row>
    <row r="410" ht="14.25" customHeight="1">
      <c r="A410" s="4" t="s">
        <v>23</v>
      </c>
      <c r="B410" s="4" t="s">
        <v>532</v>
      </c>
      <c r="C410" s="5">
        <v>0.0</v>
      </c>
      <c r="D410" s="11" t="str">
        <f t="shared" si="1"/>
        <v>WAHappy Cabbage Live Rosin Pod - Trippin Cookies (Hybrid)</v>
      </c>
    </row>
    <row r="411" ht="14.25" customHeight="1">
      <c r="A411" s="8" t="s">
        <v>23</v>
      </c>
      <c r="B411" s="8" t="s">
        <v>345</v>
      </c>
      <c r="C411" s="9">
        <v>2.0</v>
      </c>
      <c r="D411" s="11" t="str">
        <f t="shared" si="1"/>
        <v>WAHappy Cabbage Live Rosin Pod - Tropicanna Cookies (Sativa)</v>
      </c>
    </row>
    <row r="412" ht="14.25" customHeight="1">
      <c r="A412" s="4" t="s">
        <v>23</v>
      </c>
      <c r="B412" s="4" t="s">
        <v>375</v>
      </c>
      <c r="C412" s="5">
        <v>132.0</v>
      </c>
      <c r="D412" s="11" t="str">
        <f t="shared" si="1"/>
        <v>WAHappy Cabbage Live Rosin Pod - Yuck Mouth (Indica)</v>
      </c>
    </row>
    <row r="413" ht="14.25" customHeight="1">
      <c r="A413" s="8" t="s">
        <v>23</v>
      </c>
      <c r="B413" s="8" t="s">
        <v>343</v>
      </c>
      <c r="C413" s="9">
        <v>0.0</v>
      </c>
      <c r="D413" s="11" t="str">
        <f t="shared" si="1"/>
        <v>WAHappy Cabbage Live Rosin Pod Hybrid - Ice Cream Cake</v>
      </c>
    </row>
    <row r="414" ht="14.25" customHeight="1">
      <c r="A414" s="4" t="s">
        <v>23</v>
      </c>
      <c r="B414" s="4" t="s">
        <v>344</v>
      </c>
      <c r="C414" s="5">
        <v>28.0</v>
      </c>
      <c r="D414" s="11" t="str">
        <f t="shared" si="1"/>
        <v>WAHappy Cabbage Live Rosin Pod Indica - Trop Santo</v>
      </c>
    </row>
    <row r="415" ht="14.25" customHeight="1">
      <c r="A415" s="8" t="s">
        <v>23</v>
      </c>
      <c r="B415" s="8" t="s">
        <v>533</v>
      </c>
      <c r="C415" s="9">
        <v>0.0</v>
      </c>
      <c r="D415" s="11" t="str">
        <f t="shared" si="1"/>
        <v>WAHappy Cabbage Live Rosin Pod- Colin Burger (Indica) - .5g</v>
      </c>
    </row>
    <row r="416" ht="14.25" customHeight="1">
      <c r="A416" s="4" t="s">
        <v>23</v>
      </c>
      <c r="B416" s="4" t="s">
        <v>534</v>
      </c>
      <c r="C416" s="5">
        <v>0.0</v>
      </c>
      <c r="D416" s="11" t="str">
        <f t="shared" si="1"/>
        <v>WAHappy Cabbage Live Rosin Pod-Trop Boof (Sativa) - .5g</v>
      </c>
    </row>
    <row r="417" ht="14.25" customHeight="1">
      <c r="A417" s="8" t="s">
        <v>23</v>
      </c>
      <c r="B417" s="8" t="s">
        <v>334</v>
      </c>
      <c r="C417" s="9">
        <v>1224.0</v>
      </c>
      <c r="D417" s="11" t="str">
        <f t="shared" si="1"/>
        <v>WAHappy Cabbage Rosin Gummies - Mango (Indica)</v>
      </c>
    </row>
    <row r="418" ht="14.25" customHeight="1">
      <c r="A418" s="4" t="s">
        <v>23</v>
      </c>
      <c r="B418" s="4" t="s">
        <v>335</v>
      </c>
      <c r="C418" s="5">
        <v>2881.0</v>
      </c>
      <c r="D418" s="11" t="str">
        <f t="shared" si="1"/>
        <v>WAHappy Cabbage Rosin Gummies - Midnight Melon (Indica)</v>
      </c>
    </row>
    <row r="419" ht="14.25" customHeight="1">
      <c r="A419" s="8" t="s">
        <v>23</v>
      </c>
      <c r="B419" s="8" t="s">
        <v>336</v>
      </c>
      <c r="C419" s="9">
        <v>2236.0</v>
      </c>
      <c r="D419" s="11" t="str">
        <f t="shared" si="1"/>
        <v>WAHappy Cabbage Rosin Gummies - Mixed Berry (Hybrid)</v>
      </c>
    </row>
    <row r="420" ht="14.25" customHeight="1">
      <c r="A420" s="4" t="s">
        <v>23</v>
      </c>
      <c r="B420" s="4" t="s">
        <v>338</v>
      </c>
      <c r="C420" s="5">
        <v>2149.0</v>
      </c>
      <c r="D420" s="11" t="str">
        <f t="shared" si="1"/>
        <v>WAHappy Cabbage Rosin Gummies - Passion Fruit, Orange, Guava (Sativa)</v>
      </c>
    </row>
    <row r="421" ht="14.25" customHeight="1">
      <c r="A421" s="8" t="s">
        <v>23</v>
      </c>
      <c r="B421" s="8" t="s">
        <v>337</v>
      </c>
      <c r="C421" s="9">
        <v>969.0</v>
      </c>
      <c r="D421" s="11" t="str">
        <f t="shared" si="1"/>
        <v>WAHappy Cabbage Rosin Gummies - Pina Colada (Hybrid)</v>
      </c>
    </row>
    <row r="422" ht="14.25" customHeight="1">
      <c r="A422" s="4" t="s">
        <v>23</v>
      </c>
      <c r="B422" s="4" t="s">
        <v>339</v>
      </c>
      <c r="C422" s="5">
        <v>1152.0</v>
      </c>
      <c r="D422" s="11" t="str">
        <f t="shared" si="1"/>
        <v>WAHappy Cabbage Rosin Gummies - Raspberry (Indica)</v>
      </c>
    </row>
    <row r="423" ht="14.25" customHeight="1">
      <c r="A423" s="8" t="s">
        <v>23</v>
      </c>
      <c r="B423" s="8" t="s">
        <v>380</v>
      </c>
      <c r="C423" s="9">
        <v>1137.0</v>
      </c>
      <c r="D423" s="11" t="str">
        <f t="shared" si="1"/>
        <v>WAHappy Cabbage Rosin Gummies - Slumber Berry (CBN/THC)</v>
      </c>
    </row>
    <row r="424" ht="14.25" customHeight="1">
      <c r="A424" s="4" t="s">
        <v>23</v>
      </c>
      <c r="B424" s="4" t="s">
        <v>379</v>
      </c>
      <c r="C424" s="5">
        <v>1222.0</v>
      </c>
      <c r="D424" s="11" t="str">
        <f t="shared" si="1"/>
        <v>WAHappy Cabbage Rosin Gummies - Strawberry Serenity (CBD/THC)</v>
      </c>
    </row>
    <row r="425" ht="14.25" customHeight="1">
      <c r="A425" s="8" t="s">
        <v>23</v>
      </c>
      <c r="B425" s="8" t="s">
        <v>340</v>
      </c>
      <c r="C425" s="9">
        <v>1272.0</v>
      </c>
      <c r="D425" s="11" t="str">
        <f t="shared" si="1"/>
        <v>WAHappy Cabbage Rosin Gummies - Tropical Smoothie (Sativa)</v>
      </c>
    </row>
    <row r="426" ht="14.25" customHeight="1">
      <c r="A426" s="4" t="s">
        <v>23</v>
      </c>
      <c r="B426" s="4" t="s">
        <v>368</v>
      </c>
      <c r="C426" s="5">
        <v>7273.0</v>
      </c>
      <c r="D426" s="11" t="str">
        <f t="shared" si="1"/>
        <v>WAINDICA Blackberry Fruit Chews - 100mg</v>
      </c>
    </row>
    <row r="427" ht="14.25" customHeight="1">
      <c r="A427" s="8" t="s">
        <v>23</v>
      </c>
      <c r="B427" s="8" t="s">
        <v>349</v>
      </c>
      <c r="C427" s="9">
        <v>7800.0</v>
      </c>
      <c r="D427" s="11" t="str">
        <f t="shared" si="1"/>
        <v>WAINDICA Blue Raspberry Fruit Chews - 100mg</v>
      </c>
    </row>
    <row r="428" ht="14.25" customHeight="1">
      <c r="A428" s="4" t="s">
        <v>23</v>
      </c>
      <c r="B428" s="4" t="s">
        <v>324</v>
      </c>
      <c r="C428" s="5">
        <v>4532.0</v>
      </c>
      <c r="D428" s="11" t="str">
        <f t="shared" si="1"/>
        <v>WAINDICA Sour Blackberry Fruit Chews - 100mg</v>
      </c>
    </row>
    <row r="429" ht="14.25" customHeight="1">
      <c r="A429" s="8" t="s">
        <v>23</v>
      </c>
      <c r="B429" s="8" t="s">
        <v>350</v>
      </c>
      <c r="C429" s="9">
        <v>3689.0</v>
      </c>
      <c r="D429" s="11" t="str">
        <f t="shared" si="1"/>
        <v>WAINDICA Sour Blue Raspberry Fruit Chews - 100mg</v>
      </c>
    </row>
    <row r="430" ht="14.25" customHeight="1">
      <c r="A430" s="4" t="s">
        <v>23</v>
      </c>
      <c r="B430" s="4" t="s">
        <v>327</v>
      </c>
      <c r="C430" s="5">
        <v>8434.0</v>
      </c>
      <c r="D430" s="11" t="str">
        <f t="shared" si="1"/>
        <v>WAJamberry 100mg CBN : 100mg THC Fruit Chews</v>
      </c>
    </row>
    <row r="431" ht="14.25" customHeight="1">
      <c r="A431" s="8" t="s">
        <v>23</v>
      </c>
      <c r="B431" s="8" t="s">
        <v>371</v>
      </c>
      <c r="C431" s="9">
        <v>0.0</v>
      </c>
      <c r="D431" s="11" t="str">
        <f t="shared" si="1"/>
        <v>WAMango Sativa Live Resin Fruit Chews</v>
      </c>
    </row>
    <row r="432" ht="14.25" customHeight="1">
      <c r="A432" s="4" t="s">
        <v>23</v>
      </c>
      <c r="B432" s="4" t="s">
        <v>362</v>
      </c>
      <c r="C432" s="5">
        <v>0.0</v>
      </c>
      <c r="D432" s="11" t="str">
        <f t="shared" si="1"/>
        <v>WAPassion Fruit Sativa Live Resin Fruit Chews</v>
      </c>
    </row>
    <row r="433" ht="14.25" customHeight="1">
      <c r="A433" s="8" t="s">
        <v>23</v>
      </c>
      <c r="B433" s="8" t="s">
        <v>367</v>
      </c>
      <c r="C433" s="9">
        <v>133.0</v>
      </c>
      <c r="D433" s="11" t="str">
        <f t="shared" si="1"/>
        <v>WAPeach CBD Fruit Chews - 250 mg</v>
      </c>
    </row>
    <row r="434" ht="14.25" customHeight="1">
      <c r="A434" s="4" t="s">
        <v>23</v>
      </c>
      <c r="B434" s="4" t="s">
        <v>352</v>
      </c>
      <c r="C434" s="5">
        <v>5816.0</v>
      </c>
      <c r="D434" s="11" t="str">
        <f t="shared" si="1"/>
        <v>WASATIVA Peach Fruit Chews - 100mg</v>
      </c>
    </row>
    <row r="435" ht="14.25" customHeight="1">
      <c r="A435" s="8" t="s">
        <v>23</v>
      </c>
      <c r="B435" s="8" t="s">
        <v>353</v>
      </c>
      <c r="C435" s="9">
        <v>3725.0</v>
      </c>
      <c r="D435" s="11" t="str">
        <f t="shared" si="1"/>
        <v>WASATIVA Sour Peach Fruit Chews - 100mg</v>
      </c>
    </row>
    <row r="436" ht="14.25" customHeight="1">
      <c r="A436" s="4" t="s">
        <v>23</v>
      </c>
      <c r="B436" s="4" t="s">
        <v>332</v>
      </c>
      <c r="C436" s="5">
        <v>3265.0</v>
      </c>
      <c r="D436" s="11" t="str">
        <f t="shared" si="1"/>
        <v>WASATIVA Sour Tropical Fruit Chews - 100mg</v>
      </c>
    </row>
    <row r="437" ht="14.25" customHeight="1">
      <c r="A437" s="8" t="s">
        <v>23</v>
      </c>
      <c r="B437" s="8" t="s">
        <v>325</v>
      </c>
      <c r="C437" s="9">
        <v>3184.0</v>
      </c>
      <c r="D437" s="11" t="str">
        <f t="shared" si="1"/>
        <v>WASATIVA Tropical Fruit Chews - 100mg</v>
      </c>
    </row>
    <row r="438" ht="14.25" customHeight="1">
      <c r="A438" s="4" t="s">
        <v>23</v>
      </c>
      <c r="B438" s="4" t="s">
        <v>465</v>
      </c>
      <c r="C438" s="5">
        <v>0.0</v>
      </c>
      <c r="D438" s="11" t="str">
        <f t="shared" si="1"/>
        <v>WASmokiez - Non-Medicated Sample Candy - Refill Kit</v>
      </c>
    </row>
    <row r="439" ht="14.25" customHeight="1">
      <c r="A439" s="8" t="s">
        <v>23</v>
      </c>
      <c r="B439" s="8" t="s">
        <v>509</v>
      </c>
      <c r="C439" s="9">
        <v>0.0</v>
      </c>
      <c r="D439" s="11" t="str">
        <f t="shared" si="1"/>
        <v>WASmokiez Non-Medicated Sample Jar</v>
      </c>
    </row>
    <row r="440" ht="14.25" customHeight="1">
      <c r="A440" s="4" t="s">
        <v>23</v>
      </c>
      <c r="B440" s="4" t="s">
        <v>480</v>
      </c>
      <c r="C440" s="5">
        <v>0.0</v>
      </c>
      <c r="D440" s="11" t="str">
        <f t="shared" si="1"/>
        <v>WASmokiez Sticker Pack</v>
      </c>
    </row>
    <row r="441" ht="14.25" customHeight="1">
      <c r="A441" s="8" t="s">
        <v>23</v>
      </c>
      <c r="B441" s="8" t="s">
        <v>481</v>
      </c>
      <c r="C441" s="9">
        <v>0.0</v>
      </c>
      <c r="D441" s="11" t="str">
        <f t="shared" si="1"/>
        <v>WASmokiez Swag Bag</v>
      </c>
    </row>
    <row r="442" ht="14.25" customHeight="1">
      <c r="A442" s="4" t="s">
        <v>23</v>
      </c>
      <c r="B442" s="4" t="s">
        <v>393</v>
      </c>
      <c r="C442" s="5">
        <v>0.0</v>
      </c>
      <c r="D442" s="11" t="str">
        <f t="shared" si="1"/>
        <v>WASmokiez VIP Incentive Box</v>
      </c>
    </row>
    <row r="443" ht="14.25" customHeight="1">
      <c r="A443" s="8" t="s">
        <v>23</v>
      </c>
      <c r="B443" s="8" t="s">
        <v>535</v>
      </c>
      <c r="C443" s="9">
        <v>0.0</v>
      </c>
      <c r="D443" s="11" t="str">
        <f t="shared" si="1"/>
        <v>WASour Blackberry Fruit Chew Single Serving</v>
      </c>
    </row>
    <row r="444" ht="14.25" customHeight="1">
      <c r="A444" s="4" t="s">
        <v>23</v>
      </c>
      <c r="B444" s="4" t="s">
        <v>536</v>
      </c>
      <c r="C444" s="5">
        <v>0.0</v>
      </c>
      <c r="D444" s="11" t="str">
        <f t="shared" si="1"/>
        <v>WASour Blackberry Fruit Chews</v>
      </c>
    </row>
    <row r="445" ht="14.25" customHeight="1">
      <c r="A445" s="8" t="s">
        <v>23</v>
      </c>
      <c r="B445" s="8" t="s">
        <v>356</v>
      </c>
      <c r="C445" s="9">
        <v>404.0</v>
      </c>
      <c r="D445" s="11" t="str">
        <f t="shared" si="1"/>
        <v>WASour Blue Raspberry CBD Fruit Chews - 250 mg</v>
      </c>
    </row>
    <row r="446" ht="14.25" customHeight="1">
      <c r="A446" s="4" t="s">
        <v>23</v>
      </c>
      <c r="B446" s="4" t="s">
        <v>537</v>
      </c>
      <c r="C446" s="5">
        <v>0.0</v>
      </c>
      <c r="D446" s="11" t="str">
        <f t="shared" si="1"/>
        <v>WASour Blue Raspberry Fruit Chew Single Serving</v>
      </c>
    </row>
    <row r="447" ht="14.25" customHeight="1">
      <c r="A447" s="8" t="s">
        <v>23</v>
      </c>
      <c r="B447" s="8" t="s">
        <v>538</v>
      </c>
      <c r="C447" s="9">
        <v>0.0</v>
      </c>
      <c r="D447" s="11" t="str">
        <f t="shared" si="1"/>
        <v>WASour Blue Raspberry Fruit Chews</v>
      </c>
    </row>
    <row r="448" ht="14.25" customHeight="1">
      <c r="A448" s="4" t="s">
        <v>23</v>
      </c>
      <c r="B448" s="4" t="s">
        <v>347</v>
      </c>
      <c r="C448" s="5">
        <v>5007.0</v>
      </c>
      <c r="D448" s="11" t="str">
        <f t="shared" si="1"/>
        <v>WASour Cherry THCV:THC 1:1 - 50mg THCV:50mg THC</v>
      </c>
    </row>
    <row r="449" ht="14.25" customHeight="1">
      <c r="A449" s="8" t="s">
        <v>23</v>
      </c>
      <c r="B449" s="8" t="s">
        <v>361</v>
      </c>
      <c r="C449" s="9">
        <v>3959.0</v>
      </c>
      <c r="D449" s="11" t="str">
        <f t="shared" si="1"/>
        <v>WASour Green Apple 100mg CBG : 100mg THC Fruit Chews</v>
      </c>
    </row>
    <row r="450" ht="14.25" customHeight="1">
      <c r="A450" s="4" t="s">
        <v>23</v>
      </c>
      <c r="B450" s="4" t="s">
        <v>366</v>
      </c>
      <c r="C450" s="5">
        <v>2707.0</v>
      </c>
      <c r="D450" s="11" t="str">
        <f t="shared" si="1"/>
        <v>WASour Guava Indica Live Resin Fruit Chews</v>
      </c>
    </row>
    <row r="451" ht="14.25" customHeight="1">
      <c r="A451" s="8" t="s">
        <v>23</v>
      </c>
      <c r="B451" s="8" t="s">
        <v>348</v>
      </c>
      <c r="C451" s="9">
        <v>3319.0</v>
      </c>
      <c r="D451" s="11" t="str">
        <f t="shared" si="1"/>
        <v>WASour Jamberry 100mg CBN : 100mg THC Fruit Chews</v>
      </c>
    </row>
    <row r="452" ht="14.25" customHeight="1">
      <c r="A452" s="4" t="s">
        <v>23</v>
      </c>
      <c r="B452" s="4" t="s">
        <v>360</v>
      </c>
      <c r="C452" s="5">
        <v>3351.0</v>
      </c>
      <c r="D452" s="11" t="str">
        <f t="shared" si="1"/>
        <v>WASour Mango Sativa Live Resin Fruit Chews</v>
      </c>
    </row>
    <row r="453" ht="14.25" customHeight="1">
      <c r="A453" s="8" t="s">
        <v>23</v>
      </c>
      <c r="B453" s="8" t="s">
        <v>363</v>
      </c>
      <c r="C453" s="9">
        <v>732.0</v>
      </c>
      <c r="D453" s="11" t="str">
        <f t="shared" si="1"/>
        <v>WASour Passion Fruit Sativa Live Resin Fruit Chews</v>
      </c>
    </row>
    <row r="454" ht="14.25" customHeight="1">
      <c r="A454" s="4" t="s">
        <v>23</v>
      </c>
      <c r="B454" s="4" t="s">
        <v>369</v>
      </c>
      <c r="C454" s="5">
        <v>369.0</v>
      </c>
      <c r="D454" s="11" t="str">
        <f t="shared" si="1"/>
        <v>WASour Peach CBD Fruit Chews - 250 mg</v>
      </c>
    </row>
    <row r="455" ht="14.25" customHeight="1">
      <c r="A455" s="8" t="s">
        <v>23</v>
      </c>
      <c r="B455" s="8" t="s">
        <v>365</v>
      </c>
      <c r="C455" s="9">
        <v>695.0</v>
      </c>
      <c r="D455" s="11" t="str">
        <f t="shared" si="1"/>
        <v>WASour Tropical Fruit 100mg CBD : 100mg THC Fruit Chews</v>
      </c>
    </row>
    <row r="456" ht="14.25" customHeight="1">
      <c r="A456" s="4" t="s">
        <v>23</v>
      </c>
      <c r="B456" s="4" t="s">
        <v>333</v>
      </c>
      <c r="C456" s="5">
        <v>3803.0</v>
      </c>
      <c r="D456" s="11" t="str">
        <f t="shared" si="1"/>
        <v>WASour Watermelon 100mg CBN : 100mg THC Fruit Chews</v>
      </c>
    </row>
    <row r="457" ht="14.25" customHeight="1">
      <c r="A457" s="8" t="s">
        <v>23</v>
      </c>
      <c r="B457" s="8" t="s">
        <v>370</v>
      </c>
      <c r="C457" s="9">
        <v>345.0</v>
      </c>
      <c r="D457" s="11" t="str">
        <f t="shared" si="1"/>
        <v>WASour Watermelon CBD Fruit Chews - 250 mg</v>
      </c>
    </row>
    <row r="458" ht="14.25" customHeight="1">
      <c r="A458" s="4" t="s">
        <v>23</v>
      </c>
      <c r="B458" s="4" t="s">
        <v>359</v>
      </c>
      <c r="C458" s="5">
        <v>2869.0</v>
      </c>
      <c r="D458" s="11" t="str">
        <f t="shared" si="1"/>
        <v>WASour Watermelon Indica Live Resin Fruit Chews</v>
      </c>
    </row>
    <row r="459" ht="14.25" customHeight="1">
      <c r="A459" s="8" t="s">
        <v>23</v>
      </c>
      <c r="B459" s="8" t="s">
        <v>320</v>
      </c>
      <c r="C459" s="9">
        <v>5603.0</v>
      </c>
      <c r="D459" s="11" t="str">
        <f t="shared" si="1"/>
        <v>WASpinello Blueberry Indica 100mg THC Rosin Fruit Chews</v>
      </c>
    </row>
    <row r="460" ht="14.25" customHeight="1">
      <c r="A460" s="4" t="s">
        <v>23</v>
      </c>
      <c r="B460" s="4" t="s">
        <v>321</v>
      </c>
      <c r="C460" s="5">
        <v>4321.0</v>
      </c>
      <c r="D460" s="11" t="str">
        <f t="shared" si="1"/>
        <v>WASpinello Mango Sativa 100mg THC Rosin Fruit Chews</v>
      </c>
    </row>
    <row r="461" ht="14.25" customHeight="1">
      <c r="A461" s="8" t="s">
        <v>23</v>
      </c>
      <c r="B461" s="8" t="s">
        <v>322</v>
      </c>
      <c r="C461" s="9">
        <v>6501.0</v>
      </c>
      <c r="D461" s="11" t="str">
        <f t="shared" si="1"/>
        <v>WASpinello Peach Hybrid 100mg THC Rosin Fruit Chews</v>
      </c>
    </row>
    <row r="462" ht="14.25" customHeight="1">
      <c r="A462" s="4" t="s">
        <v>23</v>
      </c>
      <c r="B462" s="4" t="s">
        <v>328</v>
      </c>
      <c r="C462" s="5">
        <v>1195.0</v>
      </c>
      <c r="D462" s="11" t="str">
        <f t="shared" si="1"/>
        <v>WATropical Fruit 100mg CBD : 100mg THC Fruit Chews</v>
      </c>
    </row>
    <row r="463" ht="14.25" customHeight="1">
      <c r="A463" s="8" t="s">
        <v>23</v>
      </c>
      <c r="B463" s="8" t="s">
        <v>483</v>
      </c>
      <c r="C463" s="9">
        <v>0.0</v>
      </c>
      <c r="D463" s="11" t="str">
        <f t="shared" si="1"/>
        <v>WAVIP Incentive Box</v>
      </c>
    </row>
    <row r="464" ht="14.25" customHeight="1">
      <c r="A464" s="4" t="s">
        <v>23</v>
      </c>
      <c r="B464" s="4" t="s">
        <v>539</v>
      </c>
      <c r="C464" s="5">
        <v>0.0</v>
      </c>
      <c r="D464" s="11" t="str">
        <f t="shared" si="1"/>
        <v>WAVirtual Vendor Day Boxes</v>
      </c>
    </row>
    <row r="465" ht="14.25" customHeight="1">
      <c r="A465" s="8" t="s">
        <v>23</v>
      </c>
      <c r="B465" s="8" t="s">
        <v>329</v>
      </c>
      <c r="C465" s="9">
        <v>2341.0</v>
      </c>
      <c r="D465" s="11" t="str">
        <f t="shared" si="1"/>
        <v>WAWatermelon 100mg CBN : 100mg THC Fruit Chews</v>
      </c>
    </row>
    <row r="466" ht="14.25" customHeight="1">
      <c r="A466" s="4" t="s">
        <v>23</v>
      </c>
      <c r="B466" s="4" t="s">
        <v>357</v>
      </c>
      <c r="C466" s="5">
        <v>1615.0</v>
      </c>
      <c r="D466" s="11" t="str">
        <f t="shared" si="1"/>
        <v>WAWatermelon CBD Fruit Chews - 250 mg</v>
      </c>
    </row>
    <row r="467" ht="14.25" customHeight="1">
      <c r="A467" s="8" t="s">
        <v>23</v>
      </c>
      <c r="B467" s="8" t="s">
        <v>355</v>
      </c>
      <c r="C467" s="9">
        <v>12.0</v>
      </c>
      <c r="D467" s="11" t="str">
        <f t="shared" si="1"/>
        <v>WAWatermelon Indica Live Resin Fruit Chews</v>
      </c>
    </row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0"/>
    <col customWidth="1" min="3" max="3" width="10.0"/>
    <col customWidth="1" min="4" max="4" width="9.43"/>
    <col customWidth="1" min="5" max="5" width="12.29"/>
    <col customWidth="1" min="6" max="6" width="10.71"/>
    <col customWidth="1" min="7" max="7" width="10.86"/>
    <col customWidth="1" min="8" max="9" width="10.71"/>
    <col customWidth="1" min="10" max="10" width="13.43"/>
    <col customWidth="1" min="11" max="11" width="9.0"/>
    <col customWidth="1" min="12" max="13" width="10.0"/>
    <col customWidth="1" min="14" max="14" width="12.86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4" t="s">
        <v>16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481181.0</v>
      </c>
      <c r="I2" s="12">
        <v>282712.0</v>
      </c>
      <c r="J2" s="12">
        <v>413274.0</v>
      </c>
      <c r="K2" s="12">
        <v>0.0</v>
      </c>
      <c r="L2" s="12">
        <v>0.0</v>
      </c>
      <c r="M2" s="12">
        <v>0.0</v>
      </c>
      <c r="N2" s="12">
        <v>1177167.0</v>
      </c>
    </row>
    <row r="3" ht="14.25" customHeight="1">
      <c r="A3" s="8" t="s">
        <v>17</v>
      </c>
      <c r="B3" s="13">
        <v>52369.0</v>
      </c>
      <c r="C3" s="13">
        <v>60111.0</v>
      </c>
      <c r="D3" s="13">
        <v>57985.0</v>
      </c>
      <c r="E3" s="13">
        <v>113099.0</v>
      </c>
      <c r="F3" s="13">
        <v>127988.0</v>
      </c>
      <c r="G3" s="13">
        <v>176327.0</v>
      </c>
      <c r="H3" s="13">
        <v>144578.0</v>
      </c>
      <c r="I3" s="13">
        <v>89940.0</v>
      </c>
      <c r="J3" s="13">
        <v>84654.0</v>
      </c>
      <c r="K3" s="13">
        <v>0.0</v>
      </c>
      <c r="L3" s="13">
        <v>0.0</v>
      </c>
      <c r="M3" s="13">
        <v>0.0</v>
      </c>
      <c r="N3" s="13">
        <v>907055.0</v>
      </c>
    </row>
    <row r="4" ht="14.25" customHeight="1">
      <c r="A4" s="4" t="s">
        <v>18</v>
      </c>
      <c r="B4" s="12">
        <v>0.0</v>
      </c>
      <c r="C4" s="12">
        <v>0.0</v>
      </c>
      <c r="D4" s="12">
        <v>210837.0</v>
      </c>
      <c r="E4" s="12">
        <v>236165.0</v>
      </c>
      <c r="F4" s="12">
        <v>167552.0</v>
      </c>
      <c r="G4" s="12">
        <v>277629.0</v>
      </c>
      <c r="H4" s="12">
        <v>286490.0</v>
      </c>
      <c r="I4" s="12">
        <v>274643.0</v>
      </c>
      <c r="J4" s="12">
        <v>258316.0</v>
      </c>
      <c r="K4" s="12">
        <v>0.0</v>
      </c>
      <c r="L4" s="12">
        <v>0.0</v>
      </c>
      <c r="M4" s="12">
        <v>0.0</v>
      </c>
      <c r="N4" s="12">
        <v>1711635.0</v>
      </c>
    </row>
    <row r="5" ht="14.25" customHeight="1">
      <c r="A5" s="8" t="s">
        <v>19</v>
      </c>
      <c r="B5" s="13">
        <v>0.0</v>
      </c>
      <c r="C5" s="13">
        <v>0.0</v>
      </c>
      <c r="D5" s="13">
        <v>0.0</v>
      </c>
      <c r="E5" s="13">
        <v>441842.0</v>
      </c>
      <c r="F5" s="13">
        <v>431621.0</v>
      </c>
      <c r="G5" s="13">
        <v>412746.0</v>
      </c>
      <c r="H5" s="13">
        <v>450670.0</v>
      </c>
      <c r="I5" s="13">
        <v>431027.0</v>
      </c>
      <c r="J5" s="13">
        <v>290200.0</v>
      </c>
      <c r="K5" s="13">
        <v>0.0</v>
      </c>
      <c r="L5" s="13">
        <v>0.0</v>
      </c>
      <c r="M5" s="13">
        <v>0.0</v>
      </c>
      <c r="N5" s="13">
        <v>2458108.0</v>
      </c>
    </row>
    <row r="6" ht="14.25" customHeight="1">
      <c r="A6" s="4" t="s">
        <v>20</v>
      </c>
      <c r="B6" s="12">
        <v>747518.0</v>
      </c>
      <c r="C6" s="12">
        <v>411913.0</v>
      </c>
      <c r="D6" s="12">
        <v>615740.0</v>
      </c>
      <c r="E6" s="12">
        <v>589408.0</v>
      </c>
      <c r="F6" s="12">
        <v>442558.0</v>
      </c>
      <c r="G6" s="12">
        <v>320807.0</v>
      </c>
      <c r="H6" s="12">
        <v>507287.0</v>
      </c>
      <c r="I6" s="12">
        <v>479281.0</v>
      </c>
      <c r="J6" s="12">
        <v>321194.0</v>
      </c>
      <c r="K6" s="12">
        <v>0.0</v>
      </c>
      <c r="L6" s="12">
        <v>0.0</v>
      </c>
      <c r="M6" s="12">
        <v>0.0</v>
      </c>
      <c r="N6" s="12">
        <v>4435710.0</v>
      </c>
    </row>
    <row r="7" ht="14.25" customHeight="1">
      <c r="A7" s="8" t="s">
        <v>21</v>
      </c>
      <c r="B7" s="13">
        <v>203471.0</v>
      </c>
      <c r="C7" s="13">
        <v>199707.0</v>
      </c>
      <c r="D7" s="13">
        <v>234769.0</v>
      </c>
      <c r="E7" s="13">
        <v>268408.0</v>
      </c>
      <c r="F7" s="13">
        <v>237764.0</v>
      </c>
      <c r="G7" s="13">
        <v>228292.0</v>
      </c>
      <c r="H7" s="13">
        <v>279365.0</v>
      </c>
      <c r="I7" s="13">
        <v>269012.0</v>
      </c>
      <c r="J7" s="13">
        <v>245867.0</v>
      </c>
      <c r="K7" s="13">
        <v>0.0</v>
      </c>
      <c r="L7" s="13">
        <v>0.0</v>
      </c>
      <c r="M7" s="13">
        <v>0.0</v>
      </c>
      <c r="N7" s="13">
        <v>2166658.0</v>
      </c>
    </row>
    <row r="8" ht="14.25" customHeight="1">
      <c r="A8" s="4" t="s">
        <v>22</v>
      </c>
      <c r="B8" s="12">
        <v>961386.0</v>
      </c>
      <c r="C8" s="12">
        <v>988585.0</v>
      </c>
      <c r="D8" s="12">
        <v>1216407.0</v>
      </c>
      <c r="E8" s="12">
        <v>1043583.0</v>
      </c>
      <c r="F8" s="12">
        <v>831039.0</v>
      </c>
      <c r="G8" s="12">
        <v>998011.0</v>
      </c>
      <c r="H8" s="12">
        <v>809514.0</v>
      </c>
      <c r="I8" s="12">
        <v>493327.0</v>
      </c>
      <c r="J8" s="12">
        <v>506101.0</v>
      </c>
      <c r="K8" s="12">
        <v>0.0</v>
      </c>
      <c r="L8" s="12">
        <v>0.0</v>
      </c>
      <c r="M8" s="12">
        <v>0.0</v>
      </c>
      <c r="N8" s="12">
        <v>7847958.0</v>
      </c>
    </row>
    <row r="9" ht="14.25" customHeight="1">
      <c r="A9" s="8" t="s">
        <v>23</v>
      </c>
      <c r="B9" s="13">
        <v>419958.0</v>
      </c>
      <c r="C9" s="13">
        <v>327937.0</v>
      </c>
      <c r="D9" s="13">
        <v>405349.0</v>
      </c>
      <c r="E9" s="13">
        <v>390051.0</v>
      </c>
      <c r="F9" s="13">
        <v>319793.0</v>
      </c>
      <c r="G9" s="13">
        <v>327857.0</v>
      </c>
      <c r="H9" s="13">
        <v>306547.0</v>
      </c>
      <c r="I9" s="13">
        <v>298732.0</v>
      </c>
      <c r="J9" s="13">
        <v>319914.0</v>
      </c>
      <c r="K9" s="13">
        <v>0.0</v>
      </c>
      <c r="L9" s="13">
        <v>0.0</v>
      </c>
      <c r="M9" s="13">
        <v>0.0</v>
      </c>
      <c r="N9" s="13">
        <v>3116142.0</v>
      </c>
    </row>
    <row r="10" ht="14.25" customHeight="1">
      <c r="A10" s="4" t="s">
        <v>24</v>
      </c>
      <c r="B10" s="12">
        <v>386621.0</v>
      </c>
      <c r="C10" s="12">
        <v>294395.0</v>
      </c>
      <c r="D10" s="12">
        <v>467082.0</v>
      </c>
      <c r="E10" s="12">
        <v>387900.0</v>
      </c>
      <c r="F10" s="12">
        <v>286706.0</v>
      </c>
      <c r="G10" s="12">
        <v>363045.0</v>
      </c>
      <c r="H10" s="12">
        <v>296218.0</v>
      </c>
      <c r="I10" s="12">
        <v>344408.0</v>
      </c>
      <c r="J10" s="12">
        <v>311608.0</v>
      </c>
      <c r="K10" s="12">
        <v>0.0</v>
      </c>
      <c r="L10" s="12">
        <v>0.0</v>
      </c>
      <c r="M10" s="12">
        <v>0.0</v>
      </c>
      <c r="N10" s="12">
        <v>3137988.0</v>
      </c>
    </row>
    <row r="11" ht="14.25" customHeight="1">
      <c r="A11" s="8" t="s">
        <v>25</v>
      </c>
      <c r="B11" s="13">
        <v>26621.0</v>
      </c>
      <c r="C11" s="13">
        <v>22940.0</v>
      </c>
      <c r="D11" s="13">
        <v>55211.0</v>
      </c>
      <c r="E11" s="13">
        <v>34420.0</v>
      </c>
      <c r="F11" s="13">
        <v>58565.0</v>
      </c>
      <c r="G11" s="13">
        <v>50841.0</v>
      </c>
      <c r="H11" s="13">
        <v>83227.0</v>
      </c>
      <c r="I11" s="13">
        <v>85128.0</v>
      </c>
      <c r="J11" s="13">
        <v>57265.0</v>
      </c>
      <c r="K11" s="13">
        <v>0.0</v>
      </c>
      <c r="L11" s="13">
        <v>0.0</v>
      </c>
      <c r="M11" s="13">
        <v>0.0</v>
      </c>
      <c r="N11" s="13">
        <v>474222.0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G29" s="1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0"/>
    <col customWidth="1" min="3" max="3" width="9.0"/>
    <col customWidth="1" min="4" max="4" width="10.0"/>
    <col customWidth="1" min="5" max="10" width="8.0"/>
    <col customWidth="1" min="11" max="11" width="11.0"/>
    <col customWidth="1" min="12" max="12" width="9.0"/>
    <col customWidth="1" min="13" max="14" width="10.0"/>
    <col customWidth="1" min="15" max="15" width="9.0"/>
    <col customWidth="1" min="16" max="26" width="8.71"/>
  </cols>
  <sheetData>
    <row r="1" ht="14.25" customHeight="1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4.25" customHeight="1">
      <c r="A2" s="4" t="s">
        <v>16</v>
      </c>
      <c r="B2" s="4" t="s">
        <v>29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21422.0</v>
      </c>
      <c r="J2" s="12">
        <v>21888.0</v>
      </c>
      <c r="K2" s="12">
        <v>22275.0</v>
      </c>
      <c r="L2" s="12">
        <v>0.0</v>
      </c>
      <c r="M2" s="12">
        <v>0.0</v>
      </c>
      <c r="N2" s="12">
        <v>0.0</v>
      </c>
      <c r="O2" s="12">
        <v>65585.0</v>
      </c>
    </row>
    <row r="3" ht="14.25" customHeight="1">
      <c r="A3" s="8" t="s">
        <v>16</v>
      </c>
      <c r="B3" s="8" t="s">
        <v>30</v>
      </c>
      <c r="C3" s="13">
        <v>0.0</v>
      </c>
      <c r="D3" s="13">
        <v>0.0</v>
      </c>
      <c r="E3" s="13">
        <v>0.0</v>
      </c>
      <c r="F3" s="13">
        <v>0.0</v>
      </c>
      <c r="G3" s="13">
        <v>0.0</v>
      </c>
      <c r="H3" s="13">
        <v>0.0</v>
      </c>
      <c r="I3" s="13">
        <v>33933.0</v>
      </c>
      <c r="J3" s="13">
        <v>20732.0</v>
      </c>
      <c r="K3" s="13">
        <v>28179.0</v>
      </c>
      <c r="L3" s="13">
        <v>0.0</v>
      </c>
      <c r="M3" s="13">
        <v>0.0</v>
      </c>
      <c r="N3" s="13">
        <v>0.0</v>
      </c>
      <c r="O3" s="13">
        <v>82844.0</v>
      </c>
    </row>
    <row r="4" ht="14.25" customHeight="1">
      <c r="A4" s="4" t="s">
        <v>16</v>
      </c>
      <c r="B4" s="4" t="s">
        <v>31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20620.0</v>
      </c>
      <c r="J4" s="12">
        <v>17945.0</v>
      </c>
      <c r="K4" s="12">
        <v>23460.0</v>
      </c>
      <c r="L4" s="12">
        <v>0.0</v>
      </c>
      <c r="M4" s="12">
        <v>0.0</v>
      </c>
      <c r="N4" s="12">
        <v>0.0</v>
      </c>
      <c r="O4" s="12">
        <v>62025.0</v>
      </c>
    </row>
    <row r="5" ht="14.25" customHeight="1">
      <c r="A5" s="8" t="s">
        <v>16</v>
      </c>
      <c r="B5" s="8" t="s">
        <v>32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  <c r="H5" s="13">
        <v>0.0</v>
      </c>
      <c r="I5" s="13">
        <v>19212.0</v>
      </c>
      <c r="J5" s="13">
        <v>17761.0</v>
      </c>
      <c r="K5" s="13">
        <v>18793.0</v>
      </c>
      <c r="L5" s="13">
        <v>0.0</v>
      </c>
      <c r="M5" s="13">
        <v>0.0</v>
      </c>
      <c r="N5" s="13">
        <v>0.0</v>
      </c>
      <c r="O5" s="13">
        <v>55766.0</v>
      </c>
    </row>
    <row r="6" ht="14.25" customHeight="1">
      <c r="A6" s="4" t="s">
        <v>16</v>
      </c>
      <c r="B6" s="4" t="s">
        <v>33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36040.0</v>
      </c>
      <c r="J6" s="12">
        <v>17607.0</v>
      </c>
      <c r="K6" s="12">
        <v>27864.0</v>
      </c>
      <c r="L6" s="12">
        <v>0.0</v>
      </c>
      <c r="M6" s="12">
        <v>0.0</v>
      </c>
      <c r="N6" s="12">
        <v>0.0</v>
      </c>
      <c r="O6" s="12">
        <v>81511.0</v>
      </c>
    </row>
    <row r="7" ht="14.25" customHeight="1">
      <c r="A7" s="8" t="s">
        <v>16</v>
      </c>
      <c r="B7" s="8" t="s">
        <v>34</v>
      </c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28064.0</v>
      </c>
      <c r="J7" s="13">
        <v>16780.0</v>
      </c>
      <c r="K7" s="13">
        <v>23618.0</v>
      </c>
      <c r="L7" s="13">
        <v>0.0</v>
      </c>
      <c r="M7" s="13">
        <v>0.0</v>
      </c>
      <c r="N7" s="13">
        <v>0.0</v>
      </c>
      <c r="O7" s="13">
        <v>68462.0</v>
      </c>
    </row>
    <row r="8" ht="14.25" customHeight="1">
      <c r="A8" s="4" t="s">
        <v>16</v>
      </c>
      <c r="B8" s="4" t="s">
        <v>35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28118.0</v>
      </c>
      <c r="J8" s="12">
        <v>16728.0</v>
      </c>
      <c r="K8" s="12">
        <v>22716.0</v>
      </c>
      <c r="L8" s="12">
        <v>0.0</v>
      </c>
      <c r="M8" s="12">
        <v>0.0</v>
      </c>
      <c r="N8" s="12">
        <v>0.0</v>
      </c>
      <c r="O8" s="12">
        <v>67562.0</v>
      </c>
    </row>
    <row r="9" ht="14.25" customHeight="1">
      <c r="A9" s="8" t="s">
        <v>16</v>
      </c>
      <c r="B9" s="8" t="s">
        <v>36</v>
      </c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13922.0</v>
      </c>
      <c r="J9" s="13">
        <v>15094.0</v>
      </c>
      <c r="K9" s="13">
        <v>20028.0</v>
      </c>
      <c r="L9" s="13">
        <v>0.0</v>
      </c>
      <c r="M9" s="13">
        <v>0.0</v>
      </c>
      <c r="N9" s="13">
        <v>0.0</v>
      </c>
      <c r="O9" s="13">
        <v>49044.0</v>
      </c>
    </row>
    <row r="10" ht="14.25" customHeight="1">
      <c r="A10" s="4" t="s">
        <v>16</v>
      </c>
      <c r="B10" s="4" t="s">
        <v>37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13057.0</v>
      </c>
      <c r="J10" s="12">
        <v>14339.0</v>
      </c>
      <c r="K10" s="12">
        <v>4346.0</v>
      </c>
      <c r="L10" s="12">
        <v>0.0</v>
      </c>
      <c r="M10" s="12">
        <v>0.0</v>
      </c>
      <c r="N10" s="12">
        <v>0.0</v>
      </c>
      <c r="O10" s="12">
        <v>31742.0</v>
      </c>
    </row>
    <row r="11" ht="14.25" customHeight="1">
      <c r="A11" s="8" t="s">
        <v>16</v>
      </c>
      <c r="B11" s="8" t="s">
        <v>38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26812.0</v>
      </c>
      <c r="J11" s="13">
        <v>14277.0</v>
      </c>
      <c r="K11" s="13">
        <v>22832.0</v>
      </c>
      <c r="L11" s="13">
        <v>0.0</v>
      </c>
      <c r="M11" s="13">
        <v>0.0</v>
      </c>
      <c r="N11" s="13">
        <v>0.0</v>
      </c>
      <c r="O11" s="13">
        <v>63921.0</v>
      </c>
    </row>
    <row r="12" ht="14.25" customHeight="1">
      <c r="A12" s="4" t="s">
        <v>16</v>
      </c>
      <c r="B12" s="4" t="s">
        <v>39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36218.0</v>
      </c>
      <c r="J12" s="12">
        <v>14420.0</v>
      </c>
      <c r="K12" s="12">
        <v>34965.0</v>
      </c>
      <c r="L12" s="12">
        <v>0.0</v>
      </c>
      <c r="M12" s="12">
        <v>0.0</v>
      </c>
      <c r="N12" s="12">
        <v>0.0</v>
      </c>
      <c r="O12" s="12">
        <v>85603.0</v>
      </c>
    </row>
    <row r="13" ht="14.25" customHeight="1">
      <c r="A13" s="8" t="s">
        <v>16</v>
      </c>
      <c r="B13" s="8" t="s">
        <v>40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11064.0</v>
      </c>
      <c r="J13" s="13">
        <v>11839.0</v>
      </c>
      <c r="K13" s="13">
        <v>6494.0</v>
      </c>
      <c r="L13" s="13">
        <v>0.0</v>
      </c>
      <c r="M13" s="13">
        <v>0.0</v>
      </c>
      <c r="N13" s="13">
        <v>0.0</v>
      </c>
      <c r="O13" s="13">
        <v>29397.0</v>
      </c>
    </row>
    <row r="14" ht="14.25" customHeight="1">
      <c r="A14" s="4" t="s">
        <v>16</v>
      </c>
      <c r="B14" s="4" t="s">
        <v>41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25184.0</v>
      </c>
      <c r="J14" s="12">
        <v>10535.0</v>
      </c>
      <c r="K14" s="12">
        <v>16291.0</v>
      </c>
      <c r="L14" s="12">
        <v>0.0</v>
      </c>
      <c r="M14" s="12">
        <v>0.0</v>
      </c>
      <c r="N14" s="12">
        <v>0.0</v>
      </c>
      <c r="O14" s="12">
        <v>52010.0</v>
      </c>
    </row>
    <row r="15" ht="14.25" customHeight="1">
      <c r="A15" s="8" t="s">
        <v>16</v>
      </c>
      <c r="B15" s="8" t="s">
        <v>42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11774.0</v>
      </c>
      <c r="J15" s="13">
        <v>12622.0</v>
      </c>
      <c r="K15" s="13">
        <v>14570.0</v>
      </c>
      <c r="L15" s="13">
        <v>0.0</v>
      </c>
      <c r="M15" s="13">
        <v>0.0</v>
      </c>
      <c r="N15" s="13">
        <v>0.0</v>
      </c>
      <c r="O15" s="13">
        <v>38966.0</v>
      </c>
    </row>
    <row r="16" ht="14.25" customHeight="1">
      <c r="A16" s="4" t="s">
        <v>16</v>
      </c>
      <c r="B16" s="4" t="s">
        <v>43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18720.0</v>
      </c>
      <c r="J16" s="12">
        <v>12985.0</v>
      </c>
      <c r="K16" s="12">
        <v>18616.0</v>
      </c>
      <c r="L16" s="12">
        <v>0.0</v>
      </c>
      <c r="M16" s="12">
        <v>0.0</v>
      </c>
      <c r="N16" s="12">
        <v>0.0</v>
      </c>
      <c r="O16" s="12">
        <v>50321.0</v>
      </c>
    </row>
    <row r="17" ht="14.25" customHeight="1">
      <c r="A17" s="8" t="s">
        <v>16</v>
      </c>
      <c r="B17" s="8" t="s">
        <v>44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15579.0</v>
      </c>
      <c r="J17" s="13">
        <v>8132.0</v>
      </c>
      <c r="K17" s="13">
        <v>12898.0</v>
      </c>
      <c r="L17" s="13">
        <v>0.0</v>
      </c>
      <c r="M17" s="13">
        <v>0.0</v>
      </c>
      <c r="N17" s="13">
        <v>0.0</v>
      </c>
      <c r="O17" s="13">
        <v>36609.0</v>
      </c>
    </row>
    <row r="18" ht="14.25" customHeight="1">
      <c r="A18" s="4" t="s">
        <v>16</v>
      </c>
      <c r="B18" s="4" t="s">
        <v>45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22099.0</v>
      </c>
      <c r="J18" s="12">
        <v>10833.0</v>
      </c>
      <c r="K18" s="12">
        <v>17940.0</v>
      </c>
      <c r="L18" s="12">
        <v>0.0</v>
      </c>
      <c r="M18" s="12">
        <v>0.0</v>
      </c>
      <c r="N18" s="12">
        <v>0.0</v>
      </c>
      <c r="O18" s="12">
        <v>50872.0</v>
      </c>
    </row>
    <row r="19" ht="14.25" customHeight="1">
      <c r="A19" s="8" t="s">
        <v>16</v>
      </c>
      <c r="B19" s="8" t="s">
        <v>46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15949.0</v>
      </c>
      <c r="J19" s="13">
        <v>5921.0</v>
      </c>
      <c r="K19" s="13">
        <v>16337.0</v>
      </c>
      <c r="L19" s="13">
        <v>0.0</v>
      </c>
      <c r="M19" s="13">
        <v>0.0</v>
      </c>
      <c r="N19" s="13">
        <v>0.0</v>
      </c>
      <c r="O19" s="13">
        <v>38207.0</v>
      </c>
    </row>
    <row r="20" ht="14.25" customHeight="1">
      <c r="A20" s="4" t="s">
        <v>16</v>
      </c>
      <c r="B20" s="4" t="s">
        <v>47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12195.0</v>
      </c>
      <c r="J20" s="12">
        <v>3211.0</v>
      </c>
      <c r="K20" s="12">
        <v>2033.0</v>
      </c>
      <c r="L20" s="12">
        <v>0.0</v>
      </c>
      <c r="M20" s="12">
        <v>0.0</v>
      </c>
      <c r="N20" s="12">
        <v>0.0</v>
      </c>
      <c r="O20" s="12">
        <v>17439.0</v>
      </c>
    </row>
    <row r="21" ht="14.25" customHeight="1">
      <c r="A21" s="8" t="s">
        <v>16</v>
      </c>
      <c r="B21" s="8" t="s">
        <v>48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12063.0</v>
      </c>
      <c r="J21" s="13">
        <v>2806.0</v>
      </c>
      <c r="K21" s="13">
        <v>2665.0</v>
      </c>
      <c r="L21" s="13">
        <v>0.0</v>
      </c>
      <c r="M21" s="13">
        <v>0.0</v>
      </c>
      <c r="N21" s="13">
        <v>0.0</v>
      </c>
      <c r="O21" s="13">
        <v>17534.0</v>
      </c>
    </row>
    <row r="22" ht="14.25" customHeight="1">
      <c r="A22" s="4" t="s">
        <v>16</v>
      </c>
      <c r="B22" s="4" t="s">
        <v>49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8403.0</v>
      </c>
      <c r="J22" s="12">
        <v>2385.0</v>
      </c>
      <c r="K22" s="12">
        <v>2217.0</v>
      </c>
      <c r="L22" s="12">
        <v>0.0</v>
      </c>
      <c r="M22" s="12">
        <v>0.0</v>
      </c>
      <c r="N22" s="12">
        <v>0.0</v>
      </c>
      <c r="O22" s="12">
        <v>13005.0</v>
      </c>
    </row>
    <row r="23" ht="14.25" customHeight="1">
      <c r="A23" s="8" t="s">
        <v>16</v>
      </c>
      <c r="B23" s="8" t="s">
        <v>50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5675.0</v>
      </c>
      <c r="J23" s="13">
        <v>1837.0</v>
      </c>
      <c r="K23" s="13">
        <v>2722.0</v>
      </c>
      <c r="L23" s="13">
        <v>0.0</v>
      </c>
      <c r="M23" s="13">
        <v>0.0</v>
      </c>
      <c r="N23" s="13">
        <v>0.0</v>
      </c>
      <c r="O23" s="13">
        <v>10234.0</v>
      </c>
    </row>
    <row r="24" ht="14.25" customHeight="1">
      <c r="A24" s="4" t="s">
        <v>16</v>
      </c>
      <c r="B24" s="4" t="s">
        <v>51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4421.0</v>
      </c>
      <c r="J24" s="12">
        <v>1548.0</v>
      </c>
      <c r="K24" s="12">
        <v>2898.0</v>
      </c>
      <c r="L24" s="12">
        <v>0.0</v>
      </c>
      <c r="M24" s="12">
        <v>0.0</v>
      </c>
      <c r="N24" s="12">
        <v>0.0</v>
      </c>
      <c r="O24" s="12">
        <v>8867.0</v>
      </c>
    </row>
    <row r="25" ht="14.25" customHeight="1">
      <c r="A25" s="8" t="s">
        <v>16</v>
      </c>
      <c r="B25" s="8" t="s">
        <v>52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4892.0</v>
      </c>
      <c r="J25" s="13">
        <v>1460.0</v>
      </c>
      <c r="K25" s="13">
        <v>1356.0</v>
      </c>
      <c r="L25" s="13">
        <v>0.0</v>
      </c>
      <c r="M25" s="13">
        <v>0.0</v>
      </c>
      <c r="N25" s="13">
        <v>0.0</v>
      </c>
      <c r="O25" s="13">
        <v>7708.0</v>
      </c>
    </row>
    <row r="26" ht="14.25" customHeight="1">
      <c r="A26" s="4" t="s">
        <v>16</v>
      </c>
      <c r="B26" s="4" t="s">
        <v>53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5307.0</v>
      </c>
      <c r="J26" s="12">
        <v>2089.0</v>
      </c>
      <c r="K26" s="12">
        <v>7258.0</v>
      </c>
      <c r="L26" s="12">
        <v>0.0</v>
      </c>
      <c r="M26" s="12">
        <v>0.0</v>
      </c>
      <c r="N26" s="12">
        <v>0.0</v>
      </c>
      <c r="O26" s="12">
        <v>14654.0</v>
      </c>
    </row>
    <row r="27" ht="14.25" customHeight="1">
      <c r="A27" s="8" t="s">
        <v>16</v>
      </c>
      <c r="B27" s="8" t="s">
        <v>54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4826.0</v>
      </c>
      <c r="J27" s="13">
        <v>1203.0</v>
      </c>
      <c r="K27" s="13">
        <v>4321.0</v>
      </c>
      <c r="L27" s="13">
        <v>0.0</v>
      </c>
      <c r="M27" s="13">
        <v>0.0</v>
      </c>
      <c r="N27" s="13">
        <v>0.0</v>
      </c>
      <c r="O27" s="13">
        <v>10350.0</v>
      </c>
    </row>
    <row r="28" ht="14.25" customHeight="1">
      <c r="A28" s="4" t="s">
        <v>16</v>
      </c>
      <c r="B28" s="4" t="s">
        <v>55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5464.0</v>
      </c>
      <c r="J28" s="12">
        <v>1734.0</v>
      </c>
      <c r="K28" s="12">
        <v>6363.0</v>
      </c>
      <c r="L28" s="12">
        <v>0.0</v>
      </c>
      <c r="M28" s="12">
        <v>0.0</v>
      </c>
      <c r="N28" s="12">
        <v>0.0</v>
      </c>
      <c r="O28" s="12">
        <v>13561.0</v>
      </c>
    </row>
    <row r="29" ht="14.25" customHeight="1">
      <c r="A29" s="8" t="s">
        <v>16</v>
      </c>
      <c r="B29" s="8" t="s">
        <v>56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6858.0</v>
      </c>
      <c r="J29" s="13">
        <v>1600.0</v>
      </c>
      <c r="K29" s="13">
        <v>6924.0</v>
      </c>
      <c r="L29" s="13">
        <v>0.0</v>
      </c>
      <c r="M29" s="13">
        <v>0.0</v>
      </c>
      <c r="N29" s="13">
        <v>0.0</v>
      </c>
      <c r="O29" s="13">
        <v>15382.0</v>
      </c>
    </row>
    <row r="30" ht="14.25" customHeight="1">
      <c r="A30" s="4" t="s">
        <v>16</v>
      </c>
      <c r="B30" s="4" t="s">
        <v>57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4860.0</v>
      </c>
      <c r="J30" s="12">
        <v>894.0</v>
      </c>
      <c r="K30" s="12">
        <v>5791.0</v>
      </c>
      <c r="L30" s="12">
        <v>0.0</v>
      </c>
      <c r="M30" s="12">
        <v>0.0</v>
      </c>
      <c r="N30" s="12">
        <v>0.0</v>
      </c>
      <c r="O30" s="12">
        <v>11545.0</v>
      </c>
    </row>
    <row r="31" ht="14.25" customHeight="1">
      <c r="A31" s="8" t="s">
        <v>16</v>
      </c>
      <c r="B31" s="8" t="s">
        <v>58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4898.0</v>
      </c>
      <c r="J31" s="13">
        <v>839.0</v>
      </c>
      <c r="K31" s="13">
        <v>5253.0</v>
      </c>
      <c r="L31" s="13">
        <v>0.0</v>
      </c>
      <c r="M31" s="13">
        <v>0.0</v>
      </c>
      <c r="N31" s="13">
        <v>0.0</v>
      </c>
      <c r="O31" s="13">
        <v>10990.0</v>
      </c>
    </row>
    <row r="32" ht="14.25" customHeight="1">
      <c r="A32" s="4" t="s">
        <v>16</v>
      </c>
      <c r="B32" s="4" t="s">
        <v>59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3532.0</v>
      </c>
      <c r="J32" s="12">
        <v>518.0</v>
      </c>
      <c r="K32" s="12">
        <v>5144.0</v>
      </c>
      <c r="L32" s="12">
        <v>0.0</v>
      </c>
      <c r="M32" s="12">
        <v>0.0</v>
      </c>
      <c r="N32" s="12">
        <v>0.0</v>
      </c>
      <c r="O32" s="12">
        <v>9194.0</v>
      </c>
    </row>
    <row r="33" ht="14.25" customHeight="1">
      <c r="A33" s="8" t="s">
        <v>16</v>
      </c>
      <c r="B33" s="8" t="s">
        <v>60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150.0</v>
      </c>
      <c r="K33" s="13">
        <v>6107.0</v>
      </c>
      <c r="L33" s="13">
        <v>0.0</v>
      </c>
      <c r="M33" s="13">
        <v>0.0</v>
      </c>
      <c r="N33" s="13">
        <v>0.0</v>
      </c>
      <c r="O33" s="13">
        <v>6257.0</v>
      </c>
    </row>
    <row r="34" ht="14.25" customHeight="1">
      <c r="A34" s="4" t="s">
        <v>16</v>
      </c>
      <c r="B34" s="4" t="s">
        <v>61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</row>
    <row r="35" ht="14.25" customHeight="1">
      <c r="A35" s="8" t="s">
        <v>17</v>
      </c>
      <c r="B35" s="8" t="s">
        <v>62</v>
      </c>
      <c r="C35" s="13">
        <v>6264.0</v>
      </c>
      <c r="D35" s="13">
        <v>8154.0</v>
      </c>
      <c r="E35" s="13">
        <v>6157.0</v>
      </c>
      <c r="F35" s="13">
        <v>15148.0</v>
      </c>
      <c r="G35" s="13">
        <v>16338.0</v>
      </c>
      <c r="H35" s="13">
        <v>25545.0</v>
      </c>
      <c r="I35" s="13">
        <v>16006.0</v>
      </c>
      <c r="J35" s="13">
        <v>16417.0</v>
      </c>
      <c r="K35" s="13">
        <v>9596.0</v>
      </c>
      <c r="L35" s="13">
        <v>0.0</v>
      </c>
      <c r="M35" s="13">
        <v>0.0</v>
      </c>
      <c r="N35" s="13">
        <v>0.0</v>
      </c>
      <c r="O35" s="13">
        <v>119630.0</v>
      </c>
    </row>
    <row r="36" ht="14.25" customHeight="1">
      <c r="A36" s="4" t="s">
        <v>17</v>
      </c>
      <c r="B36" s="4" t="s">
        <v>63</v>
      </c>
      <c r="C36" s="12">
        <v>6264.0</v>
      </c>
      <c r="D36" s="12">
        <v>7794.0</v>
      </c>
      <c r="E36" s="12">
        <v>9253.0</v>
      </c>
      <c r="F36" s="12">
        <v>15558.0</v>
      </c>
      <c r="G36" s="12">
        <v>17522.0</v>
      </c>
      <c r="H36" s="12">
        <v>23678.0</v>
      </c>
      <c r="I36" s="12">
        <v>18540.0</v>
      </c>
      <c r="J36" s="12">
        <v>11175.0</v>
      </c>
      <c r="K36" s="12">
        <v>11842.0</v>
      </c>
      <c r="L36" s="12">
        <v>0.0</v>
      </c>
      <c r="M36" s="12">
        <v>0.0</v>
      </c>
      <c r="N36" s="12">
        <v>0.0</v>
      </c>
      <c r="O36" s="12">
        <v>121632.0</v>
      </c>
    </row>
    <row r="37" ht="14.25" customHeight="1">
      <c r="A37" s="8" t="s">
        <v>17</v>
      </c>
      <c r="B37" s="8" t="s">
        <v>64</v>
      </c>
      <c r="C37" s="13">
        <v>7128.0</v>
      </c>
      <c r="D37" s="13">
        <v>7434.0</v>
      </c>
      <c r="E37" s="13">
        <v>7165.0</v>
      </c>
      <c r="F37" s="13">
        <v>15549.0</v>
      </c>
      <c r="G37" s="13">
        <v>19083.0</v>
      </c>
      <c r="H37" s="13">
        <v>27531.0</v>
      </c>
      <c r="I37" s="13">
        <v>18154.0</v>
      </c>
      <c r="J37" s="13">
        <v>11055.0</v>
      </c>
      <c r="K37" s="13">
        <v>10509.0</v>
      </c>
      <c r="L37" s="13">
        <v>0.0</v>
      </c>
      <c r="M37" s="13">
        <v>0.0</v>
      </c>
      <c r="N37" s="13">
        <v>0.0</v>
      </c>
      <c r="O37" s="13">
        <v>123613.0</v>
      </c>
    </row>
    <row r="38" ht="14.25" customHeight="1">
      <c r="A38" s="4" t="s">
        <v>17</v>
      </c>
      <c r="B38" s="4" t="s">
        <v>65</v>
      </c>
      <c r="C38" s="12">
        <v>6525.0</v>
      </c>
      <c r="D38" s="12">
        <v>8494.0</v>
      </c>
      <c r="E38" s="12">
        <v>7253.0</v>
      </c>
      <c r="F38" s="12">
        <v>14974.0</v>
      </c>
      <c r="G38" s="12">
        <v>14837.0</v>
      </c>
      <c r="H38" s="12">
        <v>23791.0</v>
      </c>
      <c r="I38" s="12">
        <v>18066.0</v>
      </c>
      <c r="J38" s="12">
        <v>7542.0</v>
      </c>
      <c r="K38" s="12">
        <v>11203.0</v>
      </c>
      <c r="L38" s="12">
        <v>0.0</v>
      </c>
      <c r="M38" s="12">
        <v>0.0</v>
      </c>
      <c r="N38" s="12">
        <v>0.0</v>
      </c>
      <c r="O38" s="12">
        <v>112691.0</v>
      </c>
    </row>
    <row r="39" ht="14.25" customHeight="1">
      <c r="A39" s="8" t="s">
        <v>17</v>
      </c>
      <c r="B39" s="8" t="s">
        <v>66</v>
      </c>
      <c r="C39" s="13">
        <v>6264.0</v>
      </c>
      <c r="D39" s="13">
        <v>7794.0</v>
      </c>
      <c r="E39" s="13">
        <v>7309.0</v>
      </c>
      <c r="F39" s="13">
        <v>12958.0</v>
      </c>
      <c r="G39" s="13">
        <v>17254.0</v>
      </c>
      <c r="H39" s="13">
        <v>21755.0</v>
      </c>
      <c r="I39" s="13">
        <v>14730.0</v>
      </c>
      <c r="J39" s="13">
        <v>12793.0</v>
      </c>
      <c r="K39" s="13">
        <v>11004.0</v>
      </c>
      <c r="L39" s="13">
        <v>0.0</v>
      </c>
      <c r="M39" s="13">
        <v>0.0</v>
      </c>
      <c r="N39" s="13">
        <v>0.0</v>
      </c>
      <c r="O39" s="13">
        <v>111866.0</v>
      </c>
    </row>
    <row r="40" ht="14.25" customHeight="1">
      <c r="A40" s="4" t="s">
        <v>17</v>
      </c>
      <c r="B40" s="4" t="s">
        <v>67</v>
      </c>
      <c r="C40" s="12">
        <v>6264.0</v>
      </c>
      <c r="D40" s="12">
        <v>6714.0</v>
      </c>
      <c r="E40" s="12">
        <v>6805.0</v>
      </c>
      <c r="F40" s="12">
        <v>14111.0</v>
      </c>
      <c r="G40" s="12">
        <v>14349.0</v>
      </c>
      <c r="H40" s="12">
        <v>16847.0</v>
      </c>
      <c r="I40" s="12">
        <v>24068.0</v>
      </c>
      <c r="J40" s="12">
        <v>11626.0</v>
      </c>
      <c r="K40" s="12">
        <v>10174.0</v>
      </c>
      <c r="L40" s="12">
        <v>0.0</v>
      </c>
      <c r="M40" s="12">
        <v>0.0</v>
      </c>
      <c r="N40" s="12">
        <v>0.0</v>
      </c>
      <c r="O40" s="12">
        <v>110962.0</v>
      </c>
    </row>
    <row r="41" ht="14.25" customHeight="1">
      <c r="A41" s="8" t="s">
        <v>17</v>
      </c>
      <c r="B41" s="8" t="s">
        <v>68</v>
      </c>
      <c r="C41" s="13">
        <v>7128.0</v>
      </c>
      <c r="D41" s="13">
        <v>6354.0</v>
      </c>
      <c r="E41" s="13">
        <v>8677.0</v>
      </c>
      <c r="F41" s="13">
        <v>11542.0</v>
      </c>
      <c r="G41" s="13">
        <v>14006.0</v>
      </c>
      <c r="H41" s="13">
        <v>18687.0</v>
      </c>
      <c r="I41" s="13">
        <v>22724.0</v>
      </c>
      <c r="J41" s="13">
        <v>11136.0</v>
      </c>
      <c r="K41" s="13">
        <v>11065.0</v>
      </c>
      <c r="L41" s="13">
        <v>0.0</v>
      </c>
      <c r="M41" s="13">
        <v>0.0</v>
      </c>
      <c r="N41" s="13">
        <v>0.0</v>
      </c>
      <c r="O41" s="13">
        <v>111323.0</v>
      </c>
    </row>
    <row r="42" ht="14.25" customHeight="1">
      <c r="A42" s="4" t="s">
        <v>17</v>
      </c>
      <c r="B42" s="4" t="s">
        <v>69</v>
      </c>
      <c r="C42" s="12">
        <v>6525.0</v>
      </c>
      <c r="D42" s="12">
        <v>7369.0</v>
      </c>
      <c r="E42" s="12">
        <v>5363.0</v>
      </c>
      <c r="F42" s="12">
        <v>13256.0</v>
      </c>
      <c r="G42" s="12">
        <v>14596.0</v>
      </c>
      <c r="H42" s="12">
        <v>18489.0</v>
      </c>
      <c r="I42" s="12">
        <v>12285.0</v>
      </c>
      <c r="J42" s="12">
        <v>8192.0</v>
      </c>
      <c r="K42" s="12">
        <v>9257.0</v>
      </c>
      <c r="L42" s="12">
        <v>0.0</v>
      </c>
      <c r="M42" s="12">
        <v>0.0</v>
      </c>
      <c r="N42" s="12">
        <v>0.0</v>
      </c>
      <c r="O42" s="12">
        <v>95336.0</v>
      </c>
    </row>
    <row r="43" ht="14.25" customHeight="1">
      <c r="A43" s="8" t="s">
        <v>18</v>
      </c>
      <c r="B43" s="8" t="s">
        <v>70</v>
      </c>
      <c r="C43" s="13">
        <v>0.0</v>
      </c>
      <c r="D43" s="13">
        <v>0.0</v>
      </c>
      <c r="E43" s="13">
        <v>8415.0</v>
      </c>
      <c r="F43" s="13">
        <v>23100.0</v>
      </c>
      <c r="G43" s="13">
        <v>15994.0</v>
      </c>
      <c r="H43" s="13">
        <v>32670.0</v>
      </c>
      <c r="I43" s="13">
        <v>31515.0</v>
      </c>
      <c r="J43" s="13">
        <v>25069.0</v>
      </c>
      <c r="K43" s="13">
        <v>20625.0</v>
      </c>
      <c r="L43" s="13">
        <v>0.0</v>
      </c>
      <c r="M43" s="13">
        <v>0.0</v>
      </c>
      <c r="N43" s="13">
        <v>0.0</v>
      </c>
      <c r="O43" s="13">
        <v>157388.0</v>
      </c>
    </row>
    <row r="44" ht="14.25" customHeight="1">
      <c r="A44" s="4" t="s">
        <v>18</v>
      </c>
      <c r="B44" s="4" t="s">
        <v>71</v>
      </c>
      <c r="C44" s="12">
        <v>0.0</v>
      </c>
      <c r="D44" s="12">
        <v>0.0</v>
      </c>
      <c r="E44" s="12">
        <v>7414.0</v>
      </c>
      <c r="F44" s="12">
        <v>24244.0</v>
      </c>
      <c r="G44" s="12">
        <v>14355.0</v>
      </c>
      <c r="H44" s="12">
        <v>15675.0</v>
      </c>
      <c r="I44" s="12">
        <v>24904.0</v>
      </c>
      <c r="J44" s="12">
        <v>18315.0</v>
      </c>
      <c r="K44" s="12">
        <v>19470.0</v>
      </c>
      <c r="L44" s="12">
        <v>0.0</v>
      </c>
      <c r="M44" s="12">
        <v>0.0</v>
      </c>
      <c r="N44" s="12">
        <v>0.0</v>
      </c>
      <c r="O44" s="12">
        <v>124377.0</v>
      </c>
    </row>
    <row r="45" ht="14.25" customHeight="1">
      <c r="A45" s="8" t="s">
        <v>18</v>
      </c>
      <c r="B45" s="8" t="s">
        <v>72</v>
      </c>
      <c r="C45" s="13">
        <v>0.0</v>
      </c>
      <c r="D45" s="13">
        <v>0.0</v>
      </c>
      <c r="E45" s="13">
        <v>7417.0</v>
      </c>
      <c r="F45" s="13">
        <v>15525.0</v>
      </c>
      <c r="G45" s="13">
        <v>10741.0</v>
      </c>
      <c r="H45" s="13">
        <v>11201.0</v>
      </c>
      <c r="I45" s="13">
        <v>16387.0</v>
      </c>
      <c r="J45" s="13">
        <v>20872.0</v>
      </c>
      <c r="K45" s="13">
        <v>20182.0</v>
      </c>
      <c r="L45" s="13">
        <v>0.0</v>
      </c>
      <c r="M45" s="13">
        <v>0.0</v>
      </c>
      <c r="N45" s="13">
        <v>0.0</v>
      </c>
      <c r="O45" s="13">
        <v>102327.0</v>
      </c>
    </row>
    <row r="46" ht="14.25" customHeight="1">
      <c r="A46" s="4" t="s">
        <v>18</v>
      </c>
      <c r="B46" s="4" t="s">
        <v>73</v>
      </c>
      <c r="C46" s="12">
        <v>0.0</v>
      </c>
      <c r="D46" s="12">
        <v>0.0</v>
      </c>
      <c r="E46" s="12">
        <v>6930.0</v>
      </c>
      <c r="F46" s="12">
        <v>16665.0</v>
      </c>
      <c r="G46" s="12">
        <v>11220.0</v>
      </c>
      <c r="H46" s="12">
        <v>27709.0</v>
      </c>
      <c r="I46" s="12">
        <v>19426.0</v>
      </c>
      <c r="J46" s="12">
        <v>19844.0</v>
      </c>
      <c r="K46" s="12">
        <v>15675.0</v>
      </c>
      <c r="L46" s="12">
        <v>0.0</v>
      </c>
      <c r="M46" s="12">
        <v>0.0</v>
      </c>
      <c r="N46" s="12">
        <v>0.0</v>
      </c>
      <c r="O46" s="12">
        <v>117469.0</v>
      </c>
    </row>
    <row r="47" ht="14.25" customHeight="1">
      <c r="A47" s="8" t="s">
        <v>18</v>
      </c>
      <c r="B47" s="8" t="s">
        <v>74</v>
      </c>
      <c r="C47" s="13">
        <v>0.0</v>
      </c>
      <c r="D47" s="13">
        <v>0.0</v>
      </c>
      <c r="E47" s="13">
        <v>11220.0</v>
      </c>
      <c r="F47" s="13">
        <v>24101.0</v>
      </c>
      <c r="G47" s="13">
        <v>16830.0</v>
      </c>
      <c r="H47" s="13">
        <v>35211.0</v>
      </c>
      <c r="I47" s="13">
        <v>28369.0</v>
      </c>
      <c r="J47" s="13">
        <v>26180.0</v>
      </c>
      <c r="K47" s="13">
        <v>24893.0</v>
      </c>
      <c r="L47" s="13">
        <v>0.0</v>
      </c>
      <c r="M47" s="13">
        <v>0.0</v>
      </c>
      <c r="N47" s="13">
        <v>0.0</v>
      </c>
      <c r="O47" s="13">
        <v>166804.0</v>
      </c>
    </row>
    <row r="48" ht="14.25" customHeight="1">
      <c r="A48" s="4" t="s">
        <v>18</v>
      </c>
      <c r="B48" s="4" t="s">
        <v>75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0.0</v>
      </c>
    </row>
    <row r="49" ht="14.25" customHeight="1">
      <c r="A49" s="8" t="s">
        <v>18</v>
      </c>
      <c r="B49" s="8" t="s">
        <v>76</v>
      </c>
      <c r="C49" s="13">
        <v>0.0</v>
      </c>
      <c r="D49" s="13">
        <v>0.0</v>
      </c>
      <c r="E49" s="13">
        <v>6765.0</v>
      </c>
      <c r="F49" s="13">
        <v>19305.0</v>
      </c>
      <c r="G49" s="13">
        <v>12375.0</v>
      </c>
      <c r="H49" s="13">
        <v>14520.0</v>
      </c>
      <c r="I49" s="13">
        <v>13695.0</v>
      </c>
      <c r="J49" s="13">
        <v>17149.0</v>
      </c>
      <c r="K49" s="13">
        <v>15334.0</v>
      </c>
      <c r="L49" s="13">
        <v>0.0</v>
      </c>
      <c r="M49" s="13">
        <v>0.0</v>
      </c>
      <c r="N49" s="13">
        <v>0.0</v>
      </c>
      <c r="O49" s="13">
        <v>99143.0</v>
      </c>
    </row>
    <row r="50" ht="14.25" customHeight="1">
      <c r="A50" s="4" t="s">
        <v>18</v>
      </c>
      <c r="B50" s="4" t="s">
        <v>77</v>
      </c>
      <c r="C50" s="12">
        <v>0.0</v>
      </c>
      <c r="D50" s="12">
        <v>0.0</v>
      </c>
      <c r="E50" s="12">
        <v>3600.0</v>
      </c>
      <c r="F50" s="12">
        <v>4600.0</v>
      </c>
      <c r="G50" s="12">
        <v>3200.0</v>
      </c>
      <c r="H50" s="12">
        <v>5600.0</v>
      </c>
      <c r="I50" s="12">
        <v>8000.0</v>
      </c>
      <c r="J50" s="12">
        <v>6600.0</v>
      </c>
      <c r="K50" s="12">
        <v>9200.0</v>
      </c>
      <c r="L50" s="12">
        <v>0.0</v>
      </c>
      <c r="M50" s="12">
        <v>0.0</v>
      </c>
      <c r="N50" s="12">
        <v>0.0</v>
      </c>
      <c r="O50" s="12">
        <v>40800.0</v>
      </c>
    </row>
    <row r="51" ht="14.25" customHeight="1">
      <c r="A51" s="8" t="s">
        <v>18</v>
      </c>
      <c r="B51" s="8" t="s">
        <v>78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3">
        <v>0.0</v>
      </c>
      <c r="O51" s="13">
        <v>1.0</v>
      </c>
    </row>
    <row r="52" ht="14.25" customHeight="1">
      <c r="A52" s="4" t="s">
        <v>18</v>
      </c>
      <c r="B52" s="4" t="s">
        <v>79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</row>
    <row r="53" ht="14.25" customHeight="1">
      <c r="A53" s="8" t="s">
        <v>18</v>
      </c>
      <c r="B53" s="8" t="s">
        <v>80</v>
      </c>
      <c r="C53" s="13">
        <v>0.0</v>
      </c>
      <c r="D53" s="13">
        <v>0.0</v>
      </c>
      <c r="E53" s="13">
        <v>2800.0</v>
      </c>
      <c r="F53" s="13">
        <v>7600.0</v>
      </c>
      <c r="G53" s="13">
        <v>6800.0</v>
      </c>
      <c r="H53" s="13">
        <v>8992.0</v>
      </c>
      <c r="I53" s="13">
        <v>14000.0</v>
      </c>
      <c r="J53" s="13">
        <v>10968.0</v>
      </c>
      <c r="K53" s="13">
        <v>14392.0</v>
      </c>
      <c r="L53" s="13">
        <v>0.0</v>
      </c>
      <c r="M53" s="13">
        <v>0.0</v>
      </c>
      <c r="N53" s="13">
        <v>0.0</v>
      </c>
      <c r="O53" s="13">
        <v>65552.0</v>
      </c>
    </row>
    <row r="54" ht="14.25" customHeight="1">
      <c r="A54" s="4" t="s">
        <v>18</v>
      </c>
      <c r="B54" s="4" t="s">
        <v>81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1.0</v>
      </c>
    </row>
    <row r="55" ht="14.25" customHeight="1">
      <c r="A55" s="8" t="s">
        <v>18</v>
      </c>
      <c r="B55" s="8" t="s">
        <v>82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  <c r="O55" s="13">
        <v>1.0</v>
      </c>
    </row>
    <row r="56" ht="14.25" customHeight="1">
      <c r="A56" s="4" t="s">
        <v>18</v>
      </c>
      <c r="B56" s="4" t="s">
        <v>83</v>
      </c>
      <c r="C56" s="12">
        <v>0.0</v>
      </c>
      <c r="D56" s="12">
        <v>0.0</v>
      </c>
      <c r="E56" s="12">
        <v>15345.0</v>
      </c>
      <c r="F56" s="12">
        <v>22594.0</v>
      </c>
      <c r="G56" s="12">
        <v>14850.0</v>
      </c>
      <c r="H56" s="12">
        <v>39424.0</v>
      </c>
      <c r="I56" s="12">
        <v>26730.0</v>
      </c>
      <c r="J56" s="12">
        <v>24398.0</v>
      </c>
      <c r="K56" s="12">
        <v>26565.0</v>
      </c>
      <c r="L56" s="12">
        <v>0.0</v>
      </c>
      <c r="M56" s="12">
        <v>0.0</v>
      </c>
      <c r="N56" s="12">
        <v>0.0</v>
      </c>
      <c r="O56" s="12">
        <v>169906.0</v>
      </c>
    </row>
    <row r="57" ht="14.25" customHeight="1">
      <c r="A57" s="8" t="s">
        <v>18</v>
      </c>
      <c r="B57" s="8" t="s">
        <v>84</v>
      </c>
      <c r="C57" s="13">
        <v>0.0</v>
      </c>
      <c r="D57" s="13">
        <v>0.0</v>
      </c>
      <c r="E57" s="13">
        <v>0.0</v>
      </c>
      <c r="F57" s="13">
        <v>400.0</v>
      </c>
      <c r="G57" s="13">
        <v>4200.0</v>
      </c>
      <c r="H57" s="13">
        <v>4800.0</v>
      </c>
      <c r="I57" s="13">
        <v>7000.0</v>
      </c>
      <c r="J57" s="13">
        <v>8592.0</v>
      </c>
      <c r="K57" s="13">
        <v>7192.0</v>
      </c>
      <c r="L57" s="13">
        <v>0.0</v>
      </c>
      <c r="M57" s="13">
        <v>0.0</v>
      </c>
      <c r="N57" s="13">
        <v>0.0</v>
      </c>
      <c r="O57" s="13">
        <v>32184.0</v>
      </c>
    </row>
    <row r="58" ht="14.25" customHeight="1">
      <c r="A58" s="4" t="s">
        <v>18</v>
      </c>
      <c r="B58" s="4" t="s">
        <v>85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1.0</v>
      </c>
    </row>
    <row r="59" ht="14.25" customHeight="1">
      <c r="A59" s="8" t="s">
        <v>18</v>
      </c>
      <c r="B59" s="8" t="s">
        <v>86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3">
        <v>0.0</v>
      </c>
      <c r="O59" s="13">
        <v>1.0</v>
      </c>
    </row>
    <row r="60" ht="14.25" customHeight="1">
      <c r="A60" s="4" t="s">
        <v>18</v>
      </c>
      <c r="B60" s="4" t="s">
        <v>87</v>
      </c>
      <c r="C60" s="12">
        <v>0.0</v>
      </c>
      <c r="D60" s="12">
        <v>0.0</v>
      </c>
      <c r="E60" s="12">
        <v>8569.0</v>
      </c>
      <c r="F60" s="12">
        <v>23419.0</v>
      </c>
      <c r="G60" s="12">
        <v>14630.0</v>
      </c>
      <c r="H60" s="12">
        <v>15345.0</v>
      </c>
      <c r="I60" s="12">
        <v>22935.0</v>
      </c>
      <c r="J60" s="12">
        <v>25729.0</v>
      </c>
      <c r="K60" s="12">
        <v>19800.0</v>
      </c>
      <c r="L60" s="12">
        <v>0.0</v>
      </c>
      <c r="M60" s="12">
        <v>0.0</v>
      </c>
      <c r="N60" s="12">
        <v>0.0</v>
      </c>
      <c r="O60" s="12">
        <v>130427.0</v>
      </c>
    </row>
    <row r="61" ht="14.25" customHeight="1">
      <c r="A61" s="8" t="s">
        <v>18</v>
      </c>
      <c r="B61" s="8" t="s">
        <v>88</v>
      </c>
      <c r="C61" s="13">
        <v>0.0</v>
      </c>
      <c r="D61" s="13">
        <v>0.0</v>
      </c>
      <c r="E61" s="13">
        <v>0.0</v>
      </c>
      <c r="F61" s="13">
        <v>200.0</v>
      </c>
      <c r="G61" s="13">
        <v>4400.0</v>
      </c>
      <c r="H61" s="13">
        <v>5000.0</v>
      </c>
      <c r="I61" s="13">
        <v>9000.0</v>
      </c>
      <c r="J61" s="13">
        <v>4600.0</v>
      </c>
      <c r="K61" s="13">
        <v>7360.0</v>
      </c>
      <c r="L61" s="13">
        <v>0.0</v>
      </c>
      <c r="M61" s="13">
        <v>0.0</v>
      </c>
      <c r="N61" s="13">
        <v>0.0</v>
      </c>
      <c r="O61" s="13">
        <v>30560.0</v>
      </c>
    </row>
    <row r="62" ht="14.25" customHeight="1">
      <c r="A62" s="4" t="s">
        <v>18</v>
      </c>
      <c r="B62" s="4" t="s">
        <v>89</v>
      </c>
      <c r="C62" s="12">
        <v>0.0</v>
      </c>
      <c r="D62" s="12">
        <v>0.0</v>
      </c>
      <c r="E62" s="12">
        <v>6210.0</v>
      </c>
      <c r="F62" s="12">
        <v>14490.0</v>
      </c>
      <c r="G62" s="12">
        <v>12213.0</v>
      </c>
      <c r="H62" s="12">
        <v>26852.0</v>
      </c>
      <c r="I62" s="12">
        <v>19147.0</v>
      </c>
      <c r="J62" s="12">
        <v>21390.0</v>
      </c>
      <c r="K62" s="12">
        <v>20171.0</v>
      </c>
      <c r="L62" s="12">
        <v>0.0</v>
      </c>
      <c r="M62" s="12">
        <v>0.0</v>
      </c>
      <c r="N62" s="12">
        <v>0.0</v>
      </c>
      <c r="O62" s="12">
        <v>120474.0</v>
      </c>
    </row>
    <row r="63" ht="14.25" customHeight="1">
      <c r="A63" s="8" t="s">
        <v>18</v>
      </c>
      <c r="B63" s="8" t="s">
        <v>90</v>
      </c>
      <c r="C63" s="13">
        <v>0.0</v>
      </c>
      <c r="D63" s="13">
        <v>0.0</v>
      </c>
      <c r="E63" s="13">
        <v>7755.0</v>
      </c>
      <c r="F63" s="13">
        <v>17314.0</v>
      </c>
      <c r="G63" s="13">
        <v>12045.0</v>
      </c>
      <c r="H63" s="13">
        <v>17644.0</v>
      </c>
      <c r="I63" s="13">
        <v>25245.0</v>
      </c>
      <c r="J63" s="13">
        <v>29865.0</v>
      </c>
      <c r="K63" s="13">
        <v>21120.0</v>
      </c>
      <c r="L63" s="13">
        <v>0.0</v>
      </c>
      <c r="M63" s="13">
        <v>0.0</v>
      </c>
      <c r="N63" s="13">
        <v>0.0</v>
      </c>
      <c r="O63" s="13">
        <v>130988.0</v>
      </c>
    </row>
    <row r="64" ht="14.25" customHeight="1">
      <c r="A64" s="4" t="s">
        <v>18</v>
      </c>
      <c r="B64" s="4" t="s">
        <v>91</v>
      </c>
      <c r="C64" s="12">
        <v>0.0</v>
      </c>
      <c r="D64" s="12">
        <v>0.0</v>
      </c>
      <c r="E64" s="12">
        <v>1980.0</v>
      </c>
      <c r="F64" s="12">
        <v>11055.0</v>
      </c>
      <c r="G64" s="12">
        <v>6765.0</v>
      </c>
      <c r="H64" s="12">
        <v>9724.0</v>
      </c>
      <c r="I64" s="12">
        <v>11550.0</v>
      </c>
      <c r="J64" s="12">
        <v>6743.0</v>
      </c>
      <c r="K64" s="12">
        <v>11550.0</v>
      </c>
      <c r="L64" s="12">
        <v>0.0</v>
      </c>
      <c r="M64" s="12">
        <v>0.0</v>
      </c>
      <c r="N64" s="12">
        <v>0.0</v>
      </c>
      <c r="O64" s="12">
        <v>59367.0</v>
      </c>
    </row>
    <row r="65" ht="14.25" customHeight="1">
      <c r="A65" s="8" t="s">
        <v>18</v>
      </c>
      <c r="B65" s="8" t="s">
        <v>92</v>
      </c>
      <c r="C65" s="13">
        <v>0.0</v>
      </c>
      <c r="D65" s="13">
        <v>0.0</v>
      </c>
      <c r="E65" s="13">
        <v>1980.0</v>
      </c>
      <c r="F65" s="13">
        <v>11550.0</v>
      </c>
      <c r="G65" s="13">
        <v>6930.0</v>
      </c>
      <c r="H65" s="13">
        <v>7260.0</v>
      </c>
      <c r="I65" s="13">
        <v>8580.0</v>
      </c>
      <c r="J65" s="13">
        <v>8327.0</v>
      </c>
      <c r="K65" s="13">
        <v>4785.0</v>
      </c>
      <c r="L65" s="13">
        <v>0.0</v>
      </c>
      <c r="M65" s="13">
        <v>0.0</v>
      </c>
      <c r="N65" s="13">
        <v>0.0</v>
      </c>
      <c r="O65" s="13">
        <v>49412.0</v>
      </c>
    </row>
    <row r="66" ht="14.25" customHeight="1">
      <c r="A66" s="4" t="s">
        <v>18</v>
      </c>
      <c r="B66" s="4" t="s">
        <v>93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</row>
    <row r="67" ht="14.25" customHeight="1">
      <c r="A67" s="8" t="s">
        <v>18</v>
      </c>
      <c r="B67" s="8" t="s">
        <v>94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</row>
    <row r="68" ht="14.25" customHeight="1">
      <c r="A68" s="4" t="s">
        <v>18</v>
      </c>
      <c r="B68" s="4" t="s">
        <v>95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</row>
    <row r="69" ht="14.25" customHeight="1">
      <c r="A69" s="8" t="s">
        <v>18</v>
      </c>
      <c r="B69" s="8" t="s">
        <v>96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1.0</v>
      </c>
    </row>
    <row r="70" ht="14.25" customHeight="1">
      <c r="A70" s="4" t="s">
        <v>18</v>
      </c>
      <c r="B70" s="4" t="s">
        <v>97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1.0</v>
      </c>
    </row>
    <row r="71" ht="14.25" customHeight="1">
      <c r="A71" s="8" t="s">
        <v>18</v>
      </c>
      <c r="B71" s="8" t="s">
        <v>98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1.0</v>
      </c>
    </row>
    <row r="72" ht="14.25" customHeight="1">
      <c r="A72" s="4" t="s">
        <v>18</v>
      </c>
      <c r="B72" s="4" t="s">
        <v>99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1.0</v>
      </c>
    </row>
    <row r="73" ht="14.25" customHeight="1">
      <c r="A73" s="8" t="s">
        <v>18</v>
      </c>
      <c r="B73" s="8" t="s">
        <v>100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</row>
    <row r="74" ht="14.25" customHeight="1">
      <c r="A74" s="4" t="s">
        <v>18</v>
      </c>
      <c r="B74" s="4" t="s">
        <v>101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1.0</v>
      </c>
    </row>
    <row r="75" ht="14.25" customHeight="1">
      <c r="A75" s="8" t="s">
        <v>18</v>
      </c>
      <c r="B75" s="8" t="s">
        <v>102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0.0</v>
      </c>
      <c r="I75" s="13">
        <v>0.0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  <c r="O75" s="13">
        <v>1.0</v>
      </c>
    </row>
    <row r="76" ht="14.25" customHeight="1">
      <c r="A76" s="4" t="s">
        <v>18</v>
      </c>
      <c r="B76" s="4" t="s">
        <v>103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</row>
    <row r="77" ht="14.25" customHeight="1">
      <c r="A77" s="8" t="s">
        <v>18</v>
      </c>
      <c r="B77" s="8" t="s">
        <v>104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</row>
    <row r="78" ht="14.25" customHeight="1">
      <c r="A78" s="4" t="s">
        <v>18</v>
      </c>
      <c r="B78" s="4" t="s">
        <v>105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</row>
    <row r="79" ht="14.25" customHeight="1">
      <c r="A79" s="8" t="s">
        <v>18</v>
      </c>
      <c r="B79" s="8" t="s">
        <v>106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</row>
    <row r="80" ht="14.25" customHeight="1">
      <c r="A80" s="4" t="s">
        <v>18</v>
      </c>
      <c r="B80" s="4" t="s">
        <v>107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</row>
    <row r="81" ht="14.25" customHeight="1">
      <c r="A81" s="8" t="s">
        <v>18</v>
      </c>
      <c r="B81" s="8" t="s">
        <v>108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3">
        <v>0.0</v>
      </c>
      <c r="K81" s="13">
        <v>0.0</v>
      </c>
      <c r="L81" s="13">
        <v>0.0</v>
      </c>
      <c r="M81" s="13">
        <v>0.0</v>
      </c>
      <c r="N81" s="13">
        <v>0.0</v>
      </c>
      <c r="O81" s="13">
        <v>0.0</v>
      </c>
    </row>
    <row r="82" ht="14.25" customHeight="1">
      <c r="A82" s="4" t="s">
        <v>18</v>
      </c>
      <c r="B82" s="4" t="s">
        <v>109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</row>
    <row r="83" ht="14.25" customHeight="1">
      <c r="A83" s="8" t="s">
        <v>18</v>
      </c>
      <c r="B83" s="8" t="s">
        <v>110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</row>
    <row r="84" ht="14.25" customHeight="1">
      <c r="A84" s="4" t="s">
        <v>18</v>
      </c>
      <c r="B84" s="4" t="s">
        <v>111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</row>
    <row r="85" ht="14.25" customHeight="1">
      <c r="A85" s="8" t="s">
        <v>18</v>
      </c>
      <c r="B85" s="8" t="s">
        <v>112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</row>
    <row r="86" ht="14.25" customHeight="1">
      <c r="A86" s="4" t="s">
        <v>18</v>
      </c>
      <c r="B86" s="4" t="s">
        <v>113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</row>
    <row r="87" ht="14.25" customHeight="1">
      <c r="A87" s="8" t="s">
        <v>18</v>
      </c>
      <c r="B87" s="8" t="s">
        <v>114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</row>
    <row r="88" ht="14.25" customHeight="1">
      <c r="A88" s="4" t="s">
        <v>18</v>
      </c>
      <c r="B88" s="4" t="s">
        <v>115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</row>
    <row r="89" ht="14.25" customHeight="1">
      <c r="A89" s="8" t="s">
        <v>18</v>
      </c>
      <c r="B89" s="8" t="s">
        <v>116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3">
        <v>0.0</v>
      </c>
      <c r="M89" s="13">
        <v>0.0</v>
      </c>
      <c r="N89" s="13">
        <v>0.0</v>
      </c>
      <c r="O89" s="13">
        <v>0.0</v>
      </c>
    </row>
    <row r="90" ht="14.25" customHeight="1">
      <c r="A90" s="4" t="s">
        <v>18</v>
      </c>
      <c r="B90" s="4" t="s">
        <v>117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</row>
    <row r="91" ht="14.25" customHeight="1">
      <c r="A91" s="8" t="s">
        <v>18</v>
      </c>
      <c r="B91" s="8" t="s">
        <v>118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</row>
    <row r="92" ht="14.25" customHeight="1">
      <c r="A92" s="4" t="s">
        <v>18</v>
      </c>
      <c r="B92" s="4" t="s">
        <v>119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</row>
    <row r="93" ht="14.25" customHeight="1">
      <c r="A93" s="8" t="s">
        <v>18</v>
      </c>
      <c r="B93" s="8" t="s">
        <v>120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</row>
    <row r="94" ht="14.25" customHeight="1">
      <c r="A94" s="4" t="s">
        <v>18</v>
      </c>
      <c r="B94" s="4" t="s">
        <v>121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</row>
    <row r="95" ht="14.25" customHeight="1">
      <c r="A95" s="8" t="s">
        <v>18</v>
      </c>
      <c r="B95" s="8" t="s">
        <v>122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3">
        <v>0.0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</row>
    <row r="96" ht="14.25" customHeight="1">
      <c r="A96" s="4" t="s">
        <v>18</v>
      </c>
      <c r="B96" s="4" t="s">
        <v>123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</row>
    <row r="97" ht="14.25" customHeight="1">
      <c r="A97" s="8" t="s">
        <v>18</v>
      </c>
      <c r="B97" s="8" t="s">
        <v>124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</row>
    <row r="98" ht="14.25" customHeight="1">
      <c r="A98" s="4" t="s">
        <v>18</v>
      </c>
      <c r="B98" s="4" t="s">
        <v>125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</row>
    <row r="99" ht="14.25" customHeight="1">
      <c r="A99" s="8" t="s">
        <v>18</v>
      </c>
      <c r="B99" s="8" t="s">
        <v>126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3">
        <v>0.0</v>
      </c>
      <c r="J99" s="13">
        <v>0.0</v>
      </c>
      <c r="K99" s="13">
        <v>0.0</v>
      </c>
      <c r="L99" s="13">
        <v>0.0</v>
      </c>
      <c r="M99" s="13">
        <v>0.0</v>
      </c>
      <c r="N99" s="13">
        <v>0.0</v>
      </c>
      <c r="O99" s="13">
        <v>0.0</v>
      </c>
    </row>
    <row r="100" ht="14.25" customHeight="1">
      <c r="A100" s="4" t="s">
        <v>18</v>
      </c>
      <c r="B100" s="4" t="s">
        <v>127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</row>
    <row r="101" ht="14.25" customHeight="1">
      <c r="A101" s="8" t="s">
        <v>18</v>
      </c>
      <c r="B101" s="8" t="s">
        <v>128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</row>
    <row r="102" ht="14.25" customHeight="1">
      <c r="A102" s="4" t="s">
        <v>18</v>
      </c>
      <c r="B102" s="4" t="s">
        <v>129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</row>
    <row r="103" ht="14.25" customHeight="1">
      <c r="A103" s="8" t="s">
        <v>18</v>
      </c>
      <c r="B103" s="8" t="s">
        <v>130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</row>
    <row r="104" ht="14.25" customHeight="1">
      <c r="A104" s="4" t="s">
        <v>18</v>
      </c>
      <c r="B104" s="4" t="s">
        <v>131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</row>
    <row r="105" ht="14.25" customHeight="1">
      <c r="A105" s="8" t="s">
        <v>18</v>
      </c>
      <c r="B105" s="8" t="s">
        <v>132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3">
        <v>0.0</v>
      </c>
      <c r="M105" s="13">
        <v>0.0</v>
      </c>
      <c r="N105" s="13">
        <v>0.0</v>
      </c>
      <c r="O105" s="13">
        <v>0.0</v>
      </c>
    </row>
    <row r="106" ht="14.25" customHeight="1">
      <c r="A106" s="4" t="s">
        <v>18</v>
      </c>
      <c r="B106" s="4" t="s">
        <v>133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</row>
    <row r="107" ht="14.25" customHeight="1">
      <c r="A107" s="8" t="s">
        <v>18</v>
      </c>
      <c r="B107" s="8" t="s">
        <v>134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3">
        <v>0.0</v>
      </c>
      <c r="M107" s="13">
        <v>0.0</v>
      </c>
      <c r="N107" s="13">
        <v>0.0</v>
      </c>
      <c r="O107" s="13">
        <v>0.0</v>
      </c>
    </row>
    <row r="108" ht="14.25" customHeight="1">
      <c r="A108" s="4" t="s">
        <v>18</v>
      </c>
      <c r="B108" s="4" t="s">
        <v>135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</row>
    <row r="109" ht="14.25" customHeight="1">
      <c r="A109" s="8" t="s">
        <v>18</v>
      </c>
      <c r="B109" s="8" t="s">
        <v>136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0.0</v>
      </c>
      <c r="N109" s="13">
        <v>0.0</v>
      </c>
      <c r="O109" s="13">
        <v>0.0</v>
      </c>
    </row>
    <row r="110" ht="14.25" customHeight="1">
      <c r="A110" s="4" t="s">
        <v>18</v>
      </c>
      <c r="B110" s="4" t="s">
        <v>137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</row>
    <row r="111" ht="14.25" customHeight="1">
      <c r="A111" s="8" t="s">
        <v>18</v>
      </c>
      <c r="B111" s="8" t="s">
        <v>138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3">
        <v>0.0</v>
      </c>
      <c r="M111" s="13">
        <v>0.0</v>
      </c>
      <c r="N111" s="13">
        <v>0.0</v>
      </c>
      <c r="O111" s="13">
        <v>0.0</v>
      </c>
    </row>
    <row r="112" ht="14.25" customHeight="1">
      <c r="A112" s="4" t="s">
        <v>18</v>
      </c>
      <c r="B112" s="4" t="s">
        <v>139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</row>
    <row r="113" ht="14.25" customHeight="1">
      <c r="A113" s="8" t="s">
        <v>18</v>
      </c>
      <c r="B113" s="8" t="s">
        <v>140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3">
        <v>0.0</v>
      </c>
      <c r="M113" s="13">
        <v>0.0</v>
      </c>
      <c r="N113" s="13">
        <v>0.0</v>
      </c>
      <c r="O113" s="13">
        <v>0.0</v>
      </c>
    </row>
    <row r="114" ht="14.25" customHeight="1">
      <c r="A114" s="4" t="s">
        <v>18</v>
      </c>
      <c r="B114" s="4" t="s">
        <v>141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</row>
    <row r="115" ht="14.25" customHeight="1">
      <c r="A115" s="8" t="s">
        <v>18</v>
      </c>
      <c r="B115" s="8" t="s">
        <v>142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</row>
    <row r="116" ht="14.25" customHeight="1">
      <c r="A116" s="4" t="s">
        <v>18</v>
      </c>
      <c r="B116" s="4" t="s">
        <v>143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</row>
    <row r="117" ht="14.25" customHeight="1">
      <c r="A117" s="8" t="s">
        <v>18</v>
      </c>
      <c r="B117" s="8" t="s">
        <v>144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</row>
    <row r="118" ht="14.25" customHeight="1">
      <c r="A118" s="4" t="s">
        <v>18</v>
      </c>
      <c r="B118" s="4" t="s">
        <v>145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</row>
    <row r="119" ht="14.25" customHeight="1">
      <c r="A119" s="8" t="s">
        <v>18</v>
      </c>
      <c r="B119" s="8" t="s">
        <v>146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0.0</v>
      </c>
      <c r="L119" s="13">
        <v>0.0</v>
      </c>
      <c r="M119" s="13">
        <v>0.0</v>
      </c>
      <c r="N119" s="13">
        <v>0.0</v>
      </c>
      <c r="O119" s="13">
        <v>0.0</v>
      </c>
    </row>
    <row r="120" ht="14.25" customHeight="1">
      <c r="A120" s="4" t="s">
        <v>18</v>
      </c>
      <c r="B120" s="4" t="s">
        <v>147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</row>
    <row r="121" ht="14.25" customHeight="1">
      <c r="A121" s="8" t="s">
        <v>18</v>
      </c>
      <c r="B121" s="8" t="s">
        <v>148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</row>
    <row r="122" ht="14.25" customHeight="1">
      <c r="A122" s="4" t="s">
        <v>18</v>
      </c>
      <c r="B122" s="4" t="s">
        <v>149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</row>
    <row r="123" ht="14.25" customHeight="1">
      <c r="A123" s="8" t="s">
        <v>18</v>
      </c>
      <c r="B123" s="8" t="s">
        <v>150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</row>
    <row r="124" ht="14.25" customHeight="1">
      <c r="A124" s="4" t="s">
        <v>18</v>
      </c>
      <c r="B124" s="4" t="s">
        <v>151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</row>
    <row r="125" ht="14.25" customHeight="1">
      <c r="A125" s="8" t="s">
        <v>18</v>
      </c>
      <c r="B125" s="8" t="s">
        <v>152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</row>
    <row r="126" ht="14.25" customHeight="1">
      <c r="A126" s="4" t="s">
        <v>18</v>
      </c>
      <c r="B126" s="4" t="s">
        <v>153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</row>
    <row r="127" ht="14.25" customHeight="1">
      <c r="A127" s="8" t="s">
        <v>18</v>
      </c>
      <c r="B127" s="8" t="s">
        <v>154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3">
        <v>0.0</v>
      </c>
      <c r="O127" s="13">
        <v>0.0</v>
      </c>
    </row>
    <row r="128" ht="14.25" customHeight="1">
      <c r="A128" s="4" t="s">
        <v>18</v>
      </c>
      <c r="B128" s="4" t="s">
        <v>155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</row>
    <row r="129" ht="14.25" customHeight="1">
      <c r="A129" s="8" t="s">
        <v>18</v>
      </c>
      <c r="B129" s="8" t="s">
        <v>156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</row>
    <row r="130" ht="14.25" customHeight="1">
      <c r="A130" s="4" t="s">
        <v>18</v>
      </c>
      <c r="B130" s="4" t="s">
        <v>157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</row>
    <row r="131" ht="14.25" customHeight="1">
      <c r="A131" s="8" t="s">
        <v>18</v>
      </c>
      <c r="B131" s="8" t="s">
        <v>158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</row>
    <row r="132" ht="14.25" customHeight="1">
      <c r="A132" s="4" t="s">
        <v>18</v>
      </c>
      <c r="B132" s="4" t="s">
        <v>159</v>
      </c>
      <c r="C132" s="12">
        <v>0.0</v>
      </c>
      <c r="D132" s="12">
        <v>0.0</v>
      </c>
      <c r="E132" s="12">
        <v>10670.0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10670.0</v>
      </c>
    </row>
    <row r="133" ht="14.25" customHeight="1">
      <c r="A133" s="8" t="s">
        <v>18</v>
      </c>
      <c r="B133" s="8" t="s">
        <v>160</v>
      </c>
      <c r="C133" s="13">
        <v>0.0</v>
      </c>
      <c r="D133" s="13">
        <v>0.0</v>
      </c>
      <c r="E133" s="13">
        <v>11264.0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v>0.0</v>
      </c>
      <c r="M133" s="13">
        <v>0.0</v>
      </c>
      <c r="N133" s="13">
        <v>0.0</v>
      </c>
      <c r="O133" s="13">
        <v>11264.0</v>
      </c>
    </row>
    <row r="134" ht="14.25" customHeight="1">
      <c r="A134" s="4" t="s">
        <v>18</v>
      </c>
      <c r="B134" s="4" t="s">
        <v>161</v>
      </c>
      <c r="C134" s="12">
        <v>0.0</v>
      </c>
      <c r="D134" s="12">
        <v>0.0</v>
      </c>
      <c r="E134" s="12">
        <v>9947.0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9947.0</v>
      </c>
    </row>
    <row r="135" ht="14.25" customHeight="1">
      <c r="A135" s="8" t="s">
        <v>18</v>
      </c>
      <c r="B135" s="8" t="s">
        <v>162</v>
      </c>
      <c r="C135" s="13">
        <v>0.0</v>
      </c>
      <c r="D135" s="13">
        <v>0.0</v>
      </c>
      <c r="E135" s="13">
        <v>11557.0</v>
      </c>
      <c r="F135" s="13">
        <v>0.0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11557.0</v>
      </c>
    </row>
    <row r="136" ht="14.25" customHeight="1">
      <c r="A136" s="4" t="s">
        <v>18</v>
      </c>
      <c r="B136" s="4" t="s">
        <v>163</v>
      </c>
      <c r="C136" s="12">
        <v>0.0</v>
      </c>
      <c r="D136" s="12">
        <v>0.0</v>
      </c>
      <c r="E136" s="12">
        <v>7920.0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7920.0</v>
      </c>
    </row>
    <row r="137" ht="14.25" customHeight="1">
      <c r="A137" s="8" t="s">
        <v>18</v>
      </c>
      <c r="B137" s="8" t="s">
        <v>164</v>
      </c>
      <c r="C137" s="13">
        <v>0.0</v>
      </c>
      <c r="D137" s="13">
        <v>0.0</v>
      </c>
      <c r="E137" s="13">
        <v>5560.0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0.0</v>
      </c>
      <c r="O137" s="13">
        <v>5560.0</v>
      </c>
    </row>
    <row r="138" ht="14.25" customHeight="1">
      <c r="A138" s="4" t="s">
        <v>18</v>
      </c>
      <c r="B138" s="4" t="s">
        <v>165</v>
      </c>
      <c r="C138" s="12">
        <v>0.0</v>
      </c>
      <c r="D138" s="12">
        <v>0.0</v>
      </c>
      <c r="E138" s="12">
        <v>11550.0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11550.0</v>
      </c>
    </row>
    <row r="139" ht="14.25" customHeight="1">
      <c r="A139" s="8" t="s">
        <v>18</v>
      </c>
      <c r="B139" s="8" t="s">
        <v>166</v>
      </c>
      <c r="C139" s="13">
        <v>0.0</v>
      </c>
      <c r="D139" s="13">
        <v>0.0</v>
      </c>
      <c r="E139" s="13">
        <v>10505.0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v>0.0</v>
      </c>
      <c r="M139" s="13">
        <v>0.0</v>
      </c>
      <c r="N139" s="13">
        <v>0.0</v>
      </c>
      <c r="O139" s="13">
        <v>10505.0</v>
      </c>
    </row>
    <row r="140" ht="14.25" customHeight="1">
      <c r="A140" s="4" t="s">
        <v>18</v>
      </c>
      <c r="B140" s="4" t="s">
        <v>167</v>
      </c>
      <c r="C140" s="12">
        <v>0.0</v>
      </c>
      <c r="D140" s="12">
        <v>0.0</v>
      </c>
      <c r="E140" s="12">
        <v>11110.0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11110.0</v>
      </c>
    </row>
    <row r="141" ht="14.25" customHeight="1">
      <c r="A141" s="8" t="s">
        <v>18</v>
      </c>
      <c r="B141" s="8" t="s">
        <v>168</v>
      </c>
      <c r="C141" s="13">
        <v>0.0</v>
      </c>
      <c r="D141" s="13">
        <v>0.0</v>
      </c>
      <c r="E141" s="13">
        <v>10560.0</v>
      </c>
      <c r="F141" s="13">
        <v>0.0</v>
      </c>
      <c r="G141" s="13">
        <v>0.0</v>
      </c>
      <c r="H141" s="13">
        <v>0.0</v>
      </c>
      <c r="I141" s="13">
        <v>0.0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  <c r="O141" s="13">
        <v>10560.0</v>
      </c>
    </row>
    <row r="142" ht="14.25" customHeight="1">
      <c r="A142" s="4" t="s">
        <v>18</v>
      </c>
      <c r="B142" s="4" t="s">
        <v>169</v>
      </c>
      <c r="C142" s="12">
        <v>0.0</v>
      </c>
      <c r="D142" s="12">
        <v>0.0</v>
      </c>
      <c r="E142" s="12">
        <v>4608.0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4608.0</v>
      </c>
    </row>
    <row r="143" ht="14.25" customHeight="1">
      <c r="A143" s="8" t="s">
        <v>18</v>
      </c>
      <c r="B143" s="8" t="s">
        <v>170</v>
      </c>
      <c r="C143" s="13">
        <v>0.0</v>
      </c>
      <c r="D143" s="13">
        <v>0.0</v>
      </c>
      <c r="E143" s="13">
        <v>9185.0</v>
      </c>
      <c r="F143" s="13">
        <v>0.0</v>
      </c>
      <c r="G143" s="13">
        <v>0.0</v>
      </c>
      <c r="H143" s="13">
        <v>0.0</v>
      </c>
      <c r="I143" s="13">
        <v>0.0</v>
      </c>
      <c r="J143" s="13">
        <v>0.0</v>
      </c>
      <c r="K143" s="13">
        <v>0.0</v>
      </c>
      <c r="L143" s="13">
        <v>0.0</v>
      </c>
      <c r="M143" s="13">
        <v>0.0</v>
      </c>
      <c r="N143" s="13">
        <v>0.0</v>
      </c>
      <c r="O143" s="13">
        <v>9185.0</v>
      </c>
    </row>
    <row r="144" ht="14.25" customHeight="1">
      <c r="A144" s="4" t="s">
        <v>19</v>
      </c>
      <c r="B144" s="4" t="s">
        <v>171</v>
      </c>
      <c r="C144" s="12">
        <v>0.0</v>
      </c>
      <c r="D144" s="12">
        <v>0.0</v>
      </c>
      <c r="E144" s="12">
        <v>0.0</v>
      </c>
      <c r="F144" s="12">
        <v>12035.0</v>
      </c>
      <c r="G144" s="12">
        <v>10793.0</v>
      </c>
      <c r="H144" s="12">
        <v>2489.0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25318.0</v>
      </c>
    </row>
    <row r="145" ht="14.25" customHeight="1">
      <c r="A145" s="8" t="s">
        <v>19</v>
      </c>
      <c r="B145" s="8" t="s">
        <v>172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</row>
    <row r="146" ht="14.25" customHeight="1">
      <c r="A146" s="4" t="s">
        <v>19</v>
      </c>
      <c r="B146" s="4" t="s">
        <v>173</v>
      </c>
      <c r="C146" s="12">
        <v>0.0</v>
      </c>
      <c r="D146" s="12">
        <v>0.0</v>
      </c>
      <c r="E146" s="12">
        <v>0.0</v>
      </c>
      <c r="F146" s="12">
        <v>8840.0</v>
      </c>
      <c r="G146" s="12">
        <v>9396.0</v>
      </c>
      <c r="H146" s="12">
        <v>2305.0</v>
      </c>
      <c r="I146" s="12">
        <v>400.0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20942.0</v>
      </c>
    </row>
    <row r="147" ht="14.25" customHeight="1">
      <c r="A147" s="8" t="s">
        <v>19</v>
      </c>
      <c r="B147" s="8" t="s">
        <v>174</v>
      </c>
      <c r="C147" s="13">
        <v>0.0</v>
      </c>
      <c r="D147" s="13">
        <v>0.0</v>
      </c>
      <c r="E147" s="13">
        <v>0.0</v>
      </c>
      <c r="F147" s="13">
        <v>5186.0</v>
      </c>
      <c r="G147" s="13">
        <v>6387.0</v>
      </c>
      <c r="H147" s="13">
        <v>5350.0</v>
      </c>
      <c r="I147" s="13">
        <v>8784.0</v>
      </c>
      <c r="J147" s="13">
        <v>6448.0</v>
      </c>
      <c r="K147" s="13">
        <v>4320.0</v>
      </c>
      <c r="L147" s="13">
        <v>0.0</v>
      </c>
      <c r="M147" s="13">
        <v>0.0</v>
      </c>
      <c r="N147" s="13">
        <v>0.0</v>
      </c>
      <c r="O147" s="13">
        <v>36477.0</v>
      </c>
    </row>
    <row r="148" ht="14.25" customHeight="1">
      <c r="A148" s="4" t="s">
        <v>19</v>
      </c>
      <c r="B148" s="4" t="s">
        <v>175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6.0</v>
      </c>
      <c r="I148" s="12">
        <v>1.0</v>
      </c>
      <c r="J148" s="12">
        <v>4112.0</v>
      </c>
      <c r="K148" s="12">
        <v>169.0</v>
      </c>
      <c r="L148" s="12">
        <v>0.0</v>
      </c>
      <c r="M148" s="12">
        <v>0.0</v>
      </c>
      <c r="N148" s="12">
        <v>0.0</v>
      </c>
      <c r="O148" s="12">
        <v>4289.0</v>
      </c>
    </row>
    <row r="149" ht="14.25" customHeight="1">
      <c r="A149" s="8" t="s">
        <v>19</v>
      </c>
      <c r="B149" s="8" t="s">
        <v>176</v>
      </c>
      <c r="C149" s="13">
        <v>0.0</v>
      </c>
      <c r="D149" s="13">
        <v>0.0</v>
      </c>
      <c r="E149" s="13">
        <v>0.0</v>
      </c>
      <c r="F149" s="13">
        <v>16168.0</v>
      </c>
      <c r="G149" s="13">
        <v>11048.0</v>
      </c>
      <c r="H149" s="13">
        <v>6312.0</v>
      </c>
      <c r="I149" s="13">
        <v>0.0</v>
      </c>
      <c r="J149" s="13">
        <v>0.0</v>
      </c>
      <c r="K149" s="13">
        <v>0.0</v>
      </c>
      <c r="L149" s="13">
        <v>0.0</v>
      </c>
      <c r="M149" s="13">
        <v>0.0</v>
      </c>
      <c r="N149" s="13">
        <v>0.0</v>
      </c>
      <c r="O149" s="13">
        <v>33529.0</v>
      </c>
    </row>
    <row r="150" ht="14.25" customHeight="1">
      <c r="A150" s="4" t="s">
        <v>19</v>
      </c>
      <c r="B150" s="4" t="s">
        <v>177</v>
      </c>
      <c r="C150" s="12">
        <v>0.0</v>
      </c>
      <c r="D150" s="12">
        <v>0.0</v>
      </c>
      <c r="E150" s="12">
        <v>0.0</v>
      </c>
      <c r="F150" s="12">
        <v>6012.0</v>
      </c>
      <c r="G150" s="12">
        <v>6437.0</v>
      </c>
      <c r="H150" s="12">
        <v>4511.0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16961.0</v>
      </c>
    </row>
    <row r="151" ht="14.25" customHeight="1">
      <c r="A151" s="8" t="s">
        <v>19</v>
      </c>
      <c r="B151" s="8" t="s">
        <v>178</v>
      </c>
      <c r="C151" s="13">
        <v>0.0</v>
      </c>
      <c r="D151" s="13">
        <v>0.0</v>
      </c>
      <c r="E151" s="13">
        <v>0.0</v>
      </c>
      <c r="F151" s="13">
        <v>22274.0</v>
      </c>
      <c r="G151" s="13">
        <v>11370.0</v>
      </c>
      <c r="H151" s="13">
        <v>9105.0</v>
      </c>
      <c r="I151" s="13">
        <v>0.0</v>
      </c>
      <c r="J151" s="13">
        <v>0.0</v>
      </c>
      <c r="K151" s="13">
        <v>0.0</v>
      </c>
      <c r="L151" s="13">
        <v>0.0</v>
      </c>
      <c r="M151" s="13">
        <v>0.0</v>
      </c>
      <c r="N151" s="13">
        <v>0.0</v>
      </c>
      <c r="O151" s="13">
        <v>42749.0</v>
      </c>
    </row>
    <row r="152" ht="14.25" customHeight="1">
      <c r="A152" s="4" t="s">
        <v>19</v>
      </c>
      <c r="B152" s="4" t="s">
        <v>179</v>
      </c>
      <c r="C152" s="12">
        <v>0.0</v>
      </c>
      <c r="D152" s="12">
        <v>0.0</v>
      </c>
      <c r="E152" s="12">
        <v>0.0</v>
      </c>
      <c r="F152" s="12">
        <v>220921.0</v>
      </c>
      <c r="G152" s="12">
        <v>215810.0</v>
      </c>
      <c r="H152" s="12">
        <v>206373.0</v>
      </c>
      <c r="I152" s="12">
        <v>225335.0</v>
      </c>
      <c r="J152" s="12">
        <v>215513.0</v>
      </c>
      <c r="K152" s="12">
        <v>145100.0</v>
      </c>
      <c r="L152" s="12">
        <v>0.0</v>
      </c>
      <c r="M152" s="12">
        <v>0.0</v>
      </c>
      <c r="N152" s="12">
        <v>0.0</v>
      </c>
      <c r="O152" s="12">
        <v>1229054.0</v>
      </c>
    </row>
    <row r="153" ht="14.25" customHeight="1">
      <c r="A153" s="8" t="s">
        <v>19</v>
      </c>
      <c r="B153" s="8" t="s">
        <v>180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5160.0</v>
      </c>
      <c r="I153" s="13">
        <v>16449.0</v>
      </c>
      <c r="J153" s="13">
        <v>15424.0</v>
      </c>
      <c r="K153" s="13">
        <v>8352.0</v>
      </c>
      <c r="L153" s="13">
        <v>0.0</v>
      </c>
      <c r="M153" s="13">
        <v>0.0</v>
      </c>
      <c r="N153" s="13">
        <v>0.0</v>
      </c>
      <c r="O153" s="13">
        <v>45386.0</v>
      </c>
    </row>
    <row r="154" ht="14.25" customHeight="1">
      <c r="A154" s="4" t="s">
        <v>19</v>
      </c>
      <c r="B154" s="4" t="s">
        <v>181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6203.0</v>
      </c>
      <c r="I154" s="12">
        <v>9457.0</v>
      </c>
      <c r="J154" s="12">
        <v>9838.0</v>
      </c>
      <c r="K154" s="12">
        <v>3438.0</v>
      </c>
      <c r="L154" s="12">
        <v>0.0</v>
      </c>
      <c r="M154" s="12">
        <v>0.0</v>
      </c>
      <c r="N154" s="12">
        <v>0.0</v>
      </c>
      <c r="O154" s="12">
        <v>28937.0</v>
      </c>
    </row>
    <row r="155" ht="14.25" customHeight="1">
      <c r="A155" s="8" t="s">
        <v>19</v>
      </c>
      <c r="B155" s="8" t="s">
        <v>182</v>
      </c>
      <c r="C155" s="13">
        <v>0.0</v>
      </c>
      <c r="D155" s="13">
        <v>0.0</v>
      </c>
      <c r="E155" s="13">
        <v>0.0</v>
      </c>
      <c r="F155" s="13">
        <v>22875.0</v>
      </c>
      <c r="G155" s="13">
        <v>13560.0</v>
      </c>
      <c r="H155" s="13">
        <v>8820.0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45256.0</v>
      </c>
    </row>
    <row r="156" ht="14.25" customHeight="1">
      <c r="A156" s="4" t="s">
        <v>19</v>
      </c>
      <c r="B156" s="4" t="s">
        <v>183</v>
      </c>
      <c r="C156" s="12">
        <v>0.0</v>
      </c>
      <c r="D156" s="12">
        <v>0.0</v>
      </c>
      <c r="E156" s="12">
        <v>0.0</v>
      </c>
      <c r="F156" s="12">
        <v>0.0</v>
      </c>
      <c r="G156" s="12">
        <v>24126.0</v>
      </c>
      <c r="H156" s="12">
        <v>18251.0</v>
      </c>
      <c r="I156" s="12">
        <v>14064.0</v>
      </c>
      <c r="J156" s="12">
        <v>10607.0</v>
      </c>
      <c r="K156" s="12">
        <v>9088.0</v>
      </c>
      <c r="L156" s="12">
        <v>0.0</v>
      </c>
      <c r="M156" s="12">
        <v>0.0</v>
      </c>
      <c r="N156" s="12">
        <v>0.0</v>
      </c>
      <c r="O156" s="12">
        <v>76138.0</v>
      </c>
    </row>
    <row r="157" ht="14.25" customHeight="1">
      <c r="A157" s="8" t="s">
        <v>19</v>
      </c>
      <c r="B157" s="8" t="s">
        <v>184</v>
      </c>
      <c r="C157" s="13">
        <v>0.0</v>
      </c>
      <c r="D157" s="13">
        <v>0.0</v>
      </c>
      <c r="E157" s="13">
        <v>0.0</v>
      </c>
      <c r="F157" s="13">
        <v>12755.0</v>
      </c>
      <c r="G157" s="13">
        <v>5611.0</v>
      </c>
      <c r="H157" s="13">
        <v>6665.0</v>
      </c>
      <c r="I157" s="13">
        <v>0.0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25031.0</v>
      </c>
    </row>
    <row r="158" ht="14.25" customHeight="1">
      <c r="A158" s="4" t="s">
        <v>19</v>
      </c>
      <c r="B158" s="4" t="s">
        <v>185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6376.0</v>
      </c>
      <c r="I158" s="12">
        <v>9959.0</v>
      </c>
      <c r="J158" s="12">
        <v>8164.0</v>
      </c>
      <c r="K158" s="12">
        <v>8447.0</v>
      </c>
      <c r="L158" s="12">
        <v>0.0</v>
      </c>
      <c r="M158" s="12">
        <v>0.0</v>
      </c>
      <c r="N158" s="12">
        <v>0.0</v>
      </c>
      <c r="O158" s="12">
        <v>32947.0</v>
      </c>
    </row>
    <row r="159" ht="14.25" customHeight="1">
      <c r="A159" s="8" t="s">
        <v>19</v>
      </c>
      <c r="B159" s="8" t="s">
        <v>186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>
        <v>3937.0</v>
      </c>
      <c r="K159" s="13">
        <v>329.0</v>
      </c>
      <c r="L159" s="13">
        <v>0.0</v>
      </c>
      <c r="M159" s="13">
        <v>0.0</v>
      </c>
      <c r="N159" s="13">
        <v>0.0</v>
      </c>
      <c r="O159" s="13">
        <v>4266.0</v>
      </c>
    </row>
    <row r="160" ht="14.25" customHeight="1">
      <c r="A160" s="4" t="s">
        <v>19</v>
      </c>
      <c r="B160" s="4" t="s">
        <v>187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2763.0</v>
      </c>
      <c r="I160" s="12">
        <v>6166.0</v>
      </c>
      <c r="J160" s="12">
        <v>528.0</v>
      </c>
      <c r="K160" s="12">
        <v>0.0</v>
      </c>
      <c r="L160" s="12">
        <v>0.0</v>
      </c>
      <c r="M160" s="12">
        <v>0.0</v>
      </c>
      <c r="N160" s="12">
        <v>0.0</v>
      </c>
      <c r="O160" s="12">
        <v>9457.0</v>
      </c>
    </row>
    <row r="161" ht="14.25" customHeight="1">
      <c r="A161" s="8" t="s">
        <v>19</v>
      </c>
      <c r="B161" s="8" t="s">
        <v>188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4381.0</v>
      </c>
      <c r="I161" s="13">
        <v>9597.0</v>
      </c>
      <c r="J161" s="13">
        <v>11869.0</v>
      </c>
      <c r="K161" s="13">
        <v>7283.0</v>
      </c>
      <c r="L161" s="13">
        <v>0.0</v>
      </c>
      <c r="M161" s="13">
        <v>0.0</v>
      </c>
      <c r="N161" s="13">
        <v>0.0</v>
      </c>
      <c r="O161" s="13">
        <v>33130.0</v>
      </c>
    </row>
    <row r="162" ht="14.25" customHeight="1">
      <c r="A162" s="4" t="s">
        <v>19</v>
      </c>
      <c r="B162" s="4" t="s">
        <v>189</v>
      </c>
      <c r="C162" s="12">
        <v>0.0</v>
      </c>
      <c r="D162" s="12">
        <v>0.0</v>
      </c>
      <c r="E162" s="12">
        <v>0.0</v>
      </c>
      <c r="F162" s="12">
        <v>9221.0</v>
      </c>
      <c r="G162" s="12">
        <v>8043.0</v>
      </c>
      <c r="H162" s="12">
        <v>3060.0</v>
      </c>
      <c r="I162" s="12">
        <v>165.0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20490.0</v>
      </c>
    </row>
    <row r="163" ht="14.25" customHeight="1">
      <c r="A163" s="8" t="s">
        <v>19</v>
      </c>
      <c r="B163" s="8" t="s">
        <v>190</v>
      </c>
      <c r="C163" s="13">
        <v>0.0</v>
      </c>
      <c r="D163" s="13">
        <v>0.0</v>
      </c>
      <c r="E163" s="13">
        <v>0.0</v>
      </c>
      <c r="F163" s="13">
        <v>23127.0</v>
      </c>
      <c r="G163" s="13">
        <v>11340.0</v>
      </c>
      <c r="H163" s="13">
        <v>5520.0</v>
      </c>
      <c r="I163" s="13">
        <v>0.0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39988.0</v>
      </c>
    </row>
    <row r="164" ht="14.25" customHeight="1">
      <c r="A164" s="4" t="s">
        <v>19</v>
      </c>
      <c r="B164" s="4" t="s">
        <v>191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5721.0</v>
      </c>
      <c r="I164" s="12">
        <v>16770.0</v>
      </c>
      <c r="J164" s="12">
        <v>16287.0</v>
      </c>
      <c r="K164" s="12">
        <v>12969.0</v>
      </c>
      <c r="L164" s="12">
        <v>0.0</v>
      </c>
      <c r="M164" s="12">
        <v>0.0</v>
      </c>
      <c r="N164" s="12">
        <v>0.0</v>
      </c>
      <c r="O164" s="12">
        <v>51748.0</v>
      </c>
    </row>
    <row r="165" ht="14.25" customHeight="1">
      <c r="A165" s="8" t="s">
        <v>19</v>
      </c>
      <c r="B165" s="8" t="s">
        <v>192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6991.0</v>
      </c>
      <c r="I165" s="13">
        <v>14921.0</v>
      </c>
      <c r="J165" s="13">
        <v>8979.0</v>
      </c>
      <c r="K165" s="13">
        <v>7353.0</v>
      </c>
      <c r="L165" s="13">
        <v>0.0</v>
      </c>
      <c r="M165" s="13">
        <v>0.0</v>
      </c>
      <c r="N165" s="13">
        <v>0.0</v>
      </c>
      <c r="O165" s="13">
        <v>38245.0</v>
      </c>
    </row>
    <row r="166" ht="14.25" customHeight="1">
      <c r="A166" s="4" t="s">
        <v>19</v>
      </c>
      <c r="B166" s="4" t="s">
        <v>193</v>
      </c>
      <c r="C166" s="12">
        <v>0.0</v>
      </c>
      <c r="D166" s="12">
        <v>0.0</v>
      </c>
      <c r="E166" s="12">
        <v>0.0</v>
      </c>
      <c r="F166" s="12">
        <v>7476.0</v>
      </c>
      <c r="G166" s="12">
        <v>7065.0</v>
      </c>
      <c r="H166" s="12">
        <v>0.0</v>
      </c>
      <c r="I166" s="12">
        <v>0.0</v>
      </c>
      <c r="J166" s="12">
        <v>4112.0</v>
      </c>
      <c r="K166" s="12">
        <v>338.0</v>
      </c>
      <c r="L166" s="12">
        <v>0.0</v>
      </c>
      <c r="M166" s="12">
        <v>0.0</v>
      </c>
      <c r="N166" s="12">
        <v>0.0</v>
      </c>
      <c r="O166" s="12">
        <v>18992.0</v>
      </c>
    </row>
    <row r="167" ht="14.25" customHeight="1">
      <c r="A167" s="8" t="s">
        <v>19</v>
      </c>
      <c r="B167" s="8" t="s">
        <v>194</v>
      </c>
      <c r="C167" s="13">
        <v>0.0</v>
      </c>
      <c r="D167" s="13">
        <v>0.0</v>
      </c>
      <c r="E167" s="13">
        <v>0.0</v>
      </c>
      <c r="F167" s="13">
        <v>16658.0</v>
      </c>
      <c r="G167" s="13">
        <v>8127.0</v>
      </c>
      <c r="H167" s="13">
        <v>5495.0</v>
      </c>
      <c r="I167" s="13">
        <v>0.0</v>
      </c>
      <c r="J167" s="13">
        <v>0.0</v>
      </c>
      <c r="K167" s="13">
        <v>0.0</v>
      </c>
      <c r="L167" s="13">
        <v>0.0</v>
      </c>
      <c r="M167" s="13">
        <v>0.0</v>
      </c>
      <c r="N167" s="13">
        <v>0.0</v>
      </c>
      <c r="O167" s="13">
        <v>30282.0</v>
      </c>
    </row>
    <row r="168" ht="14.25" customHeight="1">
      <c r="A168" s="4" t="s">
        <v>19</v>
      </c>
      <c r="B168" s="4" t="s">
        <v>195</v>
      </c>
      <c r="C168" s="12">
        <v>0.0</v>
      </c>
      <c r="D168" s="12">
        <v>0.0</v>
      </c>
      <c r="E168" s="12">
        <v>0.0</v>
      </c>
      <c r="F168" s="12">
        <v>0.0</v>
      </c>
      <c r="G168" s="12">
        <v>22626.0</v>
      </c>
      <c r="H168" s="12">
        <v>13251.0</v>
      </c>
      <c r="I168" s="12">
        <v>14314.0</v>
      </c>
      <c r="J168" s="12">
        <v>10125.0</v>
      </c>
      <c r="K168" s="12">
        <v>9425.0</v>
      </c>
      <c r="L168" s="12">
        <v>0.0</v>
      </c>
      <c r="M168" s="12">
        <v>0.0</v>
      </c>
      <c r="N168" s="12">
        <v>0.0</v>
      </c>
      <c r="O168" s="12">
        <v>69742.0</v>
      </c>
    </row>
    <row r="169" ht="14.25" customHeight="1">
      <c r="A169" s="8" t="s">
        <v>19</v>
      </c>
      <c r="B169" s="8" t="s">
        <v>196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9982.0</v>
      </c>
      <c r="I169" s="13">
        <v>19838.0</v>
      </c>
      <c r="J169" s="13">
        <v>16586.0</v>
      </c>
      <c r="K169" s="13">
        <v>9585.0</v>
      </c>
      <c r="L169" s="13">
        <v>0.0</v>
      </c>
      <c r="M169" s="13">
        <v>0.0</v>
      </c>
      <c r="N169" s="13">
        <v>0.0</v>
      </c>
      <c r="O169" s="13">
        <v>55993.0</v>
      </c>
    </row>
    <row r="170" ht="14.25" customHeight="1">
      <c r="A170" s="4" t="s">
        <v>19</v>
      </c>
      <c r="B170" s="4" t="s">
        <v>197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7695.0</v>
      </c>
      <c r="I170" s="12">
        <v>15278.0</v>
      </c>
      <c r="J170" s="12">
        <v>14064.0</v>
      </c>
      <c r="K170" s="12">
        <v>7241.0</v>
      </c>
      <c r="L170" s="12">
        <v>0.0</v>
      </c>
      <c r="M170" s="12">
        <v>0.0</v>
      </c>
      <c r="N170" s="12">
        <v>0.0</v>
      </c>
      <c r="O170" s="12">
        <v>44279.0</v>
      </c>
    </row>
    <row r="171" ht="14.25" customHeight="1">
      <c r="A171" s="8" t="s">
        <v>19</v>
      </c>
      <c r="B171" s="8" t="s">
        <v>198</v>
      </c>
      <c r="C171" s="13">
        <v>0.0</v>
      </c>
      <c r="D171" s="13">
        <v>0.0</v>
      </c>
      <c r="E171" s="13">
        <v>0.0</v>
      </c>
      <c r="F171" s="13">
        <v>10116.0</v>
      </c>
      <c r="G171" s="13">
        <v>9120.0</v>
      </c>
      <c r="H171" s="13">
        <v>4275.0</v>
      </c>
      <c r="I171" s="13">
        <v>0.0</v>
      </c>
      <c r="J171" s="13">
        <v>0.0</v>
      </c>
      <c r="K171" s="13">
        <v>0.0</v>
      </c>
      <c r="L171" s="13">
        <v>0.0</v>
      </c>
      <c r="M171" s="13">
        <v>0.0</v>
      </c>
      <c r="N171" s="13">
        <v>0.0</v>
      </c>
      <c r="O171" s="13">
        <v>23512.0</v>
      </c>
    </row>
    <row r="172" ht="14.25" customHeight="1">
      <c r="A172" s="4" t="s">
        <v>19</v>
      </c>
      <c r="B172" s="4" t="s">
        <v>199</v>
      </c>
      <c r="C172" s="12">
        <v>0.0</v>
      </c>
      <c r="D172" s="12">
        <v>0.0</v>
      </c>
      <c r="E172" s="12">
        <v>0.0</v>
      </c>
      <c r="F172" s="12">
        <v>0.0</v>
      </c>
      <c r="G172" s="12">
        <v>23626.0</v>
      </c>
      <c r="H172" s="12">
        <v>13563.0</v>
      </c>
      <c r="I172" s="12">
        <v>375.0</v>
      </c>
      <c r="J172" s="12">
        <v>10022.0</v>
      </c>
      <c r="K172" s="12">
        <v>11313.0</v>
      </c>
      <c r="L172" s="12">
        <v>0.0</v>
      </c>
      <c r="M172" s="12">
        <v>0.0</v>
      </c>
      <c r="N172" s="12">
        <v>0.0</v>
      </c>
      <c r="O172" s="12">
        <v>58901.0</v>
      </c>
    </row>
    <row r="173" ht="14.25" customHeight="1">
      <c r="A173" s="8" t="s">
        <v>19</v>
      </c>
      <c r="B173" s="8" t="s">
        <v>200</v>
      </c>
      <c r="C173" s="13">
        <v>0.0</v>
      </c>
      <c r="D173" s="13">
        <v>0.0</v>
      </c>
      <c r="E173" s="13">
        <v>0.0</v>
      </c>
      <c r="F173" s="13">
        <v>21419.0</v>
      </c>
      <c r="G173" s="13">
        <v>13875.0</v>
      </c>
      <c r="H173" s="13">
        <v>8345.0</v>
      </c>
      <c r="I173" s="13">
        <v>0.0</v>
      </c>
      <c r="J173" s="13">
        <v>0.0</v>
      </c>
      <c r="K173" s="13">
        <v>0.0</v>
      </c>
      <c r="L173" s="13">
        <v>0.0</v>
      </c>
      <c r="M173" s="13">
        <v>0.0</v>
      </c>
      <c r="N173" s="13">
        <v>0.0</v>
      </c>
      <c r="O173" s="13">
        <v>43639.0</v>
      </c>
    </row>
    <row r="174" ht="14.25" customHeight="1">
      <c r="A174" s="4" t="s">
        <v>19</v>
      </c>
      <c r="B174" s="4" t="s">
        <v>201</v>
      </c>
      <c r="C174" s="12">
        <v>0.0</v>
      </c>
      <c r="D174" s="12">
        <v>0.0</v>
      </c>
      <c r="E174" s="12">
        <v>0.0</v>
      </c>
      <c r="F174" s="12">
        <v>0.0</v>
      </c>
      <c r="G174" s="12">
        <v>0.0</v>
      </c>
      <c r="H174" s="12">
        <v>7387.0</v>
      </c>
      <c r="I174" s="12">
        <v>17235.0</v>
      </c>
      <c r="J174" s="12">
        <v>13692.0</v>
      </c>
      <c r="K174" s="12">
        <v>7728.0</v>
      </c>
      <c r="L174" s="12">
        <v>0.0</v>
      </c>
      <c r="M174" s="12">
        <v>0.0</v>
      </c>
      <c r="N174" s="12">
        <v>0.0</v>
      </c>
      <c r="O174" s="12">
        <v>46043.0</v>
      </c>
    </row>
    <row r="175" ht="14.25" customHeight="1">
      <c r="A175" s="8" t="s">
        <v>19</v>
      </c>
      <c r="B175" s="8" t="s">
        <v>202</v>
      </c>
      <c r="C175" s="13">
        <v>0.0</v>
      </c>
      <c r="D175" s="13">
        <v>0.0</v>
      </c>
      <c r="E175" s="13">
        <v>0.0</v>
      </c>
      <c r="F175" s="13">
        <v>20985.0</v>
      </c>
      <c r="G175" s="13">
        <v>8100.0</v>
      </c>
      <c r="H175" s="13">
        <v>3877.0</v>
      </c>
      <c r="I175" s="13">
        <v>0.0</v>
      </c>
      <c r="J175" s="13">
        <v>0.0</v>
      </c>
      <c r="K175" s="13">
        <v>0.0</v>
      </c>
      <c r="L175" s="13">
        <v>0.0</v>
      </c>
      <c r="M175" s="13">
        <v>0.0</v>
      </c>
      <c r="N175" s="13">
        <v>0.0</v>
      </c>
      <c r="O175" s="13">
        <v>32963.0</v>
      </c>
    </row>
    <row r="176" ht="14.25" customHeight="1">
      <c r="A176" s="4" t="s">
        <v>19</v>
      </c>
      <c r="B176" s="4" t="s">
        <v>203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9675.0</v>
      </c>
      <c r="I176" s="12">
        <v>17580.0</v>
      </c>
      <c r="J176" s="12">
        <v>14477.0</v>
      </c>
      <c r="K176" s="12">
        <v>12387.0</v>
      </c>
      <c r="L176" s="12">
        <v>0.0</v>
      </c>
      <c r="M176" s="12">
        <v>0.0</v>
      </c>
      <c r="N176" s="12">
        <v>0.0</v>
      </c>
      <c r="O176" s="12">
        <v>54120.0</v>
      </c>
    </row>
    <row r="177" ht="14.25" customHeight="1">
      <c r="A177" s="8" t="s">
        <v>19</v>
      </c>
      <c r="B177" s="8" t="s">
        <v>204</v>
      </c>
      <c r="C177" s="13">
        <v>0.0</v>
      </c>
      <c r="D177" s="13">
        <v>0.0</v>
      </c>
      <c r="E177" s="13">
        <v>0.0</v>
      </c>
      <c r="F177" s="13">
        <v>5765.0</v>
      </c>
      <c r="G177" s="13">
        <v>5150.0</v>
      </c>
      <c r="H177" s="13">
        <v>0.0</v>
      </c>
      <c r="I177" s="13">
        <v>0.0</v>
      </c>
      <c r="J177" s="13">
        <v>0.0</v>
      </c>
      <c r="K177" s="13">
        <v>0.0</v>
      </c>
      <c r="L177" s="13">
        <v>0.0</v>
      </c>
      <c r="M177" s="13">
        <v>0.0</v>
      </c>
      <c r="N177" s="13">
        <v>0.0</v>
      </c>
      <c r="O177" s="13">
        <v>10915.0</v>
      </c>
    </row>
    <row r="178" ht="14.25" customHeight="1">
      <c r="A178" s="4" t="s">
        <v>19</v>
      </c>
      <c r="B178" s="4" t="s">
        <v>205</v>
      </c>
      <c r="C178" s="12">
        <v>0.0</v>
      </c>
      <c r="D178" s="12">
        <v>0.0</v>
      </c>
      <c r="E178" s="12">
        <v>0.0</v>
      </c>
      <c r="F178" s="12">
        <v>0.0</v>
      </c>
      <c r="G178" s="12">
        <v>0.0</v>
      </c>
      <c r="H178" s="12">
        <v>0.0</v>
      </c>
      <c r="I178" s="12">
        <v>0.0</v>
      </c>
      <c r="J178" s="12">
        <v>4112.0</v>
      </c>
      <c r="K178" s="12">
        <v>328.0</v>
      </c>
      <c r="L178" s="12">
        <v>0.0</v>
      </c>
      <c r="M178" s="12">
        <v>0.0</v>
      </c>
      <c r="N178" s="12">
        <v>0.0</v>
      </c>
      <c r="O178" s="12">
        <v>4441.0</v>
      </c>
    </row>
    <row r="179" ht="14.25" customHeight="1">
      <c r="A179" s="8" t="s">
        <v>19</v>
      </c>
      <c r="B179" s="8" t="s">
        <v>206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3">
        <v>0.0</v>
      </c>
      <c r="K179" s="13">
        <v>0.0</v>
      </c>
      <c r="L179" s="13">
        <v>0.0</v>
      </c>
      <c r="M179" s="13">
        <v>0.0</v>
      </c>
      <c r="N179" s="13">
        <v>0.0</v>
      </c>
      <c r="O179" s="13">
        <v>0.0</v>
      </c>
    </row>
    <row r="180" ht="14.25" customHeight="1">
      <c r="A180" s="4" t="s">
        <v>19</v>
      </c>
      <c r="B180" s="4" t="s">
        <v>207</v>
      </c>
      <c r="C180" s="12">
        <v>0.0</v>
      </c>
      <c r="D180" s="12">
        <v>0.0</v>
      </c>
      <c r="E180" s="12">
        <v>0.0</v>
      </c>
      <c r="F180" s="12">
        <v>0.0</v>
      </c>
      <c r="G180" s="12">
        <v>0.0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</row>
    <row r="181" ht="14.25" customHeight="1">
      <c r="A181" s="8" t="s">
        <v>19</v>
      </c>
      <c r="B181" s="8" t="s">
        <v>208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1625.0</v>
      </c>
      <c r="I181" s="13">
        <v>14012.0</v>
      </c>
      <c r="J181" s="13">
        <v>8799.0</v>
      </c>
      <c r="K181" s="13">
        <v>9681.0</v>
      </c>
      <c r="L181" s="13">
        <v>0.0</v>
      </c>
      <c r="M181" s="13">
        <v>0.0</v>
      </c>
      <c r="N181" s="13">
        <v>0.0</v>
      </c>
      <c r="O181" s="13">
        <v>34117.0</v>
      </c>
    </row>
    <row r="182" ht="14.25" customHeight="1">
      <c r="A182" s="4" t="s">
        <v>19</v>
      </c>
      <c r="B182" s="4" t="s">
        <v>209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7920.0</v>
      </c>
      <c r="I182" s="12">
        <v>15151.0</v>
      </c>
      <c r="J182" s="12">
        <v>13289.0</v>
      </c>
      <c r="K182" s="12">
        <v>7777.0</v>
      </c>
      <c r="L182" s="12">
        <v>0.0</v>
      </c>
      <c r="M182" s="12">
        <v>0.0</v>
      </c>
      <c r="N182" s="12">
        <v>0.0</v>
      </c>
      <c r="O182" s="12">
        <v>44138.0</v>
      </c>
    </row>
    <row r="183" ht="14.25" customHeight="1">
      <c r="A183" s="8" t="s">
        <v>19</v>
      </c>
      <c r="B183" s="8" t="s">
        <v>210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3283.0</v>
      </c>
      <c r="I183" s="13">
        <v>4815.0</v>
      </c>
      <c r="J183" s="13">
        <v>10033.0</v>
      </c>
      <c r="K183" s="13">
        <v>7543.0</v>
      </c>
      <c r="L183" s="13">
        <v>0.0</v>
      </c>
      <c r="M183" s="13">
        <v>0.0</v>
      </c>
      <c r="N183" s="13">
        <v>0.0</v>
      </c>
      <c r="O183" s="13">
        <v>25675.0</v>
      </c>
    </row>
    <row r="184" ht="14.25" customHeight="1">
      <c r="A184" s="4" t="s">
        <v>19</v>
      </c>
      <c r="B184" s="4" t="s">
        <v>211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</row>
    <row r="185" ht="14.25" customHeight="1">
      <c r="A185" s="8" t="s">
        <v>20</v>
      </c>
      <c r="B185" s="8" t="s">
        <v>212</v>
      </c>
      <c r="C185" s="13">
        <v>21060.0</v>
      </c>
      <c r="D185" s="13">
        <v>12788.0</v>
      </c>
      <c r="E185" s="13">
        <v>20235.0</v>
      </c>
      <c r="F185" s="13">
        <v>15870.0</v>
      </c>
      <c r="G185" s="13">
        <v>13649.0</v>
      </c>
      <c r="H185" s="13">
        <v>4488.0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3">
        <v>0.0</v>
      </c>
      <c r="O185" s="13">
        <v>88091.0</v>
      </c>
    </row>
    <row r="186" ht="14.25" customHeight="1">
      <c r="A186" s="4" t="s">
        <v>20</v>
      </c>
      <c r="B186" s="4" t="s">
        <v>213</v>
      </c>
      <c r="C186" s="12">
        <v>40616.0</v>
      </c>
      <c r="D186" s="12">
        <v>24800.0</v>
      </c>
      <c r="E186" s="12">
        <v>30550.0</v>
      </c>
      <c r="F186" s="12">
        <v>33792.0</v>
      </c>
      <c r="G186" s="12">
        <v>14372.0</v>
      </c>
      <c r="H186" s="12">
        <v>15253.0</v>
      </c>
      <c r="I186" s="12">
        <v>30218.0</v>
      </c>
      <c r="J186" s="12">
        <v>43176.0</v>
      </c>
      <c r="K186" s="12">
        <v>18201.0</v>
      </c>
      <c r="L186" s="12">
        <v>0.0</v>
      </c>
      <c r="M186" s="12">
        <v>0.0</v>
      </c>
      <c r="N186" s="12">
        <v>0.0</v>
      </c>
      <c r="O186" s="12">
        <v>250981.0</v>
      </c>
    </row>
    <row r="187" ht="14.25" customHeight="1">
      <c r="A187" s="8" t="s">
        <v>20</v>
      </c>
      <c r="B187" s="8" t="s">
        <v>214</v>
      </c>
      <c r="C187" s="13">
        <v>43510.0</v>
      </c>
      <c r="D187" s="13">
        <v>30795.0</v>
      </c>
      <c r="E187" s="13">
        <v>46806.0</v>
      </c>
      <c r="F187" s="13">
        <v>31749.0</v>
      </c>
      <c r="G187" s="13">
        <v>29764.0</v>
      </c>
      <c r="H187" s="13">
        <v>17166.0</v>
      </c>
      <c r="I187" s="13">
        <v>27230.0</v>
      </c>
      <c r="J187" s="13">
        <v>31596.0</v>
      </c>
      <c r="K187" s="13">
        <v>19345.0</v>
      </c>
      <c r="L187" s="13">
        <v>0.0</v>
      </c>
      <c r="M187" s="13">
        <v>0.0</v>
      </c>
      <c r="N187" s="13">
        <v>0.0</v>
      </c>
      <c r="O187" s="13">
        <v>277964.0</v>
      </c>
    </row>
    <row r="188" ht="14.25" customHeight="1">
      <c r="A188" s="4" t="s">
        <v>20</v>
      </c>
      <c r="B188" s="4" t="s">
        <v>215</v>
      </c>
      <c r="C188" s="12">
        <v>20097.0</v>
      </c>
      <c r="D188" s="12">
        <v>6416.0</v>
      </c>
      <c r="E188" s="12">
        <v>17763.0</v>
      </c>
      <c r="F188" s="12">
        <v>11703.0</v>
      </c>
      <c r="G188" s="12">
        <v>9297.0</v>
      </c>
      <c r="H188" s="12">
        <v>2596.0</v>
      </c>
      <c r="I188" s="12">
        <v>2878.0</v>
      </c>
      <c r="J188" s="12">
        <v>306.0</v>
      </c>
      <c r="K188" s="12">
        <v>0.0</v>
      </c>
      <c r="L188" s="12">
        <v>0.0</v>
      </c>
      <c r="M188" s="12">
        <v>0.0</v>
      </c>
      <c r="N188" s="12">
        <v>0.0</v>
      </c>
      <c r="O188" s="12">
        <v>71059.0</v>
      </c>
    </row>
    <row r="189" ht="14.25" customHeight="1">
      <c r="A189" s="8" t="s">
        <v>20</v>
      </c>
      <c r="B189" s="8" t="s">
        <v>216</v>
      </c>
      <c r="C189" s="13">
        <v>34231.0</v>
      </c>
      <c r="D189" s="13">
        <v>10311.0</v>
      </c>
      <c r="E189" s="13">
        <v>23328.0</v>
      </c>
      <c r="F189" s="13">
        <v>32519.0</v>
      </c>
      <c r="G189" s="13">
        <v>17375.0</v>
      </c>
      <c r="H189" s="13">
        <v>16696.0</v>
      </c>
      <c r="I189" s="13">
        <v>23279.0</v>
      </c>
      <c r="J189" s="13">
        <v>30899.0</v>
      </c>
      <c r="K189" s="13">
        <v>12981.0</v>
      </c>
      <c r="L189" s="13">
        <v>0.0</v>
      </c>
      <c r="M189" s="13">
        <v>0.0</v>
      </c>
      <c r="N189" s="13">
        <v>0.0</v>
      </c>
      <c r="O189" s="13">
        <v>201622.0</v>
      </c>
    </row>
    <row r="190" ht="14.25" customHeight="1">
      <c r="A190" s="4" t="s">
        <v>20</v>
      </c>
      <c r="B190" s="4" t="s">
        <v>217</v>
      </c>
      <c r="C190" s="12">
        <v>25548.0</v>
      </c>
      <c r="D190" s="12">
        <v>25475.0</v>
      </c>
      <c r="E190" s="12">
        <v>31636.0</v>
      </c>
      <c r="F190" s="12">
        <v>35052.0</v>
      </c>
      <c r="G190" s="12">
        <v>23155.0</v>
      </c>
      <c r="H190" s="12">
        <v>20078.0</v>
      </c>
      <c r="I190" s="12">
        <v>21397.0</v>
      </c>
      <c r="J190" s="12">
        <v>22331.0</v>
      </c>
      <c r="K190" s="12">
        <v>23028.0</v>
      </c>
      <c r="L190" s="12">
        <v>0.0</v>
      </c>
      <c r="M190" s="12">
        <v>0.0</v>
      </c>
      <c r="N190" s="12">
        <v>0.0</v>
      </c>
      <c r="O190" s="12">
        <v>227704.0</v>
      </c>
    </row>
    <row r="191" ht="14.25" customHeight="1">
      <c r="A191" s="8" t="s">
        <v>20</v>
      </c>
      <c r="B191" s="8" t="s">
        <v>218</v>
      </c>
      <c r="C191" s="13">
        <v>7160.0</v>
      </c>
      <c r="D191" s="13">
        <v>1440.0</v>
      </c>
      <c r="E191" s="13">
        <v>15645.0</v>
      </c>
      <c r="F191" s="13">
        <v>8722.0</v>
      </c>
      <c r="G191" s="13">
        <v>8228.0</v>
      </c>
      <c r="H191" s="13">
        <v>3240.0</v>
      </c>
      <c r="I191" s="13">
        <v>17448.0</v>
      </c>
      <c r="J191" s="13">
        <v>1590.0</v>
      </c>
      <c r="K191" s="13">
        <v>3978.0</v>
      </c>
      <c r="L191" s="13">
        <v>0.0</v>
      </c>
      <c r="M191" s="13">
        <v>0.0</v>
      </c>
      <c r="N191" s="13">
        <v>0.0</v>
      </c>
      <c r="O191" s="13">
        <v>67452.0</v>
      </c>
    </row>
    <row r="192" ht="14.25" customHeight="1">
      <c r="A192" s="4" t="s">
        <v>20</v>
      </c>
      <c r="B192" s="4" t="s">
        <v>219</v>
      </c>
      <c r="C192" s="12">
        <v>34701.0</v>
      </c>
      <c r="D192" s="12">
        <v>22088.0</v>
      </c>
      <c r="E192" s="12">
        <v>42163.0</v>
      </c>
      <c r="F192" s="12">
        <v>27513.0</v>
      </c>
      <c r="G192" s="12">
        <v>27520.0</v>
      </c>
      <c r="H192" s="12">
        <v>16321.0</v>
      </c>
      <c r="I192" s="12">
        <v>27554.0</v>
      </c>
      <c r="J192" s="12">
        <v>34416.0</v>
      </c>
      <c r="K192" s="12">
        <v>15409.0</v>
      </c>
      <c r="L192" s="12">
        <v>0.0</v>
      </c>
      <c r="M192" s="12">
        <v>0.0</v>
      </c>
      <c r="N192" s="12">
        <v>0.0</v>
      </c>
      <c r="O192" s="12">
        <v>247687.0</v>
      </c>
    </row>
    <row r="193" ht="14.25" customHeight="1">
      <c r="A193" s="8" t="s">
        <v>20</v>
      </c>
      <c r="B193" s="8" t="s">
        <v>220</v>
      </c>
      <c r="C193" s="13">
        <v>30465.0</v>
      </c>
      <c r="D193" s="13">
        <v>9149.0</v>
      </c>
      <c r="E193" s="13">
        <v>13764.0</v>
      </c>
      <c r="F193" s="13">
        <v>12803.0</v>
      </c>
      <c r="G193" s="13">
        <v>7974.0</v>
      </c>
      <c r="H193" s="13">
        <v>5133.0</v>
      </c>
      <c r="I193" s="13">
        <v>16915.0</v>
      </c>
      <c r="J193" s="13">
        <v>23140.0</v>
      </c>
      <c r="K193" s="13">
        <v>14507.0</v>
      </c>
      <c r="L193" s="13">
        <v>0.0</v>
      </c>
      <c r="M193" s="13">
        <v>0.0</v>
      </c>
      <c r="N193" s="13">
        <v>0.0</v>
      </c>
      <c r="O193" s="13">
        <v>133853.0</v>
      </c>
    </row>
    <row r="194" ht="14.25" customHeight="1">
      <c r="A194" s="4" t="s">
        <v>20</v>
      </c>
      <c r="B194" s="4" t="s">
        <v>221</v>
      </c>
      <c r="C194" s="12">
        <v>24900.0</v>
      </c>
      <c r="D194" s="12">
        <v>8098.0</v>
      </c>
      <c r="E194" s="12">
        <v>12465.0</v>
      </c>
      <c r="F194" s="12">
        <v>9803.0</v>
      </c>
      <c r="G194" s="12">
        <v>15953.0</v>
      </c>
      <c r="H194" s="12">
        <v>4284.0</v>
      </c>
      <c r="I194" s="12">
        <v>16027.0</v>
      </c>
      <c r="J194" s="12">
        <v>11235.0</v>
      </c>
      <c r="K194" s="12">
        <v>11207.0</v>
      </c>
      <c r="L194" s="12">
        <v>0.0</v>
      </c>
      <c r="M194" s="12">
        <v>0.0</v>
      </c>
      <c r="N194" s="12">
        <v>0.0</v>
      </c>
      <c r="O194" s="12">
        <v>113976.0</v>
      </c>
    </row>
    <row r="195" ht="14.25" customHeight="1">
      <c r="A195" s="8" t="s">
        <v>20</v>
      </c>
      <c r="B195" s="8" t="s">
        <v>222</v>
      </c>
      <c r="C195" s="13">
        <v>33900.0</v>
      </c>
      <c r="D195" s="13">
        <v>14009.0</v>
      </c>
      <c r="E195" s="13">
        <v>14685.0</v>
      </c>
      <c r="F195" s="13">
        <v>30971.0</v>
      </c>
      <c r="G195" s="13">
        <v>27766.0</v>
      </c>
      <c r="H195" s="13">
        <v>16225.0</v>
      </c>
      <c r="I195" s="13">
        <v>20928.0</v>
      </c>
      <c r="J195" s="13">
        <v>25385.0</v>
      </c>
      <c r="K195" s="13">
        <v>24692.0</v>
      </c>
      <c r="L195" s="13">
        <v>0.0</v>
      </c>
      <c r="M195" s="13">
        <v>0.0</v>
      </c>
      <c r="N195" s="13">
        <v>0.0</v>
      </c>
      <c r="O195" s="13">
        <v>208564.0</v>
      </c>
    </row>
    <row r="196" ht="14.25" customHeight="1">
      <c r="A196" s="4" t="s">
        <v>20</v>
      </c>
      <c r="B196" s="4" t="s">
        <v>223</v>
      </c>
      <c r="C196" s="12">
        <v>14917.0</v>
      </c>
      <c r="D196" s="12">
        <v>7979.0</v>
      </c>
      <c r="E196" s="12">
        <v>19455.0</v>
      </c>
      <c r="F196" s="12">
        <v>5910.0</v>
      </c>
      <c r="G196" s="12">
        <v>10752.0</v>
      </c>
      <c r="H196" s="12">
        <v>9196.0</v>
      </c>
      <c r="I196" s="12">
        <v>17640.0</v>
      </c>
      <c r="J196" s="12">
        <v>6110.0</v>
      </c>
      <c r="K196" s="12">
        <v>6453.0</v>
      </c>
      <c r="L196" s="12">
        <v>0.0</v>
      </c>
      <c r="M196" s="12">
        <v>0.0</v>
      </c>
      <c r="N196" s="12">
        <v>0.0</v>
      </c>
      <c r="O196" s="12">
        <v>98414.0</v>
      </c>
    </row>
    <row r="197" ht="14.25" customHeight="1">
      <c r="A197" s="8" t="s">
        <v>20</v>
      </c>
      <c r="B197" s="8" t="s">
        <v>224</v>
      </c>
      <c r="C197" s="13">
        <v>14616.0</v>
      </c>
      <c r="D197" s="13">
        <v>5429.0</v>
      </c>
      <c r="E197" s="13">
        <v>11100.0</v>
      </c>
      <c r="F197" s="13">
        <v>8315.0</v>
      </c>
      <c r="G197" s="13">
        <v>16542.0</v>
      </c>
      <c r="H197" s="13">
        <v>7182.0</v>
      </c>
      <c r="I197" s="13">
        <v>1200.0</v>
      </c>
      <c r="J197" s="13">
        <v>0.0</v>
      </c>
      <c r="K197" s="13">
        <v>0.0</v>
      </c>
      <c r="L197" s="13">
        <v>0.0</v>
      </c>
      <c r="M197" s="13">
        <v>0.0</v>
      </c>
      <c r="N197" s="13">
        <v>0.0</v>
      </c>
      <c r="O197" s="13">
        <v>64385.0</v>
      </c>
    </row>
    <row r="198" ht="14.25" customHeight="1">
      <c r="A198" s="4" t="s">
        <v>20</v>
      </c>
      <c r="B198" s="4" t="s">
        <v>225</v>
      </c>
      <c r="C198" s="12">
        <v>14992.0</v>
      </c>
      <c r="D198" s="12">
        <v>3870.0</v>
      </c>
      <c r="E198" s="12">
        <v>14647.0</v>
      </c>
      <c r="F198" s="12">
        <v>4818.0</v>
      </c>
      <c r="G198" s="12">
        <v>15079.0</v>
      </c>
      <c r="H198" s="12">
        <v>5122.0</v>
      </c>
      <c r="I198" s="12">
        <v>16935.0</v>
      </c>
      <c r="J198" s="12">
        <v>7614.0</v>
      </c>
      <c r="K198" s="12">
        <v>6009.0</v>
      </c>
      <c r="L198" s="12">
        <v>0.0</v>
      </c>
      <c r="M198" s="12">
        <v>0.0</v>
      </c>
      <c r="N198" s="12">
        <v>0.0</v>
      </c>
      <c r="O198" s="12">
        <v>89089.0</v>
      </c>
    </row>
    <row r="199" ht="14.25" customHeight="1">
      <c r="A199" s="8" t="s">
        <v>20</v>
      </c>
      <c r="B199" s="8" t="s">
        <v>226</v>
      </c>
      <c r="C199" s="13">
        <v>9787.0</v>
      </c>
      <c r="D199" s="13">
        <v>3375.0</v>
      </c>
      <c r="E199" s="13">
        <v>13980.0</v>
      </c>
      <c r="F199" s="13">
        <v>6105.0</v>
      </c>
      <c r="G199" s="13">
        <v>8157.0</v>
      </c>
      <c r="H199" s="13">
        <v>8909.0</v>
      </c>
      <c r="I199" s="13">
        <v>11513.0</v>
      </c>
      <c r="J199" s="13">
        <v>6105.0</v>
      </c>
      <c r="K199" s="13">
        <v>6871.0</v>
      </c>
      <c r="L199" s="13">
        <v>0.0</v>
      </c>
      <c r="M199" s="13">
        <v>0.0</v>
      </c>
      <c r="N199" s="13">
        <v>0.0</v>
      </c>
      <c r="O199" s="13">
        <v>74804.0</v>
      </c>
    </row>
    <row r="200" ht="14.25" customHeight="1">
      <c r="A200" s="4" t="s">
        <v>20</v>
      </c>
      <c r="B200" s="4" t="s">
        <v>227</v>
      </c>
      <c r="C200" s="12">
        <v>6675.0</v>
      </c>
      <c r="D200" s="12">
        <v>4620.0</v>
      </c>
      <c r="E200" s="12">
        <v>8940.0</v>
      </c>
      <c r="F200" s="12">
        <v>3480.0</v>
      </c>
      <c r="G200" s="12">
        <v>0.0</v>
      </c>
      <c r="H200" s="12">
        <v>0.0</v>
      </c>
      <c r="I200" s="12">
        <v>11403.0</v>
      </c>
      <c r="J200" s="12">
        <v>5752.0</v>
      </c>
      <c r="K200" s="12">
        <v>5415.0</v>
      </c>
      <c r="L200" s="12">
        <v>0.0</v>
      </c>
      <c r="M200" s="12">
        <v>0.0</v>
      </c>
      <c r="N200" s="12">
        <v>0.0</v>
      </c>
      <c r="O200" s="12">
        <v>46286.0</v>
      </c>
    </row>
    <row r="201" ht="14.25" customHeight="1">
      <c r="A201" s="8" t="s">
        <v>20</v>
      </c>
      <c r="B201" s="8" t="s">
        <v>228</v>
      </c>
      <c r="C201" s="13">
        <v>29145.0</v>
      </c>
      <c r="D201" s="13">
        <v>7559.0</v>
      </c>
      <c r="E201" s="13">
        <v>16590.0</v>
      </c>
      <c r="F201" s="13">
        <v>18486.0</v>
      </c>
      <c r="G201" s="13">
        <v>15541.0</v>
      </c>
      <c r="H201" s="13">
        <v>9562.0</v>
      </c>
      <c r="I201" s="13">
        <v>32347.0</v>
      </c>
      <c r="J201" s="13">
        <v>10035.0</v>
      </c>
      <c r="K201" s="13">
        <v>13232.0</v>
      </c>
      <c r="L201" s="13">
        <v>0.0</v>
      </c>
      <c r="M201" s="13">
        <v>0.0</v>
      </c>
      <c r="N201" s="13">
        <v>0.0</v>
      </c>
      <c r="O201" s="13">
        <v>152500.0</v>
      </c>
    </row>
    <row r="202" ht="14.25" customHeight="1">
      <c r="A202" s="4" t="s">
        <v>20</v>
      </c>
      <c r="B202" s="4" t="s">
        <v>229</v>
      </c>
      <c r="C202" s="12">
        <v>27076.0</v>
      </c>
      <c r="D202" s="12">
        <v>10804.0</v>
      </c>
      <c r="E202" s="12">
        <v>14829.0</v>
      </c>
      <c r="F202" s="12">
        <v>13024.0</v>
      </c>
      <c r="G202" s="12">
        <v>13799.0</v>
      </c>
      <c r="H202" s="12">
        <v>6484.0</v>
      </c>
      <c r="I202" s="12">
        <v>18847.0</v>
      </c>
      <c r="J202" s="12">
        <v>12099.0</v>
      </c>
      <c r="K202" s="12">
        <v>8799.0</v>
      </c>
      <c r="L202" s="12">
        <v>0.0</v>
      </c>
      <c r="M202" s="12">
        <v>0.0</v>
      </c>
      <c r="N202" s="12">
        <v>0.0</v>
      </c>
      <c r="O202" s="12">
        <v>125766.0</v>
      </c>
    </row>
    <row r="203" ht="14.25" customHeight="1">
      <c r="A203" s="8" t="s">
        <v>20</v>
      </c>
      <c r="B203" s="8" t="s">
        <v>230</v>
      </c>
      <c r="C203" s="13">
        <v>24884.0</v>
      </c>
      <c r="D203" s="13">
        <v>50394.0</v>
      </c>
      <c r="E203" s="13">
        <v>34315.0</v>
      </c>
      <c r="F203" s="13">
        <v>30150.0</v>
      </c>
      <c r="G203" s="13">
        <v>23498.0</v>
      </c>
      <c r="H203" s="13">
        <v>27836.0</v>
      </c>
      <c r="I203" s="13">
        <v>22755.0</v>
      </c>
      <c r="J203" s="13">
        <v>28927.0</v>
      </c>
      <c r="K203" s="13">
        <v>28434.0</v>
      </c>
      <c r="L203" s="13">
        <v>0.0</v>
      </c>
      <c r="M203" s="13">
        <v>0.0</v>
      </c>
      <c r="N203" s="13">
        <v>0.0</v>
      </c>
      <c r="O203" s="13">
        <v>271196.0</v>
      </c>
    </row>
    <row r="204" ht="14.25" customHeight="1">
      <c r="A204" s="4" t="s">
        <v>20</v>
      </c>
      <c r="B204" s="4" t="s">
        <v>231</v>
      </c>
      <c r="C204" s="12">
        <v>16065.0</v>
      </c>
      <c r="D204" s="12">
        <v>7034.0</v>
      </c>
      <c r="E204" s="12">
        <v>8415.0</v>
      </c>
      <c r="F204" s="12">
        <v>27741.0</v>
      </c>
      <c r="G204" s="12">
        <v>23708.0</v>
      </c>
      <c r="H204" s="12">
        <v>15590.0</v>
      </c>
      <c r="I204" s="12">
        <v>16698.0</v>
      </c>
      <c r="J204" s="12">
        <v>22393.0</v>
      </c>
      <c r="K204" s="12">
        <v>15842.0</v>
      </c>
      <c r="L204" s="12">
        <v>0.0</v>
      </c>
      <c r="M204" s="12">
        <v>0.0</v>
      </c>
      <c r="N204" s="12">
        <v>0.0</v>
      </c>
      <c r="O204" s="12">
        <v>153490.0</v>
      </c>
    </row>
    <row r="205" ht="14.25" customHeight="1">
      <c r="A205" s="8" t="s">
        <v>20</v>
      </c>
      <c r="B205" s="8" t="s">
        <v>232</v>
      </c>
      <c r="C205" s="13">
        <v>11180.0</v>
      </c>
      <c r="D205" s="13">
        <v>7208.0</v>
      </c>
      <c r="E205" s="13">
        <v>6797.0</v>
      </c>
      <c r="F205" s="13">
        <v>26130.0</v>
      </c>
      <c r="G205" s="13">
        <v>6839.0</v>
      </c>
      <c r="H205" s="13">
        <v>5903.0</v>
      </c>
      <c r="I205" s="13">
        <v>0.0</v>
      </c>
      <c r="J205" s="13">
        <v>0.0</v>
      </c>
      <c r="K205" s="13">
        <v>0.0</v>
      </c>
      <c r="L205" s="13">
        <v>0.0</v>
      </c>
      <c r="M205" s="13">
        <v>0.0</v>
      </c>
      <c r="N205" s="13">
        <v>0.0</v>
      </c>
      <c r="O205" s="13">
        <v>64060.0</v>
      </c>
    </row>
    <row r="206" ht="14.25" customHeight="1">
      <c r="A206" s="4" t="s">
        <v>20</v>
      </c>
      <c r="B206" s="4" t="s">
        <v>233</v>
      </c>
      <c r="C206" s="12">
        <v>38612.0</v>
      </c>
      <c r="D206" s="12">
        <v>28425.0</v>
      </c>
      <c r="E206" s="12">
        <v>33573.0</v>
      </c>
      <c r="F206" s="12">
        <v>38708.0</v>
      </c>
      <c r="G206" s="12">
        <v>21336.0</v>
      </c>
      <c r="H206" s="12">
        <v>20104.0</v>
      </c>
      <c r="I206" s="12">
        <v>30046.0</v>
      </c>
      <c r="J206" s="12">
        <v>32848.0</v>
      </c>
      <c r="K206" s="12">
        <v>17593.0</v>
      </c>
      <c r="L206" s="12">
        <v>0.0</v>
      </c>
      <c r="M206" s="12">
        <v>0.0</v>
      </c>
      <c r="N206" s="12">
        <v>0.0</v>
      </c>
      <c r="O206" s="12">
        <v>261248.0</v>
      </c>
    </row>
    <row r="207" ht="14.25" customHeight="1">
      <c r="A207" s="8" t="s">
        <v>20</v>
      </c>
      <c r="B207" s="8" t="s">
        <v>234</v>
      </c>
      <c r="C207" s="13">
        <v>13090.0</v>
      </c>
      <c r="D207" s="13">
        <v>1095.0</v>
      </c>
      <c r="E207" s="13">
        <v>8775.0</v>
      </c>
      <c r="F207" s="13">
        <v>7170.0</v>
      </c>
      <c r="G207" s="13">
        <v>0.0</v>
      </c>
      <c r="H207" s="13">
        <v>9082.0</v>
      </c>
      <c r="I207" s="13">
        <v>13824.0</v>
      </c>
      <c r="J207" s="13">
        <v>7455.0</v>
      </c>
      <c r="K207" s="13">
        <v>5475.0</v>
      </c>
      <c r="L207" s="13">
        <v>0.0</v>
      </c>
      <c r="M207" s="13">
        <v>0.0</v>
      </c>
      <c r="N207" s="13">
        <v>0.0</v>
      </c>
      <c r="O207" s="13">
        <v>65967.0</v>
      </c>
    </row>
    <row r="208" ht="14.25" customHeight="1">
      <c r="A208" s="4" t="s">
        <v>20</v>
      </c>
      <c r="B208" s="4" t="s">
        <v>235</v>
      </c>
      <c r="C208" s="12">
        <v>22095.0</v>
      </c>
      <c r="D208" s="12">
        <v>6750.0</v>
      </c>
      <c r="E208" s="12">
        <v>12675.0</v>
      </c>
      <c r="F208" s="12">
        <v>17181.0</v>
      </c>
      <c r="G208" s="12">
        <v>6061.0</v>
      </c>
      <c r="H208" s="12">
        <v>7206.0</v>
      </c>
      <c r="I208" s="12">
        <v>17347.0</v>
      </c>
      <c r="J208" s="12">
        <v>4620.0</v>
      </c>
      <c r="K208" s="12">
        <v>9677.0</v>
      </c>
      <c r="L208" s="12">
        <v>0.0</v>
      </c>
      <c r="M208" s="12">
        <v>0.0</v>
      </c>
      <c r="N208" s="12">
        <v>0.0</v>
      </c>
      <c r="O208" s="12">
        <v>103615.0</v>
      </c>
    </row>
    <row r="209" ht="14.25" customHeight="1">
      <c r="A209" s="8" t="s">
        <v>20</v>
      </c>
      <c r="B209" s="8" t="s">
        <v>236</v>
      </c>
      <c r="C209" s="13">
        <v>41186.0</v>
      </c>
      <c r="D209" s="13">
        <v>7440.0</v>
      </c>
      <c r="E209" s="13">
        <v>44058.0</v>
      </c>
      <c r="F209" s="13">
        <v>33126.0</v>
      </c>
      <c r="G209" s="13">
        <v>23985.0</v>
      </c>
      <c r="H209" s="13">
        <v>22794.0</v>
      </c>
      <c r="I209" s="13">
        <v>25036.0</v>
      </c>
      <c r="J209" s="13">
        <v>30772.0</v>
      </c>
      <c r="K209" s="13">
        <v>16357.0</v>
      </c>
      <c r="L209" s="13">
        <v>0.0</v>
      </c>
      <c r="M209" s="13">
        <v>0.0</v>
      </c>
      <c r="N209" s="13">
        <v>0.0</v>
      </c>
      <c r="O209" s="13">
        <v>244755.0</v>
      </c>
    </row>
    <row r="210" ht="14.25" customHeight="1">
      <c r="A210" s="4" t="s">
        <v>20</v>
      </c>
      <c r="B210" s="4" t="s">
        <v>237</v>
      </c>
      <c r="C210" s="12">
        <v>27512.0</v>
      </c>
      <c r="D210" s="12">
        <v>17923.0</v>
      </c>
      <c r="E210" s="12">
        <v>0.0</v>
      </c>
      <c r="F210" s="12">
        <v>11594.0</v>
      </c>
      <c r="G210" s="12">
        <v>8703.0</v>
      </c>
      <c r="H210" s="12">
        <v>3782.0</v>
      </c>
      <c r="I210" s="12">
        <v>7366.0</v>
      </c>
      <c r="J210" s="12">
        <v>6300.0</v>
      </c>
      <c r="K210" s="12">
        <v>0.0</v>
      </c>
      <c r="L210" s="12">
        <v>0.0</v>
      </c>
      <c r="M210" s="12">
        <v>0.0</v>
      </c>
      <c r="N210" s="12">
        <v>0.0</v>
      </c>
      <c r="O210" s="12">
        <v>83182.0</v>
      </c>
    </row>
    <row r="211" ht="14.25" customHeight="1">
      <c r="A211" s="8" t="s">
        <v>20</v>
      </c>
      <c r="B211" s="8" t="s">
        <v>238</v>
      </c>
      <c r="C211" s="13">
        <v>4560.0</v>
      </c>
      <c r="D211" s="13">
        <v>4500.0</v>
      </c>
      <c r="E211" s="13">
        <v>8655.0</v>
      </c>
      <c r="F211" s="13">
        <v>4443.0</v>
      </c>
      <c r="G211" s="13">
        <v>3792.0</v>
      </c>
      <c r="H211" s="13">
        <v>0.0</v>
      </c>
      <c r="I211" s="13">
        <v>10668.0</v>
      </c>
      <c r="J211" s="13">
        <v>6075.0</v>
      </c>
      <c r="K211" s="13">
        <v>5392.0</v>
      </c>
      <c r="L211" s="13">
        <v>0.0</v>
      </c>
      <c r="M211" s="13">
        <v>0.0</v>
      </c>
      <c r="N211" s="13">
        <v>0.0</v>
      </c>
      <c r="O211" s="13">
        <v>48087.0</v>
      </c>
    </row>
    <row r="212" ht="14.25" customHeight="1">
      <c r="A212" s="4" t="s">
        <v>20</v>
      </c>
      <c r="B212" s="4" t="s">
        <v>239</v>
      </c>
      <c r="C212" s="12">
        <v>0.0</v>
      </c>
      <c r="D212" s="12">
        <v>0.0</v>
      </c>
      <c r="E212" s="12">
        <v>0.0</v>
      </c>
      <c r="F212" s="12">
        <v>0.0</v>
      </c>
      <c r="G212" s="12">
        <v>0.0</v>
      </c>
      <c r="H212" s="12">
        <v>0.0</v>
      </c>
      <c r="I212" s="12">
        <v>0.0</v>
      </c>
      <c r="J212" s="12">
        <v>0.0</v>
      </c>
      <c r="K212" s="12">
        <v>0.0</v>
      </c>
      <c r="L212" s="12">
        <v>0.0</v>
      </c>
      <c r="M212" s="12">
        <v>0.0</v>
      </c>
      <c r="N212" s="12">
        <v>0.0</v>
      </c>
      <c r="O212" s="12">
        <v>0.0</v>
      </c>
    </row>
    <row r="213" ht="14.25" customHeight="1">
      <c r="A213" s="8" t="s">
        <v>20</v>
      </c>
      <c r="B213" s="8" t="s">
        <v>240</v>
      </c>
      <c r="C213" s="13">
        <v>5070.0</v>
      </c>
      <c r="D213" s="13">
        <v>1450.0</v>
      </c>
      <c r="E213" s="13">
        <v>2585.0</v>
      </c>
      <c r="F213" s="13">
        <v>70.0</v>
      </c>
      <c r="G213" s="13">
        <v>770.0</v>
      </c>
      <c r="H213" s="13">
        <v>2868.0</v>
      </c>
      <c r="I213" s="13">
        <v>2020.0</v>
      </c>
      <c r="J213" s="13">
        <v>1400.0</v>
      </c>
      <c r="K213" s="13">
        <v>280.0</v>
      </c>
      <c r="L213" s="13">
        <v>0.0</v>
      </c>
      <c r="M213" s="13">
        <v>0.0</v>
      </c>
      <c r="N213" s="13">
        <v>0.0</v>
      </c>
      <c r="O213" s="13">
        <v>16513.0</v>
      </c>
    </row>
    <row r="214" ht="14.25" customHeight="1">
      <c r="A214" s="4" t="s">
        <v>20</v>
      </c>
      <c r="B214" s="4" t="s">
        <v>241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</row>
    <row r="215" ht="14.25" customHeight="1">
      <c r="A215" s="8" t="s">
        <v>20</v>
      </c>
      <c r="B215" s="8" t="s">
        <v>242</v>
      </c>
      <c r="C215" s="13">
        <v>8172.0</v>
      </c>
      <c r="D215" s="13">
        <v>3901.0</v>
      </c>
      <c r="E215" s="13">
        <v>1372.0</v>
      </c>
      <c r="F215" s="13">
        <v>7217.0</v>
      </c>
      <c r="G215" s="13">
        <v>1554.0</v>
      </c>
      <c r="H215" s="13">
        <v>1607.0</v>
      </c>
      <c r="I215" s="13">
        <v>726.0</v>
      </c>
      <c r="J215" s="13">
        <v>3192.0</v>
      </c>
      <c r="K215" s="13">
        <v>180.0</v>
      </c>
      <c r="L215" s="13">
        <v>0.0</v>
      </c>
      <c r="M215" s="13">
        <v>0.0</v>
      </c>
      <c r="N215" s="13">
        <v>0.0</v>
      </c>
      <c r="O215" s="13">
        <v>27923.0</v>
      </c>
    </row>
    <row r="216" ht="14.25" customHeight="1">
      <c r="A216" s="4" t="s">
        <v>20</v>
      </c>
      <c r="B216" s="4" t="s">
        <v>243</v>
      </c>
      <c r="C216" s="12">
        <v>7162.0</v>
      </c>
      <c r="D216" s="12">
        <v>3877.0</v>
      </c>
      <c r="E216" s="12">
        <v>2637.0</v>
      </c>
      <c r="F216" s="12">
        <v>2110.0</v>
      </c>
      <c r="G216" s="12">
        <v>3458.0</v>
      </c>
      <c r="H216" s="12">
        <v>2994.0</v>
      </c>
      <c r="I216" s="12">
        <v>480.0</v>
      </c>
      <c r="J216" s="12">
        <v>3768.0</v>
      </c>
      <c r="K216" s="12">
        <v>540.0</v>
      </c>
      <c r="L216" s="12">
        <v>0.0</v>
      </c>
      <c r="M216" s="12">
        <v>0.0</v>
      </c>
      <c r="N216" s="12">
        <v>0.0</v>
      </c>
      <c r="O216" s="12">
        <v>27028.0</v>
      </c>
    </row>
    <row r="217" ht="14.25" customHeight="1">
      <c r="A217" s="8" t="s">
        <v>20</v>
      </c>
      <c r="B217" s="8" t="s">
        <v>244</v>
      </c>
      <c r="C217" s="13">
        <v>28351.0</v>
      </c>
      <c r="D217" s="13">
        <v>18939.0</v>
      </c>
      <c r="E217" s="13">
        <v>28674.0</v>
      </c>
      <c r="F217" s="13">
        <v>17309.0</v>
      </c>
      <c r="G217" s="13">
        <v>12512.0</v>
      </c>
      <c r="H217" s="13">
        <v>6460.0</v>
      </c>
      <c r="I217" s="13">
        <v>3294.0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115541.0</v>
      </c>
    </row>
    <row r="218" ht="14.25" customHeight="1">
      <c r="A218" s="4" t="s">
        <v>20</v>
      </c>
      <c r="B218" s="4" t="s">
        <v>245</v>
      </c>
      <c r="C218" s="12">
        <v>8260.0</v>
      </c>
      <c r="D218" s="12">
        <v>3000.0</v>
      </c>
      <c r="E218" s="12">
        <v>4347.0</v>
      </c>
      <c r="F218" s="12">
        <v>4192.0</v>
      </c>
      <c r="G218" s="12">
        <v>2545.0</v>
      </c>
      <c r="H218" s="12">
        <v>903.0</v>
      </c>
      <c r="I218" s="12">
        <v>252.0</v>
      </c>
      <c r="J218" s="12">
        <v>3840.0</v>
      </c>
      <c r="K218" s="12">
        <v>0.0</v>
      </c>
      <c r="L218" s="12">
        <v>0.0</v>
      </c>
      <c r="M218" s="12">
        <v>0.0</v>
      </c>
      <c r="N218" s="12">
        <v>0.0</v>
      </c>
      <c r="O218" s="12">
        <v>27341.0</v>
      </c>
    </row>
    <row r="219" ht="14.25" customHeight="1">
      <c r="A219" s="8" t="s">
        <v>20</v>
      </c>
      <c r="B219" s="8" t="s">
        <v>246</v>
      </c>
      <c r="C219" s="13">
        <v>4450.0</v>
      </c>
      <c r="D219" s="13">
        <v>1000.0</v>
      </c>
      <c r="E219" s="13">
        <v>1422.0</v>
      </c>
      <c r="F219" s="13">
        <v>2130.0</v>
      </c>
      <c r="G219" s="13">
        <v>900.0</v>
      </c>
      <c r="H219" s="13">
        <v>1858.0</v>
      </c>
      <c r="I219" s="13">
        <v>1910.0</v>
      </c>
      <c r="J219" s="13">
        <v>1120.0</v>
      </c>
      <c r="K219" s="13">
        <v>730.0</v>
      </c>
      <c r="L219" s="13">
        <v>0.0</v>
      </c>
      <c r="M219" s="13">
        <v>0.0</v>
      </c>
      <c r="N219" s="13">
        <v>0.0</v>
      </c>
      <c r="O219" s="13">
        <v>15520.0</v>
      </c>
    </row>
    <row r="220" ht="14.25" customHeight="1">
      <c r="A220" s="4" t="s">
        <v>20</v>
      </c>
      <c r="B220" s="4" t="s">
        <v>247</v>
      </c>
      <c r="C220" s="12">
        <v>4390.0</v>
      </c>
      <c r="D220" s="12">
        <v>1000.0</v>
      </c>
      <c r="E220" s="12">
        <v>1355.0</v>
      </c>
      <c r="F220" s="12">
        <v>2389.0</v>
      </c>
      <c r="G220" s="12">
        <v>900.0</v>
      </c>
      <c r="H220" s="12">
        <v>758.0</v>
      </c>
      <c r="I220" s="12">
        <v>840.0</v>
      </c>
      <c r="J220" s="12">
        <v>840.0</v>
      </c>
      <c r="K220" s="12">
        <v>280.0</v>
      </c>
      <c r="L220" s="12">
        <v>0.0</v>
      </c>
      <c r="M220" s="12">
        <v>0.0</v>
      </c>
      <c r="N220" s="12">
        <v>0.0</v>
      </c>
      <c r="O220" s="12">
        <v>12752.0</v>
      </c>
    </row>
    <row r="221" ht="14.25" customHeight="1">
      <c r="A221" s="8" t="s">
        <v>20</v>
      </c>
      <c r="B221" s="8" t="s">
        <v>248</v>
      </c>
      <c r="C221" s="13">
        <v>6957.0</v>
      </c>
      <c r="D221" s="13">
        <v>10058.0</v>
      </c>
      <c r="E221" s="13">
        <v>4644.0</v>
      </c>
      <c r="F221" s="13">
        <v>8729.0</v>
      </c>
      <c r="G221" s="13">
        <v>5880.0</v>
      </c>
      <c r="H221" s="13">
        <v>0.0</v>
      </c>
      <c r="I221" s="13">
        <v>6066.0</v>
      </c>
      <c r="J221" s="13">
        <v>10056.0</v>
      </c>
      <c r="K221" s="13">
        <v>7356.0</v>
      </c>
      <c r="L221" s="13">
        <v>0.0</v>
      </c>
      <c r="M221" s="13">
        <v>0.0</v>
      </c>
      <c r="N221" s="13">
        <v>0.0</v>
      </c>
      <c r="O221" s="13">
        <v>59747.0</v>
      </c>
    </row>
    <row r="222" ht="14.25" customHeight="1">
      <c r="A222" s="4" t="s">
        <v>20</v>
      </c>
      <c r="B222" s="4" t="s">
        <v>249</v>
      </c>
      <c r="C222" s="12">
        <v>34738.0</v>
      </c>
      <c r="D222" s="12">
        <v>27139.0</v>
      </c>
      <c r="E222" s="12">
        <v>39666.0</v>
      </c>
      <c r="F222" s="12">
        <v>32782.0</v>
      </c>
      <c r="G222" s="12">
        <v>16655.0</v>
      </c>
      <c r="H222" s="12">
        <v>20650.0</v>
      </c>
      <c r="I222" s="12">
        <v>34192.0</v>
      </c>
      <c r="J222" s="12">
        <v>40006.0</v>
      </c>
      <c r="K222" s="12">
        <v>22921.0</v>
      </c>
      <c r="L222" s="12">
        <v>0.0</v>
      </c>
      <c r="M222" s="12">
        <v>0.0</v>
      </c>
      <c r="N222" s="12">
        <v>0.0</v>
      </c>
      <c r="O222" s="12">
        <v>268751.0</v>
      </c>
    </row>
    <row r="223" ht="14.25" customHeight="1">
      <c r="A223" s="8" t="s">
        <v>20</v>
      </c>
      <c r="B223" s="8" t="s">
        <v>250</v>
      </c>
      <c r="C223" s="13">
        <v>7378.0</v>
      </c>
      <c r="D223" s="13">
        <v>1764.0</v>
      </c>
      <c r="E223" s="13">
        <v>3187.0</v>
      </c>
      <c r="F223" s="13">
        <v>5586.0</v>
      </c>
      <c r="G223" s="13">
        <v>2724.0</v>
      </c>
      <c r="H223" s="13">
        <v>2462.0</v>
      </c>
      <c r="I223" s="13">
        <v>0.0</v>
      </c>
      <c r="J223" s="13">
        <v>3516.0</v>
      </c>
      <c r="K223" s="13">
        <v>0.0</v>
      </c>
      <c r="L223" s="13">
        <v>0.0</v>
      </c>
      <c r="M223" s="13">
        <v>0.0</v>
      </c>
      <c r="N223" s="13">
        <v>0.0</v>
      </c>
      <c r="O223" s="13">
        <v>26619.0</v>
      </c>
    </row>
    <row r="224" ht="14.25" customHeight="1">
      <c r="A224" s="4" t="s">
        <v>20</v>
      </c>
      <c r="B224" s="4" t="s">
        <v>251</v>
      </c>
      <c r="C224" s="12">
        <v>0.0</v>
      </c>
      <c r="D224" s="12">
        <v>0.0</v>
      </c>
      <c r="E224" s="12">
        <v>0.0</v>
      </c>
      <c r="F224" s="12">
        <v>0.0</v>
      </c>
      <c r="G224" s="12">
        <v>0.0</v>
      </c>
      <c r="H224" s="12">
        <v>0.0</v>
      </c>
      <c r="I224" s="12">
        <v>0.0</v>
      </c>
      <c r="J224" s="12">
        <v>0.0</v>
      </c>
      <c r="K224" s="12">
        <v>0.0</v>
      </c>
      <c r="L224" s="12">
        <v>0.0</v>
      </c>
      <c r="M224" s="12">
        <v>0.0</v>
      </c>
      <c r="N224" s="12">
        <v>0.0</v>
      </c>
      <c r="O224" s="12">
        <v>0.0</v>
      </c>
    </row>
    <row r="225" ht="14.25" customHeight="1">
      <c r="A225" s="8" t="s">
        <v>20</v>
      </c>
      <c r="B225" s="8" t="s">
        <v>252</v>
      </c>
      <c r="C225" s="13">
        <v>0.0</v>
      </c>
      <c r="D225" s="13">
        <v>0.0</v>
      </c>
      <c r="E225" s="13">
        <v>0.0</v>
      </c>
      <c r="F225" s="13">
        <v>0.0</v>
      </c>
      <c r="G225" s="13">
        <v>900.0</v>
      </c>
      <c r="H225" s="13">
        <v>0.0</v>
      </c>
      <c r="I225" s="13">
        <v>0.0</v>
      </c>
      <c r="J225" s="13">
        <v>180.0</v>
      </c>
      <c r="K225" s="13">
        <v>0.0</v>
      </c>
      <c r="L225" s="13">
        <v>0.0</v>
      </c>
      <c r="M225" s="13">
        <v>0.0</v>
      </c>
      <c r="N225" s="13">
        <v>0.0</v>
      </c>
      <c r="O225" s="13">
        <v>1080.0</v>
      </c>
    </row>
    <row r="226" ht="14.25" customHeight="1">
      <c r="A226" s="4" t="s">
        <v>20</v>
      </c>
      <c r="B226" s="4" t="s">
        <v>253</v>
      </c>
      <c r="C226" s="12">
        <v>0.0</v>
      </c>
      <c r="D226" s="12">
        <v>0.0</v>
      </c>
      <c r="E226" s="12">
        <v>0.0</v>
      </c>
      <c r="F226" s="12">
        <v>0.0</v>
      </c>
      <c r="G226" s="12">
        <v>900.0</v>
      </c>
      <c r="H226" s="12">
        <v>0.0</v>
      </c>
      <c r="I226" s="12">
        <v>0.0</v>
      </c>
      <c r="J226" s="12">
        <v>180.0</v>
      </c>
      <c r="K226" s="12">
        <v>0.0</v>
      </c>
      <c r="L226" s="12">
        <v>0.0</v>
      </c>
      <c r="M226" s="12">
        <v>0.0</v>
      </c>
      <c r="N226" s="12">
        <v>0.0</v>
      </c>
      <c r="O226" s="12">
        <v>1080.0</v>
      </c>
    </row>
    <row r="227" ht="14.25" customHeight="1">
      <c r="A227" s="8" t="s">
        <v>21</v>
      </c>
      <c r="B227" s="8" t="s">
        <v>254</v>
      </c>
      <c r="C227" s="13">
        <v>1068.0</v>
      </c>
      <c r="D227" s="13">
        <v>2479.0</v>
      </c>
      <c r="E227" s="13">
        <v>1148.0</v>
      </c>
      <c r="F227" s="13">
        <v>3550.0</v>
      </c>
      <c r="G227" s="13">
        <v>1660.0</v>
      </c>
      <c r="H227" s="13">
        <v>2495.0</v>
      </c>
      <c r="I227" s="13">
        <v>2483.0</v>
      </c>
      <c r="J227" s="13">
        <v>2478.0</v>
      </c>
      <c r="K227" s="13">
        <v>2651.0</v>
      </c>
      <c r="L227" s="13">
        <v>0.0</v>
      </c>
      <c r="M227" s="13">
        <v>0.0</v>
      </c>
      <c r="N227" s="13">
        <v>0.0</v>
      </c>
      <c r="O227" s="13">
        <v>20017.0</v>
      </c>
    </row>
    <row r="228" ht="14.25" customHeight="1">
      <c r="A228" s="4" t="s">
        <v>21</v>
      </c>
      <c r="B228" s="4" t="s">
        <v>255</v>
      </c>
      <c r="C228" s="12">
        <v>3955.0</v>
      </c>
      <c r="D228" s="12">
        <v>4163.0</v>
      </c>
      <c r="E228" s="12">
        <v>3936.0</v>
      </c>
      <c r="F228" s="12">
        <v>5455.0</v>
      </c>
      <c r="G228" s="12">
        <v>3617.0</v>
      </c>
      <c r="H228" s="12">
        <v>4250.0</v>
      </c>
      <c r="I228" s="12">
        <v>5199.0</v>
      </c>
      <c r="J228" s="12">
        <v>4498.0</v>
      </c>
      <c r="K228" s="12">
        <v>3864.0</v>
      </c>
      <c r="L228" s="12">
        <v>0.0</v>
      </c>
      <c r="M228" s="12">
        <v>0.0</v>
      </c>
      <c r="N228" s="12">
        <v>0.0</v>
      </c>
      <c r="O228" s="12">
        <v>38943.0</v>
      </c>
    </row>
    <row r="229" ht="14.25" customHeight="1">
      <c r="A229" s="8" t="s">
        <v>21</v>
      </c>
      <c r="B229" s="8" t="s">
        <v>256</v>
      </c>
      <c r="C229" s="13">
        <v>2652.0</v>
      </c>
      <c r="D229" s="13">
        <v>4617.0</v>
      </c>
      <c r="E229" s="13">
        <v>2577.0</v>
      </c>
      <c r="F229" s="13">
        <v>4163.0</v>
      </c>
      <c r="G229" s="13">
        <v>3398.0</v>
      </c>
      <c r="H229" s="13">
        <v>5480.0</v>
      </c>
      <c r="I229" s="13">
        <v>3566.0</v>
      </c>
      <c r="J229" s="13">
        <v>5050.0</v>
      </c>
      <c r="K229" s="13">
        <v>6357.0</v>
      </c>
      <c r="L229" s="13">
        <v>0.0</v>
      </c>
      <c r="M229" s="13">
        <v>0.0</v>
      </c>
      <c r="N229" s="13">
        <v>0.0</v>
      </c>
      <c r="O229" s="13">
        <v>37863.0</v>
      </c>
    </row>
    <row r="230" ht="14.25" customHeight="1">
      <c r="A230" s="4" t="s">
        <v>21</v>
      </c>
      <c r="B230" s="4" t="s">
        <v>257</v>
      </c>
      <c r="C230" s="12">
        <v>12874.0</v>
      </c>
      <c r="D230" s="12">
        <v>11313.0</v>
      </c>
      <c r="E230" s="12">
        <v>11291.0</v>
      </c>
      <c r="F230" s="12">
        <v>14489.0</v>
      </c>
      <c r="G230" s="12">
        <v>10215.0</v>
      </c>
      <c r="H230" s="12">
        <v>12051.0</v>
      </c>
      <c r="I230" s="12">
        <v>13065.0</v>
      </c>
      <c r="J230" s="12">
        <v>16928.0</v>
      </c>
      <c r="K230" s="12">
        <v>14231.0</v>
      </c>
      <c r="L230" s="12">
        <v>0.0</v>
      </c>
      <c r="M230" s="12">
        <v>0.0</v>
      </c>
      <c r="N230" s="12">
        <v>0.0</v>
      </c>
      <c r="O230" s="12">
        <v>116460.0</v>
      </c>
    </row>
    <row r="231" ht="14.25" customHeight="1">
      <c r="A231" s="8" t="s">
        <v>21</v>
      </c>
      <c r="B231" s="8" t="s">
        <v>258</v>
      </c>
      <c r="C231" s="13">
        <v>2791.0</v>
      </c>
      <c r="D231" s="13">
        <v>3188.0</v>
      </c>
      <c r="E231" s="13">
        <v>2814.0</v>
      </c>
      <c r="F231" s="13">
        <v>4427.0</v>
      </c>
      <c r="G231" s="13">
        <v>3489.0</v>
      </c>
      <c r="H231" s="13">
        <v>5054.0</v>
      </c>
      <c r="I231" s="13">
        <v>5761.0</v>
      </c>
      <c r="J231" s="13">
        <v>5362.0</v>
      </c>
      <c r="K231" s="13">
        <v>3783.0</v>
      </c>
      <c r="L231" s="13">
        <v>0.0</v>
      </c>
      <c r="M231" s="13">
        <v>0.0</v>
      </c>
      <c r="N231" s="13">
        <v>0.0</v>
      </c>
      <c r="O231" s="13">
        <v>36674.0</v>
      </c>
    </row>
    <row r="232" ht="14.25" customHeight="1">
      <c r="A232" s="4" t="s">
        <v>21</v>
      </c>
      <c r="B232" s="4" t="s">
        <v>259</v>
      </c>
      <c r="C232" s="12">
        <v>5575.0</v>
      </c>
      <c r="D232" s="12">
        <v>144.0</v>
      </c>
      <c r="E232" s="12">
        <v>288.0</v>
      </c>
      <c r="F232" s="12">
        <v>1030.0</v>
      </c>
      <c r="G232" s="12">
        <v>403.0</v>
      </c>
      <c r="H232" s="12">
        <v>631.0</v>
      </c>
      <c r="I232" s="12">
        <v>1128.0</v>
      </c>
      <c r="J232" s="12">
        <v>1117.0</v>
      </c>
      <c r="K232" s="12">
        <v>645.0</v>
      </c>
      <c r="L232" s="12">
        <v>0.0</v>
      </c>
      <c r="M232" s="12">
        <v>0.0</v>
      </c>
      <c r="N232" s="12">
        <v>0.0</v>
      </c>
      <c r="O232" s="12">
        <v>10964.0</v>
      </c>
    </row>
    <row r="233" ht="14.25" customHeight="1">
      <c r="A233" s="8" t="s">
        <v>21</v>
      </c>
      <c r="B233" s="8" t="s">
        <v>68</v>
      </c>
      <c r="C233" s="13">
        <v>10602.0</v>
      </c>
      <c r="D233" s="13">
        <v>5819.0</v>
      </c>
      <c r="E233" s="13">
        <v>10209.0</v>
      </c>
      <c r="F233" s="13">
        <v>10017.0</v>
      </c>
      <c r="G233" s="13">
        <v>8539.0</v>
      </c>
      <c r="H233" s="13">
        <v>8361.0</v>
      </c>
      <c r="I233" s="13">
        <v>8393.0</v>
      </c>
      <c r="J233" s="13">
        <v>9111.0</v>
      </c>
      <c r="K233" s="13">
        <v>7760.0</v>
      </c>
      <c r="L233" s="13">
        <v>0.0</v>
      </c>
      <c r="M233" s="13">
        <v>0.0</v>
      </c>
      <c r="N233" s="13">
        <v>0.0</v>
      </c>
      <c r="O233" s="13">
        <v>78815.0</v>
      </c>
    </row>
    <row r="234" ht="14.25" customHeight="1">
      <c r="A234" s="4" t="s">
        <v>21</v>
      </c>
      <c r="B234" s="4" t="s">
        <v>260</v>
      </c>
      <c r="C234" s="12">
        <v>444.0</v>
      </c>
      <c r="D234" s="12">
        <v>641.0</v>
      </c>
      <c r="E234" s="12">
        <v>623.0</v>
      </c>
      <c r="F234" s="12">
        <v>1296.0</v>
      </c>
      <c r="G234" s="12">
        <v>531.0</v>
      </c>
      <c r="H234" s="12">
        <v>1384.0</v>
      </c>
      <c r="I234" s="12">
        <v>325.0</v>
      </c>
      <c r="J234" s="12">
        <v>282.0</v>
      </c>
      <c r="K234" s="12">
        <v>0.0</v>
      </c>
      <c r="L234" s="12">
        <v>0.0</v>
      </c>
      <c r="M234" s="12">
        <v>0.0</v>
      </c>
      <c r="N234" s="12">
        <v>0.0</v>
      </c>
      <c r="O234" s="12">
        <v>5528.0</v>
      </c>
    </row>
    <row r="235" ht="14.25" customHeight="1">
      <c r="A235" s="8" t="s">
        <v>21</v>
      </c>
      <c r="B235" s="8" t="s">
        <v>261</v>
      </c>
      <c r="C235" s="13">
        <v>16027.0</v>
      </c>
      <c r="D235" s="13">
        <v>15301.0</v>
      </c>
      <c r="E235" s="13">
        <v>17446.0</v>
      </c>
      <c r="F235" s="13">
        <v>16991.0</v>
      </c>
      <c r="G235" s="13">
        <v>16000.0</v>
      </c>
      <c r="H235" s="13">
        <v>16693.0</v>
      </c>
      <c r="I235" s="13">
        <v>18820.0</v>
      </c>
      <c r="J235" s="13">
        <v>16145.0</v>
      </c>
      <c r="K235" s="13">
        <v>18113.0</v>
      </c>
      <c r="L235" s="13">
        <v>0.0</v>
      </c>
      <c r="M235" s="13">
        <v>0.0</v>
      </c>
      <c r="N235" s="13">
        <v>0.0</v>
      </c>
      <c r="O235" s="13">
        <v>151539.0</v>
      </c>
    </row>
    <row r="236" ht="14.25" customHeight="1">
      <c r="A236" s="4" t="s">
        <v>21</v>
      </c>
      <c r="B236" s="4" t="s">
        <v>262</v>
      </c>
      <c r="C236" s="12">
        <v>8654.0</v>
      </c>
      <c r="D236" s="12">
        <v>10171.0</v>
      </c>
      <c r="E236" s="12">
        <v>9831.0</v>
      </c>
      <c r="F236" s="12">
        <v>13646.0</v>
      </c>
      <c r="G236" s="12">
        <v>9943.0</v>
      </c>
      <c r="H236" s="12">
        <v>11967.0</v>
      </c>
      <c r="I236" s="12">
        <v>12917.0</v>
      </c>
      <c r="J236" s="12">
        <v>14644.0</v>
      </c>
      <c r="K236" s="12">
        <v>14141.0</v>
      </c>
      <c r="L236" s="12">
        <v>0.0</v>
      </c>
      <c r="M236" s="12">
        <v>0.0</v>
      </c>
      <c r="N236" s="12">
        <v>0.0</v>
      </c>
      <c r="O236" s="12">
        <v>105918.0</v>
      </c>
    </row>
    <row r="237" ht="14.25" customHeight="1">
      <c r="A237" s="8" t="s">
        <v>21</v>
      </c>
      <c r="B237" s="8" t="s">
        <v>263</v>
      </c>
      <c r="C237" s="13">
        <v>6253.0</v>
      </c>
      <c r="D237" s="13">
        <v>7201.0</v>
      </c>
      <c r="E237" s="13">
        <v>7638.0</v>
      </c>
      <c r="F237" s="13">
        <v>10442.0</v>
      </c>
      <c r="G237" s="13">
        <v>5599.0</v>
      </c>
      <c r="H237" s="13">
        <v>8629.0</v>
      </c>
      <c r="I237" s="13">
        <v>9053.0</v>
      </c>
      <c r="J237" s="13">
        <v>9626.0</v>
      </c>
      <c r="K237" s="13">
        <v>9243.0</v>
      </c>
      <c r="L237" s="13">
        <v>0.0</v>
      </c>
      <c r="M237" s="13">
        <v>0.0</v>
      </c>
      <c r="N237" s="13">
        <v>0.0</v>
      </c>
      <c r="O237" s="13">
        <v>73687.0</v>
      </c>
    </row>
    <row r="238" ht="14.25" customHeight="1">
      <c r="A238" s="4" t="s">
        <v>21</v>
      </c>
      <c r="B238" s="4" t="s">
        <v>63</v>
      </c>
      <c r="C238" s="12">
        <v>5125.0</v>
      </c>
      <c r="D238" s="12">
        <v>4578.0</v>
      </c>
      <c r="E238" s="12">
        <v>4685.0</v>
      </c>
      <c r="F238" s="12">
        <v>5579.0</v>
      </c>
      <c r="G238" s="12">
        <v>4656.0</v>
      </c>
      <c r="H238" s="12">
        <v>7071.0</v>
      </c>
      <c r="I238" s="12">
        <v>8334.0</v>
      </c>
      <c r="J238" s="12">
        <v>6266.0</v>
      </c>
      <c r="K238" s="12">
        <v>5352.0</v>
      </c>
      <c r="L238" s="12">
        <v>0.0</v>
      </c>
      <c r="M238" s="12">
        <v>0.0</v>
      </c>
      <c r="N238" s="12">
        <v>0.0</v>
      </c>
      <c r="O238" s="12">
        <v>51651.0</v>
      </c>
    </row>
    <row r="239" ht="14.25" customHeight="1">
      <c r="A239" s="8" t="s">
        <v>21</v>
      </c>
      <c r="B239" s="8" t="s">
        <v>64</v>
      </c>
      <c r="C239" s="13">
        <v>5604.0</v>
      </c>
      <c r="D239" s="13">
        <v>5260.0</v>
      </c>
      <c r="E239" s="13">
        <v>4780.0</v>
      </c>
      <c r="F239" s="13">
        <v>6075.0</v>
      </c>
      <c r="G239" s="13">
        <v>6284.0</v>
      </c>
      <c r="H239" s="13">
        <v>7413.0</v>
      </c>
      <c r="I239" s="13">
        <v>9764.0</v>
      </c>
      <c r="J239" s="13">
        <v>8926.0</v>
      </c>
      <c r="K239" s="13">
        <v>6718.0</v>
      </c>
      <c r="L239" s="13">
        <v>0.0</v>
      </c>
      <c r="M239" s="13">
        <v>0.0</v>
      </c>
      <c r="N239" s="13">
        <v>0.0</v>
      </c>
      <c r="O239" s="13">
        <v>60829.0</v>
      </c>
    </row>
    <row r="240" ht="14.25" customHeight="1">
      <c r="A240" s="4" t="s">
        <v>21</v>
      </c>
      <c r="B240" s="4" t="s">
        <v>62</v>
      </c>
      <c r="C240" s="12">
        <v>4436.0</v>
      </c>
      <c r="D240" s="12">
        <v>3278.0</v>
      </c>
      <c r="E240" s="12">
        <v>4234.0</v>
      </c>
      <c r="F240" s="12">
        <v>7469.0</v>
      </c>
      <c r="G240" s="12">
        <v>6169.0</v>
      </c>
      <c r="H240" s="12">
        <v>7129.0</v>
      </c>
      <c r="I240" s="12">
        <v>8301.0</v>
      </c>
      <c r="J240" s="12">
        <v>6486.0</v>
      </c>
      <c r="K240" s="12">
        <v>6135.0</v>
      </c>
      <c r="L240" s="12">
        <v>0.0</v>
      </c>
      <c r="M240" s="12">
        <v>0.0</v>
      </c>
      <c r="N240" s="12">
        <v>0.0</v>
      </c>
      <c r="O240" s="12">
        <v>53641.0</v>
      </c>
    </row>
    <row r="241" ht="14.25" customHeight="1">
      <c r="A241" s="8" t="s">
        <v>21</v>
      </c>
      <c r="B241" s="8" t="s">
        <v>264</v>
      </c>
      <c r="C241" s="13">
        <v>3087.0</v>
      </c>
      <c r="D241" s="13">
        <v>2607.0</v>
      </c>
      <c r="E241" s="13">
        <v>2447.0</v>
      </c>
      <c r="F241" s="13">
        <v>3720.0</v>
      </c>
      <c r="G241" s="13">
        <v>2427.0</v>
      </c>
      <c r="H241" s="13">
        <v>4745.0</v>
      </c>
      <c r="I241" s="13">
        <v>3093.0</v>
      </c>
      <c r="J241" s="13">
        <v>4707.0</v>
      </c>
      <c r="K241" s="13">
        <v>3551.0</v>
      </c>
      <c r="L241" s="13">
        <v>0.0</v>
      </c>
      <c r="M241" s="13">
        <v>0.0</v>
      </c>
      <c r="N241" s="13">
        <v>0.0</v>
      </c>
      <c r="O241" s="13">
        <v>30387.0</v>
      </c>
    </row>
    <row r="242" ht="14.25" customHeight="1">
      <c r="A242" s="4" t="s">
        <v>21</v>
      </c>
      <c r="B242" s="4" t="s">
        <v>265</v>
      </c>
      <c r="C242" s="12">
        <v>8767.0</v>
      </c>
      <c r="D242" s="12">
        <v>9788.0</v>
      </c>
      <c r="E242" s="12">
        <v>9975.0</v>
      </c>
      <c r="F242" s="12">
        <v>14122.0</v>
      </c>
      <c r="G242" s="12">
        <v>7857.0</v>
      </c>
      <c r="H242" s="12">
        <v>11802.0</v>
      </c>
      <c r="I242" s="12">
        <v>11639.0</v>
      </c>
      <c r="J242" s="12">
        <v>16810.0</v>
      </c>
      <c r="K242" s="12">
        <v>14085.0</v>
      </c>
      <c r="L242" s="12">
        <v>0.0</v>
      </c>
      <c r="M242" s="12">
        <v>0.0</v>
      </c>
      <c r="N242" s="12">
        <v>0.0</v>
      </c>
      <c r="O242" s="12">
        <v>104850.0</v>
      </c>
    </row>
    <row r="243" ht="14.25" customHeight="1">
      <c r="A243" s="8" t="s">
        <v>21</v>
      </c>
      <c r="B243" s="8" t="s">
        <v>266</v>
      </c>
      <c r="C243" s="13">
        <v>12674.0</v>
      </c>
      <c r="D243" s="13">
        <v>13122.0</v>
      </c>
      <c r="E243" s="13">
        <v>16346.0</v>
      </c>
      <c r="F243" s="13">
        <v>16096.0</v>
      </c>
      <c r="G243" s="13">
        <v>13963.0</v>
      </c>
      <c r="H243" s="13">
        <v>12826.0</v>
      </c>
      <c r="I243" s="13">
        <v>17081.0</v>
      </c>
      <c r="J243" s="13">
        <v>12625.0</v>
      </c>
      <c r="K243" s="13">
        <v>11777.0</v>
      </c>
      <c r="L243" s="13">
        <v>0.0</v>
      </c>
      <c r="M243" s="13">
        <v>0.0</v>
      </c>
      <c r="N243" s="13">
        <v>0.0</v>
      </c>
      <c r="O243" s="13">
        <v>126514.0</v>
      </c>
    </row>
    <row r="244" ht="14.25" customHeight="1">
      <c r="A244" s="4" t="s">
        <v>21</v>
      </c>
      <c r="B244" s="4" t="s">
        <v>267</v>
      </c>
      <c r="C244" s="12">
        <v>8627.0</v>
      </c>
      <c r="D244" s="12">
        <v>4058.0</v>
      </c>
      <c r="E244" s="12">
        <v>7868.0</v>
      </c>
      <c r="F244" s="12">
        <v>10772.0</v>
      </c>
      <c r="G244" s="12">
        <v>5249.0</v>
      </c>
      <c r="H244" s="12">
        <v>5141.0</v>
      </c>
      <c r="I244" s="12">
        <v>7656.0</v>
      </c>
      <c r="J244" s="12">
        <v>5926.0</v>
      </c>
      <c r="K244" s="12">
        <v>5948.0</v>
      </c>
      <c r="L244" s="12">
        <v>0.0</v>
      </c>
      <c r="M244" s="12">
        <v>0.0</v>
      </c>
      <c r="N244" s="12">
        <v>0.0</v>
      </c>
      <c r="O244" s="12">
        <v>61250.0</v>
      </c>
    </row>
    <row r="245" ht="14.25" customHeight="1">
      <c r="A245" s="8" t="s">
        <v>21</v>
      </c>
      <c r="B245" s="8" t="s">
        <v>67</v>
      </c>
      <c r="C245" s="13">
        <v>9865.0</v>
      </c>
      <c r="D245" s="13">
        <v>4999.0</v>
      </c>
      <c r="E245" s="13">
        <v>8118.0</v>
      </c>
      <c r="F245" s="13">
        <v>9114.0</v>
      </c>
      <c r="G245" s="13">
        <v>6722.0</v>
      </c>
      <c r="H245" s="13">
        <v>5906.0</v>
      </c>
      <c r="I245" s="13">
        <v>10745.0</v>
      </c>
      <c r="J245" s="13">
        <v>6063.0</v>
      </c>
      <c r="K245" s="13">
        <v>6739.0</v>
      </c>
      <c r="L245" s="13">
        <v>0.0</v>
      </c>
      <c r="M245" s="13">
        <v>0.0</v>
      </c>
      <c r="N245" s="13">
        <v>0.0</v>
      </c>
      <c r="O245" s="13">
        <v>68275.0</v>
      </c>
    </row>
    <row r="246" ht="14.25" customHeight="1">
      <c r="A246" s="4" t="s">
        <v>21</v>
      </c>
      <c r="B246" s="4" t="s">
        <v>268</v>
      </c>
      <c r="C246" s="12">
        <v>16215.0</v>
      </c>
      <c r="D246" s="12">
        <v>13212.0</v>
      </c>
      <c r="E246" s="12">
        <v>17361.0</v>
      </c>
      <c r="F246" s="12">
        <v>17138.0</v>
      </c>
      <c r="G246" s="12">
        <v>14915.0</v>
      </c>
      <c r="H246" s="12">
        <v>12525.0</v>
      </c>
      <c r="I246" s="12">
        <v>19643.0</v>
      </c>
      <c r="J246" s="12">
        <v>17606.0</v>
      </c>
      <c r="K246" s="12">
        <v>16496.0</v>
      </c>
      <c r="L246" s="12">
        <v>0.0</v>
      </c>
      <c r="M246" s="12">
        <v>0.0</v>
      </c>
      <c r="N246" s="12">
        <v>0.0</v>
      </c>
      <c r="O246" s="12">
        <v>145115.0</v>
      </c>
    </row>
    <row r="247" ht="14.25" customHeight="1">
      <c r="A247" s="8" t="s">
        <v>21</v>
      </c>
      <c r="B247" s="8" t="s">
        <v>66</v>
      </c>
      <c r="C247" s="13">
        <v>4825.0</v>
      </c>
      <c r="D247" s="13">
        <v>6250.0</v>
      </c>
      <c r="E247" s="13">
        <v>5523.0</v>
      </c>
      <c r="F247" s="13">
        <v>5335.0</v>
      </c>
      <c r="G247" s="13">
        <v>3980.0</v>
      </c>
      <c r="H247" s="13">
        <v>5296.0</v>
      </c>
      <c r="I247" s="13">
        <v>6701.0</v>
      </c>
      <c r="J247" s="13">
        <v>7817.0</v>
      </c>
      <c r="K247" s="13">
        <v>5388.0</v>
      </c>
      <c r="L247" s="13">
        <v>0.0</v>
      </c>
      <c r="M247" s="13">
        <v>0.0</v>
      </c>
      <c r="N247" s="13">
        <v>0.0</v>
      </c>
      <c r="O247" s="13">
        <v>51119.0</v>
      </c>
    </row>
    <row r="248" ht="14.25" customHeight="1">
      <c r="A248" s="4" t="s">
        <v>21</v>
      </c>
      <c r="B248" s="4" t="s">
        <v>269</v>
      </c>
      <c r="C248" s="12">
        <v>990.0</v>
      </c>
      <c r="D248" s="12">
        <v>1139.0</v>
      </c>
      <c r="E248" s="12">
        <v>655.0</v>
      </c>
      <c r="F248" s="12">
        <v>1557.0</v>
      </c>
      <c r="G248" s="12">
        <v>2289.0</v>
      </c>
      <c r="H248" s="12">
        <v>2256.0</v>
      </c>
      <c r="I248" s="12">
        <v>1404.0</v>
      </c>
      <c r="J248" s="12">
        <v>1197.0</v>
      </c>
      <c r="K248" s="12">
        <v>2079.0</v>
      </c>
      <c r="L248" s="12">
        <v>0.0</v>
      </c>
      <c r="M248" s="12">
        <v>0.0</v>
      </c>
      <c r="N248" s="12">
        <v>0.0</v>
      </c>
      <c r="O248" s="12">
        <v>13570.0</v>
      </c>
    </row>
    <row r="249" ht="14.25" customHeight="1">
      <c r="A249" s="8" t="s">
        <v>21</v>
      </c>
      <c r="B249" s="8" t="s">
        <v>270</v>
      </c>
      <c r="C249" s="13">
        <v>11088.0</v>
      </c>
      <c r="D249" s="13">
        <v>10366.0</v>
      </c>
      <c r="E249" s="13">
        <v>11318.0</v>
      </c>
      <c r="F249" s="13">
        <v>13809.0</v>
      </c>
      <c r="G249" s="13">
        <v>10124.0</v>
      </c>
      <c r="H249" s="13">
        <v>10796.0</v>
      </c>
      <c r="I249" s="13">
        <v>16187.0</v>
      </c>
      <c r="J249" s="13">
        <v>15966.0</v>
      </c>
      <c r="K249" s="13">
        <v>14742.0</v>
      </c>
      <c r="L249" s="13">
        <v>0.0</v>
      </c>
      <c r="M249" s="13">
        <v>0.0</v>
      </c>
      <c r="N249" s="13">
        <v>0.0</v>
      </c>
      <c r="O249" s="13">
        <v>114400.0</v>
      </c>
    </row>
    <row r="250" ht="14.25" customHeight="1">
      <c r="A250" s="4" t="s">
        <v>21</v>
      </c>
      <c r="B250" s="4" t="s">
        <v>271</v>
      </c>
      <c r="C250" s="12">
        <v>11414.0</v>
      </c>
      <c r="D250" s="12">
        <v>7373.0</v>
      </c>
      <c r="E250" s="12">
        <v>12847.0</v>
      </c>
      <c r="F250" s="12">
        <v>11043.0</v>
      </c>
      <c r="G250" s="12">
        <v>7935.0</v>
      </c>
      <c r="H250" s="12">
        <v>8985.0</v>
      </c>
      <c r="I250" s="12">
        <v>14566.0</v>
      </c>
      <c r="J250" s="12">
        <v>15317.0</v>
      </c>
      <c r="K250" s="12">
        <v>11357.0</v>
      </c>
      <c r="L250" s="12">
        <v>0.0</v>
      </c>
      <c r="M250" s="12">
        <v>0.0</v>
      </c>
      <c r="N250" s="12">
        <v>0.0</v>
      </c>
      <c r="O250" s="12">
        <v>100841.0</v>
      </c>
    </row>
    <row r="251" ht="14.25" customHeight="1">
      <c r="A251" s="8" t="s">
        <v>21</v>
      </c>
      <c r="B251" s="8" t="s">
        <v>272</v>
      </c>
      <c r="C251" s="13">
        <v>12146.0</v>
      </c>
      <c r="D251" s="13">
        <v>8251.0</v>
      </c>
      <c r="E251" s="13">
        <v>13045.0</v>
      </c>
      <c r="F251" s="13">
        <v>13333.0</v>
      </c>
      <c r="G251" s="13">
        <v>10320.0</v>
      </c>
      <c r="H251" s="13">
        <v>12497.0</v>
      </c>
      <c r="I251" s="13">
        <v>13111.0</v>
      </c>
      <c r="J251" s="13">
        <v>14639.0</v>
      </c>
      <c r="K251" s="13">
        <v>12864.0</v>
      </c>
      <c r="L251" s="13">
        <v>0.0</v>
      </c>
      <c r="M251" s="13">
        <v>0.0</v>
      </c>
      <c r="N251" s="13">
        <v>0.0</v>
      </c>
      <c r="O251" s="13">
        <v>110210.0</v>
      </c>
    </row>
    <row r="252" ht="14.25" customHeight="1">
      <c r="A252" s="4" t="s">
        <v>21</v>
      </c>
      <c r="B252" s="4" t="s">
        <v>243</v>
      </c>
      <c r="C252" s="12">
        <v>624.0</v>
      </c>
      <c r="D252" s="12">
        <v>311.0</v>
      </c>
      <c r="E252" s="12">
        <v>0.0</v>
      </c>
      <c r="F252" s="12">
        <v>0.0</v>
      </c>
      <c r="G252" s="12">
        <v>0.0</v>
      </c>
      <c r="H252" s="12">
        <v>0.0</v>
      </c>
      <c r="I252" s="12">
        <v>0.0</v>
      </c>
      <c r="J252" s="12">
        <v>0.0</v>
      </c>
      <c r="K252" s="12">
        <v>0.0</v>
      </c>
      <c r="L252" s="12">
        <v>0.0</v>
      </c>
      <c r="M252" s="12">
        <v>0.0</v>
      </c>
      <c r="N252" s="12">
        <v>0.0</v>
      </c>
      <c r="O252" s="12">
        <v>935.0</v>
      </c>
    </row>
    <row r="253" ht="14.25" customHeight="1">
      <c r="A253" s="8" t="s">
        <v>21</v>
      </c>
      <c r="B253" s="8" t="s">
        <v>250</v>
      </c>
      <c r="C253" s="13">
        <v>660.0</v>
      </c>
      <c r="D253" s="13">
        <v>357.0</v>
      </c>
      <c r="E253" s="13">
        <v>300.0</v>
      </c>
      <c r="F253" s="13">
        <v>821.0</v>
      </c>
      <c r="G253" s="13">
        <v>295.0</v>
      </c>
      <c r="H253" s="13">
        <v>205.0</v>
      </c>
      <c r="I253" s="13">
        <v>1170.0</v>
      </c>
      <c r="J253" s="13">
        <v>762.0</v>
      </c>
      <c r="K253" s="13">
        <v>0.0</v>
      </c>
      <c r="L253" s="13">
        <v>0.0</v>
      </c>
      <c r="M253" s="13">
        <v>0.0</v>
      </c>
      <c r="N253" s="13">
        <v>0.0</v>
      </c>
      <c r="O253" s="13">
        <v>4573.0</v>
      </c>
    </row>
    <row r="254" ht="14.25" customHeight="1">
      <c r="A254" s="4" t="s">
        <v>21</v>
      </c>
      <c r="B254" s="4" t="s">
        <v>273</v>
      </c>
      <c r="C254" s="12">
        <v>510.0</v>
      </c>
      <c r="D254" s="12">
        <v>1157.0</v>
      </c>
      <c r="E254" s="12">
        <v>1230.0</v>
      </c>
      <c r="F254" s="12">
        <v>1386.0</v>
      </c>
      <c r="G254" s="12">
        <v>0.0</v>
      </c>
      <c r="H254" s="12">
        <v>0.0</v>
      </c>
      <c r="I254" s="12">
        <v>0.0</v>
      </c>
      <c r="J254" s="12">
        <v>0.0</v>
      </c>
      <c r="K254" s="12">
        <v>0.0</v>
      </c>
      <c r="L254" s="12">
        <v>0.0</v>
      </c>
      <c r="M254" s="12">
        <v>0.0</v>
      </c>
      <c r="N254" s="12">
        <v>0.0</v>
      </c>
      <c r="O254" s="12">
        <v>4283.0</v>
      </c>
    </row>
    <row r="255" ht="14.25" customHeight="1">
      <c r="A255" s="8" t="s">
        <v>21</v>
      </c>
      <c r="B255" s="8" t="s">
        <v>274</v>
      </c>
      <c r="C255" s="13">
        <v>726.0</v>
      </c>
      <c r="D255" s="13">
        <v>1320.0</v>
      </c>
      <c r="E255" s="13">
        <v>480.0</v>
      </c>
      <c r="F255" s="13">
        <v>1135.0</v>
      </c>
      <c r="G255" s="13">
        <v>660.0</v>
      </c>
      <c r="H255" s="13">
        <v>795.0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  <c r="O255" s="13">
        <v>5117.0</v>
      </c>
    </row>
    <row r="256" ht="14.25" customHeight="1">
      <c r="A256" s="4" t="s">
        <v>21</v>
      </c>
      <c r="B256" s="4" t="s">
        <v>275</v>
      </c>
      <c r="C256" s="12">
        <v>5041.0</v>
      </c>
      <c r="D256" s="12">
        <v>6206.0</v>
      </c>
      <c r="E256" s="12">
        <v>4504.0</v>
      </c>
      <c r="F256" s="12">
        <v>8437.0</v>
      </c>
      <c r="G256" s="12">
        <v>4399.0</v>
      </c>
      <c r="H256" s="12">
        <v>5531.0</v>
      </c>
      <c r="I256" s="12">
        <v>6913.0</v>
      </c>
      <c r="J256" s="12">
        <v>6382.0</v>
      </c>
      <c r="K256" s="12">
        <v>6275.0</v>
      </c>
      <c r="L256" s="12">
        <v>0.0</v>
      </c>
      <c r="M256" s="12">
        <v>0.0</v>
      </c>
      <c r="N256" s="12">
        <v>0.0</v>
      </c>
      <c r="O256" s="12">
        <v>53693.0</v>
      </c>
    </row>
    <row r="257" ht="14.25" customHeight="1">
      <c r="A257" s="8" t="s">
        <v>21</v>
      </c>
      <c r="B257" s="8" t="s">
        <v>276</v>
      </c>
      <c r="C257" s="13">
        <v>1920.0</v>
      </c>
      <c r="D257" s="13">
        <v>4629.0</v>
      </c>
      <c r="E257" s="13">
        <v>7185.0</v>
      </c>
      <c r="F257" s="13">
        <v>5652.0</v>
      </c>
      <c r="G257" s="13">
        <v>8861.0</v>
      </c>
      <c r="H257" s="13">
        <v>4973.0</v>
      </c>
      <c r="I257" s="13">
        <v>5910.0</v>
      </c>
      <c r="J257" s="13">
        <v>4316.0</v>
      </c>
      <c r="K257" s="13">
        <v>3828.0</v>
      </c>
      <c r="L257" s="13">
        <v>0.0</v>
      </c>
      <c r="M257" s="13">
        <v>0.0</v>
      </c>
      <c r="N257" s="13">
        <v>0.0</v>
      </c>
      <c r="O257" s="13">
        <v>47277.0</v>
      </c>
    </row>
    <row r="258" ht="14.25" customHeight="1">
      <c r="A258" s="4" t="s">
        <v>21</v>
      </c>
      <c r="B258" s="4" t="s">
        <v>277</v>
      </c>
      <c r="C258" s="12">
        <v>1416.0</v>
      </c>
      <c r="D258" s="12">
        <v>4616.0</v>
      </c>
      <c r="E258" s="12">
        <v>5349.0</v>
      </c>
      <c r="F258" s="12">
        <v>4524.0</v>
      </c>
      <c r="G258" s="12">
        <v>10528.0</v>
      </c>
      <c r="H258" s="12">
        <v>3258.0</v>
      </c>
      <c r="I258" s="12">
        <v>6084.0</v>
      </c>
      <c r="J258" s="12">
        <v>5210.0</v>
      </c>
      <c r="K258" s="12">
        <v>5052.0</v>
      </c>
      <c r="L258" s="12">
        <v>0.0</v>
      </c>
      <c r="M258" s="12">
        <v>0.0</v>
      </c>
      <c r="N258" s="12">
        <v>0.0</v>
      </c>
      <c r="O258" s="12">
        <v>46040.0</v>
      </c>
    </row>
    <row r="259" ht="14.25" customHeight="1">
      <c r="A259" s="8" t="s">
        <v>21</v>
      </c>
      <c r="B259" s="8" t="s">
        <v>278</v>
      </c>
      <c r="C259" s="13">
        <v>2076.0</v>
      </c>
      <c r="D259" s="13">
        <v>3118.0</v>
      </c>
      <c r="E259" s="13">
        <v>4947.0</v>
      </c>
      <c r="F259" s="13">
        <v>4878.0</v>
      </c>
      <c r="G259" s="13">
        <v>12172.0</v>
      </c>
      <c r="H259" s="13">
        <v>4367.0</v>
      </c>
      <c r="I259" s="13">
        <v>5946.0</v>
      </c>
      <c r="J259" s="13">
        <v>4784.0</v>
      </c>
      <c r="K259" s="13">
        <v>5298.0</v>
      </c>
      <c r="L259" s="13">
        <v>0.0</v>
      </c>
      <c r="M259" s="13">
        <v>0.0</v>
      </c>
      <c r="N259" s="13">
        <v>0.0</v>
      </c>
      <c r="O259" s="13">
        <v>47590.0</v>
      </c>
    </row>
    <row r="260" ht="14.25" customHeight="1">
      <c r="A260" s="4" t="s">
        <v>21</v>
      </c>
      <c r="B260" s="4" t="s">
        <v>279</v>
      </c>
      <c r="C260" s="12">
        <v>1260.0</v>
      </c>
      <c r="D260" s="12">
        <v>4757.0</v>
      </c>
      <c r="E260" s="12">
        <v>5505.0</v>
      </c>
      <c r="F260" s="12">
        <v>2358.0</v>
      </c>
      <c r="G260" s="12">
        <v>7121.0</v>
      </c>
      <c r="H260" s="12">
        <v>1752.0</v>
      </c>
      <c r="I260" s="12">
        <v>3408.0</v>
      </c>
      <c r="J260" s="12">
        <v>3264.0</v>
      </c>
      <c r="K260" s="12">
        <v>2628.0</v>
      </c>
      <c r="L260" s="12">
        <v>0.0</v>
      </c>
      <c r="M260" s="12">
        <v>0.0</v>
      </c>
      <c r="N260" s="12">
        <v>0.0</v>
      </c>
      <c r="O260" s="12">
        <v>32055.0</v>
      </c>
    </row>
    <row r="261" ht="14.25" customHeight="1">
      <c r="A261" s="8" t="s">
        <v>21</v>
      </c>
      <c r="B261" s="8" t="s">
        <v>280</v>
      </c>
      <c r="C261" s="13">
        <v>1417.0</v>
      </c>
      <c r="D261" s="13">
        <v>4222.0</v>
      </c>
      <c r="E261" s="13">
        <v>3896.0</v>
      </c>
      <c r="F261" s="13">
        <v>4230.0</v>
      </c>
      <c r="G261" s="13">
        <v>11440.0</v>
      </c>
      <c r="H261" s="13">
        <v>3906.0</v>
      </c>
      <c r="I261" s="13">
        <v>5496.0</v>
      </c>
      <c r="J261" s="13">
        <v>6072.0</v>
      </c>
      <c r="K261" s="13">
        <v>7470.0</v>
      </c>
      <c r="L261" s="13">
        <v>0.0</v>
      </c>
      <c r="M261" s="13">
        <v>0.0</v>
      </c>
      <c r="N261" s="13">
        <v>0.0</v>
      </c>
      <c r="O261" s="13">
        <v>48151.0</v>
      </c>
    </row>
    <row r="262" ht="14.25" customHeight="1">
      <c r="A262" s="4" t="s">
        <v>21</v>
      </c>
      <c r="B262" s="4" t="s">
        <v>281</v>
      </c>
      <c r="C262" s="12">
        <v>1764.0</v>
      </c>
      <c r="D262" s="12">
        <v>4421.0</v>
      </c>
      <c r="E262" s="12">
        <v>6788.0</v>
      </c>
      <c r="F262" s="12">
        <v>4842.0</v>
      </c>
      <c r="G262" s="12">
        <v>8704.0</v>
      </c>
      <c r="H262" s="12">
        <v>4031.0</v>
      </c>
      <c r="I262" s="12">
        <v>4488.0</v>
      </c>
      <c r="J262" s="12">
        <v>4512.0</v>
      </c>
      <c r="K262" s="12">
        <v>3468.0</v>
      </c>
      <c r="L262" s="12">
        <v>0.0</v>
      </c>
      <c r="M262" s="12">
        <v>0.0</v>
      </c>
      <c r="N262" s="12">
        <v>0.0</v>
      </c>
      <c r="O262" s="12">
        <v>43020.0</v>
      </c>
    </row>
    <row r="263" ht="14.25" customHeight="1">
      <c r="A263" s="8" t="s">
        <v>21</v>
      </c>
      <c r="B263" s="8" t="s">
        <v>282</v>
      </c>
      <c r="C263" s="13">
        <v>66.0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3">
        <v>0.0</v>
      </c>
      <c r="O263" s="13">
        <v>66.0</v>
      </c>
    </row>
    <row r="264" ht="14.25" customHeight="1">
      <c r="A264" s="4" t="s">
        <v>21</v>
      </c>
      <c r="B264" s="4" t="s">
        <v>242</v>
      </c>
      <c r="C264" s="12">
        <v>72.0</v>
      </c>
      <c r="D264" s="12">
        <v>848.0</v>
      </c>
      <c r="E264" s="12">
        <v>300.0</v>
      </c>
      <c r="F264" s="12">
        <v>1330.0</v>
      </c>
      <c r="G264" s="12">
        <v>480.0</v>
      </c>
      <c r="H264" s="12">
        <v>647.0</v>
      </c>
      <c r="I264" s="12">
        <v>72.0</v>
      </c>
      <c r="J264" s="12">
        <v>0.0</v>
      </c>
      <c r="K264" s="12">
        <v>0.0</v>
      </c>
      <c r="L264" s="12">
        <v>0.0</v>
      </c>
      <c r="M264" s="12">
        <v>0.0</v>
      </c>
      <c r="N264" s="12">
        <v>0.0</v>
      </c>
      <c r="O264" s="12">
        <v>3750.0</v>
      </c>
    </row>
    <row r="265" ht="14.25" customHeight="1">
      <c r="A265" s="8" t="s">
        <v>21</v>
      </c>
      <c r="B265" s="8" t="s">
        <v>245</v>
      </c>
      <c r="C265" s="13">
        <v>144.0</v>
      </c>
      <c r="D265" s="13">
        <v>396.0</v>
      </c>
      <c r="E265" s="13">
        <v>282.0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823.0</v>
      </c>
    </row>
    <row r="266" ht="14.25" customHeight="1">
      <c r="A266" s="4" t="s">
        <v>21</v>
      </c>
      <c r="B266" s="4" t="s">
        <v>283</v>
      </c>
      <c r="C266" s="12">
        <v>0.0</v>
      </c>
      <c r="D266" s="12">
        <v>0.0</v>
      </c>
      <c r="E266" s="12">
        <v>0.0</v>
      </c>
      <c r="F266" s="12">
        <v>0.0</v>
      </c>
      <c r="G266" s="12">
        <v>0.0</v>
      </c>
      <c r="H266" s="12">
        <v>0.0</v>
      </c>
      <c r="I266" s="12">
        <v>0.0</v>
      </c>
      <c r="J266" s="12">
        <v>0.0</v>
      </c>
      <c r="K266" s="12">
        <v>0.0</v>
      </c>
      <c r="L266" s="12">
        <v>0.0</v>
      </c>
      <c r="M266" s="12">
        <v>0.0</v>
      </c>
      <c r="N266" s="12">
        <v>0.0</v>
      </c>
      <c r="O266" s="12">
        <v>1.0</v>
      </c>
    </row>
    <row r="267" ht="14.25" customHeight="1">
      <c r="A267" s="8" t="s">
        <v>21</v>
      </c>
      <c r="B267" s="8" t="s">
        <v>284</v>
      </c>
      <c r="C267" s="13">
        <v>0.0</v>
      </c>
      <c r="D267" s="13">
        <v>4012.0</v>
      </c>
      <c r="E267" s="13">
        <v>6697.0</v>
      </c>
      <c r="F267" s="13">
        <v>7236.0</v>
      </c>
      <c r="G267" s="13">
        <v>6569.0</v>
      </c>
      <c r="H267" s="13">
        <v>7149.0</v>
      </c>
      <c r="I267" s="13">
        <v>10115.0</v>
      </c>
      <c r="J267" s="13">
        <v>7524.0</v>
      </c>
      <c r="K267" s="13">
        <v>7684.0</v>
      </c>
      <c r="L267" s="13">
        <v>0.0</v>
      </c>
      <c r="M267" s="13">
        <v>0.0</v>
      </c>
      <c r="N267" s="13">
        <v>0.0</v>
      </c>
      <c r="O267" s="13">
        <v>56990.0</v>
      </c>
    </row>
    <row r="268" ht="14.25" customHeight="1">
      <c r="A268" s="4" t="s">
        <v>21</v>
      </c>
      <c r="B268" s="4" t="s">
        <v>285</v>
      </c>
      <c r="C268" s="12">
        <v>0.0</v>
      </c>
      <c r="D268" s="12">
        <v>0.0</v>
      </c>
      <c r="E268" s="12">
        <v>288.0</v>
      </c>
      <c r="F268" s="12">
        <v>893.0</v>
      </c>
      <c r="G268" s="12">
        <v>233.0</v>
      </c>
      <c r="H268" s="12">
        <v>276.0</v>
      </c>
      <c r="I268" s="12">
        <v>812.0</v>
      </c>
      <c r="J268" s="12">
        <v>579.0</v>
      </c>
      <c r="K268" s="12">
        <v>131.0</v>
      </c>
      <c r="L268" s="12">
        <v>0.0</v>
      </c>
      <c r="M268" s="12">
        <v>0.0</v>
      </c>
      <c r="N268" s="12">
        <v>0.0</v>
      </c>
      <c r="O268" s="12">
        <v>3215.0</v>
      </c>
    </row>
    <row r="269" ht="14.25" customHeight="1">
      <c r="A269" s="8" t="s">
        <v>22</v>
      </c>
      <c r="B269" s="8" t="s">
        <v>286</v>
      </c>
      <c r="C269" s="13">
        <v>30141.0</v>
      </c>
      <c r="D269" s="13">
        <v>32198.0</v>
      </c>
      <c r="E269" s="13">
        <v>36540.0</v>
      </c>
      <c r="F269" s="13">
        <v>23280.0</v>
      </c>
      <c r="G269" s="13">
        <v>24240.0</v>
      </c>
      <c r="H269" s="13">
        <v>29010.0</v>
      </c>
      <c r="I269" s="13">
        <v>20085.0</v>
      </c>
      <c r="J269" s="13">
        <v>14805.0</v>
      </c>
      <c r="K269" s="13">
        <v>15765.0</v>
      </c>
      <c r="L269" s="13">
        <v>0.0</v>
      </c>
      <c r="M269" s="13">
        <v>0.0</v>
      </c>
      <c r="N269" s="13">
        <v>0.0</v>
      </c>
      <c r="O269" s="13">
        <v>226067.0</v>
      </c>
    </row>
    <row r="270" ht="14.25" customHeight="1">
      <c r="A270" s="4" t="s">
        <v>22</v>
      </c>
      <c r="B270" s="4" t="s">
        <v>287</v>
      </c>
      <c r="C270" s="12">
        <v>25453.0</v>
      </c>
      <c r="D270" s="12">
        <v>0.0</v>
      </c>
      <c r="E270" s="12">
        <v>34416.0</v>
      </c>
      <c r="F270" s="12">
        <v>5364.0</v>
      </c>
      <c r="G270" s="12">
        <v>7452.0</v>
      </c>
      <c r="H270" s="12">
        <v>12186.0</v>
      </c>
      <c r="I270" s="12">
        <v>13032.0</v>
      </c>
      <c r="J270" s="12">
        <v>9918.0</v>
      </c>
      <c r="K270" s="12">
        <v>5256.0</v>
      </c>
      <c r="L270" s="12">
        <v>0.0</v>
      </c>
      <c r="M270" s="12">
        <v>0.0</v>
      </c>
      <c r="N270" s="12">
        <v>0.0</v>
      </c>
      <c r="O270" s="12">
        <v>113079.0</v>
      </c>
    </row>
    <row r="271" ht="14.25" customHeight="1">
      <c r="A271" s="8" t="s">
        <v>22</v>
      </c>
      <c r="B271" s="8" t="s">
        <v>288</v>
      </c>
      <c r="C271" s="13">
        <v>46031.0</v>
      </c>
      <c r="D271" s="13">
        <v>0.0</v>
      </c>
      <c r="E271" s="13">
        <v>0.0</v>
      </c>
      <c r="F271" s="13">
        <v>16710.0</v>
      </c>
      <c r="G271" s="13">
        <v>17640.0</v>
      </c>
      <c r="H271" s="13">
        <v>31035.0</v>
      </c>
      <c r="I271" s="13">
        <v>14490.0</v>
      </c>
      <c r="J271" s="13">
        <v>23130.0</v>
      </c>
      <c r="K271" s="13">
        <v>16950.0</v>
      </c>
      <c r="L271" s="13">
        <v>0.0</v>
      </c>
      <c r="M271" s="13">
        <v>0.0</v>
      </c>
      <c r="N271" s="13">
        <v>0.0</v>
      </c>
      <c r="O271" s="13">
        <v>165986.0</v>
      </c>
    </row>
    <row r="272" ht="14.25" customHeight="1">
      <c r="A272" s="4" t="s">
        <v>22</v>
      </c>
      <c r="B272" s="4" t="s">
        <v>289</v>
      </c>
      <c r="C272" s="12">
        <v>94425.0</v>
      </c>
      <c r="D272" s="12">
        <v>57615.0</v>
      </c>
      <c r="E272" s="12">
        <v>75443.0</v>
      </c>
      <c r="F272" s="12">
        <v>39090.0</v>
      </c>
      <c r="G272" s="12">
        <v>41400.0</v>
      </c>
      <c r="H272" s="12">
        <v>43635.0</v>
      </c>
      <c r="I272" s="12">
        <v>45360.0</v>
      </c>
      <c r="J272" s="12">
        <v>27750.0</v>
      </c>
      <c r="K272" s="12">
        <v>25410.0</v>
      </c>
      <c r="L272" s="12">
        <v>0.0</v>
      </c>
      <c r="M272" s="12">
        <v>0.0</v>
      </c>
      <c r="N272" s="12">
        <v>0.0</v>
      </c>
      <c r="O272" s="12">
        <v>450128.0</v>
      </c>
    </row>
    <row r="273" ht="14.25" customHeight="1">
      <c r="A273" s="8" t="s">
        <v>22</v>
      </c>
      <c r="B273" s="8" t="s">
        <v>290</v>
      </c>
      <c r="C273" s="13">
        <v>9600.0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3">
        <v>0.0</v>
      </c>
      <c r="L273" s="13">
        <v>0.0</v>
      </c>
      <c r="M273" s="13">
        <v>0.0</v>
      </c>
      <c r="N273" s="13">
        <v>0.0</v>
      </c>
      <c r="O273" s="13">
        <v>9600.0</v>
      </c>
    </row>
    <row r="274" ht="14.25" customHeight="1">
      <c r="A274" s="4" t="s">
        <v>22</v>
      </c>
      <c r="B274" s="4" t="s">
        <v>291</v>
      </c>
      <c r="C274" s="12">
        <v>73316.0</v>
      </c>
      <c r="D274" s="12">
        <v>57705.0</v>
      </c>
      <c r="E274" s="12">
        <v>77896.0</v>
      </c>
      <c r="F274" s="12">
        <v>55440.0</v>
      </c>
      <c r="G274" s="12">
        <v>50058.0</v>
      </c>
      <c r="H274" s="12">
        <v>52998.0</v>
      </c>
      <c r="I274" s="12">
        <v>56590.0</v>
      </c>
      <c r="J274" s="12">
        <v>28230.0</v>
      </c>
      <c r="K274" s="12">
        <v>36700.0</v>
      </c>
      <c r="L274" s="12">
        <v>0.0</v>
      </c>
      <c r="M274" s="12">
        <v>0.0</v>
      </c>
      <c r="N274" s="12">
        <v>0.0</v>
      </c>
      <c r="O274" s="12">
        <v>488935.0</v>
      </c>
    </row>
    <row r="275" ht="14.25" customHeight="1">
      <c r="A275" s="8" t="s">
        <v>22</v>
      </c>
      <c r="B275" s="8" t="s">
        <v>292</v>
      </c>
      <c r="C275" s="13">
        <v>58650.0</v>
      </c>
      <c r="D275" s="13">
        <v>48280.0</v>
      </c>
      <c r="E275" s="13">
        <v>65160.0</v>
      </c>
      <c r="F275" s="13">
        <v>50910.0</v>
      </c>
      <c r="G275" s="13">
        <v>45693.0</v>
      </c>
      <c r="H275" s="13">
        <v>47190.0</v>
      </c>
      <c r="I275" s="13">
        <v>41490.0</v>
      </c>
      <c r="J275" s="13">
        <v>22140.0</v>
      </c>
      <c r="K275" s="13">
        <v>28352.0</v>
      </c>
      <c r="L275" s="13">
        <v>0.0</v>
      </c>
      <c r="M275" s="13">
        <v>0.0</v>
      </c>
      <c r="N275" s="13">
        <v>0.0</v>
      </c>
      <c r="O275" s="13">
        <v>407867.0</v>
      </c>
    </row>
    <row r="276" ht="14.25" customHeight="1">
      <c r="A276" s="4" t="s">
        <v>22</v>
      </c>
      <c r="B276" s="4" t="s">
        <v>293</v>
      </c>
      <c r="C276" s="12">
        <v>77640.0</v>
      </c>
      <c r="D276" s="12">
        <v>37560.0</v>
      </c>
      <c r="E276" s="12">
        <v>39954.0</v>
      </c>
      <c r="F276" s="12">
        <v>46110.0</v>
      </c>
      <c r="G276" s="12">
        <v>36142.0</v>
      </c>
      <c r="H276" s="12">
        <v>40471.0</v>
      </c>
      <c r="I276" s="12">
        <v>37390.0</v>
      </c>
      <c r="J276" s="12">
        <v>19740.0</v>
      </c>
      <c r="K276" s="12">
        <v>25320.0</v>
      </c>
      <c r="L276" s="12">
        <v>0.0</v>
      </c>
      <c r="M276" s="12">
        <v>0.0</v>
      </c>
      <c r="N276" s="12">
        <v>0.0</v>
      </c>
      <c r="O276" s="12">
        <v>360331.0</v>
      </c>
    </row>
    <row r="277" ht="14.25" customHeight="1">
      <c r="A277" s="8" t="s">
        <v>22</v>
      </c>
      <c r="B277" s="8" t="s">
        <v>294</v>
      </c>
      <c r="C277" s="13">
        <v>87360.0</v>
      </c>
      <c r="D277" s="13">
        <v>43995.0</v>
      </c>
      <c r="E277" s="13">
        <v>61800.0</v>
      </c>
      <c r="F277" s="13">
        <v>64410.0</v>
      </c>
      <c r="G277" s="13">
        <v>45813.0</v>
      </c>
      <c r="H277" s="13">
        <v>45885.0</v>
      </c>
      <c r="I277" s="13">
        <v>43890.0</v>
      </c>
      <c r="J277" s="13">
        <v>23130.0</v>
      </c>
      <c r="K277" s="13">
        <v>26358.0</v>
      </c>
      <c r="L277" s="13">
        <v>0.0</v>
      </c>
      <c r="M277" s="13">
        <v>0.0</v>
      </c>
      <c r="N277" s="13">
        <v>0.0</v>
      </c>
      <c r="O277" s="13">
        <v>442643.0</v>
      </c>
    </row>
    <row r="278" ht="14.25" customHeight="1">
      <c r="A278" s="4" t="s">
        <v>22</v>
      </c>
      <c r="B278" s="4" t="s">
        <v>295</v>
      </c>
      <c r="C278" s="12">
        <v>7800.0</v>
      </c>
      <c r="D278" s="12">
        <v>0.0</v>
      </c>
      <c r="E278" s="12">
        <v>51060.0</v>
      </c>
      <c r="F278" s="12">
        <v>20460.0</v>
      </c>
      <c r="G278" s="12">
        <v>0.0</v>
      </c>
      <c r="H278" s="12">
        <v>0.0</v>
      </c>
      <c r="I278" s="12">
        <v>0.0</v>
      </c>
      <c r="J278" s="12">
        <v>0.0</v>
      </c>
      <c r="K278" s="12">
        <v>0.0</v>
      </c>
      <c r="L278" s="12">
        <v>0.0</v>
      </c>
      <c r="M278" s="12">
        <v>0.0</v>
      </c>
      <c r="N278" s="12">
        <v>0.0</v>
      </c>
      <c r="O278" s="12">
        <v>79320.0</v>
      </c>
    </row>
    <row r="279" ht="14.25" customHeight="1">
      <c r="A279" s="8" t="s">
        <v>22</v>
      </c>
      <c r="B279" s="8" t="s">
        <v>296</v>
      </c>
      <c r="C279" s="13">
        <v>9284.0</v>
      </c>
      <c r="D279" s="13">
        <v>6560.0</v>
      </c>
      <c r="E279" s="13">
        <v>6072.0</v>
      </c>
      <c r="F279" s="13">
        <v>10640.0</v>
      </c>
      <c r="G279" s="13">
        <v>0.0</v>
      </c>
      <c r="H279" s="13">
        <v>0.0</v>
      </c>
      <c r="I279" s="13">
        <v>1360.0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33917.0</v>
      </c>
    </row>
    <row r="280" ht="14.25" customHeight="1">
      <c r="A280" s="4" t="s">
        <v>22</v>
      </c>
      <c r="B280" s="4" t="s">
        <v>297</v>
      </c>
      <c r="C280" s="12">
        <v>0.0</v>
      </c>
      <c r="D280" s="12">
        <v>0.0</v>
      </c>
      <c r="E280" s="12">
        <v>0.0</v>
      </c>
      <c r="F280" s="12">
        <v>0.0</v>
      </c>
      <c r="G280" s="12">
        <v>0.0</v>
      </c>
      <c r="H280" s="12">
        <v>0.0</v>
      </c>
      <c r="I280" s="12">
        <v>0.0</v>
      </c>
      <c r="J280" s="12">
        <v>0.0</v>
      </c>
      <c r="K280" s="12">
        <v>0.0</v>
      </c>
      <c r="L280" s="12">
        <v>0.0</v>
      </c>
      <c r="M280" s="12">
        <v>0.0</v>
      </c>
      <c r="N280" s="12">
        <v>0.0</v>
      </c>
      <c r="O280" s="12">
        <v>0.0</v>
      </c>
    </row>
    <row r="281" ht="14.25" customHeight="1">
      <c r="A281" s="8" t="s">
        <v>22</v>
      </c>
      <c r="B281" s="8" t="s">
        <v>298</v>
      </c>
      <c r="C281" s="13">
        <v>23976.0</v>
      </c>
      <c r="D281" s="13">
        <v>12798.0</v>
      </c>
      <c r="E281" s="13">
        <v>21924.0</v>
      </c>
      <c r="F281" s="13">
        <v>29916.0</v>
      </c>
      <c r="G281" s="13">
        <v>8883.0</v>
      </c>
      <c r="H281" s="13">
        <v>8856.0</v>
      </c>
      <c r="I281" s="13">
        <v>11664.0</v>
      </c>
      <c r="J281" s="13">
        <v>6804.0</v>
      </c>
      <c r="K281" s="13">
        <v>0.0</v>
      </c>
      <c r="L281" s="13">
        <v>0.0</v>
      </c>
      <c r="M281" s="13">
        <v>0.0</v>
      </c>
      <c r="N281" s="13">
        <v>0.0</v>
      </c>
      <c r="O281" s="13">
        <v>124821.0</v>
      </c>
    </row>
    <row r="282" ht="14.25" customHeight="1">
      <c r="A282" s="4" t="s">
        <v>22</v>
      </c>
      <c r="B282" s="4" t="s">
        <v>299</v>
      </c>
      <c r="C282" s="12">
        <v>24600.0</v>
      </c>
      <c r="D282" s="12">
        <v>89190.0</v>
      </c>
      <c r="E282" s="12">
        <v>102450.0</v>
      </c>
      <c r="F282" s="12">
        <v>67330.0</v>
      </c>
      <c r="G282" s="12">
        <v>34604.0</v>
      </c>
      <c r="H282" s="12">
        <v>73950.0</v>
      </c>
      <c r="I282" s="12">
        <v>48915.0</v>
      </c>
      <c r="J282" s="12">
        <v>30570.0</v>
      </c>
      <c r="K282" s="12">
        <v>28645.0</v>
      </c>
      <c r="L282" s="12">
        <v>0.0</v>
      </c>
      <c r="M282" s="12">
        <v>0.0</v>
      </c>
      <c r="N282" s="12">
        <v>0.0</v>
      </c>
      <c r="O282" s="12">
        <v>500257.0</v>
      </c>
    </row>
    <row r="283" ht="14.25" customHeight="1">
      <c r="A283" s="8" t="s">
        <v>22</v>
      </c>
      <c r="B283" s="8" t="s">
        <v>300</v>
      </c>
      <c r="C283" s="13">
        <v>68385.0</v>
      </c>
      <c r="D283" s="13">
        <v>73860.0</v>
      </c>
      <c r="E283" s="13">
        <v>69255.0</v>
      </c>
      <c r="F283" s="13">
        <v>61815.0</v>
      </c>
      <c r="G283" s="13">
        <v>75720.0</v>
      </c>
      <c r="H283" s="13">
        <v>63120.0</v>
      </c>
      <c r="I283" s="13">
        <v>60570.0</v>
      </c>
      <c r="J283" s="13">
        <v>35520.0</v>
      </c>
      <c r="K283" s="13">
        <v>39675.0</v>
      </c>
      <c r="L283" s="13">
        <v>0.0</v>
      </c>
      <c r="M283" s="13">
        <v>0.0</v>
      </c>
      <c r="N283" s="13">
        <v>0.0</v>
      </c>
      <c r="O283" s="13">
        <v>547920.0</v>
      </c>
    </row>
    <row r="284" ht="14.25" customHeight="1">
      <c r="A284" s="4" t="s">
        <v>22</v>
      </c>
      <c r="B284" s="4" t="s">
        <v>301</v>
      </c>
      <c r="C284" s="12">
        <v>17016.0</v>
      </c>
      <c r="D284" s="12">
        <v>1.0</v>
      </c>
      <c r="E284" s="12">
        <v>0.0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17018.0</v>
      </c>
    </row>
    <row r="285" ht="14.25" customHeight="1">
      <c r="A285" s="8" t="s">
        <v>22</v>
      </c>
      <c r="B285" s="8" t="s">
        <v>302</v>
      </c>
      <c r="C285" s="13">
        <v>34139.0</v>
      </c>
      <c r="D285" s="13">
        <v>22486.0</v>
      </c>
      <c r="E285" s="13">
        <v>31362.0</v>
      </c>
      <c r="F285" s="13">
        <v>27496.0</v>
      </c>
      <c r="G285" s="13">
        <v>17737.0</v>
      </c>
      <c r="H285" s="13">
        <v>22507.0</v>
      </c>
      <c r="I285" s="13">
        <v>19080.0</v>
      </c>
      <c r="J285" s="13">
        <v>14205.0</v>
      </c>
      <c r="K285" s="13">
        <v>11775.0</v>
      </c>
      <c r="L285" s="13">
        <v>0.0</v>
      </c>
      <c r="M285" s="13">
        <v>0.0</v>
      </c>
      <c r="N285" s="13">
        <v>0.0</v>
      </c>
      <c r="O285" s="13">
        <v>200790.0</v>
      </c>
    </row>
    <row r="286" ht="14.25" customHeight="1">
      <c r="A286" s="4" t="s">
        <v>22</v>
      </c>
      <c r="B286" s="4" t="s">
        <v>303</v>
      </c>
      <c r="C286" s="12">
        <v>144.0</v>
      </c>
      <c r="D286" s="12">
        <v>0.0</v>
      </c>
      <c r="E286" s="12">
        <v>0.0</v>
      </c>
      <c r="F286" s="12">
        <v>19062.0</v>
      </c>
      <c r="G286" s="12">
        <v>11934.0</v>
      </c>
      <c r="H286" s="12">
        <v>16596.0</v>
      </c>
      <c r="I286" s="12">
        <v>3276.0</v>
      </c>
      <c r="J286" s="12">
        <v>0.0</v>
      </c>
      <c r="K286" s="12">
        <v>0.0</v>
      </c>
      <c r="L286" s="12">
        <v>0.0</v>
      </c>
      <c r="M286" s="12">
        <v>0.0</v>
      </c>
      <c r="N286" s="12">
        <v>0.0</v>
      </c>
      <c r="O286" s="12">
        <v>51012.0</v>
      </c>
    </row>
    <row r="287" ht="14.25" customHeight="1">
      <c r="A287" s="8" t="s">
        <v>22</v>
      </c>
      <c r="B287" s="8" t="s">
        <v>304</v>
      </c>
      <c r="C287" s="13">
        <v>32019.0</v>
      </c>
      <c r="D287" s="13">
        <v>24391.0</v>
      </c>
      <c r="E287" s="13">
        <v>29456.0</v>
      </c>
      <c r="F287" s="13">
        <v>21311.0</v>
      </c>
      <c r="G287" s="13">
        <v>17462.0</v>
      </c>
      <c r="H287" s="13">
        <v>20791.0</v>
      </c>
      <c r="I287" s="13">
        <v>17131.0</v>
      </c>
      <c r="J287" s="13">
        <v>10350.0</v>
      </c>
      <c r="K287" s="13">
        <v>9355.0</v>
      </c>
      <c r="L287" s="13">
        <v>0.0</v>
      </c>
      <c r="M287" s="13">
        <v>0.0</v>
      </c>
      <c r="N287" s="13">
        <v>0.0</v>
      </c>
      <c r="O287" s="13">
        <v>182270.0</v>
      </c>
    </row>
    <row r="288" ht="14.25" customHeight="1">
      <c r="A288" s="4" t="s">
        <v>22</v>
      </c>
      <c r="B288" s="4" t="s">
        <v>305</v>
      </c>
      <c r="C288" s="12">
        <v>84435.0</v>
      </c>
      <c r="D288" s="12">
        <v>78525.0</v>
      </c>
      <c r="E288" s="12">
        <v>83860.0</v>
      </c>
      <c r="F288" s="12">
        <v>64089.0</v>
      </c>
      <c r="G288" s="12">
        <v>74625.0</v>
      </c>
      <c r="H288" s="12">
        <v>69450.0</v>
      </c>
      <c r="I288" s="12">
        <v>67995.0</v>
      </c>
      <c r="J288" s="12">
        <v>37815.0</v>
      </c>
      <c r="K288" s="12">
        <v>45100.0</v>
      </c>
      <c r="L288" s="12">
        <v>0.0</v>
      </c>
      <c r="M288" s="12">
        <v>0.0</v>
      </c>
      <c r="N288" s="12">
        <v>0.0</v>
      </c>
      <c r="O288" s="12">
        <v>605895.0</v>
      </c>
    </row>
    <row r="289" ht="14.25" customHeight="1">
      <c r="A289" s="8" t="s">
        <v>22</v>
      </c>
      <c r="B289" s="8" t="s">
        <v>306</v>
      </c>
      <c r="C289" s="13">
        <v>18842.0</v>
      </c>
      <c r="D289" s="13">
        <v>26813.0</v>
      </c>
      <c r="E289" s="13">
        <v>30099.0</v>
      </c>
      <c r="F289" s="13">
        <v>27607.0</v>
      </c>
      <c r="G289" s="13">
        <v>15105.0</v>
      </c>
      <c r="H289" s="13">
        <v>21736.0</v>
      </c>
      <c r="I289" s="13">
        <v>16107.0</v>
      </c>
      <c r="J289" s="13">
        <v>11551.0</v>
      </c>
      <c r="K289" s="13">
        <v>9700.0</v>
      </c>
      <c r="L289" s="13">
        <v>0.0</v>
      </c>
      <c r="M289" s="13">
        <v>0.0</v>
      </c>
      <c r="N289" s="13">
        <v>0.0</v>
      </c>
      <c r="O289" s="13">
        <v>177562.0</v>
      </c>
    </row>
    <row r="290" ht="14.25" customHeight="1">
      <c r="A290" s="4" t="s">
        <v>22</v>
      </c>
      <c r="B290" s="4" t="s">
        <v>307</v>
      </c>
      <c r="C290" s="12">
        <v>46260.0</v>
      </c>
      <c r="D290" s="12">
        <v>61800.0</v>
      </c>
      <c r="E290" s="12">
        <v>71625.0</v>
      </c>
      <c r="F290" s="12">
        <v>56589.0</v>
      </c>
      <c r="G290" s="12">
        <v>41744.0</v>
      </c>
      <c r="H290" s="12">
        <v>81240.0</v>
      </c>
      <c r="I290" s="12">
        <v>54855.0</v>
      </c>
      <c r="J290" s="12">
        <v>33464.0</v>
      </c>
      <c r="K290" s="12">
        <v>39325.0</v>
      </c>
      <c r="L290" s="12">
        <v>0.0</v>
      </c>
      <c r="M290" s="12">
        <v>0.0</v>
      </c>
      <c r="N290" s="12">
        <v>0.0</v>
      </c>
      <c r="O290" s="12">
        <v>486904.0</v>
      </c>
    </row>
    <row r="291" ht="14.25" customHeight="1">
      <c r="A291" s="8" t="s">
        <v>22</v>
      </c>
      <c r="B291" s="8" t="s">
        <v>308</v>
      </c>
      <c r="C291" s="13">
        <v>8475.0</v>
      </c>
      <c r="D291" s="13">
        <v>64260.0</v>
      </c>
      <c r="E291" s="13">
        <v>56670.0</v>
      </c>
      <c r="F291" s="13">
        <v>41115.0</v>
      </c>
      <c r="G291" s="13">
        <v>39389.0</v>
      </c>
      <c r="H291" s="13">
        <v>53145.0</v>
      </c>
      <c r="I291" s="13">
        <v>38445.0</v>
      </c>
      <c r="J291" s="13">
        <v>25140.0</v>
      </c>
      <c r="K291" s="13">
        <v>16125.0</v>
      </c>
      <c r="L291" s="13">
        <v>0.0</v>
      </c>
      <c r="M291" s="13">
        <v>0.0</v>
      </c>
      <c r="N291" s="13">
        <v>0.0</v>
      </c>
      <c r="O291" s="13">
        <v>342765.0</v>
      </c>
    </row>
    <row r="292" ht="14.25" customHeight="1">
      <c r="A292" s="4" t="s">
        <v>22</v>
      </c>
      <c r="B292" s="4" t="s">
        <v>309</v>
      </c>
      <c r="C292" s="12">
        <v>288.0</v>
      </c>
      <c r="D292" s="12">
        <v>0.0</v>
      </c>
      <c r="E292" s="12">
        <v>0.0</v>
      </c>
      <c r="F292" s="12">
        <v>11970.0</v>
      </c>
      <c r="G292" s="12">
        <v>8154.0</v>
      </c>
      <c r="H292" s="12">
        <v>9324.0</v>
      </c>
      <c r="I292" s="12">
        <v>11142.0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40878.0</v>
      </c>
    </row>
    <row r="293" ht="14.25" customHeight="1">
      <c r="A293" s="8" t="s">
        <v>22</v>
      </c>
      <c r="B293" s="8" t="s">
        <v>310</v>
      </c>
      <c r="C293" s="13">
        <v>3774.0</v>
      </c>
      <c r="D293" s="13">
        <v>15708.0</v>
      </c>
      <c r="E293" s="13">
        <v>29745.0</v>
      </c>
      <c r="F293" s="13">
        <v>14544.0</v>
      </c>
      <c r="G293" s="13">
        <v>9033.0</v>
      </c>
      <c r="H293" s="13">
        <v>9969.0</v>
      </c>
      <c r="I293" s="13">
        <v>4859.0</v>
      </c>
      <c r="J293" s="13">
        <v>793.0</v>
      </c>
      <c r="K293" s="13">
        <v>3621.0</v>
      </c>
      <c r="L293" s="13">
        <v>0.0</v>
      </c>
      <c r="M293" s="13">
        <v>0.0</v>
      </c>
      <c r="N293" s="13">
        <v>0.0</v>
      </c>
      <c r="O293" s="13">
        <v>92049.0</v>
      </c>
    </row>
    <row r="294" ht="14.25" customHeight="1">
      <c r="A294" s="4" t="s">
        <v>22</v>
      </c>
      <c r="B294" s="4" t="s">
        <v>311</v>
      </c>
      <c r="C294" s="12">
        <v>5162.0</v>
      </c>
      <c r="D294" s="12">
        <v>16133.0</v>
      </c>
      <c r="E294" s="12">
        <v>28381.0</v>
      </c>
      <c r="F294" s="12">
        <v>15406.0</v>
      </c>
      <c r="G294" s="12">
        <v>7248.0</v>
      </c>
      <c r="H294" s="12">
        <v>7139.0</v>
      </c>
      <c r="I294" s="12">
        <v>6249.0</v>
      </c>
      <c r="J294" s="12">
        <v>1189.0</v>
      </c>
      <c r="K294" s="12">
        <v>1240.0</v>
      </c>
      <c r="L294" s="12">
        <v>0.0</v>
      </c>
      <c r="M294" s="12">
        <v>0.0</v>
      </c>
      <c r="N294" s="12">
        <v>0.0</v>
      </c>
      <c r="O294" s="12">
        <v>88149.0</v>
      </c>
    </row>
    <row r="295" ht="14.25" customHeight="1">
      <c r="A295" s="8" t="s">
        <v>22</v>
      </c>
      <c r="B295" s="8" t="s">
        <v>312</v>
      </c>
      <c r="C295" s="13">
        <v>0.0</v>
      </c>
      <c r="D295" s="13">
        <v>37504.0</v>
      </c>
      <c r="E295" s="13">
        <v>26739.0</v>
      </c>
      <c r="F295" s="13">
        <v>43012.0</v>
      </c>
      <c r="G295" s="13">
        <v>24831.0</v>
      </c>
      <c r="H295" s="13">
        <v>26514.0</v>
      </c>
      <c r="I295" s="13">
        <v>27180.0</v>
      </c>
      <c r="J295" s="13">
        <v>13158.0</v>
      </c>
      <c r="K295" s="13">
        <v>19830.0</v>
      </c>
      <c r="L295" s="13">
        <v>0.0</v>
      </c>
      <c r="M295" s="13">
        <v>0.0</v>
      </c>
      <c r="N295" s="13">
        <v>0.0</v>
      </c>
      <c r="O295" s="13">
        <v>218771.0</v>
      </c>
    </row>
    <row r="296" ht="14.25" customHeight="1">
      <c r="A296" s="4" t="s">
        <v>22</v>
      </c>
      <c r="B296" s="4" t="s">
        <v>313</v>
      </c>
      <c r="C296" s="12">
        <v>50.0</v>
      </c>
      <c r="D296" s="12">
        <v>17820.0</v>
      </c>
      <c r="E296" s="12">
        <v>29582.0</v>
      </c>
      <c r="F296" s="12">
        <v>34080.0</v>
      </c>
      <c r="G296" s="12">
        <v>16695.0</v>
      </c>
      <c r="H296" s="12">
        <v>22622.0</v>
      </c>
      <c r="I296" s="12">
        <v>17622.0</v>
      </c>
      <c r="J296" s="12">
        <v>10830.0</v>
      </c>
      <c r="K296" s="12">
        <v>9661.0</v>
      </c>
      <c r="L296" s="12">
        <v>0.0</v>
      </c>
      <c r="M296" s="12">
        <v>0.0</v>
      </c>
      <c r="N296" s="12">
        <v>0.0</v>
      </c>
      <c r="O296" s="12">
        <v>158965.0</v>
      </c>
    </row>
    <row r="297" ht="14.25" customHeight="1">
      <c r="A297" s="8" t="s">
        <v>22</v>
      </c>
      <c r="B297" s="8" t="s">
        <v>314</v>
      </c>
      <c r="C297" s="13">
        <v>432.0</v>
      </c>
      <c r="D297" s="13">
        <v>0.0</v>
      </c>
      <c r="E297" s="13">
        <v>0.0</v>
      </c>
      <c r="F297" s="13">
        <v>32880.0</v>
      </c>
      <c r="G297" s="13">
        <v>22935.0</v>
      </c>
      <c r="H297" s="13">
        <v>27705.0</v>
      </c>
      <c r="I297" s="13">
        <v>0.0</v>
      </c>
      <c r="J297" s="13">
        <v>0.0</v>
      </c>
      <c r="K297" s="13">
        <v>0.0</v>
      </c>
      <c r="L297" s="13">
        <v>0.0</v>
      </c>
      <c r="M297" s="13">
        <v>0.0</v>
      </c>
      <c r="N297" s="13">
        <v>0.0</v>
      </c>
      <c r="O297" s="13">
        <v>83952.0</v>
      </c>
    </row>
    <row r="298" ht="14.25" customHeight="1">
      <c r="A298" s="4" t="s">
        <v>22</v>
      </c>
      <c r="B298" s="4" t="s">
        <v>315</v>
      </c>
      <c r="C298" s="12">
        <v>19876.0</v>
      </c>
      <c r="D298" s="12">
        <v>33135.0</v>
      </c>
      <c r="E298" s="12">
        <v>32183.0</v>
      </c>
      <c r="F298" s="12">
        <v>22710.0</v>
      </c>
      <c r="G298" s="12">
        <v>19927.0</v>
      </c>
      <c r="H298" s="12">
        <v>23273.0</v>
      </c>
      <c r="I298" s="12">
        <v>25215.0</v>
      </c>
      <c r="J298" s="12">
        <v>14550.0</v>
      </c>
      <c r="K298" s="12">
        <v>13360.0</v>
      </c>
      <c r="L298" s="12">
        <v>0.0</v>
      </c>
      <c r="M298" s="12">
        <v>0.0</v>
      </c>
      <c r="N298" s="12">
        <v>0.0</v>
      </c>
      <c r="O298" s="12">
        <v>204232.0</v>
      </c>
    </row>
    <row r="299" ht="14.25" customHeight="1">
      <c r="A299" s="8" t="s">
        <v>22</v>
      </c>
      <c r="B299" s="8" t="s">
        <v>316</v>
      </c>
      <c r="C299" s="13">
        <v>50190.0</v>
      </c>
      <c r="D299" s="13">
        <v>41650.0</v>
      </c>
      <c r="E299" s="13">
        <v>44972.0</v>
      </c>
      <c r="F299" s="13">
        <v>70800.0</v>
      </c>
      <c r="G299" s="13">
        <v>38223.0</v>
      </c>
      <c r="H299" s="13">
        <v>34097.0</v>
      </c>
      <c r="I299" s="13">
        <v>34420.0</v>
      </c>
      <c r="J299" s="13">
        <v>19380.0</v>
      </c>
      <c r="K299" s="13">
        <v>24550.0</v>
      </c>
      <c r="L299" s="13">
        <v>0.0</v>
      </c>
      <c r="M299" s="13">
        <v>0.0</v>
      </c>
      <c r="N299" s="13">
        <v>0.0</v>
      </c>
      <c r="O299" s="13">
        <v>358285.0</v>
      </c>
    </row>
    <row r="300" ht="14.25" customHeight="1">
      <c r="A300" s="4" t="s">
        <v>22</v>
      </c>
      <c r="B300" s="4" t="s">
        <v>317</v>
      </c>
      <c r="C300" s="12">
        <v>3615.0</v>
      </c>
      <c r="D300" s="12">
        <v>27162.0</v>
      </c>
      <c r="E300" s="12">
        <v>7275.0</v>
      </c>
      <c r="F300" s="12">
        <v>4.0</v>
      </c>
      <c r="G300" s="12">
        <v>753.0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38810.0</v>
      </c>
    </row>
    <row r="301" ht="14.25" customHeight="1">
      <c r="A301" s="8" t="s">
        <v>22</v>
      </c>
      <c r="B301" s="8" t="s">
        <v>318</v>
      </c>
      <c r="C301" s="13">
        <v>0.0</v>
      </c>
      <c r="D301" s="13">
        <v>61425.0</v>
      </c>
      <c r="E301" s="13">
        <v>57928.0</v>
      </c>
      <c r="F301" s="13">
        <v>38325.0</v>
      </c>
      <c r="G301" s="13">
        <v>30269.0</v>
      </c>
      <c r="H301" s="13">
        <v>42450.0</v>
      </c>
      <c r="I301" s="13">
        <v>30195.0</v>
      </c>
      <c r="J301" s="13">
        <v>23925.0</v>
      </c>
      <c r="K301" s="13">
        <v>23425.0</v>
      </c>
      <c r="L301" s="13">
        <v>0.0</v>
      </c>
      <c r="M301" s="13">
        <v>0.0</v>
      </c>
      <c r="N301" s="13">
        <v>0.0</v>
      </c>
      <c r="O301" s="13">
        <v>307943.0</v>
      </c>
    </row>
    <row r="302" ht="14.25" customHeight="1">
      <c r="A302" s="4" t="s">
        <v>22</v>
      </c>
      <c r="B302" s="4" t="s">
        <v>319</v>
      </c>
      <c r="C302" s="12">
        <v>0.0</v>
      </c>
      <c r="D302" s="12">
        <v>0.0</v>
      </c>
      <c r="E302" s="12">
        <v>14550.0</v>
      </c>
      <c r="F302" s="12">
        <v>11100.0</v>
      </c>
      <c r="G302" s="12">
        <v>18600.0</v>
      </c>
      <c r="H302" s="12">
        <v>15900.0</v>
      </c>
      <c r="I302" s="12">
        <v>9150.0</v>
      </c>
      <c r="J302" s="12">
        <v>20100.0</v>
      </c>
      <c r="K302" s="12">
        <v>12390.0</v>
      </c>
      <c r="L302" s="12">
        <v>0.0</v>
      </c>
      <c r="M302" s="12">
        <v>0.0</v>
      </c>
      <c r="N302" s="12">
        <v>0.0</v>
      </c>
      <c r="O302" s="12">
        <v>101790.0</v>
      </c>
    </row>
    <row r="303" ht="14.25" customHeight="1">
      <c r="A303" s="8" t="s">
        <v>22</v>
      </c>
      <c r="B303" s="8" t="s">
        <v>320</v>
      </c>
      <c r="C303" s="13">
        <v>0.0</v>
      </c>
      <c r="D303" s="13">
        <v>0.0</v>
      </c>
      <c r="E303" s="13">
        <v>0.0</v>
      </c>
      <c r="F303" s="13">
        <v>0.0</v>
      </c>
      <c r="G303" s="13">
        <v>11302.0</v>
      </c>
      <c r="H303" s="13">
        <v>17204.0</v>
      </c>
      <c r="I303" s="13">
        <v>4638.0</v>
      </c>
      <c r="J303" s="13">
        <v>2551.0</v>
      </c>
      <c r="K303" s="13">
        <v>2625.0</v>
      </c>
      <c r="L303" s="13">
        <v>0.0</v>
      </c>
      <c r="M303" s="13">
        <v>0.0</v>
      </c>
      <c r="N303" s="13">
        <v>0.0</v>
      </c>
      <c r="O303" s="13">
        <v>38321.0</v>
      </c>
    </row>
    <row r="304" ht="14.25" customHeight="1">
      <c r="A304" s="4" t="s">
        <v>22</v>
      </c>
      <c r="B304" s="4" t="s">
        <v>321</v>
      </c>
      <c r="C304" s="12">
        <v>0.0</v>
      </c>
      <c r="D304" s="12">
        <v>0.0</v>
      </c>
      <c r="E304" s="12">
        <v>0.0</v>
      </c>
      <c r="F304" s="12">
        <v>0.0</v>
      </c>
      <c r="G304" s="12">
        <v>9206.0</v>
      </c>
      <c r="H304" s="12">
        <v>15553.0</v>
      </c>
      <c r="I304" s="12">
        <v>4288.0</v>
      </c>
      <c r="J304" s="12">
        <v>550.0</v>
      </c>
      <c r="K304" s="12">
        <v>2625.0</v>
      </c>
      <c r="L304" s="12">
        <v>0.0</v>
      </c>
      <c r="M304" s="12">
        <v>0.0</v>
      </c>
      <c r="N304" s="12">
        <v>0.0</v>
      </c>
      <c r="O304" s="12">
        <v>32224.0</v>
      </c>
    </row>
    <row r="305" ht="14.25" customHeight="1">
      <c r="A305" s="8" t="s">
        <v>22</v>
      </c>
      <c r="B305" s="8" t="s">
        <v>322</v>
      </c>
      <c r="C305" s="13">
        <v>0.0</v>
      </c>
      <c r="D305" s="13">
        <v>0.0</v>
      </c>
      <c r="E305" s="13">
        <v>0.0</v>
      </c>
      <c r="F305" s="13">
        <v>0.0</v>
      </c>
      <c r="G305" s="13">
        <v>8214.0</v>
      </c>
      <c r="H305" s="13">
        <v>12454.0</v>
      </c>
      <c r="I305" s="13">
        <v>2588.0</v>
      </c>
      <c r="J305" s="13">
        <v>1301.0</v>
      </c>
      <c r="K305" s="13">
        <v>2625.0</v>
      </c>
      <c r="L305" s="13">
        <v>0.0</v>
      </c>
      <c r="M305" s="13">
        <v>0.0</v>
      </c>
      <c r="N305" s="13">
        <v>0.0</v>
      </c>
      <c r="O305" s="13">
        <v>27183.0</v>
      </c>
    </row>
    <row r="306" ht="14.25" customHeight="1">
      <c r="A306" s="4" t="s">
        <v>22</v>
      </c>
      <c r="B306" s="4" t="s">
        <v>323</v>
      </c>
      <c r="C306" s="12">
        <v>0.0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20234.0</v>
      </c>
      <c r="J306" s="12">
        <v>10731.0</v>
      </c>
      <c r="K306" s="12">
        <v>10335.0</v>
      </c>
      <c r="L306" s="12">
        <v>0.0</v>
      </c>
      <c r="M306" s="12">
        <v>0.0</v>
      </c>
      <c r="N306" s="12">
        <v>0.0</v>
      </c>
      <c r="O306" s="12">
        <v>41302.0</v>
      </c>
    </row>
    <row r="307" ht="14.25" customHeight="1">
      <c r="A307" s="8" t="s">
        <v>23</v>
      </c>
      <c r="B307" s="8" t="s">
        <v>324</v>
      </c>
      <c r="C307" s="13">
        <v>16416.0</v>
      </c>
      <c r="D307" s="13">
        <v>15477.0</v>
      </c>
      <c r="E307" s="13">
        <v>16532.0</v>
      </c>
      <c r="F307" s="13">
        <v>13429.0</v>
      </c>
      <c r="G307" s="13">
        <v>12501.0</v>
      </c>
      <c r="H307" s="13">
        <v>13076.0</v>
      </c>
      <c r="I307" s="13">
        <v>12364.0</v>
      </c>
      <c r="J307" s="13">
        <v>12615.0</v>
      </c>
      <c r="K307" s="13">
        <v>11492.0</v>
      </c>
      <c r="L307" s="13">
        <v>0.0</v>
      </c>
      <c r="M307" s="13">
        <v>0.0</v>
      </c>
      <c r="N307" s="13">
        <v>0.0</v>
      </c>
      <c r="O307" s="13">
        <v>123906.0</v>
      </c>
    </row>
    <row r="308" ht="14.25" customHeight="1">
      <c r="A308" s="4" t="s">
        <v>23</v>
      </c>
      <c r="B308" s="4" t="s">
        <v>325</v>
      </c>
      <c r="C308" s="12">
        <v>20918.0</v>
      </c>
      <c r="D308" s="12">
        <v>17702.0</v>
      </c>
      <c r="E308" s="12">
        <v>12662.0</v>
      </c>
      <c r="F308" s="12">
        <v>15870.0</v>
      </c>
      <c r="G308" s="12">
        <v>15748.0</v>
      </c>
      <c r="H308" s="12">
        <v>16042.0</v>
      </c>
      <c r="I308" s="12">
        <v>14452.0</v>
      </c>
      <c r="J308" s="12">
        <v>9506.0</v>
      </c>
      <c r="K308" s="12">
        <v>15281.0</v>
      </c>
      <c r="L308" s="12">
        <v>0.0</v>
      </c>
      <c r="M308" s="12">
        <v>0.0</v>
      </c>
      <c r="N308" s="12">
        <v>0.0</v>
      </c>
      <c r="O308" s="12">
        <v>138185.0</v>
      </c>
    </row>
    <row r="309" ht="14.25" customHeight="1">
      <c r="A309" s="8" t="s">
        <v>23</v>
      </c>
      <c r="B309" s="8" t="s">
        <v>326</v>
      </c>
      <c r="C309" s="13">
        <v>15780.0</v>
      </c>
      <c r="D309" s="13">
        <v>16658.0</v>
      </c>
      <c r="E309" s="13">
        <v>13490.0</v>
      </c>
      <c r="F309" s="13">
        <v>14896.0</v>
      </c>
      <c r="G309" s="13">
        <v>15507.0</v>
      </c>
      <c r="H309" s="13">
        <v>15294.0</v>
      </c>
      <c r="I309" s="13">
        <v>12872.0</v>
      </c>
      <c r="J309" s="13">
        <v>12284.0</v>
      </c>
      <c r="K309" s="13">
        <v>11933.0</v>
      </c>
      <c r="L309" s="13">
        <v>0.0</v>
      </c>
      <c r="M309" s="13">
        <v>0.0</v>
      </c>
      <c r="N309" s="13">
        <v>0.0</v>
      </c>
      <c r="O309" s="13">
        <v>128718.0</v>
      </c>
    </row>
    <row r="310" ht="14.25" customHeight="1">
      <c r="A310" s="4" t="s">
        <v>23</v>
      </c>
      <c r="B310" s="4" t="s">
        <v>327</v>
      </c>
      <c r="C310" s="12">
        <v>33937.0</v>
      </c>
      <c r="D310" s="12">
        <v>27426.0</v>
      </c>
      <c r="E310" s="12">
        <v>36688.0</v>
      </c>
      <c r="F310" s="12">
        <v>28501.0</v>
      </c>
      <c r="G310" s="12">
        <v>24975.0</v>
      </c>
      <c r="H310" s="12">
        <v>22663.0</v>
      </c>
      <c r="I310" s="12">
        <v>23528.0</v>
      </c>
      <c r="J310" s="12">
        <v>24091.0</v>
      </c>
      <c r="K310" s="12">
        <v>23667.0</v>
      </c>
      <c r="L310" s="12">
        <v>0.0</v>
      </c>
      <c r="M310" s="12">
        <v>0.0</v>
      </c>
      <c r="N310" s="12">
        <v>0.0</v>
      </c>
      <c r="O310" s="12">
        <v>245480.0</v>
      </c>
    </row>
    <row r="311" ht="14.25" customHeight="1">
      <c r="A311" s="8" t="s">
        <v>23</v>
      </c>
      <c r="B311" s="8" t="s">
        <v>328</v>
      </c>
      <c r="C311" s="13">
        <v>6293.0</v>
      </c>
      <c r="D311" s="13">
        <v>4555.0</v>
      </c>
      <c r="E311" s="13">
        <v>6249.0</v>
      </c>
      <c r="F311" s="13">
        <v>5312.0</v>
      </c>
      <c r="G311" s="13">
        <v>1194.0</v>
      </c>
      <c r="H311" s="13">
        <v>5745.0</v>
      </c>
      <c r="I311" s="13">
        <v>4122.0</v>
      </c>
      <c r="J311" s="13">
        <v>4395.0</v>
      </c>
      <c r="K311" s="13">
        <v>3440.0</v>
      </c>
      <c r="L311" s="13">
        <v>0.0</v>
      </c>
      <c r="M311" s="13">
        <v>0.0</v>
      </c>
      <c r="N311" s="13">
        <v>0.0</v>
      </c>
      <c r="O311" s="13">
        <v>41311.0</v>
      </c>
    </row>
    <row r="312" ht="14.25" customHeight="1">
      <c r="A312" s="4" t="s">
        <v>23</v>
      </c>
      <c r="B312" s="4" t="s">
        <v>329</v>
      </c>
      <c r="C312" s="12">
        <v>14944.0</v>
      </c>
      <c r="D312" s="12">
        <v>10850.0</v>
      </c>
      <c r="E312" s="12">
        <v>15370.0</v>
      </c>
      <c r="F312" s="12">
        <v>16352.0</v>
      </c>
      <c r="G312" s="12">
        <v>15005.0</v>
      </c>
      <c r="H312" s="12">
        <v>13981.0</v>
      </c>
      <c r="I312" s="12">
        <v>13115.0</v>
      </c>
      <c r="J312" s="12">
        <v>13447.0</v>
      </c>
      <c r="K312" s="12">
        <v>12208.0</v>
      </c>
      <c r="L312" s="12">
        <v>0.0</v>
      </c>
      <c r="M312" s="12">
        <v>0.0</v>
      </c>
      <c r="N312" s="12">
        <v>0.0</v>
      </c>
      <c r="O312" s="12">
        <v>125277.0</v>
      </c>
    </row>
    <row r="313" ht="14.25" customHeight="1">
      <c r="A313" s="8" t="s">
        <v>23</v>
      </c>
      <c r="B313" s="8" t="s">
        <v>330</v>
      </c>
      <c r="C313" s="13">
        <v>17146.0</v>
      </c>
      <c r="D313" s="13">
        <v>13294.0</v>
      </c>
      <c r="E313" s="13">
        <v>17590.0</v>
      </c>
      <c r="F313" s="13">
        <v>16089.0</v>
      </c>
      <c r="G313" s="13">
        <v>13745.0</v>
      </c>
      <c r="H313" s="13">
        <v>11069.0</v>
      </c>
      <c r="I313" s="13">
        <v>11536.0</v>
      </c>
      <c r="J313" s="13">
        <v>11635.0</v>
      </c>
      <c r="K313" s="13">
        <v>11022.0</v>
      </c>
      <c r="L313" s="13">
        <v>0.0</v>
      </c>
      <c r="M313" s="13">
        <v>0.0</v>
      </c>
      <c r="N313" s="13">
        <v>0.0</v>
      </c>
      <c r="O313" s="13">
        <v>123130.0</v>
      </c>
    </row>
    <row r="314" ht="14.25" customHeight="1">
      <c r="A314" s="4" t="s">
        <v>23</v>
      </c>
      <c r="B314" s="4" t="s">
        <v>331</v>
      </c>
      <c r="C314" s="12">
        <v>5655.0</v>
      </c>
      <c r="D314" s="12">
        <v>4970.0</v>
      </c>
      <c r="E314" s="12">
        <v>2744.0</v>
      </c>
      <c r="F314" s="12">
        <v>3446.0</v>
      </c>
      <c r="G314" s="12">
        <v>4605.0</v>
      </c>
      <c r="H314" s="12">
        <v>3214.0</v>
      </c>
      <c r="I314" s="12">
        <v>2036.0</v>
      </c>
      <c r="J314" s="12">
        <v>3509.0</v>
      </c>
      <c r="K314" s="12">
        <v>2795.0</v>
      </c>
      <c r="L314" s="12">
        <v>0.0</v>
      </c>
      <c r="M314" s="12">
        <v>0.0</v>
      </c>
      <c r="N314" s="12">
        <v>0.0</v>
      </c>
      <c r="O314" s="12">
        <v>32978.0</v>
      </c>
    </row>
    <row r="315" ht="14.25" customHeight="1">
      <c r="A315" s="8" t="s">
        <v>23</v>
      </c>
      <c r="B315" s="8" t="s">
        <v>332</v>
      </c>
      <c r="C315" s="13">
        <v>14995.0</v>
      </c>
      <c r="D315" s="13">
        <v>11550.0</v>
      </c>
      <c r="E315" s="13">
        <v>11611.0</v>
      </c>
      <c r="F315" s="13">
        <v>9085.0</v>
      </c>
      <c r="G315" s="13">
        <v>11464.0</v>
      </c>
      <c r="H315" s="13">
        <v>10808.0</v>
      </c>
      <c r="I315" s="13">
        <v>9471.0</v>
      </c>
      <c r="J315" s="13">
        <v>10842.0</v>
      </c>
      <c r="K315" s="13">
        <v>10465.0</v>
      </c>
      <c r="L315" s="13">
        <v>0.0</v>
      </c>
      <c r="M315" s="13">
        <v>0.0</v>
      </c>
      <c r="N315" s="13">
        <v>0.0</v>
      </c>
      <c r="O315" s="13">
        <v>100294.0</v>
      </c>
    </row>
    <row r="316" ht="14.25" customHeight="1">
      <c r="A316" s="4" t="s">
        <v>23</v>
      </c>
      <c r="B316" s="4" t="s">
        <v>333</v>
      </c>
      <c r="C316" s="12">
        <v>13502.0</v>
      </c>
      <c r="D316" s="12">
        <v>9800.0</v>
      </c>
      <c r="E316" s="12">
        <v>14678.0</v>
      </c>
      <c r="F316" s="12">
        <v>9378.0</v>
      </c>
      <c r="G316" s="12">
        <v>9628.0</v>
      </c>
      <c r="H316" s="12">
        <v>8370.0</v>
      </c>
      <c r="I316" s="12">
        <v>7914.0</v>
      </c>
      <c r="J316" s="12">
        <v>8475.0</v>
      </c>
      <c r="K316" s="12">
        <v>9613.0</v>
      </c>
      <c r="L316" s="12">
        <v>0.0</v>
      </c>
      <c r="M316" s="12">
        <v>0.0</v>
      </c>
      <c r="N316" s="12">
        <v>0.0</v>
      </c>
      <c r="O316" s="12">
        <v>91362.0</v>
      </c>
    </row>
    <row r="317" ht="14.25" customHeight="1">
      <c r="A317" s="8" t="s">
        <v>23</v>
      </c>
      <c r="B317" s="8" t="s">
        <v>334</v>
      </c>
      <c r="C317" s="13">
        <v>4365.0</v>
      </c>
      <c r="D317" s="13">
        <v>3923.0</v>
      </c>
      <c r="E317" s="13">
        <v>8219.0</v>
      </c>
      <c r="F317" s="13">
        <v>9000.0</v>
      </c>
      <c r="G317" s="13">
        <v>2923.0</v>
      </c>
      <c r="H317" s="13">
        <v>4481.0</v>
      </c>
      <c r="I317" s="13">
        <v>4278.0</v>
      </c>
      <c r="J317" s="13">
        <v>2007.0</v>
      </c>
      <c r="K317" s="13">
        <v>3649.0</v>
      </c>
      <c r="L317" s="13">
        <v>0.0</v>
      </c>
      <c r="M317" s="13">
        <v>0.0</v>
      </c>
      <c r="N317" s="13">
        <v>0.0</v>
      </c>
      <c r="O317" s="13">
        <v>42848.0</v>
      </c>
    </row>
    <row r="318" ht="14.25" customHeight="1">
      <c r="A318" s="4" t="s">
        <v>23</v>
      </c>
      <c r="B318" s="4" t="s">
        <v>335</v>
      </c>
      <c r="C318" s="12">
        <v>9688.0</v>
      </c>
      <c r="D318" s="12">
        <v>6189.0</v>
      </c>
      <c r="E318" s="12">
        <v>8185.0</v>
      </c>
      <c r="F318" s="12">
        <v>12475.0</v>
      </c>
      <c r="G318" s="12">
        <v>3531.0</v>
      </c>
      <c r="H318" s="12">
        <v>4465.0</v>
      </c>
      <c r="I318" s="12">
        <v>3961.0</v>
      </c>
      <c r="J318" s="12">
        <v>2399.0</v>
      </c>
      <c r="K318" s="12">
        <v>4931.0</v>
      </c>
      <c r="L318" s="12">
        <v>0.0</v>
      </c>
      <c r="M318" s="12">
        <v>0.0</v>
      </c>
      <c r="N318" s="12">
        <v>0.0</v>
      </c>
      <c r="O318" s="12">
        <v>55827.0</v>
      </c>
    </row>
    <row r="319" ht="14.25" customHeight="1">
      <c r="A319" s="8" t="s">
        <v>23</v>
      </c>
      <c r="B319" s="8" t="s">
        <v>336</v>
      </c>
      <c r="C319" s="13">
        <v>9030.0</v>
      </c>
      <c r="D319" s="13">
        <v>4564.0</v>
      </c>
      <c r="E319" s="13">
        <v>7869.0</v>
      </c>
      <c r="F319" s="13">
        <v>9300.0</v>
      </c>
      <c r="G319" s="13">
        <v>2757.0</v>
      </c>
      <c r="H319" s="13">
        <v>5614.0</v>
      </c>
      <c r="I319" s="13">
        <v>3591.0</v>
      </c>
      <c r="J319" s="13">
        <v>2074.0</v>
      </c>
      <c r="K319" s="13">
        <v>4242.0</v>
      </c>
      <c r="L319" s="13">
        <v>0.0</v>
      </c>
      <c r="M319" s="13">
        <v>0.0</v>
      </c>
      <c r="N319" s="13">
        <v>0.0</v>
      </c>
      <c r="O319" s="13">
        <v>49045.0</v>
      </c>
    </row>
    <row r="320" ht="14.25" customHeight="1">
      <c r="A320" s="4" t="s">
        <v>23</v>
      </c>
      <c r="B320" s="4" t="s">
        <v>337</v>
      </c>
      <c r="C320" s="12">
        <v>6469.0</v>
      </c>
      <c r="D320" s="12">
        <v>3523.0</v>
      </c>
      <c r="E320" s="12">
        <v>7647.0</v>
      </c>
      <c r="F320" s="12">
        <v>4018.0</v>
      </c>
      <c r="G320" s="12">
        <v>0.0</v>
      </c>
      <c r="H320" s="12">
        <v>4831.0</v>
      </c>
      <c r="I320" s="12">
        <v>4191.0</v>
      </c>
      <c r="J320" s="12">
        <v>2065.0</v>
      </c>
      <c r="K320" s="12">
        <v>3063.0</v>
      </c>
      <c r="L320" s="12">
        <v>0.0</v>
      </c>
      <c r="M320" s="12">
        <v>0.0</v>
      </c>
      <c r="N320" s="12">
        <v>0.0</v>
      </c>
      <c r="O320" s="12">
        <v>35812.0</v>
      </c>
    </row>
    <row r="321" ht="14.25" customHeight="1">
      <c r="A321" s="8" t="s">
        <v>23</v>
      </c>
      <c r="B321" s="8" t="s">
        <v>338</v>
      </c>
      <c r="C321" s="13">
        <v>8222.0</v>
      </c>
      <c r="D321" s="13">
        <v>5772.0</v>
      </c>
      <c r="E321" s="13">
        <v>6285.0</v>
      </c>
      <c r="F321" s="13">
        <v>10392.0</v>
      </c>
      <c r="G321" s="13">
        <v>441.0</v>
      </c>
      <c r="H321" s="13">
        <v>5148.0</v>
      </c>
      <c r="I321" s="13">
        <v>4899.0</v>
      </c>
      <c r="J321" s="13">
        <v>2757.0</v>
      </c>
      <c r="K321" s="13">
        <v>5102.0</v>
      </c>
      <c r="L321" s="13">
        <v>0.0</v>
      </c>
      <c r="M321" s="13">
        <v>0.0</v>
      </c>
      <c r="N321" s="13">
        <v>0.0</v>
      </c>
      <c r="O321" s="13">
        <v>49021.0</v>
      </c>
    </row>
    <row r="322" ht="14.25" customHeight="1">
      <c r="A322" s="4" t="s">
        <v>23</v>
      </c>
      <c r="B322" s="4" t="s">
        <v>339</v>
      </c>
      <c r="C322" s="12">
        <v>5115.0</v>
      </c>
      <c r="D322" s="12">
        <v>5422.0</v>
      </c>
      <c r="E322" s="12">
        <v>5177.0</v>
      </c>
      <c r="F322" s="12">
        <v>9889.0</v>
      </c>
      <c r="G322" s="12">
        <v>2582.0</v>
      </c>
      <c r="H322" s="12">
        <v>1999.0</v>
      </c>
      <c r="I322" s="12">
        <v>3405.0</v>
      </c>
      <c r="J322" s="12">
        <v>1249.0</v>
      </c>
      <c r="K322" s="12">
        <v>3822.0</v>
      </c>
      <c r="L322" s="12">
        <v>0.0</v>
      </c>
      <c r="M322" s="12">
        <v>0.0</v>
      </c>
      <c r="N322" s="12">
        <v>0.0</v>
      </c>
      <c r="O322" s="12">
        <v>38663.0</v>
      </c>
    </row>
    <row r="323" ht="14.25" customHeight="1">
      <c r="A323" s="8" t="s">
        <v>23</v>
      </c>
      <c r="B323" s="8" t="s">
        <v>340</v>
      </c>
      <c r="C323" s="13">
        <v>8610.0</v>
      </c>
      <c r="D323" s="13">
        <v>5522.0</v>
      </c>
      <c r="E323" s="13">
        <v>4652.0</v>
      </c>
      <c r="F323" s="13">
        <v>11808.0</v>
      </c>
      <c r="G323" s="13">
        <v>3057.0</v>
      </c>
      <c r="H323" s="13">
        <v>4665.0</v>
      </c>
      <c r="I323" s="13">
        <v>5700.0</v>
      </c>
      <c r="J323" s="13">
        <v>2400.0</v>
      </c>
      <c r="K323" s="13">
        <v>4912.0</v>
      </c>
      <c r="L323" s="13">
        <v>0.0</v>
      </c>
      <c r="M323" s="13">
        <v>0.0</v>
      </c>
      <c r="N323" s="13">
        <v>0.0</v>
      </c>
      <c r="O323" s="13">
        <v>51330.0</v>
      </c>
    </row>
    <row r="324" ht="14.25" customHeight="1">
      <c r="A324" s="4" t="s">
        <v>23</v>
      </c>
      <c r="B324" s="4" t="s">
        <v>341</v>
      </c>
      <c r="C324" s="12">
        <v>510.0</v>
      </c>
      <c r="D324" s="12">
        <v>221.0</v>
      </c>
      <c r="E324" s="12">
        <v>731.0</v>
      </c>
      <c r="F324" s="12">
        <v>255.0</v>
      </c>
      <c r="G324" s="12">
        <v>476.0</v>
      </c>
      <c r="H324" s="12">
        <v>170.0</v>
      </c>
      <c r="I324" s="12">
        <v>0.0</v>
      </c>
      <c r="J324" s="12">
        <v>0.0</v>
      </c>
      <c r="K324" s="12">
        <v>0.0</v>
      </c>
      <c r="L324" s="12">
        <v>0.0</v>
      </c>
      <c r="M324" s="12">
        <v>0.0</v>
      </c>
      <c r="N324" s="12">
        <v>0.0</v>
      </c>
      <c r="O324" s="12">
        <v>2363.0</v>
      </c>
    </row>
    <row r="325" ht="14.25" customHeight="1">
      <c r="A325" s="8" t="s">
        <v>23</v>
      </c>
      <c r="B325" s="8" t="s">
        <v>342</v>
      </c>
      <c r="C325" s="13">
        <v>1190.0</v>
      </c>
      <c r="D325" s="13">
        <v>442.0</v>
      </c>
      <c r="E325" s="13">
        <v>0.0</v>
      </c>
      <c r="F325" s="13">
        <v>170.0</v>
      </c>
      <c r="G325" s="13">
        <v>68.0</v>
      </c>
      <c r="H325" s="13">
        <v>289.0</v>
      </c>
      <c r="I325" s="13">
        <v>170.0</v>
      </c>
      <c r="J325" s="13">
        <v>85.0</v>
      </c>
      <c r="K325" s="13">
        <v>0.0</v>
      </c>
      <c r="L325" s="13">
        <v>0.0</v>
      </c>
      <c r="M325" s="13">
        <v>0.0</v>
      </c>
      <c r="N325" s="13">
        <v>0.0</v>
      </c>
      <c r="O325" s="13">
        <v>2414.0</v>
      </c>
    </row>
    <row r="326" ht="14.25" customHeight="1">
      <c r="A326" s="4" t="s">
        <v>23</v>
      </c>
      <c r="B326" s="4" t="s">
        <v>343</v>
      </c>
      <c r="C326" s="12">
        <v>884.0</v>
      </c>
      <c r="D326" s="12">
        <v>136.0</v>
      </c>
      <c r="E326" s="12">
        <v>476.0</v>
      </c>
      <c r="F326" s="12">
        <v>136.0</v>
      </c>
      <c r="G326" s="12">
        <v>510.0</v>
      </c>
      <c r="H326" s="12">
        <v>0.0</v>
      </c>
      <c r="I326" s="12">
        <v>68.0</v>
      </c>
      <c r="J326" s="12">
        <v>0.0</v>
      </c>
      <c r="K326" s="12">
        <v>0.0</v>
      </c>
      <c r="L326" s="12">
        <v>0.0</v>
      </c>
      <c r="M326" s="12">
        <v>0.0</v>
      </c>
      <c r="N326" s="12">
        <v>0.0</v>
      </c>
      <c r="O326" s="12">
        <v>2210.0</v>
      </c>
    </row>
    <row r="327" ht="14.25" customHeight="1">
      <c r="A327" s="8" t="s">
        <v>23</v>
      </c>
      <c r="B327" s="8" t="s">
        <v>344</v>
      </c>
      <c r="C327" s="13">
        <v>952.0</v>
      </c>
      <c r="D327" s="13">
        <v>391.0</v>
      </c>
      <c r="E327" s="13">
        <v>476.0</v>
      </c>
      <c r="F327" s="13">
        <v>51.0</v>
      </c>
      <c r="G327" s="13">
        <v>0.0</v>
      </c>
      <c r="H327" s="13">
        <v>85.0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0.0</v>
      </c>
      <c r="O327" s="13">
        <v>1955.0</v>
      </c>
    </row>
    <row r="328" ht="14.25" customHeight="1">
      <c r="A328" s="4" t="s">
        <v>23</v>
      </c>
      <c r="B328" s="4" t="s">
        <v>345</v>
      </c>
      <c r="C328" s="12">
        <v>1258.0</v>
      </c>
      <c r="D328" s="12">
        <v>391.0</v>
      </c>
      <c r="E328" s="12">
        <v>1156.0</v>
      </c>
      <c r="F328" s="12">
        <v>442.0</v>
      </c>
      <c r="G328" s="12">
        <v>663.0</v>
      </c>
      <c r="H328" s="12">
        <v>459.0</v>
      </c>
      <c r="I328" s="12">
        <v>255.0</v>
      </c>
      <c r="J328" s="12">
        <v>170.0</v>
      </c>
      <c r="K328" s="12">
        <v>0.0</v>
      </c>
      <c r="L328" s="12">
        <v>0.0</v>
      </c>
      <c r="M328" s="12">
        <v>0.0</v>
      </c>
      <c r="N328" s="12">
        <v>0.0</v>
      </c>
      <c r="O328" s="12">
        <v>4794.0</v>
      </c>
    </row>
    <row r="329" ht="14.25" customHeight="1">
      <c r="A329" s="8" t="s">
        <v>23</v>
      </c>
      <c r="B329" s="8" t="s">
        <v>346</v>
      </c>
      <c r="C329" s="13">
        <v>6192.0</v>
      </c>
      <c r="D329" s="13">
        <v>4810.0</v>
      </c>
      <c r="E329" s="13">
        <v>5678.0</v>
      </c>
      <c r="F329" s="13">
        <v>4477.0</v>
      </c>
      <c r="G329" s="13">
        <v>3793.0</v>
      </c>
      <c r="H329" s="13">
        <v>4184.0</v>
      </c>
      <c r="I329" s="13">
        <v>3505.0</v>
      </c>
      <c r="J329" s="13">
        <v>4007.0</v>
      </c>
      <c r="K329" s="13">
        <v>3638.0</v>
      </c>
      <c r="L329" s="13">
        <v>0.0</v>
      </c>
      <c r="M329" s="13">
        <v>0.0</v>
      </c>
      <c r="N329" s="13">
        <v>0.0</v>
      </c>
      <c r="O329" s="13">
        <v>40288.0</v>
      </c>
    </row>
    <row r="330" ht="14.25" customHeight="1">
      <c r="A330" s="4" t="s">
        <v>23</v>
      </c>
      <c r="B330" s="4" t="s">
        <v>347</v>
      </c>
      <c r="C330" s="12">
        <v>5433.0</v>
      </c>
      <c r="D330" s="12">
        <v>4159.0</v>
      </c>
      <c r="E330" s="12">
        <v>4260.0</v>
      </c>
      <c r="F330" s="12">
        <v>3207.0</v>
      </c>
      <c r="G330" s="12">
        <v>3996.0</v>
      </c>
      <c r="H330" s="12">
        <v>4144.0</v>
      </c>
      <c r="I330" s="12">
        <v>2850.0</v>
      </c>
      <c r="J330" s="12">
        <v>3950.0</v>
      </c>
      <c r="K330" s="12">
        <v>2397.0</v>
      </c>
      <c r="L330" s="12">
        <v>0.0</v>
      </c>
      <c r="M330" s="12">
        <v>0.0</v>
      </c>
      <c r="N330" s="12">
        <v>0.0</v>
      </c>
      <c r="O330" s="12">
        <v>34400.0</v>
      </c>
    </row>
    <row r="331" ht="14.25" customHeight="1">
      <c r="A331" s="8" t="s">
        <v>23</v>
      </c>
      <c r="B331" s="8" t="s">
        <v>348</v>
      </c>
      <c r="C331" s="13">
        <v>18667.0</v>
      </c>
      <c r="D331" s="13">
        <v>13644.0</v>
      </c>
      <c r="E331" s="13">
        <v>15630.0</v>
      </c>
      <c r="F331" s="13">
        <v>16997.0</v>
      </c>
      <c r="G331" s="13">
        <v>14008.0</v>
      </c>
      <c r="H331" s="13">
        <v>13109.0</v>
      </c>
      <c r="I331" s="13">
        <v>11176.0</v>
      </c>
      <c r="J331" s="13">
        <v>13854.0</v>
      </c>
      <c r="K331" s="13">
        <v>12013.0</v>
      </c>
      <c r="L331" s="13">
        <v>0.0</v>
      </c>
      <c r="M331" s="13">
        <v>0.0</v>
      </c>
      <c r="N331" s="13">
        <v>0.0</v>
      </c>
      <c r="O331" s="13">
        <v>129104.0</v>
      </c>
    </row>
    <row r="332" ht="14.25" customHeight="1">
      <c r="A332" s="4" t="s">
        <v>23</v>
      </c>
      <c r="B332" s="4" t="s">
        <v>349</v>
      </c>
      <c r="C332" s="12">
        <v>15971.0</v>
      </c>
      <c r="D332" s="12">
        <v>2793.0</v>
      </c>
      <c r="E332" s="12">
        <v>18208.0</v>
      </c>
      <c r="F332" s="12">
        <v>16384.0</v>
      </c>
      <c r="G332" s="12">
        <v>14857.0</v>
      </c>
      <c r="H332" s="12">
        <v>15839.0</v>
      </c>
      <c r="I332" s="12">
        <v>14825.0</v>
      </c>
      <c r="J332" s="12">
        <v>14948.0</v>
      </c>
      <c r="K332" s="12">
        <v>14832.0</v>
      </c>
      <c r="L332" s="12">
        <v>0.0</v>
      </c>
      <c r="M332" s="12">
        <v>0.0</v>
      </c>
      <c r="N332" s="12">
        <v>0.0</v>
      </c>
      <c r="O332" s="12">
        <v>128661.0</v>
      </c>
    </row>
    <row r="333" ht="14.25" customHeight="1">
      <c r="A333" s="8" t="s">
        <v>23</v>
      </c>
      <c r="B333" s="8" t="s">
        <v>350</v>
      </c>
      <c r="C333" s="13">
        <v>12080.0</v>
      </c>
      <c r="D333" s="13">
        <v>12965.0</v>
      </c>
      <c r="E333" s="13">
        <v>15327.0</v>
      </c>
      <c r="F333" s="13">
        <v>13394.0</v>
      </c>
      <c r="G333" s="13">
        <v>11477.0</v>
      </c>
      <c r="H333" s="13">
        <v>13445.0</v>
      </c>
      <c r="I333" s="13">
        <v>13474.0</v>
      </c>
      <c r="J333" s="13">
        <v>11654.0</v>
      </c>
      <c r="K333" s="13">
        <v>11454.0</v>
      </c>
      <c r="L333" s="13">
        <v>0.0</v>
      </c>
      <c r="M333" s="13">
        <v>0.0</v>
      </c>
      <c r="N333" s="13">
        <v>0.0</v>
      </c>
      <c r="O333" s="13">
        <v>115275.0</v>
      </c>
    </row>
    <row r="334" ht="14.25" customHeight="1">
      <c r="A334" s="4" t="s">
        <v>23</v>
      </c>
      <c r="B334" s="4" t="s">
        <v>351</v>
      </c>
      <c r="C334" s="12">
        <v>10368.0</v>
      </c>
      <c r="D334" s="12">
        <v>10968.0</v>
      </c>
      <c r="E334" s="12">
        <v>10213.0</v>
      </c>
      <c r="F334" s="12">
        <v>6605.0</v>
      </c>
      <c r="G334" s="12">
        <v>10832.0</v>
      </c>
      <c r="H334" s="12">
        <v>8665.0</v>
      </c>
      <c r="I334" s="12">
        <v>9862.0</v>
      </c>
      <c r="J334" s="12">
        <v>8654.0</v>
      </c>
      <c r="K334" s="12">
        <v>8454.0</v>
      </c>
      <c r="L334" s="12">
        <v>0.0</v>
      </c>
      <c r="M334" s="12">
        <v>0.0</v>
      </c>
      <c r="N334" s="12">
        <v>0.0</v>
      </c>
      <c r="O334" s="12">
        <v>84625.0</v>
      </c>
    </row>
    <row r="335" ht="14.25" customHeight="1">
      <c r="A335" s="8" t="s">
        <v>23</v>
      </c>
      <c r="B335" s="8" t="s">
        <v>352</v>
      </c>
      <c r="C335" s="13">
        <v>16663.0</v>
      </c>
      <c r="D335" s="13">
        <v>20483.0</v>
      </c>
      <c r="E335" s="13">
        <v>20147.0</v>
      </c>
      <c r="F335" s="13">
        <v>15500.0</v>
      </c>
      <c r="G335" s="13">
        <v>20783.0</v>
      </c>
      <c r="H335" s="13">
        <v>19537.0</v>
      </c>
      <c r="I335" s="13">
        <v>19394.0</v>
      </c>
      <c r="J335" s="13">
        <v>22039.0</v>
      </c>
      <c r="K335" s="13">
        <v>22713.0</v>
      </c>
      <c r="L335" s="13">
        <v>0.0</v>
      </c>
      <c r="M335" s="13">
        <v>0.0</v>
      </c>
      <c r="N335" s="13">
        <v>0.0</v>
      </c>
      <c r="O335" s="13">
        <v>177264.0</v>
      </c>
    </row>
    <row r="336" ht="14.25" customHeight="1">
      <c r="A336" s="4" t="s">
        <v>23</v>
      </c>
      <c r="B336" s="4" t="s">
        <v>353</v>
      </c>
      <c r="C336" s="12">
        <v>16071.0</v>
      </c>
      <c r="D336" s="12">
        <v>9663.0</v>
      </c>
      <c r="E336" s="12">
        <v>13567.0</v>
      </c>
      <c r="F336" s="12">
        <v>12239.0</v>
      </c>
      <c r="G336" s="12">
        <v>13416.0</v>
      </c>
      <c r="H336" s="12">
        <v>12408.0</v>
      </c>
      <c r="I336" s="12">
        <v>13443.0</v>
      </c>
      <c r="J336" s="12">
        <v>12616.0</v>
      </c>
      <c r="K336" s="12">
        <v>11827.0</v>
      </c>
      <c r="L336" s="12">
        <v>0.0</v>
      </c>
      <c r="M336" s="12">
        <v>0.0</v>
      </c>
      <c r="N336" s="12">
        <v>0.0</v>
      </c>
      <c r="O336" s="12">
        <v>115253.0</v>
      </c>
    </row>
    <row r="337" ht="14.25" customHeight="1">
      <c r="A337" s="8" t="s">
        <v>23</v>
      </c>
      <c r="B337" s="8" t="s">
        <v>354</v>
      </c>
      <c r="C337" s="13">
        <v>12421.0</v>
      </c>
      <c r="D337" s="13">
        <v>9728.0</v>
      </c>
      <c r="E337" s="13">
        <v>17051.0</v>
      </c>
      <c r="F337" s="13">
        <v>6917.0</v>
      </c>
      <c r="G337" s="13">
        <v>11831.0</v>
      </c>
      <c r="H337" s="13">
        <v>12626.0</v>
      </c>
      <c r="I337" s="13">
        <v>11261.0</v>
      </c>
      <c r="J337" s="13">
        <v>11724.0</v>
      </c>
      <c r="K337" s="13">
        <v>8093.0</v>
      </c>
      <c r="L337" s="13">
        <v>0.0</v>
      </c>
      <c r="M337" s="13">
        <v>0.0</v>
      </c>
      <c r="N337" s="13">
        <v>0.0</v>
      </c>
      <c r="O337" s="13">
        <v>101655.0</v>
      </c>
    </row>
    <row r="338" ht="14.25" customHeight="1">
      <c r="A338" s="4" t="s">
        <v>23</v>
      </c>
      <c r="B338" s="4" t="s">
        <v>355</v>
      </c>
      <c r="C338" s="12">
        <v>4771.0</v>
      </c>
      <c r="D338" s="12">
        <v>5270.0</v>
      </c>
      <c r="E338" s="12">
        <v>5931.0</v>
      </c>
      <c r="F338" s="12">
        <v>5625.0</v>
      </c>
      <c r="G338" s="12">
        <v>4843.0</v>
      </c>
      <c r="H338" s="12">
        <v>99.0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26541.0</v>
      </c>
    </row>
    <row r="339" ht="14.25" customHeight="1">
      <c r="A339" s="8" t="s">
        <v>23</v>
      </c>
      <c r="B339" s="8" t="s">
        <v>356</v>
      </c>
      <c r="C339" s="13">
        <v>1254.0</v>
      </c>
      <c r="D339" s="13">
        <v>1060.0</v>
      </c>
      <c r="E339" s="13">
        <v>1638.0</v>
      </c>
      <c r="F339" s="13">
        <v>1190.0</v>
      </c>
      <c r="G339" s="13">
        <v>706.0</v>
      </c>
      <c r="H339" s="13">
        <v>910.0</v>
      </c>
      <c r="I339" s="13">
        <v>294.0</v>
      </c>
      <c r="J339" s="13">
        <v>477.0</v>
      </c>
      <c r="K339" s="13">
        <v>401.0</v>
      </c>
      <c r="L339" s="13">
        <v>0.0</v>
      </c>
      <c r="M339" s="13">
        <v>0.0</v>
      </c>
      <c r="N339" s="13">
        <v>0.0</v>
      </c>
      <c r="O339" s="13">
        <v>7933.0</v>
      </c>
    </row>
    <row r="340" ht="14.25" customHeight="1">
      <c r="A340" s="4" t="s">
        <v>23</v>
      </c>
      <c r="B340" s="4" t="s">
        <v>357</v>
      </c>
      <c r="C340" s="12">
        <v>1834.0</v>
      </c>
      <c r="D340" s="12">
        <v>1626.0</v>
      </c>
      <c r="E340" s="12">
        <v>1593.0</v>
      </c>
      <c r="F340" s="12">
        <v>1981.0</v>
      </c>
      <c r="G340" s="12">
        <v>658.0</v>
      </c>
      <c r="H340" s="12">
        <v>1799.0</v>
      </c>
      <c r="I340" s="12">
        <v>1233.0</v>
      </c>
      <c r="J340" s="12">
        <v>1943.0</v>
      </c>
      <c r="K340" s="12">
        <v>1141.0</v>
      </c>
      <c r="L340" s="12">
        <v>0.0</v>
      </c>
      <c r="M340" s="12">
        <v>0.0</v>
      </c>
      <c r="N340" s="12">
        <v>0.0</v>
      </c>
      <c r="O340" s="12">
        <v>13813.0</v>
      </c>
    </row>
    <row r="341" ht="14.25" customHeight="1">
      <c r="A341" s="8" t="s">
        <v>23</v>
      </c>
      <c r="B341" s="8" t="s">
        <v>358</v>
      </c>
      <c r="C341" s="13">
        <v>3178.0</v>
      </c>
      <c r="D341" s="13">
        <v>1879.0</v>
      </c>
      <c r="E341" s="13">
        <v>3445.0</v>
      </c>
      <c r="F341" s="13">
        <v>3278.0</v>
      </c>
      <c r="G341" s="13">
        <v>1476.0</v>
      </c>
      <c r="H341" s="13">
        <v>2310.0</v>
      </c>
      <c r="I341" s="13">
        <v>1827.0</v>
      </c>
      <c r="J341" s="13">
        <v>2461.0</v>
      </c>
      <c r="K341" s="13">
        <v>1324.0</v>
      </c>
      <c r="L341" s="13">
        <v>0.0</v>
      </c>
      <c r="M341" s="13">
        <v>0.0</v>
      </c>
      <c r="N341" s="13">
        <v>0.0</v>
      </c>
      <c r="O341" s="13">
        <v>21182.0</v>
      </c>
    </row>
    <row r="342" ht="14.25" customHeight="1">
      <c r="A342" s="4" t="s">
        <v>23</v>
      </c>
      <c r="B342" s="4" t="s">
        <v>359</v>
      </c>
      <c r="C342" s="12">
        <v>5614.0</v>
      </c>
      <c r="D342" s="12">
        <v>3464.0</v>
      </c>
      <c r="E342" s="12">
        <v>2367.0</v>
      </c>
      <c r="F342" s="12">
        <v>2625.0</v>
      </c>
      <c r="G342" s="12">
        <v>4775.0</v>
      </c>
      <c r="H342" s="12">
        <v>3392.0</v>
      </c>
      <c r="I342" s="12">
        <v>2709.0</v>
      </c>
      <c r="J342" s="12">
        <v>2921.0</v>
      </c>
      <c r="K342" s="12">
        <v>3272.0</v>
      </c>
      <c r="L342" s="12">
        <v>0.0</v>
      </c>
      <c r="M342" s="12">
        <v>0.0</v>
      </c>
      <c r="N342" s="12">
        <v>0.0</v>
      </c>
      <c r="O342" s="12">
        <v>31142.0</v>
      </c>
    </row>
    <row r="343" ht="14.25" customHeight="1">
      <c r="A343" s="8" t="s">
        <v>23</v>
      </c>
      <c r="B343" s="8" t="s">
        <v>360</v>
      </c>
      <c r="C343" s="13">
        <v>7039.0</v>
      </c>
      <c r="D343" s="13">
        <v>4223.0</v>
      </c>
      <c r="E343" s="13">
        <v>5880.0</v>
      </c>
      <c r="F343" s="13">
        <v>5138.0</v>
      </c>
      <c r="G343" s="13">
        <v>5834.0</v>
      </c>
      <c r="H343" s="13">
        <v>4545.0</v>
      </c>
      <c r="I343" s="13">
        <v>3903.0</v>
      </c>
      <c r="J343" s="13">
        <v>3752.0</v>
      </c>
      <c r="K343" s="13">
        <v>4521.0</v>
      </c>
      <c r="L343" s="13">
        <v>0.0</v>
      </c>
      <c r="M343" s="13">
        <v>0.0</v>
      </c>
      <c r="N343" s="13">
        <v>0.0</v>
      </c>
      <c r="O343" s="13">
        <v>44838.0</v>
      </c>
    </row>
    <row r="344" ht="14.25" customHeight="1">
      <c r="A344" s="4" t="s">
        <v>23</v>
      </c>
      <c r="B344" s="4" t="s">
        <v>361</v>
      </c>
      <c r="C344" s="12">
        <v>13252.0</v>
      </c>
      <c r="D344" s="12">
        <v>8838.0</v>
      </c>
      <c r="E344" s="12">
        <v>13927.0</v>
      </c>
      <c r="F344" s="12">
        <v>9422.0</v>
      </c>
      <c r="G344" s="12">
        <v>8635.0</v>
      </c>
      <c r="H344" s="12">
        <v>9021.0</v>
      </c>
      <c r="I344" s="12">
        <v>7387.0</v>
      </c>
      <c r="J344" s="12">
        <v>9417.0</v>
      </c>
      <c r="K344" s="12">
        <v>8639.0</v>
      </c>
      <c r="L344" s="12">
        <v>0.0</v>
      </c>
      <c r="M344" s="12">
        <v>0.0</v>
      </c>
      <c r="N344" s="12">
        <v>0.0</v>
      </c>
      <c r="O344" s="12">
        <v>88540.0</v>
      </c>
    </row>
    <row r="345" ht="14.25" customHeight="1">
      <c r="A345" s="8" t="s">
        <v>23</v>
      </c>
      <c r="B345" s="8" t="s">
        <v>362</v>
      </c>
      <c r="C345" s="13">
        <v>6645.0</v>
      </c>
      <c r="D345" s="13">
        <v>5500.0</v>
      </c>
      <c r="E345" s="13">
        <v>5701.0</v>
      </c>
      <c r="F345" s="13">
        <v>5540.0</v>
      </c>
      <c r="G345" s="13">
        <v>6396.0</v>
      </c>
      <c r="H345" s="13">
        <v>4856.0</v>
      </c>
      <c r="I345" s="13">
        <v>3861.0</v>
      </c>
      <c r="J345" s="13">
        <v>4419.0</v>
      </c>
      <c r="K345" s="13">
        <v>189.0</v>
      </c>
      <c r="L345" s="13">
        <v>0.0</v>
      </c>
      <c r="M345" s="13">
        <v>0.0</v>
      </c>
      <c r="N345" s="13">
        <v>0.0</v>
      </c>
      <c r="O345" s="13">
        <v>43110.0</v>
      </c>
    </row>
    <row r="346" ht="14.25" customHeight="1">
      <c r="A346" s="4" t="s">
        <v>23</v>
      </c>
      <c r="B346" s="4" t="s">
        <v>363</v>
      </c>
      <c r="C346" s="12">
        <v>4046.0</v>
      </c>
      <c r="D346" s="12">
        <v>2529.0</v>
      </c>
      <c r="E346" s="12">
        <v>2581.0</v>
      </c>
      <c r="F346" s="12">
        <v>2805.0</v>
      </c>
      <c r="G346" s="12">
        <v>2949.0</v>
      </c>
      <c r="H346" s="12">
        <v>2801.0</v>
      </c>
      <c r="I346" s="12">
        <v>2118.0</v>
      </c>
      <c r="J346" s="12">
        <v>1825.0</v>
      </c>
      <c r="K346" s="12">
        <v>2825.0</v>
      </c>
      <c r="L346" s="12">
        <v>0.0</v>
      </c>
      <c r="M346" s="12">
        <v>0.0</v>
      </c>
      <c r="N346" s="12">
        <v>0.0</v>
      </c>
      <c r="O346" s="12">
        <v>24483.0</v>
      </c>
    </row>
    <row r="347" ht="14.25" customHeight="1">
      <c r="A347" s="8" t="s">
        <v>23</v>
      </c>
      <c r="B347" s="8" t="s">
        <v>364</v>
      </c>
      <c r="C347" s="13">
        <v>6460.0</v>
      </c>
      <c r="D347" s="13">
        <v>7291.0</v>
      </c>
      <c r="E347" s="13">
        <v>9141.0</v>
      </c>
      <c r="F347" s="13">
        <v>7530.0</v>
      </c>
      <c r="G347" s="13">
        <v>6532.0</v>
      </c>
      <c r="H347" s="13">
        <v>6727.0</v>
      </c>
      <c r="I347" s="13">
        <v>7666.0</v>
      </c>
      <c r="J347" s="13">
        <v>6744.0</v>
      </c>
      <c r="K347" s="13">
        <v>6389.0</v>
      </c>
      <c r="L347" s="13">
        <v>0.0</v>
      </c>
      <c r="M347" s="13">
        <v>0.0</v>
      </c>
      <c r="N347" s="13">
        <v>0.0</v>
      </c>
      <c r="O347" s="13">
        <v>64483.0</v>
      </c>
    </row>
    <row r="348" ht="14.25" customHeight="1">
      <c r="A348" s="4" t="s">
        <v>23</v>
      </c>
      <c r="B348" s="4" t="s">
        <v>365</v>
      </c>
      <c r="C348" s="12">
        <v>3994.0</v>
      </c>
      <c r="D348" s="12">
        <v>3721.0</v>
      </c>
      <c r="E348" s="12">
        <v>5010.0</v>
      </c>
      <c r="F348" s="12">
        <v>2622.0</v>
      </c>
      <c r="G348" s="12">
        <v>1177.0</v>
      </c>
      <c r="H348" s="12">
        <v>4274.0</v>
      </c>
      <c r="I348" s="12">
        <v>3836.0</v>
      </c>
      <c r="J348" s="12">
        <v>2382.0</v>
      </c>
      <c r="K348" s="12">
        <v>4247.0</v>
      </c>
      <c r="L348" s="12">
        <v>0.0</v>
      </c>
      <c r="M348" s="12">
        <v>0.0</v>
      </c>
      <c r="N348" s="12">
        <v>0.0</v>
      </c>
      <c r="O348" s="12">
        <v>31269.0</v>
      </c>
    </row>
    <row r="349" ht="14.25" customHeight="1">
      <c r="A349" s="8" t="s">
        <v>23</v>
      </c>
      <c r="B349" s="8" t="s">
        <v>366</v>
      </c>
      <c r="C349" s="13">
        <v>3453.0</v>
      </c>
      <c r="D349" s="13">
        <v>2387.0</v>
      </c>
      <c r="E349" s="13">
        <v>2541.0</v>
      </c>
      <c r="F349" s="13">
        <v>2618.0</v>
      </c>
      <c r="G349" s="13">
        <v>2283.0</v>
      </c>
      <c r="H349" s="13">
        <v>1830.0</v>
      </c>
      <c r="I349" s="13">
        <v>1442.0</v>
      </c>
      <c r="J349" s="13">
        <v>1432.0</v>
      </c>
      <c r="K349" s="13">
        <v>1254.0</v>
      </c>
      <c r="L349" s="13">
        <v>0.0</v>
      </c>
      <c r="M349" s="13">
        <v>0.0</v>
      </c>
      <c r="N349" s="13">
        <v>0.0</v>
      </c>
      <c r="O349" s="13">
        <v>19244.0</v>
      </c>
    </row>
    <row r="350" ht="14.25" customHeight="1">
      <c r="A350" s="4" t="s">
        <v>23</v>
      </c>
      <c r="B350" s="4" t="s">
        <v>367</v>
      </c>
      <c r="C350" s="12">
        <v>1845.0</v>
      </c>
      <c r="D350" s="12">
        <v>1246.0</v>
      </c>
      <c r="E350" s="12">
        <v>2255.0</v>
      </c>
      <c r="F350" s="12">
        <v>1888.0</v>
      </c>
      <c r="G350" s="12">
        <v>1262.0</v>
      </c>
      <c r="H350" s="12">
        <v>1829.0</v>
      </c>
      <c r="I350" s="12">
        <v>935.0</v>
      </c>
      <c r="J350" s="12">
        <v>1522.0</v>
      </c>
      <c r="K350" s="12">
        <v>1315.0</v>
      </c>
      <c r="L350" s="12">
        <v>0.0</v>
      </c>
      <c r="M350" s="12">
        <v>0.0</v>
      </c>
      <c r="N350" s="12">
        <v>0.0</v>
      </c>
      <c r="O350" s="12">
        <v>14100.0</v>
      </c>
    </row>
    <row r="351" ht="14.25" customHeight="1">
      <c r="A351" s="8" t="s">
        <v>23</v>
      </c>
      <c r="B351" s="8" t="s">
        <v>368</v>
      </c>
      <c r="C351" s="13">
        <v>24741.0</v>
      </c>
      <c r="D351" s="13">
        <v>18999.0</v>
      </c>
      <c r="E351" s="13">
        <v>18602.0</v>
      </c>
      <c r="F351" s="13">
        <v>23824.0</v>
      </c>
      <c r="G351" s="13">
        <v>23221.0</v>
      </c>
      <c r="H351" s="13">
        <v>19791.0</v>
      </c>
      <c r="I351" s="13">
        <v>19355.0</v>
      </c>
      <c r="J351" s="13">
        <v>20829.0</v>
      </c>
      <c r="K351" s="13">
        <v>23406.0</v>
      </c>
      <c r="L351" s="13">
        <v>0.0</v>
      </c>
      <c r="M351" s="13">
        <v>0.0</v>
      </c>
      <c r="N351" s="13">
        <v>0.0</v>
      </c>
      <c r="O351" s="13">
        <v>192772.0</v>
      </c>
    </row>
    <row r="352" ht="14.25" customHeight="1">
      <c r="A352" s="4" t="s">
        <v>23</v>
      </c>
      <c r="B352" s="4" t="s">
        <v>369</v>
      </c>
      <c r="C352" s="12">
        <v>1104.0</v>
      </c>
      <c r="D352" s="12">
        <v>500.0</v>
      </c>
      <c r="E352" s="12">
        <v>1395.0</v>
      </c>
      <c r="F352" s="12">
        <v>1143.0</v>
      </c>
      <c r="G352" s="12">
        <v>973.0</v>
      </c>
      <c r="H352" s="12">
        <v>965.0</v>
      </c>
      <c r="I352" s="12">
        <v>427.0</v>
      </c>
      <c r="J352" s="12">
        <v>385.0</v>
      </c>
      <c r="K352" s="12">
        <v>117.0</v>
      </c>
      <c r="L352" s="12">
        <v>0.0</v>
      </c>
      <c r="M352" s="12">
        <v>0.0</v>
      </c>
      <c r="N352" s="12">
        <v>0.0</v>
      </c>
      <c r="O352" s="12">
        <v>7010.0</v>
      </c>
    </row>
    <row r="353" ht="14.25" customHeight="1">
      <c r="A353" s="8" t="s">
        <v>23</v>
      </c>
      <c r="B353" s="8" t="s">
        <v>370</v>
      </c>
      <c r="C353" s="13">
        <v>891.0</v>
      </c>
      <c r="D353" s="13">
        <v>386.0</v>
      </c>
      <c r="E353" s="13">
        <v>1082.0</v>
      </c>
      <c r="F353" s="13">
        <v>888.0</v>
      </c>
      <c r="G353" s="13">
        <v>1361.0</v>
      </c>
      <c r="H353" s="13">
        <v>503.0</v>
      </c>
      <c r="I353" s="13">
        <v>430.0</v>
      </c>
      <c r="J353" s="13">
        <v>483.0</v>
      </c>
      <c r="K353" s="13">
        <v>426.0</v>
      </c>
      <c r="L353" s="13">
        <v>0.0</v>
      </c>
      <c r="M353" s="13">
        <v>0.0</v>
      </c>
      <c r="N353" s="13">
        <v>0.0</v>
      </c>
      <c r="O353" s="13">
        <v>6454.0</v>
      </c>
    </row>
    <row r="354" ht="14.25" customHeight="1">
      <c r="A354" s="4" t="s">
        <v>23</v>
      </c>
      <c r="B354" s="4" t="s">
        <v>371</v>
      </c>
      <c r="C354" s="12">
        <v>71.0</v>
      </c>
      <c r="D354" s="12">
        <v>0.0</v>
      </c>
      <c r="E354" s="12">
        <v>41.0</v>
      </c>
      <c r="F354" s="12">
        <v>0.0</v>
      </c>
      <c r="G354" s="12">
        <v>0.0</v>
      </c>
      <c r="H354" s="12">
        <v>0.0</v>
      </c>
      <c r="I354" s="12">
        <v>0.0</v>
      </c>
      <c r="J354" s="12">
        <v>0.0</v>
      </c>
      <c r="K354" s="12">
        <v>0.0</v>
      </c>
      <c r="L354" s="12">
        <v>0.0</v>
      </c>
      <c r="M354" s="12">
        <v>0.0</v>
      </c>
      <c r="N354" s="12">
        <v>0.0</v>
      </c>
      <c r="O354" s="12">
        <v>112.0</v>
      </c>
    </row>
    <row r="355" ht="14.25" customHeight="1">
      <c r="A355" s="8" t="s">
        <v>23</v>
      </c>
      <c r="B355" s="8" t="s">
        <v>372</v>
      </c>
      <c r="C355" s="13">
        <v>0.0</v>
      </c>
      <c r="D355" s="13">
        <v>135.0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0.0</v>
      </c>
      <c r="J355" s="13">
        <v>0.0</v>
      </c>
      <c r="K355" s="13">
        <v>0.0</v>
      </c>
      <c r="L355" s="13">
        <v>0.0</v>
      </c>
      <c r="M355" s="13">
        <v>0.0</v>
      </c>
      <c r="N355" s="13">
        <v>0.0</v>
      </c>
      <c r="O355" s="13">
        <v>135.0</v>
      </c>
    </row>
    <row r="356" ht="14.25" customHeight="1">
      <c r="A356" s="4" t="s">
        <v>23</v>
      </c>
      <c r="B356" s="4" t="s">
        <v>373</v>
      </c>
      <c r="C356" s="12">
        <v>0.0</v>
      </c>
      <c r="D356" s="12">
        <v>195.0</v>
      </c>
      <c r="E356" s="12">
        <v>0.0</v>
      </c>
      <c r="F356" s="12">
        <v>0.0</v>
      </c>
      <c r="G356" s="12">
        <v>0.0</v>
      </c>
      <c r="H356" s="12">
        <v>0.0</v>
      </c>
      <c r="I356" s="12">
        <v>0.0</v>
      </c>
      <c r="J356" s="12">
        <v>0.0</v>
      </c>
      <c r="K356" s="12">
        <v>0.0</v>
      </c>
      <c r="L356" s="12">
        <v>0.0</v>
      </c>
      <c r="M356" s="12">
        <v>0.0</v>
      </c>
      <c r="N356" s="12">
        <v>0.0</v>
      </c>
      <c r="O356" s="12">
        <v>195.0</v>
      </c>
    </row>
    <row r="357" ht="14.25" customHeight="1">
      <c r="A357" s="8" t="s">
        <v>23</v>
      </c>
      <c r="B357" s="8" t="s">
        <v>374</v>
      </c>
      <c r="C357" s="13">
        <v>0.0</v>
      </c>
      <c r="D357" s="13">
        <v>425.0</v>
      </c>
      <c r="E357" s="13">
        <v>782.0</v>
      </c>
      <c r="F357" s="13">
        <v>0.0</v>
      </c>
      <c r="G357" s="13">
        <v>170.0</v>
      </c>
      <c r="H357" s="13">
        <v>544.0</v>
      </c>
      <c r="I357" s="13">
        <v>170.0</v>
      </c>
      <c r="J357" s="13">
        <v>170.0</v>
      </c>
      <c r="K357" s="13">
        <v>221.0</v>
      </c>
      <c r="L357" s="13">
        <v>0.0</v>
      </c>
      <c r="M357" s="13">
        <v>0.0</v>
      </c>
      <c r="N357" s="13">
        <v>0.0</v>
      </c>
      <c r="O357" s="13">
        <v>2482.0</v>
      </c>
    </row>
    <row r="358" ht="14.25" customHeight="1">
      <c r="A358" s="4" t="s">
        <v>23</v>
      </c>
      <c r="B358" s="4" t="s">
        <v>375</v>
      </c>
      <c r="C358" s="12">
        <v>0.0</v>
      </c>
      <c r="D358" s="12">
        <v>255.0</v>
      </c>
      <c r="E358" s="12">
        <v>340.0</v>
      </c>
      <c r="F358" s="12">
        <v>51.0</v>
      </c>
      <c r="G358" s="12">
        <v>0.0</v>
      </c>
      <c r="H358" s="12">
        <v>0.0</v>
      </c>
      <c r="I358" s="12">
        <v>0.0</v>
      </c>
      <c r="J358" s="12">
        <v>85.0</v>
      </c>
      <c r="K358" s="12">
        <v>306.0</v>
      </c>
      <c r="L358" s="12">
        <v>0.0</v>
      </c>
      <c r="M358" s="12">
        <v>0.0</v>
      </c>
      <c r="N358" s="12">
        <v>0.0</v>
      </c>
      <c r="O358" s="12">
        <v>1037.0</v>
      </c>
    </row>
    <row r="359" ht="14.25" customHeight="1">
      <c r="A359" s="8" t="s">
        <v>23</v>
      </c>
      <c r="B359" s="8" t="s">
        <v>376</v>
      </c>
      <c r="C359" s="13">
        <v>0.0</v>
      </c>
      <c r="D359" s="13">
        <v>0.0</v>
      </c>
      <c r="E359" s="13">
        <v>150.0</v>
      </c>
      <c r="F359" s="13">
        <v>0.0</v>
      </c>
      <c r="G359" s="13">
        <v>0.0</v>
      </c>
      <c r="H359" s="13">
        <v>0.0</v>
      </c>
      <c r="I359" s="13">
        <v>0.0</v>
      </c>
      <c r="J359" s="13">
        <v>0.0</v>
      </c>
      <c r="K359" s="13">
        <v>0.0</v>
      </c>
      <c r="L359" s="13">
        <v>0.0</v>
      </c>
      <c r="M359" s="13">
        <v>0.0</v>
      </c>
      <c r="N359" s="13">
        <v>0.0</v>
      </c>
      <c r="O359" s="13">
        <v>150.0</v>
      </c>
    </row>
    <row r="360" ht="14.25" customHeight="1">
      <c r="A360" s="4" t="s">
        <v>23</v>
      </c>
      <c r="B360" s="4" t="s">
        <v>377</v>
      </c>
      <c r="C360" s="12">
        <v>0.0</v>
      </c>
      <c r="D360" s="12">
        <v>0.0</v>
      </c>
      <c r="E360" s="12">
        <v>136.0</v>
      </c>
      <c r="F360" s="12">
        <v>85.0</v>
      </c>
      <c r="G360" s="12">
        <v>85.0</v>
      </c>
      <c r="H360" s="12">
        <v>170.0</v>
      </c>
      <c r="I360" s="12">
        <v>85.0</v>
      </c>
      <c r="J360" s="12">
        <v>170.0</v>
      </c>
      <c r="K360" s="12">
        <v>612.0</v>
      </c>
      <c r="L360" s="12">
        <v>0.0</v>
      </c>
      <c r="M360" s="12">
        <v>0.0</v>
      </c>
      <c r="N360" s="12">
        <v>0.0</v>
      </c>
      <c r="O360" s="12">
        <v>1343.0</v>
      </c>
    </row>
    <row r="361" ht="14.25" customHeight="1">
      <c r="A361" s="8" t="s">
        <v>23</v>
      </c>
      <c r="B361" s="8" t="s">
        <v>378</v>
      </c>
      <c r="C361" s="13">
        <v>0.0</v>
      </c>
      <c r="D361" s="13">
        <v>0.0</v>
      </c>
      <c r="E361" s="13">
        <v>170.0</v>
      </c>
      <c r="F361" s="13">
        <v>136.0</v>
      </c>
      <c r="G361" s="13">
        <v>17.0</v>
      </c>
      <c r="H361" s="13">
        <v>255.0</v>
      </c>
      <c r="I361" s="13">
        <v>68.0</v>
      </c>
      <c r="J361" s="13">
        <v>85.0</v>
      </c>
      <c r="K361" s="13">
        <v>340.0</v>
      </c>
      <c r="L361" s="13">
        <v>0.0</v>
      </c>
      <c r="M361" s="13">
        <v>0.0</v>
      </c>
      <c r="N361" s="13">
        <v>0.0</v>
      </c>
      <c r="O361" s="13">
        <v>1071.0</v>
      </c>
    </row>
    <row r="362" ht="14.25" customHeight="1">
      <c r="A362" s="4" t="s">
        <v>23</v>
      </c>
      <c r="B362" s="4" t="s">
        <v>379</v>
      </c>
      <c r="C362" s="12">
        <v>0.0</v>
      </c>
      <c r="D362" s="12">
        <v>0.0</v>
      </c>
      <c r="E362" s="12">
        <v>1137.0</v>
      </c>
      <c r="F362" s="12">
        <v>7758.0</v>
      </c>
      <c r="G362" s="12">
        <v>27.0</v>
      </c>
      <c r="H362" s="12">
        <v>2368.0</v>
      </c>
      <c r="I362" s="12">
        <v>3380.0</v>
      </c>
      <c r="J362" s="12">
        <v>1415.0</v>
      </c>
      <c r="K362" s="12">
        <v>2864.0</v>
      </c>
      <c r="L362" s="12">
        <v>0.0</v>
      </c>
      <c r="M362" s="12">
        <v>0.0</v>
      </c>
      <c r="N362" s="12">
        <v>0.0</v>
      </c>
      <c r="O362" s="12">
        <v>18951.0</v>
      </c>
    </row>
    <row r="363" ht="14.25" customHeight="1">
      <c r="A363" s="8" t="s">
        <v>23</v>
      </c>
      <c r="B363" s="8" t="s">
        <v>380</v>
      </c>
      <c r="C363" s="13">
        <v>0.0</v>
      </c>
      <c r="D363" s="13">
        <v>0.0</v>
      </c>
      <c r="E363" s="13">
        <v>915.0</v>
      </c>
      <c r="F363" s="13">
        <v>7871.0</v>
      </c>
      <c r="G363" s="13">
        <v>18.0</v>
      </c>
      <c r="H363" s="13">
        <v>2422.0</v>
      </c>
      <c r="I363" s="13">
        <v>3687.0</v>
      </c>
      <c r="J363" s="13">
        <v>1415.0</v>
      </c>
      <c r="K363" s="13">
        <v>3181.0</v>
      </c>
      <c r="L363" s="13">
        <v>0.0</v>
      </c>
      <c r="M363" s="13">
        <v>0.0</v>
      </c>
      <c r="N363" s="13">
        <v>0.0</v>
      </c>
      <c r="O363" s="13">
        <v>19511.0</v>
      </c>
    </row>
    <row r="364" ht="14.25" customHeight="1">
      <c r="A364" s="4" t="s">
        <v>23</v>
      </c>
      <c r="B364" s="4" t="s">
        <v>381</v>
      </c>
      <c r="C364" s="12">
        <v>0.0</v>
      </c>
      <c r="D364" s="12">
        <v>0.0</v>
      </c>
      <c r="E364" s="12">
        <v>0.0</v>
      </c>
      <c r="F364" s="12">
        <v>0.0</v>
      </c>
      <c r="G364" s="12">
        <v>0.0</v>
      </c>
      <c r="H364" s="12">
        <v>0.0</v>
      </c>
      <c r="I364" s="12">
        <v>0.0</v>
      </c>
      <c r="J364" s="12">
        <v>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</row>
    <row r="365" ht="14.25" customHeight="1">
      <c r="A365" s="8" t="s">
        <v>23</v>
      </c>
      <c r="B365" s="8" t="s">
        <v>320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1664.0</v>
      </c>
      <c r="K365" s="13">
        <v>5416.0</v>
      </c>
      <c r="L365" s="13">
        <v>0.0</v>
      </c>
      <c r="M365" s="13">
        <v>0.0</v>
      </c>
      <c r="N365" s="13">
        <v>0.0</v>
      </c>
      <c r="O365" s="13">
        <v>7080.0</v>
      </c>
    </row>
    <row r="366" ht="14.25" customHeight="1">
      <c r="A366" s="4" t="s">
        <v>23</v>
      </c>
      <c r="B366" s="4" t="s">
        <v>321</v>
      </c>
      <c r="C366" s="12">
        <v>0.0</v>
      </c>
      <c r="D366" s="12">
        <v>0.0</v>
      </c>
      <c r="E366" s="12">
        <v>0.0</v>
      </c>
      <c r="F366" s="12">
        <v>0.0</v>
      </c>
      <c r="G366" s="12">
        <v>0.0</v>
      </c>
      <c r="H366" s="12">
        <v>0.0</v>
      </c>
      <c r="I366" s="12">
        <v>0.0</v>
      </c>
      <c r="J366" s="12">
        <v>1664.0</v>
      </c>
      <c r="K366" s="12">
        <v>5576.0</v>
      </c>
      <c r="L366" s="12">
        <v>0.0</v>
      </c>
      <c r="M366" s="12">
        <v>0.0</v>
      </c>
      <c r="N366" s="12">
        <v>0.0</v>
      </c>
      <c r="O366" s="12">
        <v>7240.0</v>
      </c>
    </row>
    <row r="367" ht="14.25" customHeight="1">
      <c r="A367" s="8" t="s">
        <v>23</v>
      </c>
      <c r="B367" s="8" t="s">
        <v>322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1600.0</v>
      </c>
      <c r="K367" s="13">
        <v>4856.0</v>
      </c>
      <c r="L367" s="13">
        <v>0.0</v>
      </c>
      <c r="M367" s="13">
        <v>0.0</v>
      </c>
      <c r="N367" s="13">
        <v>0.0</v>
      </c>
      <c r="O367" s="13">
        <v>6456.0</v>
      </c>
    </row>
    <row r="368" ht="14.25" customHeight="1">
      <c r="A368" s="4" t="s">
        <v>24</v>
      </c>
      <c r="B368" s="4" t="s">
        <v>382</v>
      </c>
      <c r="C368" s="12">
        <v>16299.0</v>
      </c>
      <c r="D368" s="12">
        <v>5115.0</v>
      </c>
      <c r="E368" s="12">
        <v>18359.0</v>
      </c>
      <c r="F368" s="12">
        <v>10548.0</v>
      </c>
      <c r="G368" s="12">
        <v>6851.0</v>
      </c>
      <c r="H368" s="12">
        <v>14050.0</v>
      </c>
      <c r="I368" s="12">
        <v>11116.0</v>
      </c>
      <c r="J368" s="12">
        <v>10332.0</v>
      </c>
      <c r="K368" s="12">
        <v>11807.0</v>
      </c>
      <c r="L368" s="12">
        <v>0.0</v>
      </c>
      <c r="M368" s="12">
        <v>0.0</v>
      </c>
      <c r="N368" s="12">
        <v>0.0</v>
      </c>
      <c r="O368" s="12">
        <v>104481.0</v>
      </c>
    </row>
    <row r="369" ht="14.25" customHeight="1">
      <c r="A369" s="8" t="s">
        <v>24</v>
      </c>
      <c r="B369" s="8" t="s">
        <v>383</v>
      </c>
      <c r="C369" s="13">
        <v>3051.0</v>
      </c>
      <c r="D369" s="13">
        <v>1933.0</v>
      </c>
      <c r="E369" s="13">
        <v>2545.0</v>
      </c>
      <c r="F369" s="13">
        <v>1260.0</v>
      </c>
      <c r="G369" s="13">
        <v>0.0</v>
      </c>
      <c r="H369" s="13">
        <v>0.0</v>
      </c>
      <c r="I369" s="13">
        <v>25.0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8815.0</v>
      </c>
    </row>
    <row r="370" ht="14.25" customHeight="1">
      <c r="A370" s="4" t="s">
        <v>24</v>
      </c>
      <c r="B370" s="4" t="s">
        <v>384</v>
      </c>
      <c r="C370" s="12">
        <v>3818.0</v>
      </c>
      <c r="D370" s="12">
        <v>3074.0</v>
      </c>
      <c r="E370" s="12">
        <v>4558.0</v>
      </c>
      <c r="F370" s="12">
        <v>3610.0</v>
      </c>
      <c r="G370" s="12">
        <v>2545.0</v>
      </c>
      <c r="H370" s="12">
        <v>2921.0</v>
      </c>
      <c r="I370" s="12">
        <v>3058.0</v>
      </c>
      <c r="J370" s="12">
        <v>3567.0</v>
      </c>
      <c r="K370" s="12">
        <v>2952.0</v>
      </c>
      <c r="L370" s="12">
        <v>0.0</v>
      </c>
      <c r="M370" s="12">
        <v>0.0</v>
      </c>
      <c r="N370" s="12">
        <v>0.0</v>
      </c>
      <c r="O370" s="12">
        <v>30106.0</v>
      </c>
    </row>
    <row r="371" ht="14.25" customHeight="1">
      <c r="A371" s="8" t="s">
        <v>24</v>
      </c>
      <c r="B371" s="8" t="s">
        <v>385</v>
      </c>
      <c r="C371" s="13">
        <v>5619.0</v>
      </c>
      <c r="D371" s="13">
        <v>3515.0</v>
      </c>
      <c r="E371" s="13">
        <v>300.0</v>
      </c>
      <c r="F371" s="13">
        <v>137.0</v>
      </c>
      <c r="G371" s="13">
        <v>0.0</v>
      </c>
      <c r="H371" s="13">
        <v>0.0</v>
      </c>
      <c r="I371" s="13">
        <v>0.0</v>
      </c>
      <c r="J371" s="13">
        <v>0.0</v>
      </c>
      <c r="K371" s="13">
        <v>0.0</v>
      </c>
      <c r="L371" s="13">
        <v>0.0</v>
      </c>
      <c r="M371" s="13">
        <v>0.0</v>
      </c>
      <c r="N371" s="13">
        <v>0.0</v>
      </c>
      <c r="O371" s="13">
        <v>9572.0</v>
      </c>
    </row>
    <row r="372" ht="14.25" customHeight="1">
      <c r="A372" s="4" t="s">
        <v>24</v>
      </c>
      <c r="B372" s="4" t="s">
        <v>312</v>
      </c>
      <c r="C372" s="12">
        <v>2908.0</v>
      </c>
      <c r="D372" s="12">
        <v>7278.0</v>
      </c>
      <c r="E372" s="12">
        <v>10988.0</v>
      </c>
      <c r="F372" s="12">
        <v>6819.0</v>
      </c>
      <c r="G372" s="12">
        <v>7254.0</v>
      </c>
      <c r="H372" s="12">
        <v>8413.0</v>
      </c>
      <c r="I372" s="12">
        <v>7411.0</v>
      </c>
      <c r="J372" s="12">
        <v>6927.0</v>
      </c>
      <c r="K372" s="12">
        <v>8009.0</v>
      </c>
      <c r="L372" s="12">
        <v>0.0</v>
      </c>
      <c r="M372" s="12">
        <v>0.0</v>
      </c>
      <c r="N372" s="12">
        <v>0.0</v>
      </c>
      <c r="O372" s="12">
        <v>66011.0</v>
      </c>
    </row>
    <row r="373" ht="14.25" customHeight="1">
      <c r="A373" s="8" t="s">
        <v>24</v>
      </c>
      <c r="B373" s="8" t="s">
        <v>386</v>
      </c>
      <c r="C373" s="13">
        <v>4261.0</v>
      </c>
      <c r="D373" s="13">
        <v>45.0</v>
      </c>
      <c r="E373" s="13">
        <v>395.0</v>
      </c>
      <c r="F373" s="13">
        <v>5767.0</v>
      </c>
      <c r="G373" s="13">
        <v>3812.0</v>
      </c>
      <c r="H373" s="13">
        <v>4198.0</v>
      </c>
      <c r="I373" s="13">
        <v>5439.0</v>
      </c>
      <c r="J373" s="13">
        <v>4474.0</v>
      </c>
      <c r="K373" s="13">
        <v>4043.0</v>
      </c>
      <c r="L373" s="13">
        <v>0.0</v>
      </c>
      <c r="M373" s="13">
        <v>0.0</v>
      </c>
      <c r="N373" s="13">
        <v>0.0</v>
      </c>
      <c r="O373" s="13">
        <v>32436.0</v>
      </c>
    </row>
    <row r="374" ht="14.25" customHeight="1">
      <c r="A374" s="4" t="s">
        <v>24</v>
      </c>
      <c r="B374" s="4" t="s">
        <v>318</v>
      </c>
      <c r="C374" s="12">
        <v>29310.0</v>
      </c>
      <c r="D374" s="12">
        <v>19226.0</v>
      </c>
      <c r="E374" s="12">
        <v>24311.0</v>
      </c>
      <c r="F374" s="12">
        <v>10798.0</v>
      </c>
      <c r="G374" s="12">
        <v>21883.0</v>
      </c>
      <c r="H374" s="12">
        <v>23722.0</v>
      </c>
      <c r="I374" s="12">
        <v>23653.0</v>
      </c>
      <c r="J374" s="12">
        <v>18128.0</v>
      </c>
      <c r="K374" s="12">
        <v>12962.0</v>
      </c>
      <c r="L374" s="12">
        <v>0.0</v>
      </c>
      <c r="M374" s="12">
        <v>0.0</v>
      </c>
      <c r="N374" s="12">
        <v>0.0</v>
      </c>
      <c r="O374" s="12">
        <v>183996.0</v>
      </c>
    </row>
    <row r="375" ht="14.25" customHeight="1">
      <c r="A375" s="8" t="s">
        <v>24</v>
      </c>
      <c r="B375" s="8" t="s">
        <v>307</v>
      </c>
      <c r="C375" s="13">
        <v>9336.0</v>
      </c>
      <c r="D375" s="13">
        <v>20226.0</v>
      </c>
      <c r="E375" s="13">
        <v>22100.0</v>
      </c>
      <c r="F375" s="13">
        <v>24653.0</v>
      </c>
      <c r="G375" s="13">
        <v>19654.0</v>
      </c>
      <c r="H375" s="13">
        <v>15234.0</v>
      </c>
      <c r="I375" s="13">
        <v>16789.0</v>
      </c>
      <c r="J375" s="13">
        <v>17151.0</v>
      </c>
      <c r="K375" s="13">
        <v>11041.0</v>
      </c>
      <c r="L375" s="13">
        <v>0.0</v>
      </c>
      <c r="M375" s="13">
        <v>0.0</v>
      </c>
      <c r="N375" s="13">
        <v>0.0</v>
      </c>
      <c r="O375" s="13">
        <v>156187.0</v>
      </c>
    </row>
    <row r="376" ht="14.25" customHeight="1">
      <c r="A376" s="4" t="s">
        <v>24</v>
      </c>
      <c r="B376" s="4" t="s">
        <v>308</v>
      </c>
      <c r="C376" s="12">
        <v>21150.0</v>
      </c>
      <c r="D376" s="12">
        <v>7547.0</v>
      </c>
      <c r="E376" s="12">
        <v>9006.0</v>
      </c>
      <c r="F376" s="12">
        <v>5926.0</v>
      </c>
      <c r="G376" s="12">
        <v>10768.0</v>
      </c>
      <c r="H376" s="12">
        <v>18775.0</v>
      </c>
      <c r="I376" s="12">
        <v>11095.0</v>
      </c>
      <c r="J376" s="12">
        <v>10954.0</v>
      </c>
      <c r="K376" s="12">
        <v>13620.0</v>
      </c>
      <c r="L376" s="12">
        <v>0.0</v>
      </c>
      <c r="M376" s="12">
        <v>0.0</v>
      </c>
      <c r="N376" s="12">
        <v>0.0</v>
      </c>
      <c r="O376" s="12">
        <v>108845.0</v>
      </c>
    </row>
    <row r="377" ht="14.25" customHeight="1">
      <c r="A377" s="8" t="s">
        <v>24</v>
      </c>
      <c r="B377" s="8" t="s">
        <v>300</v>
      </c>
      <c r="C377" s="13">
        <v>21126.0</v>
      </c>
      <c r="D377" s="13">
        <v>11295.0</v>
      </c>
      <c r="E377" s="13">
        <v>6717.0</v>
      </c>
      <c r="F377" s="13">
        <v>20078.0</v>
      </c>
      <c r="G377" s="13">
        <v>16913.0</v>
      </c>
      <c r="H377" s="13">
        <v>20050.0</v>
      </c>
      <c r="I377" s="13">
        <v>15237.0</v>
      </c>
      <c r="J377" s="13">
        <v>18977.0</v>
      </c>
      <c r="K377" s="13">
        <v>18585.0</v>
      </c>
      <c r="L377" s="13">
        <v>0.0</v>
      </c>
      <c r="M377" s="13">
        <v>0.0</v>
      </c>
      <c r="N377" s="13">
        <v>0.0</v>
      </c>
      <c r="O377" s="13">
        <v>148980.0</v>
      </c>
    </row>
    <row r="378" ht="14.25" customHeight="1">
      <c r="A378" s="4" t="s">
        <v>24</v>
      </c>
      <c r="B378" s="4" t="s">
        <v>387</v>
      </c>
      <c r="C378" s="12">
        <v>2618.0</v>
      </c>
      <c r="D378" s="12">
        <v>1677.0</v>
      </c>
      <c r="E378" s="12">
        <v>726.0</v>
      </c>
      <c r="F378" s="12">
        <v>50.0</v>
      </c>
      <c r="G378" s="12">
        <v>40.0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5113.0</v>
      </c>
    </row>
    <row r="379" ht="14.25" customHeight="1">
      <c r="A379" s="8" t="s">
        <v>24</v>
      </c>
      <c r="B379" s="8" t="s">
        <v>388</v>
      </c>
      <c r="C379" s="13">
        <v>1531.0</v>
      </c>
      <c r="D379" s="13">
        <v>1032.0</v>
      </c>
      <c r="E379" s="13">
        <v>580.0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3">
        <v>0.0</v>
      </c>
      <c r="L379" s="13">
        <v>0.0</v>
      </c>
      <c r="M379" s="13">
        <v>0.0</v>
      </c>
      <c r="N379" s="13">
        <v>0.0</v>
      </c>
      <c r="O379" s="13">
        <v>3143.0</v>
      </c>
    </row>
    <row r="380" ht="14.25" customHeight="1">
      <c r="A380" s="4" t="s">
        <v>24</v>
      </c>
      <c r="B380" s="4" t="s">
        <v>306</v>
      </c>
      <c r="C380" s="12">
        <v>10008.0</v>
      </c>
      <c r="D380" s="12">
        <v>8035.0</v>
      </c>
      <c r="E380" s="12">
        <v>7608.0</v>
      </c>
      <c r="F380" s="12">
        <v>10675.0</v>
      </c>
      <c r="G380" s="12">
        <v>855.0</v>
      </c>
      <c r="H380" s="12">
        <v>10081.0</v>
      </c>
      <c r="I380" s="12">
        <v>7263.0</v>
      </c>
      <c r="J380" s="12">
        <v>7834.0</v>
      </c>
      <c r="K380" s="12">
        <v>7084.0</v>
      </c>
      <c r="L380" s="12">
        <v>0.0</v>
      </c>
      <c r="M380" s="12">
        <v>0.0</v>
      </c>
      <c r="N380" s="12">
        <v>0.0</v>
      </c>
      <c r="O380" s="12">
        <v>69449.0</v>
      </c>
    </row>
    <row r="381" ht="14.25" customHeight="1">
      <c r="A381" s="8" t="s">
        <v>24</v>
      </c>
      <c r="B381" s="8" t="s">
        <v>389</v>
      </c>
      <c r="C381" s="13">
        <v>6856.0</v>
      </c>
      <c r="D381" s="13">
        <v>7142.0</v>
      </c>
      <c r="E381" s="13">
        <v>8744.0</v>
      </c>
      <c r="F381" s="13">
        <v>4727.0</v>
      </c>
      <c r="G381" s="13">
        <v>346.0</v>
      </c>
      <c r="H381" s="13">
        <v>174.0</v>
      </c>
      <c r="I381" s="13">
        <v>0.0</v>
      </c>
      <c r="J381" s="13">
        <v>560.0</v>
      </c>
      <c r="K381" s="13">
        <v>0.0</v>
      </c>
      <c r="L381" s="13">
        <v>0.0</v>
      </c>
      <c r="M381" s="13">
        <v>0.0</v>
      </c>
      <c r="N381" s="13">
        <v>0.0</v>
      </c>
      <c r="O381" s="13">
        <v>28550.0</v>
      </c>
    </row>
    <row r="382" ht="14.25" customHeight="1">
      <c r="A382" s="4" t="s">
        <v>24</v>
      </c>
      <c r="B382" s="4" t="s">
        <v>390</v>
      </c>
      <c r="C382" s="12">
        <v>3863.0</v>
      </c>
      <c r="D382" s="12">
        <v>1626.0</v>
      </c>
      <c r="E382" s="12">
        <v>6333.0</v>
      </c>
      <c r="F382" s="12">
        <v>5051.0</v>
      </c>
      <c r="G382" s="12">
        <v>5381.0</v>
      </c>
      <c r="H382" s="12">
        <v>2369.0</v>
      </c>
      <c r="I382" s="12">
        <v>97.0</v>
      </c>
      <c r="J382" s="12">
        <v>0.0</v>
      </c>
      <c r="K382" s="12">
        <v>0.0</v>
      </c>
      <c r="L382" s="12">
        <v>0.0</v>
      </c>
      <c r="M382" s="12">
        <v>0.0</v>
      </c>
      <c r="N382" s="12">
        <v>0.0</v>
      </c>
      <c r="O382" s="12">
        <v>24723.0</v>
      </c>
    </row>
    <row r="383" ht="14.25" customHeight="1">
      <c r="A383" s="8" t="s">
        <v>24</v>
      </c>
      <c r="B383" s="8" t="s">
        <v>391</v>
      </c>
      <c r="C383" s="13">
        <v>5153.0</v>
      </c>
      <c r="D383" s="13">
        <v>2831.0</v>
      </c>
      <c r="E383" s="13">
        <v>4267.0</v>
      </c>
      <c r="F383" s="13">
        <v>123.0</v>
      </c>
      <c r="G383" s="13">
        <v>0.0</v>
      </c>
      <c r="H383" s="13">
        <v>156.0</v>
      </c>
      <c r="I383" s="13">
        <v>0.0</v>
      </c>
      <c r="J383" s="13">
        <v>200.0</v>
      </c>
      <c r="K383" s="13">
        <v>0.0</v>
      </c>
      <c r="L383" s="13">
        <v>0.0</v>
      </c>
      <c r="M383" s="13">
        <v>0.0</v>
      </c>
      <c r="N383" s="13">
        <v>0.0</v>
      </c>
      <c r="O383" s="13">
        <v>12732.0</v>
      </c>
    </row>
    <row r="384" ht="14.25" customHeight="1">
      <c r="A384" s="4" t="s">
        <v>24</v>
      </c>
      <c r="B384" s="4" t="s">
        <v>392</v>
      </c>
      <c r="C384" s="12">
        <v>5152.0</v>
      </c>
      <c r="D384" s="12">
        <v>1020.0</v>
      </c>
      <c r="E384" s="12">
        <v>5128.0</v>
      </c>
      <c r="F384" s="12">
        <v>3865.0</v>
      </c>
      <c r="G384" s="12">
        <v>114.0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15283.0</v>
      </c>
    </row>
    <row r="385" ht="14.25" customHeight="1">
      <c r="A385" s="8" t="s">
        <v>24</v>
      </c>
      <c r="B385" s="8" t="s">
        <v>393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3">
        <v>0.0</v>
      </c>
      <c r="K385" s="13">
        <v>0.0</v>
      </c>
      <c r="L385" s="13">
        <v>0.0</v>
      </c>
      <c r="M385" s="13">
        <v>0.0</v>
      </c>
      <c r="N385" s="13">
        <v>0.0</v>
      </c>
      <c r="O385" s="13">
        <v>0.0</v>
      </c>
    </row>
    <row r="386" ht="14.25" customHeight="1">
      <c r="A386" s="4" t="s">
        <v>24</v>
      </c>
      <c r="B386" s="4" t="s">
        <v>394</v>
      </c>
      <c r="C386" s="12">
        <v>3561.0</v>
      </c>
      <c r="D386" s="12">
        <v>3160.0</v>
      </c>
      <c r="E386" s="12">
        <v>4592.0</v>
      </c>
      <c r="F386" s="12">
        <v>3066.0</v>
      </c>
      <c r="G386" s="12">
        <v>3421.0</v>
      </c>
      <c r="H386" s="12">
        <v>2133.0</v>
      </c>
      <c r="I386" s="12">
        <v>616.0</v>
      </c>
      <c r="J386" s="12">
        <v>0.0</v>
      </c>
      <c r="K386" s="12">
        <v>4595.0</v>
      </c>
      <c r="L386" s="12">
        <v>0.0</v>
      </c>
      <c r="M386" s="12">
        <v>0.0</v>
      </c>
      <c r="N386" s="12">
        <v>0.0</v>
      </c>
      <c r="O386" s="12">
        <v>25147.0</v>
      </c>
    </row>
    <row r="387" ht="14.25" customHeight="1">
      <c r="A387" s="8" t="s">
        <v>24</v>
      </c>
      <c r="B387" s="8" t="s">
        <v>395</v>
      </c>
      <c r="C387" s="13">
        <v>236.0</v>
      </c>
      <c r="D387" s="13">
        <v>104.0</v>
      </c>
      <c r="E387" s="13">
        <v>229.0</v>
      </c>
      <c r="F387" s="13">
        <v>209.0</v>
      </c>
      <c r="G387" s="13">
        <v>209.0</v>
      </c>
      <c r="H387" s="13">
        <v>119.0</v>
      </c>
      <c r="I387" s="13">
        <v>90.0</v>
      </c>
      <c r="J387" s="13">
        <v>54.0</v>
      </c>
      <c r="K387" s="13">
        <v>0.0</v>
      </c>
      <c r="L387" s="13">
        <v>0.0</v>
      </c>
      <c r="M387" s="13">
        <v>0.0</v>
      </c>
      <c r="N387" s="13">
        <v>0.0</v>
      </c>
      <c r="O387" s="13">
        <v>1254.0</v>
      </c>
    </row>
    <row r="388" ht="14.25" customHeight="1">
      <c r="A388" s="4" t="s">
        <v>24</v>
      </c>
      <c r="B388" s="4" t="s">
        <v>396</v>
      </c>
      <c r="C388" s="12">
        <v>686.0</v>
      </c>
      <c r="D388" s="12">
        <v>698.0</v>
      </c>
      <c r="E388" s="12">
        <v>259.0</v>
      </c>
      <c r="F388" s="12">
        <v>59.0</v>
      </c>
      <c r="G388" s="12">
        <v>190.0</v>
      </c>
      <c r="H388" s="12">
        <v>0.0</v>
      </c>
      <c r="I388" s="12">
        <v>0.0</v>
      </c>
      <c r="J388" s="12">
        <v>0.0</v>
      </c>
      <c r="K388" s="12">
        <v>0.0</v>
      </c>
      <c r="L388" s="12">
        <v>0.0</v>
      </c>
      <c r="M388" s="12">
        <v>0.0</v>
      </c>
      <c r="N388" s="12">
        <v>0.0</v>
      </c>
      <c r="O388" s="12">
        <v>1894.0</v>
      </c>
    </row>
    <row r="389" ht="14.25" customHeight="1">
      <c r="A389" s="8" t="s">
        <v>24</v>
      </c>
      <c r="B389" s="8" t="s">
        <v>397</v>
      </c>
      <c r="C389" s="13">
        <v>596.0</v>
      </c>
      <c r="D389" s="13">
        <v>259.0</v>
      </c>
      <c r="E389" s="13">
        <v>286.0</v>
      </c>
      <c r="F389" s="13">
        <v>594.0</v>
      </c>
      <c r="G389" s="13">
        <v>584.0</v>
      </c>
      <c r="H389" s="13">
        <v>256.0</v>
      </c>
      <c r="I389" s="13">
        <v>795.0</v>
      </c>
      <c r="J389" s="13">
        <v>1033.0</v>
      </c>
      <c r="K389" s="13">
        <v>1112.0</v>
      </c>
      <c r="L389" s="13">
        <v>0.0</v>
      </c>
      <c r="M389" s="13">
        <v>0.0</v>
      </c>
      <c r="N389" s="13">
        <v>0.0</v>
      </c>
      <c r="O389" s="13">
        <v>5519.0</v>
      </c>
    </row>
    <row r="390" ht="14.25" customHeight="1">
      <c r="A390" s="4" t="s">
        <v>24</v>
      </c>
      <c r="B390" s="4" t="s">
        <v>398</v>
      </c>
      <c r="C390" s="12">
        <v>212.0</v>
      </c>
      <c r="D390" s="12">
        <v>276.0</v>
      </c>
      <c r="E390" s="12">
        <v>60.0</v>
      </c>
      <c r="F390" s="12">
        <v>189.0</v>
      </c>
      <c r="G390" s="12">
        <v>270.0</v>
      </c>
      <c r="H390" s="12">
        <v>0.0</v>
      </c>
      <c r="I390" s="12">
        <v>337.0</v>
      </c>
      <c r="J390" s="12">
        <v>720.0</v>
      </c>
      <c r="K390" s="12">
        <v>32.0</v>
      </c>
      <c r="L390" s="12">
        <v>0.0</v>
      </c>
      <c r="M390" s="12">
        <v>0.0</v>
      </c>
      <c r="N390" s="12">
        <v>0.0</v>
      </c>
      <c r="O390" s="12">
        <v>2098.0</v>
      </c>
    </row>
    <row r="391" ht="14.25" customHeight="1">
      <c r="A391" s="8" t="s">
        <v>24</v>
      </c>
      <c r="B391" s="8" t="s">
        <v>399</v>
      </c>
      <c r="C391" s="13">
        <v>13583.0</v>
      </c>
      <c r="D391" s="13">
        <v>7969.0</v>
      </c>
      <c r="E391" s="13">
        <v>1708.0</v>
      </c>
      <c r="F391" s="13">
        <v>12737.0</v>
      </c>
      <c r="G391" s="13">
        <v>5819.0</v>
      </c>
      <c r="H391" s="13">
        <v>11202.0</v>
      </c>
      <c r="I391" s="13">
        <v>9985.0</v>
      </c>
      <c r="J391" s="13">
        <v>9459.0</v>
      </c>
      <c r="K391" s="13">
        <v>7258.0</v>
      </c>
      <c r="L391" s="13">
        <v>0.0</v>
      </c>
      <c r="M391" s="13">
        <v>0.0</v>
      </c>
      <c r="N391" s="13">
        <v>0.0</v>
      </c>
      <c r="O391" s="13">
        <v>79723.0</v>
      </c>
    </row>
    <row r="392" ht="14.25" customHeight="1">
      <c r="A392" s="4" t="s">
        <v>24</v>
      </c>
      <c r="B392" s="4" t="s">
        <v>286</v>
      </c>
      <c r="C392" s="12">
        <v>6918.0</v>
      </c>
      <c r="D392" s="12">
        <v>9108.0</v>
      </c>
      <c r="E392" s="12">
        <v>16903.0</v>
      </c>
      <c r="F392" s="12">
        <v>8225.0</v>
      </c>
      <c r="G392" s="12">
        <v>10249.0</v>
      </c>
      <c r="H392" s="12">
        <v>8117.0</v>
      </c>
      <c r="I392" s="12">
        <v>12188.0</v>
      </c>
      <c r="J392" s="12">
        <v>11345.0</v>
      </c>
      <c r="K392" s="12">
        <v>11613.0</v>
      </c>
      <c r="L392" s="12">
        <v>0.0</v>
      </c>
      <c r="M392" s="12">
        <v>0.0</v>
      </c>
      <c r="N392" s="12">
        <v>0.0</v>
      </c>
      <c r="O392" s="12">
        <v>94669.0</v>
      </c>
    </row>
    <row r="393" ht="14.25" customHeight="1">
      <c r="A393" s="8" t="s">
        <v>24</v>
      </c>
      <c r="B393" s="8" t="s">
        <v>315</v>
      </c>
      <c r="C393" s="13">
        <v>9177.0</v>
      </c>
      <c r="D393" s="13">
        <v>3349.0</v>
      </c>
      <c r="E393" s="13">
        <v>10739.0</v>
      </c>
      <c r="F393" s="13">
        <v>9233.0</v>
      </c>
      <c r="G393" s="13">
        <v>6887.0</v>
      </c>
      <c r="H393" s="13">
        <v>9911.0</v>
      </c>
      <c r="I393" s="13">
        <v>7720.0</v>
      </c>
      <c r="J393" s="13">
        <v>11608.0</v>
      </c>
      <c r="K393" s="13">
        <v>6321.0</v>
      </c>
      <c r="L393" s="13">
        <v>0.0</v>
      </c>
      <c r="M393" s="13">
        <v>0.0</v>
      </c>
      <c r="N393" s="13">
        <v>0.0</v>
      </c>
      <c r="O393" s="13">
        <v>74948.0</v>
      </c>
    </row>
    <row r="394" ht="14.25" customHeight="1">
      <c r="A394" s="4" t="s">
        <v>24</v>
      </c>
      <c r="B394" s="4" t="s">
        <v>304</v>
      </c>
      <c r="C394" s="12">
        <v>5021.0</v>
      </c>
      <c r="D394" s="12">
        <v>3612.0</v>
      </c>
      <c r="E394" s="12">
        <v>8624.0</v>
      </c>
      <c r="F394" s="12">
        <v>8648.0</v>
      </c>
      <c r="G394" s="12">
        <v>4909.0</v>
      </c>
      <c r="H394" s="12">
        <v>7026.0</v>
      </c>
      <c r="I394" s="12">
        <v>6194.0</v>
      </c>
      <c r="J394" s="12">
        <v>7159.0</v>
      </c>
      <c r="K394" s="12">
        <v>6253.0</v>
      </c>
      <c r="L394" s="12">
        <v>0.0</v>
      </c>
      <c r="M394" s="12">
        <v>0.0</v>
      </c>
      <c r="N394" s="12">
        <v>0.0</v>
      </c>
      <c r="O394" s="12">
        <v>57449.0</v>
      </c>
    </row>
    <row r="395" ht="14.25" customHeight="1">
      <c r="A395" s="8" t="s">
        <v>24</v>
      </c>
      <c r="B395" s="8" t="s">
        <v>292</v>
      </c>
      <c r="C395" s="13">
        <v>12961.0</v>
      </c>
      <c r="D395" s="13">
        <v>7161.0</v>
      </c>
      <c r="E395" s="13">
        <v>13103.0</v>
      </c>
      <c r="F395" s="13">
        <v>13040.0</v>
      </c>
      <c r="G395" s="13">
        <v>10587.0</v>
      </c>
      <c r="H395" s="13">
        <v>9093.0</v>
      </c>
      <c r="I395" s="13">
        <v>10540.0</v>
      </c>
      <c r="J395" s="13">
        <v>10235.0</v>
      </c>
      <c r="K395" s="13">
        <v>10236.0</v>
      </c>
      <c r="L395" s="13">
        <v>0.0</v>
      </c>
      <c r="M395" s="13">
        <v>0.0</v>
      </c>
      <c r="N395" s="13">
        <v>0.0</v>
      </c>
      <c r="O395" s="13">
        <v>96960.0</v>
      </c>
    </row>
    <row r="396" ht="14.25" customHeight="1">
      <c r="A396" s="4" t="s">
        <v>24</v>
      </c>
      <c r="B396" s="4" t="s">
        <v>294</v>
      </c>
      <c r="C396" s="12">
        <v>19726.0</v>
      </c>
      <c r="D396" s="12">
        <v>11515.0</v>
      </c>
      <c r="E396" s="12">
        <v>14266.0</v>
      </c>
      <c r="F396" s="12">
        <v>16652.0</v>
      </c>
      <c r="G396" s="12">
        <v>11158.0</v>
      </c>
      <c r="H396" s="12">
        <v>4112.0</v>
      </c>
      <c r="I396" s="12">
        <v>13301.0</v>
      </c>
      <c r="J396" s="12">
        <v>13514.0</v>
      </c>
      <c r="K396" s="12">
        <v>10780.0</v>
      </c>
      <c r="L396" s="12">
        <v>0.0</v>
      </c>
      <c r="M396" s="12">
        <v>0.0</v>
      </c>
      <c r="N396" s="12">
        <v>0.0</v>
      </c>
      <c r="O396" s="12">
        <v>115026.0</v>
      </c>
    </row>
    <row r="397" ht="14.25" customHeight="1">
      <c r="A397" s="8" t="s">
        <v>24</v>
      </c>
      <c r="B397" s="8" t="s">
        <v>293</v>
      </c>
      <c r="C397" s="13">
        <v>3634.0</v>
      </c>
      <c r="D397" s="13">
        <v>11580.0</v>
      </c>
      <c r="E397" s="13">
        <v>13321.0</v>
      </c>
      <c r="F397" s="13">
        <v>10771.0</v>
      </c>
      <c r="G397" s="13">
        <v>7390.0</v>
      </c>
      <c r="H397" s="13">
        <v>12829.0</v>
      </c>
      <c r="I397" s="13">
        <v>7433.0</v>
      </c>
      <c r="J397" s="13">
        <v>7825.0</v>
      </c>
      <c r="K397" s="13">
        <v>8040.0</v>
      </c>
      <c r="L397" s="13">
        <v>0.0</v>
      </c>
      <c r="M397" s="13">
        <v>0.0</v>
      </c>
      <c r="N397" s="13">
        <v>0.0</v>
      </c>
      <c r="O397" s="13">
        <v>82827.0</v>
      </c>
    </row>
    <row r="398" ht="14.25" customHeight="1">
      <c r="A398" s="4" t="s">
        <v>24</v>
      </c>
      <c r="B398" s="4" t="s">
        <v>299</v>
      </c>
      <c r="C398" s="12">
        <v>20259.0</v>
      </c>
      <c r="D398" s="12">
        <v>7481.0</v>
      </c>
      <c r="E398" s="12">
        <v>26567.0</v>
      </c>
      <c r="F398" s="12">
        <v>18719.0</v>
      </c>
      <c r="G398" s="12">
        <v>11925.0</v>
      </c>
      <c r="H398" s="12">
        <v>16950.0</v>
      </c>
      <c r="I398" s="12">
        <v>11762.0</v>
      </c>
      <c r="J398" s="12">
        <v>11903.0</v>
      </c>
      <c r="K398" s="12">
        <v>14098.0</v>
      </c>
      <c r="L398" s="12">
        <v>0.0</v>
      </c>
      <c r="M398" s="12">
        <v>0.0</v>
      </c>
      <c r="N398" s="12">
        <v>0.0</v>
      </c>
      <c r="O398" s="12">
        <v>139669.0</v>
      </c>
    </row>
    <row r="399" ht="14.25" customHeight="1">
      <c r="A399" s="8" t="s">
        <v>24</v>
      </c>
      <c r="B399" s="8" t="s">
        <v>302</v>
      </c>
      <c r="C399" s="13">
        <v>4705.0</v>
      </c>
      <c r="D399" s="13">
        <v>9074.0</v>
      </c>
      <c r="E399" s="13">
        <v>14174.0</v>
      </c>
      <c r="F399" s="13">
        <v>11119.0</v>
      </c>
      <c r="G399" s="13">
        <v>7155.0</v>
      </c>
      <c r="H399" s="13">
        <v>10482.0</v>
      </c>
      <c r="I399" s="13">
        <v>10546.0</v>
      </c>
      <c r="J399" s="13">
        <v>11874.0</v>
      </c>
      <c r="K399" s="13">
        <v>9242.0</v>
      </c>
      <c r="L399" s="13">
        <v>0.0</v>
      </c>
      <c r="M399" s="13">
        <v>0.0</v>
      </c>
      <c r="N399" s="13">
        <v>0.0</v>
      </c>
      <c r="O399" s="13">
        <v>88375.0</v>
      </c>
    </row>
    <row r="400" ht="14.25" customHeight="1">
      <c r="A400" s="4" t="s">
        <v>24</v>
      </c>
      <c r="B400" s="4" t="s">
        <v>316</v>
      </c>
      <c r="C400" s="12">
        <v>7275.0</v>
      </c>
      <c r="D400" s="12">
        <v>7225.0</v>
      </c>
      <c r="E400" s="12">
        <v>7444.0</v>
      </c>
      <c r="F400" s="12">
        <v>8240.0</v>
      </c>
      <c r="G400" s="12">
        <v>4973.0</v>
      </c>
      <c r="H400" s="12">
        <v>7211.0</v>
      </c>
      <c r="I400" s="12">
        <v>6338.0</v>
      </c>
      <c r="J400" s="12">
        <v>7208.0</v>
      </c>
      <c r="K400" s="12">
        <v>8051.0</v>
      </c>
      <c r="L400" s="12">
        <v>0.0</v>
      </c>
      <c r="M400" s="12">
        <v>0.0</v>
      </c>
      <c r="N400" s="12">
        <v>0.0</v>
      </c>
      <c r="O400" s="12">
        <v>63970.0</v>
      </c>
    </row>
    <row r="401" ht="14.25" customHeight="1">
      <c r="A401" s="8" t="s">
        <v>24</v>
      </c>
      <c r="B401" s="8" t="s">
        <v>400</v>
      </c>
      <c r="C401" s="13">
        <v>21897.0</v>
      </c>
      <c r="D401" s="13">
        <v>3046.0</v>
      </c>
      <c r="E401" s="13">
        <v>40782.0</v>
      </c>
      <c r="F401" s="13">
        <v>20498.0</v>
      </c>
      <c r="G401" s="13">
        <v>23813.0</v>
      </c>
      <c r="H401" s="13">
        <v>26799.0</v>
      </c>
      <c r="I401" s="13">
        <v>21146.0</v>
      </c>
      <c r="J401" s="13">
        <v>31798.0</v>
      </c>
      <c r="K401" s="13">
        <v>19928.0</v>
      </c>
      <c r="L401" s="13">
        <v>0.0</v>
      </c>
      <c r="M401" s="13">
        <v>0.0</v>
      </c>
      <c r="N401" s="13">
        <v>0.0</v>
      </c>
      <c r="O401" s="13">
        <v>209710.0</v>
      </c>
    </row>
    <row r="402" ht="14.25" customHeight="1">
      <c r="A402" s="4" t="s">
        <v>24</v>
      </c>
      <c r="B402" s="4" t="s">
        <v>401</v>
      </c>
      <c r="C402" s="12">
        <v>1363.0</v>
      </c>
      <c r="D402" s="12">
        <v>904.0</v>
      </c>
      <c r="E402" s="12">
        <v>1073.0</v>
      </c>
      <c r="F402" s="12">
        <v>995.0</v>
      </c>
      <c r="G402" s="12">
        <v>1044.0</v>
      </c>
      <c r="H402" s="12">
        <v>746.0</v>
      </c>
      <c r="I402" s="12">
        <v>1334.0</v>
      </c>
      <c r="J402" s="12">
        <v>735.0</v>
      </c>
      <c r="K402" s="12">
        <v>575.0</v>
      </c>
      <c r="L402" s="12">
        <v>0.0</v>
      </c>
      <c r="M402" s="12">
        <v>0.0</v>
      </c>
      <c r="N402" s="12">
        <v>0.0</v>
      </c>
      <c r="O402" s="12">
        <v>8772.0</v>
      </c>
    </row>
    <row r="403" ht="14.25" customHeight="1">
      <c r="A403" s="8" t="s">
        <v>24</v>
      </c>
      <c r="B403" s="8" t="s">
        <v>402</v>
      </c>
      <c r="C403" s="13">
        <v>1326.0</v>
      </c>
      <c r="D403" s="13">
        <v>1099.0</v>
      </c>
      <c r="E403" s="13">
        <v>1161.0</v>
      </c>
      <c r="F403" s="13">
        <v>1093.0</v>
      </c>
      <c r="G403" s="13">
        <v>1131.0</v>
      </c>
      <c r="H403" s="13">
        <v>711.0</v>
      </c>
      <c r="I403" s="13">
        <v>1307.0</v>
      </c>
      <c r="J403" s="13">
        <v>960.0</v>
      </c>
      <c r="K403" s="13">
        <v>625.0</v>
      </c>
      <c r="L403" s="13">
        <v>0.0</v>
      </c>
      <c r="M403" s="13">
        <v>0.0</v>
      </c>
      <c r="N403" s="13">
        <v>0.0</v>
      </c>
      <c r="O403" s="13">
        <v>9417.0</v>
      </c>
    </row>
    <row r="404" ht="14.25" customHeight="1">
      <c r="A404" s="4" t="s">
        <v>24</v>
      </c>
      <c r="B404" s="4" t="s">
        <v>403</v>
      </c>
      <c r="C404" s="12">
        <v>2552.0</v>
      </c>
      <c r="D404" s="12">
        <v>596.0</v>
      </c>
      <c r="E404" s="12">
        <v>1182.0</v>
      </c>
      <c r="F404" s="12">
        <v>1694.0</v>
      </c>
      <c r="G404" s="12">
        <v>150.0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6176.0</v>
      </c>
    </row>
    <row r="405" ht="14.25" customHeight="1">
      <c r="A405" s="8" t="s">
        <v>24</v>
      </c>
      <c r="B405" s="8" t="s">
        <v>404</v>
      </c>
      <c r="C405" s="13">
        <v>1791.0</v>
      </c>
      <c r="D405" s="13">
        <v>175.0</v>
      </c>
      <c r="E405" s="13">
        <v>1172.0</v>
      </c>
      <c r="F405" s="13">
        <v>0.0</v>
      </c>
      <c r="G405" s="13">
        <v>237.0</v>
      </c>
      <c r="H405" s="13">
        <v>95.0</v>
      </c>
      <c r="I405" s="13">
        <v>0.0</v>
      </c>
      <c r="J405" s="13">
        <v>0.0</v>
      </c>
      <c r="K405" s="13">
        <v>0.0</v>
      </c>
      <c r="L405" s="13">
        <v>0.0</v>
      </c>
      <c r="M405" s="13">
        <v>0.0</v>
      </c>
      <c r="N405" s="13">
        <v>0.0</v>
      </c>
      <c r="O405" s="13">
        <v>3471.0</v>
      </c>
    </row>
    <row r="406" ht="14.25" customHeight="1">
      <c r="A406" s="4" t="s">
        <v>24</v>
      </c>
      <c r="B406" s="4" t="s">
        <v>301</v>
      </c>
      <c r="C406" s="12">
        <v>1286.0</v>
      </c>
      <c r="D406" s="12">
        <v>366.0</v>
      </c>
      <c r="E406" s="12">
        <v>741.0</v>
      </c>
      <c r="F406" s="12">
        <v>1902.0</v>
      </c>
      <c r="G406" s="12">
        <v>282.0</v>
      </c>
      <c r="H406" s="12">
        <v>271.0</v>
      </c>
      <c r="I406" s="12">
        <v>76.0</v>
      </c>
      <c r="J406" s="12">
        <v>858.0</v>
      </c>
      <c r="K406" s="12">
        <v>291.0</v>
      </c>
      <c r="L406" s="12">
        <v>0.0</v>
      </c>
      <c r="M406" s="12">
        <v>0.0</v>
      </c>
      <c r="N406" s="12">
        <v>0.0</v>
      </c>
      <c r="O406" s="12">
        <v>6077.0</v>
      </c>
    </row>
    <row r="407" ht="14.25" customHeight="1">
      <c r="A407" s="8" t="s">
        <v>24</v>
      </c>
      <c r="B407" s="8" t="s">
        <v>313</v>
      </c>
      <c r="C407" s="13">
        <v>5194.0</v>
      </c>
      <c r="D407" s="13">
        <v>5076.0</v>
      </c>
      <c r="E407" s="13">
        <v>6153.0</v>
      </c>
      <c r="F407" s="13">
        <v>4938.0</v>
      </c>
      <c r="G407" s="13">
        <v>3738.0</v>
      </c>
      <c r="H407" s="13">
        <v>4691.0</v>
      </c>
      <c r="I407" s="13">
        <v>5519.0</v>
      </c>
      <c r="J407" s="13">
        <v>5443.0</v>
      </c>
      <c r="K407" s="13">
        <v>6490.0</v>
      </c>
      <c r="L407" s="13">
        <v>0.0</v>
      </c>
      <c r="M407" s="13">
        <v>0.0</v>
      </c>
      <c r="N407" s="13">
        <v>0.0</v>
      </c>
      <c r="O407" s="13">
        <v>47246.0</v>
      </c>
    </row>
    <row r="408" ht="14.25" customHeight="1">
      <c r="A408" s="4" t="s">
        <v>24</v>
      </c>
      <c r="B408" s="4" t="s">
        <v>405</v>
      </c>
      <c r="C408" s="12">
        <v>3181.0</v>
      </c>
      <c r="D408" s="12">
        <v>2128.0</v>
      </c>
      <c r="E408" s="12">
        <v>2900.0</v>
      </c>
      <c r="F408" s="12">
        <v>3039.0</v>
      </c>
      <c r="G408" s="12">
        <v>3704.0</v>
      </c>
      <c r="H408" s="12">
        <v>1736.0</v>
      </c>
      <c r="I408" s="12">
        <v>2623.0</v>
      </c>
      <c r="J408" s="12">
        <v>2705.0</v>
      </c>
      <c r="K408" s="12">
        <v>3699.0</v>
      </c>
      <c r="L408" s="12">
        <v>0.0</v>
      </c>
      <c r="M408" s="12">
        <v>0.0</v>
      </c>
      <c r="N408" s="12">
        <v>0.0</v>
      </c>
      <c r="O408" s="12">
        <v>25719.0</v>
      </c>
    </row>
    <row r="409" ht="14.25" customHeight="1">
      <c r="A409" s="8" t="s">
        <v>24</v>
      </c>
      <c r="B409" s="8" t="s">
        <v>289</v>
      </c>
      <c r="C409" s="13">
        <v>11421.0</v>
      </c>
      <c r="D409" s="13">
        <v>12654.0</v>
      </c>
      <c r="E409" s="13">
        <v>14530.0</v>
      </c>
      <c r="F409" s="13">
        <v>14861.0</v>
      </c>
      <c r="G409" s="13">
        <v>10014.0</v>
      </c>
      <c r="H409" s="13">
        <v>12998.0</v>
      </c>
      <c r="I409" s="13">
        <v>10329.0</v>
      </c>
      <c r="J409" s="13">
        <v>12613.0</v>
      </c>
      <c r="K409" s="13">
        <v>9941.0</v>
      </c>
      <c r="L409" s="13">
        <v>0.0</v>
      </c>
      <c r="M409" s="13">
        <v>0.0</v>
      </c>
      <c r="N409" s="13">
        <v>0.0</v>
      </c>
      <c r="O409" s="13">
        <v>109366.0</v>
      </c>
    </row>
    <row r="410" ht="14.25" customHeight="1">
      <c r="A410" s="4" t="s">
        <v>24</v>
      </c>
      <c r="B410" s="4" t="s">
        <v>406</v>
      </c>
      <c r="C410" s="12">
        <v>360.0</v>
      </c>
      <c r="D410" s="12">
        <v>120.0</v>
      </c>
      <c r="E410" s="12">
        <v>1800.0</v>
      </c>
      <c r="F410" s="12">
        <v>1440.0</v>
      </c>
      <c r="G410" s="12">
        <v>0.0</v>
      </c>
      <c r="H410" s="12">
        <v>0.0</v>
      </c>
      <c r="I410" s="12">
        <v>454.0</v>
      </c>
      <c r="J410" s="12">
        <v>240.0</v>
      </c>
      <c r="K410" s="12">
        <v>750.0</v>
      </c>
      <c r="L410" s="12">
        <v>0.0</v>
      </c>
      <c r="M410" s="12">
        <v>0.0</v>
      </c>
      <c r="N410" s="12">
        <v>0.0</v>
      </c>
      <c r="O410" s="12">
        <v>5164.0</v>
      </c>
    </row>
    <row r="411" ht="14.25" customHeight="1">
      <c r="A411" s="8" t="s">
        <v>24</v>
      </c>
      <c r="B411" s="8" t="s">
        <v>287</v>
      </c>
      <c r="C411" s="13">
        <v>7990.0</v>
      </c>
      <c r="D411" s="13">
        <v>3561.0</v>
      </c>
      <c r="E411" s="13">
        <v>2864.0</v>
      </c>
      <c r="F411" s="13">
        <v>5270.0</v>
      </c>
      <c r="G411" s="13">
        <v>3475.0</v>
      </c>
      <c r="H411" s="13">
        <v>4922.0</v>
      </c>
      <c r="I411" s="13">
        <v>3849.0</v>
      </c>
      <c r="J411" s="13">
        <v>5798.0</v>
      </c>
      <c r="K411" s="13">
        <v>4323.0</v>
      </c>
      <c r="L411" s="13">
        <v>0.0</v>
      </c>
      <c r="M411" s="13">
        <v>0.0</v>
      </c>
      <c r="N411" s="13">
        <v>0.0</v>
      </c>
      <c r="O411" s="13">
        <v>42055.0</v>
      </c>
    </row>
    <row r="412" ht="14.25" customHeight="1">
      <c r="A412" s="4" t="s">
        <v>24</v>
      </c>
      <c r="B412" s="4" t="s">
        <v>407</v>
      </c>
      <c r="C412" s="12">
        <v>11020.0</v>
      </c>
      <c r="D412" s="12">
        <v>8412.0</v>
      </c>
      <c r="E412" s="12">
        <v>10566.0</v>
      </c>
      <c r="F412" s="12">
        <v>11822.0</v>
      </c>
      <c r="G412" s="12">
        <v>6898.0</v>
      </c>
      <c r="H412" s="12">
        <v>7171.0</v>
      </c>
      <c r="I412" s="12">
        <v>4599.0</v>
      </c>
      <c r="J412" s="12">
        <v>4589.0</v>
      </c>
      <c r="K412" s="12">
        <v>6543.0</v>
      </c>
      <c r="L412" s="12">
        <v>0.0</v>
      </c>
      <c r="M412" s="12">
        <v>0.0</v>
      </c>
      <c r="N412" s="12">
        <v>0.0</v>
      </c>
      <c r="O412" s="12">
        <v>71622.0</v>
      </c>
    </row>
    <row r="413" ht="14.25" customHeight="1">
      <c r="A413" s="8" t="s">
        <v>24</v>
      </c>
      <c r="B413" s="8" t="s">
        <v>305</v>
      </c>
      <c r="C413" s="13">
        <v>10201.0</v>
      </c>
      <c r="D413" s="13">
        <v>25591.0</v>
      </c>
      <c r="E413" s="13">
        <v>28927.0</v>
      </c>
      <c r="F413" s="13">
        <v>27559.0</v>
      </c>
      <c r="G413" s="13">
        <v>13986.0</v>
      </c>
      <c r="H413" s="13">
        <v>29528.0</v>
      </c>
      <c r="I413" s="13">
        <v>7192.0</v>
      </c>
      <c r="J413" s="13">
        <v>25995.0</v>
      </c>
      <c r="K413" s="13">
        <v>28921.0</v>
      </c>
      <c r="L413" s="13">
        <v>0.0</v>
      </c>
      <c r="M413" s="13">
        <v>0.0</v>
      </c>
      <c r="N413" s="13">
        <v>0.0</v>
      </c>
      <c r="O413" s="13">
        <v>197904.0</v>
      </c>
    </row>
    <row r="414" ht="14.25" customHeight="1">
      <c r="A414" s="4" t="s">
        <v>24</v>
      </c>
      <c r="B414" s="4" t="s">
        <v>408</v>
      </c>
      <c r="C414" s="12">
        <v>1117.0</v>
      </c>
      <c r="D414" s="12">
        <v>565.0</v>
      </c>
      <c r="E414" s="12">
        <v>591.0</v>
      </c>
      <c r="F414" s="12">
        <v>0.0</v>
      </c>
      <c r="G414" s="12">
        <v>0.0</v>
      </c>
      <c r="H414" s="12">
        <v>460.0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2735.0</v>
      </c>
    </row>
    <row r="415" ht="14.25" customHeight="1">
      <c r="A415" s="8" t="s">
        <v>24</v>
      </c>
      <c r="B415" s="8" t="s">
        <v>409</v>
      </c>
      <c r="C415" s="13">
        <v>2357.0</v>
      </c>
      <c r="D415" s="13">
        <v>1570.0</v>
      </c>
      <c r="E415" s="13">
        <v>3331.0</v>
      </c>
      <c r="F415" s="13">
        <v>820.0</v>
      </c>
      <c r="G415" s="13">
        <v>2056.0</v>
      </c>
      <c r="H415" s="13">
        <v>0.0</v>
      </c>
      <c r="I415" s="13">
        <v>1010.0</v>
      </c>
      <c r="J415" s="13">
        <v>0.0</v>
      </c>
      <c r="K415" s="13">
        <v>0.0</v>
      </c>
      <c r="L415" s="13">
        <v>0.0</v>
      </c>
      <c r="M415" s="13">
        <v>0.0</v>
      </c>
      <c r="N415" s="13">
        <v>0.0</v>
      </c>
      <c r="O415" s="13">
        <v>11146.0</v>
      </c>
    </row>
    <row r="416" ht="14.25" customHeight="1">
      <c r="A416" s="4" t="s">
        <v>24</v>
      </c>
      <c r="B416" s="4" t="s">
        <v>410</v>
      </c>
      <c r="C416" s="12">
        <v>582.0</v>
      </c>
      <c r="D416" s="12">
        <v>1131.0</v>
      </c>
      <c r="E416" s="12">
        <v>110.0</v>
      </c>
      <c r="F416" s="12">
        <v>0.0</v>
      </c>
      <c r="G416" s="12">
        <v>0.0</v>
      </c>
      <c r="H416" s="12">
        <v>0.0</v>
      </c>
      <c r="I416" s="12">
        <v>0.0</v>
      </c>
      <c r="J416" s="12">
        <v>0.0</v>
      </c>
      <c r="K416" s="12">
        <v>0.0</v>
      </c>
      <c r="L416" s="12">
        <v>0.0</v>
      </c>
      <c r="M416" s="12">
        <v>0.0</v>
      </c>
      <c r="N416" s="12">
        <v>0.0</v>
      </c>
      <c r="O416" s="12">
        <v>1823.0</v>
      </c>
    </row>
    <row r="417" ht="14.25" customHeight="1">
      <c r="A417" s="8" t="s">
        <v>24</v>
      </c>
      <c r="B417" s="8" t="s">
        <v>411</v>
      </c>
      <c r="C417" s="13">
        <v>4034.0</v>
      </c>
      <c r="D417" s="13">
        <v>201.0</v>
      </c>
      <c r="E417" s="13">
        <v>5252.0</v>
      </c>
      <c r="F417" s="13">
        <v>4901.0</v>
      </c>
      <c r="G417" s="13">
        <v>4439.0</v>
      </c>
      <c r="H417" s="13">
        <v>4674.0</v>
      </c>
      <c r="I417" s="13">
        <v>5145.0</v>
      </c>
      <c r="J417" s="13">
        <v>5371.0</v>
      </c>
      <c r="K417" s="13">
        <v>4253.0</v>
      </c>
      <c r="L417" s="13">
        <v>0.0</v>
      </c>
      <c r="M417" s="13">
        <v>0.0</v>
      </c>
      <c r="N417" s="13">
        <v>0.0</v>
      </c>
      <c r="O417" s="13">
        <v>38273.0</v>
      </c>
    </row>
    <row r="418" ht="14.25" customHeight="1">
      <c r="A418" s="4" t="s">
        <v>24</v>
      </c>
      <c r="B418" s="4" t="s">
        <v>412</v>
      </c>
      <c r="C418" s="12">
        <v>2009.0</v>
      </c>
      <c r="D418" s="12">
        <v>1015.0</v>
      </c>
      <c r="E418" s="12">
        <v>2630.0</v>
      </c>
      <c r="F418" s="12">
        <v>615.0</v>
      </c>
      <c r="G418" s="12">
        <v>0.0</v>
      </c>
      <c r="H418" s="12">
        <v>1216.0</v>
      </c>
      <c r="I418" s="12">
        <v>1100.0</v>
      </c>
      <c r="J418" s="12">
        <v>710.0</v>
      </c>
      <c r="K418" s="12">
        <v>1500.0</v>
      </c>
      <c r="L418" s="12">
        <v>0.0</v>
      </c>
      <c r="M418" s="12">
        <v>0.0</v>
      </c>
      <c r="N418" s="12">
        <v>0.0</v>
      </c>
      <c r="O418" s="12">
        <v>10796.0</v>
      </c>
    </row>
    <row r="419" ht="14.25" customHeight="1">
      <c r="A419" s="8" t="s">
        <v>24</v>
      </c>
      <c r="B419" s="8" t="s">
        <v>413</v>
      </c>
      <c r="C419" s="13">
        <v>1627.0</v>
      </c>
      <c r="D419" s="13">
        <v>1384.0</v>
      </c>
      <c r="E419" s="13">
        <v>1350.0</v>
      </c>
      <c r="F419" s="13">
        <v>1752.0</v>
      </c>
      <c r="G419" s="13">
        <v>1734.0</v>
      </c>
      <c r="H419" s="13">
        <v>2080.0</v>
      </c>
      <c r="I419" s="13">
        <v>2209.0</v>
      </c>
      <c r="J419" s="13">
        <v>3185.0</v>
      </c>
      <c r="K419" s="13">
        <v>1755.0</v>
      </c>
      <c r="L419" s="13">
        <v>0.0</v>
      </c>
      <c r="M419" s="13">
        <v>0.0</v>
      </c>
      <c r="N419" s="13">
        <v>0.0</v>
      </c>
      <c r="O419" s="13">
        <v>17078.0</v>
      </c>
    </row>
    <row r="420" ht="14.25" customHeight="1">
      <c r="A420" s="4" t="s">
        <v>24</v>
      </c>
      <c r="B420" s="4" t="s">
        <v>414</v>
      </c>
      <c r="C420" s="12">
        <v>1818.0</v>
      </c>
      <c r="D420" s="12">
        <v>3287.0</v>
      </c>
      <c r="E420" s="12">
        <v>4588.0</v>
      </c>
      <c r="F420" s="12">
        <v>334.0</v>
      </c>
      <c r="G420" s="12">
        <v>109.0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0.0</v>
      </c>
      <c r="O420" s="12">
        <v>10138.0</v>
      </c>
    </row>
    <row r="421" ht="14.25" customHeight="1">
      <c r="A421" s="8" t="s">
        <v>24</v>
      </c>
      <c r="B421" s="8" t="s">
        <v>415</v>
      </c>
      <c r="C421" s="13">
        <v>1356.0</v>
      </c>
      <c r="D421" s="13">
        <v>1026.0</v>
      </c>
      <c r="E421" s="13">
        <v>1349.0</v>
      </c>
      <c r="F421" s="13">
        <v>1227.0</v>
      </c>
      <c r="G421" s="13">
        <v>1250.0</v>
      </c>
      <c r="H421" s="13">
        <v>658.0</v>
      </c>
      <c r="I421" s="13">
        <v>1345.0</v>
      </c>
      <c r="J421" s="13">
        <v>1031.0</v>
      </c>
      <c r="K421" s="13">
        <v>775.0</v>
      </c>
      <c r="L421" s="13">
        <v>0.0</v>
      </c>
      <c r="M421" s="13">
        <v>0.0</v>
      </c>
      <c r="N421" s="13">
        <v>0.0</v>
      </c>
      <c r="O421" s="13">
        <v>10021.0</v>
      </c>
    </row>
    <row r="422" ht="14.25" customHeight="1">
      <c r="A422" s="4" t="s">
        <v>24</v>
      </c>
      <c r="B422" s="4" t="s">
        <v>416</v>
      </c>
      <c r="C422" s="12">
        <v>252.0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0.0</v>
      </c>
      <c r="O422" s="12">
        <v>252.0</v>
      </c>
    </row>
    <row r="423" ht="14.25" customHeight="1">
      <c r="A423" s="8" t="s">
        <v>24</v>
      </c>
      <c r="B423" s="8" t="s">
        <v>417</v>
      </c>
      <c r="C423" s="13">
        <v>485.0</v>
      </c>
      <c r="D423" s="13">
        <v>351.0</v>
      </c>
      <c r="E423" s="13">
        <v>501.0</v>
      </c>
      <c r="F423" s="13">
        <v>598.0</v>
      </c>
      <c r="G423" s="13">
        <v>180.0</v>
      </c>
      <c r="H423" s="13">
        <v>0.0</v>
      </c>
      <c r="I423" s="13">
        <v>0.0</v>
      </c>
      <c r="J423" s="13">
        <v>0.0</v>
      </c>
      <c r="K423" s="13">
        <v>0.0</v>
      </c>
      <c r="L423" s="13">
        <v>0.0</v>
      </c>
      <c r="M423" s="13">
        <v>0.0</v>
      </c>
      <c r="N423" s="13">
        <v>0.0</v>
      </c>
      <c r="O423" s="13">
        <v>2117.0</v>
      </c>
    </row>
    <row r="424" ht="14.25" customHeight="1">
      <c r="A424" s="4" t="s">
        <v>24</v>
      </c>
      <c r="B424" s="4" t="s">
        <v>418</v>
      </c>
      <c r="C424" s="12">
        <v>2912.0</v>
      </c>
      <c r="D424" s="12">
        <v>2524.0</v>
      </c>
      <c r="E424" s="12">
        <v>3134.0</v>
      </c>
      <c r="F424" s="12">
        <v>2942.0</v>
      </c>
      <c r="G424" s="12">
        <v>2952.0</v>
      </c>
      <c r="H424" s="12">
        <v>1386.0</v>
      </c>
      <c r="I424" s="12">
        <v>3635.0</v>
      </c>
      <c r="J424" s="12">
        <v>2671.0</v>
      </c>
      <c r="K424" s="12">
        <v>2373.0</v>
      </c>
      <c r="L424" s="12">
        <v>0.0</v>
      </c>
      <c r="M424" s="12">
        <v>0.0</v>
      </c>
      <c r="N424" s="12">
        <v>0.0</v>
      </c>
      <c r="O424" s="12">
        <v>24533.0</v>
      </c>
    </row>
    <row r="425" ht="14.25" customHeight="1">
      <c r="A425" s="8" t="s">
        <v>24</v>
      </c>
      <c r="B425" s="8" t="s">
        <v>291</v>
      </c>
      <c r="C425" s="13">
        <v>15858.0</v>
      </c>
      <c r="D425" s="13">
        <v>13158.0</v>
      </c>
      <c r="E425" s="13">
        <v>18770.0</v>
      </c>
      <c r="F425" s="13">
        <v>19804.0</v>
      </c>
      <c r="G425" s="13">
        <v>6682.0</v>
      </c>
      <c r="H425" s="13">
        <v>18563.0</v>
      </c>
      <c r="I425" s="13">
        <v>11790.0</v>
      </c>
      <c r="J425" s="13">
        <v>12191.0</v>
      </c>
      <c r="K425" s="13">
        <v>13246.0</v>
      </c>
      <c r="L425" s="13">
        <v>0.0</v>
      </c>
      <c r="M425" s="13">
        <v>0.0</v>
      </c>
      <c r="N425" s="13">
        <v>0.0</v>
      </c>
      <c r="O425" s="13">
        <v>130066.0</v>
      </c>
    </row>
    <row r="426" ht="14.25" customHeight="1">
      <c r="A426" s="4" t="s">
        <v>24</v>
      </c>
      <c r="B426" s="4" t="s">
        <v>419</v>
      </c>
      <c r="C426" s="12">
        <v>375.0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375.0</v>
      </c>
    </row>
    <row r="427" ht="14.25" customHeight="1">
      <c r="A427" s="8" t="s">
        <v>24</v>
      </c>
      <c r="B427" s="8" t="s">
        <v>420</v>
      </c>
      <c r="C427" s="13">
        <v>582.0</v>
      </c>
      <c r="D427" s="13">
        <v>730.0</v>
      </c>
      <c r="E427" s="13">
        <v>250.0</v>
      </c>
      <c r="F427" s="13">
        <v>563.0</v>
      </c>
      <c r="G427" s="13">
        <v>0.0</v>
      </c>
      <c r="H427" s="13">
        <v>0.0</v>
      </c>
      <c r="I427" s="13">
        <v>0.0</v>
      </c>
      <c r="J427" s="13">
        <v>0.0</v>
      </c>
      <c r="K427" s="13">
        <v>0.0</v>
      </c>
      <c r="L427" s="13">
        <v>0.0</v>
      </c>
      <c r="M427" s="13">
        <v>0.0</v>
      </c>
      <c r="N427" s="13">
        <v>0.0</v>
      </c>
      <c r="O427" s="13">
        <v>2127.0</v>
      </c>
    </row>
    <row r="428" ht="14.25" customHeight="1">
      <c r="A428" s="4" t="s">
        <v>24</v>
      </c>
      <c r="B428" s="4" t="s">
        <v>421</v>
      </c>
      <c r="C428" s="12">
        <v>223.0</v>
      </c>
      <c r="D428" s="12">
        <v>60.0</v>
      </c>
      <c r="E428" s="12">
        <v>60.0</v>
      </c>
      <c r="F428" s="12">
        <v>59.0</v>
      </c>
      <c r="G428" s="12">
        <v>119.0</v>
      </c>
      <c r="H428" s="12">
        <v>0.0</v>
      </c>
      <c r="I428" s="12">
        <v>527.0</v>
      </c>
      <c r="J428" s="12">
        <v>540.0</v>
      </c>
      <c r="K428" s="12">
        <v>1426.0</v>
      </c>
      <c r="L428" s="12">
        <v>0.0</v>
      </c>
      <c r="M428" s="12">
        <v>0.0</v>
      </c>
      <c r="N428" s="12">
        <v>0.0</v>
      </c>
      <c r="O428" s="12">
        <v>3017.0</v>
      </c>
    </row>
    <row r="429" ht="14.25" customHeight="1">
      <c r="A429" s="8" t="s">
        <v>24</v>
      </c>
      <c r="B429" s="8" t="s">
        <v>422</v>
      </c>
      <c r="C429" s="13">
        <v>163.0</v>
      </c>
      <c r="D429" s="13">
        <v>145.0</v>
      </c>
      <c r="E429" s="13">
        <v>187.0</v>
      </c>
      <c r="F429" s="13">
        <v>120.0</v>
      </c>
      <c r="G429" s="13">
        <v>57.0</v>
      </c>
      <c r="H429" s="13">
        <v>255.0</v>
      </c>
      <c r="I429" s="13">
        <v>145.0</v>
      </c>
      <c r="J429" s="13">
        <v>18.0</v>
      </c>
      <c r="K429" s="13">
        <v>0.0</v>
      </c>
      <c r="L429" s="13">
        <v>0.0</v>
      </c>
      <c r="M429" s="13">
        <v>0.0</v>
      </c>
      <c r="N429" s="13">
        <v>0.0</v>
      </c>
      <c r="O429" s="13">
        <v>1091.0</v>
      </c>
    </row>
    <row r="430" ht="14.25" customHeight="1">
      <c r="A430" s="4" t="s">
        <v>24</v>
      </c>
      <c r="B430" s="4" t="s">
        <v>423</v>
      </c>
      <c r="C430" s="12">
        <v>583.0</v>
      </c>
      <c r="D430" s="12">
        <v>0.0</v>
      </c>
      <c r="E430" s="12">
        <v>588.0</v>
      </c>
      <c r="F430" s="12">
        <v>1141.0</v>
      </c>
      <c r="G430" s="12">
        <v>100.0</v>
      </c>
      <c r="H430" s="12">
        <v>21.0</v>
      </c>
      <c r="I430" s="12">
        <v>0.0</v>
      </c>
      <c r="J430" s="12">
        <v>0.0</v>
      </c>
      <c r="K430" s="12">
        <v>0.0</v>
      </c>
      <c r="L430" s="12">
        <v>0.0</v>
      </c>
      <c r="M430" s="12">
        <v>0.0</v>
      </c>
      <c r="N430" s="12">
        <v>0.0</v>
      </c>
      <c r="O430" s="12">
        <v>2433.0</v>
      </c>
    </row>
    <row r="431" ht="14.25" customHeight="1">
      <c r="A431" s="8" t="s">
        <v>24</v>
      </c>
      <c r="B431" s="8" t="s">
        <v>424</v>
      </c>
      <c r="C431" s="13">
        <v>83.0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3">
        <v>0.0</v>
      </c>
      <c r="L431" s="13">
        <v>0.0</v>
      </c>
      <c r="M431" s="13">
        <v>0.0</v>
      </c>
      <c r="N431" s="13">
        <v>0.0</v>
      </c>
      <c r="O431" s="13">
        <v>83.0</v>
      </c>
    </row>
    <row r="432" ht="14.25" customHeight="1">
      <c r="A432" s="4" t="s">
        <v>24</v>
      </c>
      <c r="B432" s="4" t="s">
        <v>425</v>
      </c>
      <c r="C432" s="12">
        <v>416.0</v>
      </c>
      <c r="D432" s="12">
        <v>368.0</v>
      </c>
      <c r="E432" s="12">
        <v>1067.0</v>
      </c>
      <c r="F432" s="12">
        <v>928.0</v>
      </c>
      <c r="G432" s="12">
        <v>0.0</v>
      </c>
      <c r="H432" s="12">
        <v>83.0</v>
      </c>
      <c r="I432" s="12">
        <v>0.0</v>
      </c>
      <c r="J432" s="12">
        <v>0.0</v>
      </c>
      <c r="K432" s="12">
        <v>0.0</v>
      </c>
      <c r="L432" s="12">
        <v>0.0</v>
      </c>
      <c r="M432" s="12">
        <v>0.0</v>
      </c>
      <c r="N432" s="12">
        <v>0.0</v>
      </c>
      <c r="O432" s="12">
        <v>2863.0</v>
      </c>
    </row>
    <row r="433" ht="14.25" customHeight="1">
      <c r="A433" s="8" t="s">
        <v>24</v>
      </c>
      <c r="B433" s="8" t="s">
        <v>426</v>
      </c>
      <c r="C433" s="13">
        <v>249.0</v>
      </c>
      <c r="D433" s="13">
        <v>264.0</v>
      </c>
      <c r="E433" s="13">
        <v>706.0</v>
      </c>
      <c r="F433" s="13">
        <v>743.0</v>
      </c>
      <c r="G433" s="13">
        <v>0.0</v>
      </c>
      <c r="H433" s="13">
        <v>0.0</v>
      </c>
      <c r="I433" s="13">
        <v>0.0</v>
      </c>
      <c r="J433" s="13">
        <v>0.0</v>
      </c>
      <c r="K433" s="13">
        <v>0.0</v>
      </c>
      <c r="L433" s="13">
        <v>0.0</v>
      </c>
      <c r="M433" s="13">
        <v>0.0</v>
      </c>
      <c r="N433" s="13">
        <v>0.0</v>
      </c>
      <c r="O433" s="13">
        <v>1964.0</v>
      </c>
    </row>
    <row r="434" ht="14.25" customHeight="1">
      <c r="A434" s="4" t="s">
        <v>24</v>
      </c>
      <c r="B434" s="4" t="s">
        <v>427</v>
      </c>
      <c r="C434" s="12">
        <v>791.0</v>
      </c>
      <c r="D434" s="12">
        <v>889.0</v>
      </c>
      <c r="E434" s="12">
        <v>0.0</v>
      </c>
      <c r="F434" s="12">
        <v>0.0</v>
      </c>
      <c r="G434" s="12">
        <v>701.0</v>
      </c>
      <c r="H434" s="12">
        <v>588.0</v>
      </c>
      <c r="I434" s="12">
        <v>0.0</v>
      </c>
      <c r="J434" s="12">
        <v>0.0</v>
      </c>
      <c r="K434" s="12">
        <v>0.0</v>
      </c>
      <c r="L434" s="12">
        <v>0.0</v>
      </c>
      <c r="M434" s="12">
        <v>0.0</v>
      </c>
      <c r="N434" s="12">
        <v>0.0</v>
      </c>
      <c r="O434" s="12">
        <v>2970.0</v>
      </c>
    </row>
    <row r="435" ht="14.25" customHeight="1">
      <c r="A435" s="8" t="s">
        <v>24</v>
      </c>
      <c r="B435" s="8" t="s">
        <v>428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3">
        <v>0.0</v>
      </c>
      <c r="L435" s="13">
        <v>0.0</v>
      </c>
      <c r="M435" s="13">
        <v>0.0</v>
      </c>
      <c r="N435" s="13">
        <v>0.0</v>
      </c>
      <c r="O435" s="13">
        <v>0.0</v>
      </c>
    </row>
    <row r="436" ht="14.25" customHeight="1">
      <c r="A436" s="4" t="s">
        <v>24</v>
      </c>
      <c r="B436" s="4" t="s">
        <v>429</v>
      </c>
      <c r="C436" s="12">
        <v>416.0</v>
      </c>
      <c r="D436" s="12">
        <v>724.0</v>
      </c>
      <c r="E436" s="12">
        <v>1085.0</v>
      </c>
      <c r="F436" s="12">
        <v>279.0</v>
      </c>
      <c r="G436" s="12">
        <v>711.0</v>
      </c>
      <c r="H436" s="12">
        <v>0.0</v>
      </c>
      <c r="I436" s="12">
        <v>0.0</v>
      </c>
      <c r="J436" s="12">
        <v>0.0</v>
      </c>
      <c r="K436" s="12">
        <v>0.0</v>
      </c>
      <c r="L436" s="12">
        <v>0.0</v>
      </c>
      <c r="M436" s="12">
        <v>0.0</v>
      </c>
      <c r="N436" s="12">
        <v>0.0</v>
      </c>
      <c r="O436" s="12">
        <v>3219.0</v>
      </c>
    </row>
    <row r="437" ht="14.25" customHeight="1">
      <c r="A437" s="8" t="s">
        <v>24</v>
      </c>
      <c r="B437" s="8" t="s">
        <v>430</v>
      </c>
      <c r="C437" s="13">
        <v>1075.0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3">
        <v>0.0</v>
      </c>
      <c r="K437" s="13">
        <v>0.0</v>
      </c>
      <c r="L437" s="13">
        <v>0.0</v>
      </c>
      <c r="M437" s="13">
        <v>0.0</v>
      </c>
      <c r="N437" s="13">
        <v>0.0</v>
      </c>
      <c r="O437" s="13">
        <v>1075.0</v>
      </c>
    </row>
    <row r="438" ht="14.25" customHeight="1">
      <c r="A438" s="4" t="s">
        <v>24</v>
      </c>
      <c r="B438" s="4" t="s">
        <v>431</v>
      </c>
      <c r="C438" s="12">
        <v>90.0</v>
      </c>
      <c r="D438" s="12">
        <v>120.0</v>
      </c>
      <c r="E438" s="12">
        <v>349.0</v>
      </c>
      <c r="F438" s="12">
        <v>299.0</v>
      </c>
      <c r="G438" s="12">
        <v>0.0</v>
      </c>
      <c r="H438" s="12">
        <v>0.0</v>
      </c>
      <c r="I438" s="12">
        <v>0.0</v>
      </c>
      <c r="J438" s="12">
        <v>0.0</v>
      </c>
      <c r="K438" s="12">
        <v>0.0</v>
      </c>
      <c r="L438" s="12">
        <v>0.0</v>
      </c>
      <c r="M438" s="12">
        <v>0.0</v>
      </c>
      <c r="N438" s="12">
        <v>0.0</v>
      </c>
      <c r="O438" s="12">
        <v>859.0</v>
      </c>
    </row>
    <row r="439" ht="14.25" customHeight="1">
      <c r="A439" s="8" t="s">
        <v>24</v>
      </c>
      <c r="B439" s="8" t="s">
        <v>432</v>
      </c>
      <c r="C439" s="13">
        <v>193.0</v>
      </c>
      <c r="D439" s="13">
        <v>120.0</v>
      </c>
      <c r="E439" s="13">
        <v>449.0</v>
      </c>
      <c r="F439" s="13">
        <v>272.0</v>
      </c>
      <c r="G439" s="13">
        <v>330.0</v>
      </c>
      <c r="H439" s="13">
        <v>322.0</v>
      </c>
      <c r="I439" s="13">
        <v>527.0</v>
      </c>
      <c r="J439" s="13">
        <v>136.0</v>
      </c>
      <c r="K439" s="13">
        <v>0.0</v>
      </c>
      <c r="L439" s="13">
        <v>0.0</v>
      </c>
      <c r="M439" s="13">
        <v>0.0</v>
      </c>
      <c r="N439" s="13">
        <v>0.0</v>
      </c>
      <c r="O439" s="13">
        <v>2351.0</v>
      </c>
    </row>
    <row r="440" ht="14.25" customHeight="1">
      <c r="A440" s="4" t="s">
        <v>24</v>
      </c>
      <c r="B440" s="4" t="s">
        <v>433</v>
      </c>
      <c r="C440" s="12">
        <v>103.0</v>
      </c>
      <c r="D440" s="12">
        <v>334.0</v>
      </c>
      <c r="E440" s="12">
        <v>150.0</v>
      </c>
      <c r="F440" s="12">
        <v>119.0</v>
      </c>
      <c r="G440" s="12">
        <v>60.0</v>
      </c>
      <c r="H440" s="12">
        <v>0.0</v>
      </c>
      <c r="I440" s="12">
        <v>155.0</v>
      </c>
      <c r="J440" s="12">
        <v>510.0</v>
      </c>
      <c r="K440" s="12">
        <v>1336.0</v>
      </c>
      <c r="L440" s="12">
        <v>0.0</v>
      </c>
      <c r="M440" s="12">
        <v>0.0</v>
      </c>
      <c r="N440" s="12">
        <v>0.0</v>
      </c>
      <c r="O440" s="12">
        <v>2769.0</v>
      </c>
    </row>
    <row r="441" ht="14.25" customHeight="1">
      <c r="A441" s="8" t="s">
        <v>24</v>
      </c>
      <c r="B441" s="8" t="s">
        <v>434</v>
      </c>
      <c r="C441" s="13">
        <v>30.0</v>
      </c>
      <c r="D441" s="13">
        <v>0.0</v>
      </c>
      <c r="E441" s="13">
        <v>170.0</v>
      </c>
      <c r="F441" s="13">
        <v>179.0</v>
      </c>
      <c r="G441" s="13">
        <v>0.0</v>
      </c>
      <c r="H441" s="13">
        <v>0.0</v>
      </c>
      <c r="I441" s="13">
        <v>0.0</v>
      </c>
      <c r="J441" s="13">
        <v>0.0</v>
      </c>
      <c r="K441" s="13">
        <v>0.0</v>
      </c>
      <c r="L441" s="13">
        <v>0.0</v>
      </c>
      <c r="M441" s="13">
        <v>0.0</v>
      </c>
      <c r="N441" s="13">
        <v>0.0</v>
      </c>
      <c r="O441" s="13">
        <v>380.0</v>
      </c>
    </row>
    <row r="442" ht="14.25" customHeight="1">
      <c r="A442" s="4" t="s">
        <v>24</v>
      </c>
      <c r="B442" s="4" t="s">
        <v>435</v>
      </c>
      <c r="C442" s="12">
        <v>30.0</v>
      </c>
      <c r="D442" s="12">
        <v>60.0</v>
      </c>
      <c r="E442" s="12">
        <v>229.0</v>
      </c>
      <c r="F442" s="12">
        <v>179.0</v>
      </c>
      <c r="G442" s="12">
        <v>0.0</v>
      </c>
      <c r="H442" s="12">
        <v>0.0</v>
      </c>
      <c r="I442" s="12">
        <v>0.0</v>
      </c>
      <c r="J442" s="12">
        <v>0.0</v>
      </c>
      <c r="K442" s="12">
        <v>0.0</v>
      </c>
      <c r="L442" s="12">
        <v>0.0</v>
      </c>
      <c r="M442" s="12">
        <v>0.0</v>
      </c>
      <c r="N442" s="12">
        <v>0.0</v>
      </c>
      <c r="O442" s="12">
        <v>499.0</v>
      </c>
    </row>
    <row r="443" ht="14.25" customHeight="1">
      <c r="A443" s="8" t="s">
        <v>24</v>
      </c>
      <c r="B443" s="8" t="s">
        <v>436</v>
      </c>
      <c r="C443" s="13">
        <v>2796.0</v>
      </c>
      <c r="D443" s="13">
        <v>2200.0</v>
      </c>
      <c r="E443" s="13">
        <v>3772.0</v>
      </c>
      <c r="F443" s="13">
        <v>1358.0</v>
      </c>
      <c r="G443" s="13">
        <v>3147.0</v>
      </c>
      <c r="H443" s="13">
        <v>6200.0</v>
      </c>
      <c r="I443" s="13">
        <v>1297.0</v>
      </c>
      <c r="J443" s="13">
        <v>1206.0</v>
      </c>
      <c r="K443" s="13">
        <v>0.0</v>
      </c>
      <c r="L443" s="13">
        <v>0.0</v>
      </c>
      <c r="M443" s="13">
        <v>0.0</v>
      </c>
      <c r="N443" s="13">
        <v>0.0</v>
      </c>
      <c r="O443" s="13">
        <v>21980.0</v>
      </c>
    </row>
    <row r="444" ht="14.25" customHeight="1">
      <c r="A444" s="4" t="s">
        <v>24</v>
      </c>
      <c r="B444" s="4" t="s">
        <v>437</v>
      </c>
      <c r="C444" s="12">
        <v>239.0</v>
      </c>
      <c r="D444" s="12">
        <v>0.0</v>
      </c>
      <c r="E444" s="12">
        <v>73.0</v>
      </c>
      <c r="F444" s="12">
        <v>159.0</v>
      </c>
      <c r="G444" s="12">
        <v>0.0</v>
      </c>
      <c r="H444" s="12">
        <v>561.0</v>
      </c>
      <c r="I444" s="12">
        <v>0.0</v>
      </c>
      <c r="J444" s="12">
        <v>110.0</v>
      </c>
      <c r="K444" s="12">
        <v>55.0</v>
      </c>
      <c r="L444" s="12">
        <v>0.0</v>
      </c>
      <c r="M444" s="12">
        <v>0.0</v>
      </c>
      <c r="N444" s="12">
        <v>0.0</v>
      </c>
      <c r="O444" s="12">
        <v>1199.0</v>
      </c>
    </row>
    <row r="445" ht="14.25" customHeight="1">
      <c r="A445" s="8" t="s">
        <v>24</v>
      </c>
      <c r="B445" s="8" t="s">
        <v>438</v>
      </c>
      <c r="C445" s="13">
        <v>73.0</v>
      </c>
      <c r="D445" s="13">
        <v>0.0</v>
      </c>
      <c r="E445" s="13">
        <v>72.0</v>
      </c>
      <c r="F445" s="13">
        <v>0.0</v>
      </c>
      <c r="G445" s="13">
        <v>72.0</v>
      </c>
      <c r="H445" s="13">
        <v>124.0</v>
      </c>
      <c r="I445" s="13">
        <v>39.0</v>
      </c>
      <c r="J445" s="13">
        <v>91.0</v>
      </c>
      <c r="K445" s="13">
        <v>0.0</v>
      </c>
      <c r="L445" s="13">
        <v>0.0</v>
      </c>
      <c r="M445" s="13">
        <v>0.0</v>
      </c>
      <c r="N445" s="13">
        <v>0.0</v>
      </c>
      <c r="O445" s="13">
        <v>472.0</v>
      </c>
    </row>
    <row r="446" ht="14.25" customHeight="1">
      <c r="A446" s="4" t="s">
        <v>24</v>
      </c>
      <c r="B446" s="4" t="s">
        <v>439</v>
      </c>
      <c r="C446" s="12">
        <v>169.0</v>
      </c>
      <c r="D446" s="12">
        <v>839.0</v>
      </c>
      <c r="E446" s="12">
        <v>0.0</v>
      </c>
      <c r="F446" s="12">
        <v>0.0</v>
      </c>
      <c r="G446" s="12">
        <v>0.0</v>
      </c>
      <c r="H446" s="12">
        <v>0.0</v>
      </c>
      <c r="I446" s="12">
        <v>0.0</v>
      </c>
      <c r="J446" s="12">
        <v>0.0</v>
      </c>
      <c r="K446" s="12">
        <v>0.0</v>
      </c>
      <c r="L446" s="12">
        <v>0.0</v>
      </c>
      <c r="M446" s="12">
        <v>0.0</v>
      </c>
      <c r="N446" s="12">
        <v>0.0</v>
      </c>
      <c r="O446" s="12">
        <v>1009.0</v>
      </c>
    </row>
    <row r="447" ht="14.25" customHeight="1">
      <c r="A447" s="8" t="s">
        <v>24</v>
      </c>
      <c r="B447" s="8" t="s">
        <v>440</v>
      </c>
      <c r="C447" s="13">
        <v>1008.0</v>
      </c>
      <c r="D447" s="13">
        <v>6595.0</v>
      </c>
      <c r="E447" s="13">
        <v>29696.0</v>
      </c>
      <c r="F447" s="13">
        <v>12293.0</v>
      </c>
      <c r="G447" s="13">
        <v>7141.0</v>
      </c>
      <c r="H447" s="13">
        <v>10078.0</v>
      </c>
      <c r="I447" s="13">
        <v>8667.0</v>
      </c>
      <c r="J447" s="13">
        <v>13976.0</v>
      </c>
      <c r="K447" s="13">
        <v>7490.0</v>
      </c>
      <c r="L447" s="13">
        <v>0.0</v>
      </c>
      <c r="M447" s="13">
        <v>0.0</v>
      </c>
      <c r="N447" s="13">
        <v>0.0</v>
      </c>
      <c r="O447" s="13">
        <v>96947.0</v>
      </c>
    </row>
    <row r="448" ht="14.25" customHeight="1">
      <c r="A448" s="4" t="s">
        <v>24</v>
      </c>
      <c r="B448" s="4" t="s">
        <v>441</v>
      </c>
      <c r="C448" s="12">
        <v>250.0</v>
      </c>
      <c r="D448" s="12">
        <v>0.0</v>
      </c>
      <c r="E448" s="12">
        <v>874.0</v>
      </c>
      <c r="F448" s="12">
        <v>0.0</v>
      </c>
      <c r="G448" s="12">
        <v>0.0</v>
      </c>
      <c r="H448" s="12">
        <v>296.0</v>
      </c>
      <c r="I448" s="12">
        <v>0.0</v>
      </c>
      <c r="J448" s="12">
        <v>0.0</v>
      </c>
      <c r="K448" s="12">
        <v>0.0</v>
      </c>
      <c r="L448" s="12">
        <v>0.0</v>
      </c>
      <c r="M448" s="12">
        <v>0.0</v>
      </c>
      <c r="N448" s="12">
        <v>0.0</v>
      </c>
      <c r="O448" s="12">
        <v>1420.0</v>
      </c>
    </row>
    <row r="449" ht="14.25" customHeight="1">
      <c r="A449" s="8" t="s">
        <v>24</v>
      </c>
      <c r="B449" s="8" t="s">
        <v>442</v>
      </c>
      <c r="C449" s="13">
        <v>239.0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3">
        <v>0.0</v>
      </c>
      <c r="L449" s="13">
        <v>0.0</v>
      </c>
      <c r="M449" s="13">
        <v>0.0</v>
      </c>
      <c r="N449" s="13">
        <v>0.0</v>
      </c>
      <c r="O449" s="13">
        <v>239.0</v>
      </c>
    </row>
    <row r="450" ht="14.25" customHeight="1">
      <c r="A450" s="4" t="s">
        <v>24</v>
      </c>
      <c r="B450" s="4" t="s">
        <v>443</v>
      </c>
      <c r="C450" s="12">
        <v>69.0</v>
      </c>
      <c r="D450" s="12">
        <v>0.0</v>
      </c>
      <c r="E450" s="12">
        <v>225.0</v>
      </c>
      <c r="F450" s="12">
        <v>0.0</v>
      </c>
      <c r="G450" s="12">
        <v>72.0</v>
      </c>
      <c r="H450" s="12">
        <v>114.0</v>
      </c>
      <c r="I450" s="12">
        <v>36.0</v>
      </c>
      <c r="J450" s="12">
        <v>82.0</v>
      </c>
      <c r="K450" s="12">
        <v>252.0</v>
      </c>
      <c r="L450" s="12">
        <v>0.0</v>
      </c>
      <c r="M450" s="12">
        <v>0.0</v>
      </c>
      <c r="N450" s="12">
        <v>0.0</v>
      </c>
      <c r="O450" s="12">
        <v>851.0</v>
      </c>
    </row>
    <row r="451" ht="14.25" customHeight="1">
      <c r="A451" s="8" t="s">
        <v>24</v>
      </c>
      <c r="B451" s="8" t="s">
        <v>444</v>
      </c>
      <c r="C451" s="13">
        <v>239.0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3">
        <v>0.0</v>
      </c>
      <c r="L451" s="13">
        <v>0.0</v>
      </c>
      <c r="M451" s="13">
        <v>0.0</v>
      </c>
      <c r="N451" s="13">
        <v>0.0</v>
      </c>
      <c r="O451" s="13">
        <v>239.0</v>
      </c>
    </row>
    <row r="452" ht="14.25" customHeight="1">
      <c r="A452" s="4" t="s">
        <v>24</v>
      </c>
      <c r="B452" s="4" t="s">
        <v>445</v>
      </c>
      <c r="C452" s="12">
        <v>239.0</v>
      </c>
      <c r="D452" s="12">
        <v>0.0</v>
      </c>
      <c r="E452" s="12">
        <v>0.0</v>
      </c>
      <c r="F452" s="12">
        <v>0.0</v>
      </c>
      <c r="G452" s="12">
        <v>0.0</v>
      </c>
      <c r="H452" s="12">
        <v>0.0</v>
      </c>
      <c r="I452" s="12">
        <v>0.0</v>
      </c>
      <c r="J452" s="12">
        <v>110.0</v>
      </c>
      <c r="K452" s="12">
        <v>0.0</v>
      </c>
      <c r="L452" s="12">
        <v>0.0</v>
      </c>
      <c r="M452" s="12">
        <v>0.0</v>
      </c>
      <c r="N452" s="12">
        <v>0.0</v>
      </c>
      <c r="O452" s="12">
        <v>349.0</v>
      </c>
    </row>
    <row r="453" ht="14.25" customHeight="1">
      <c r="A453" s="8" t="s">
        <v>24</v>
      </c>
      <c r="B453" s="8" t="s">
        <v>446</v>
      </c>
      <c r="C453" s="13">
        <v>24.0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3">
        <v>0.0</v>
      </c>
      <c r="L453" s="13">
        <v>0.0</v>
      </c>
      <c r="M453" s="13">
        <v>0.0</v>
      </c>
      <c r="N453" s="13">
        <v>0.0</v>
      </c>
      <c r="O453" s="13">
        <v>24.0</v>
      </c>
    </row>
    <row r="454" ht="14.25" customHeight="1">
      <c r="A454" s="4" t="s">
        <v>24</v>
      </c>
      <c r="B454" s="4" t="s">
        <v>447</v>
      </c>
      <c r="C454" s="12">
        <v>1075.0</v>
      </c>
      <c r="D454" s="12">
        <v>0.0</v>
      </c>
      <c r="E454" s="12">
        <v>0.0</v>
      </c>
      <c r="F454" s="12">
        <v>0.0</v>
      </c>
      <c r="G454" s="12">
        <v>0.0</v>
      </c>
      <c r="H454" s="12">
        <v>0.0</v>
      </c>
      <c r="I454" s="12">
        <v>0.0</v>
      </c>
      <c r="J454" s="12">
        <v>0.0</v>
      </c>
      <c r="K454" s="12">
        <v>0.0</v>
      </c>
      <c r="L454" s="12">
        <v>0.0</v>
      </c>
      <c r="M454" s="12">
        <v>0.0</v>
      </c>
      <c r="N454" s="12">
        <v>0.0</v>
      </c>
      <c r="O454" s="12">
        <v>1075.0</v>
      </c>
    </row>
    <row r="455" ht="14.25" customHeight="1">
      <c r="A455" s="8" t="s">
        <v>24</v>
      </c>
      <c r="B455" s="8" t="s">
        <v>448</v>
      </c>
      <c r="C455" s="13">
        <v>135.0</v>
      </c>
      <c r="D455" s="13">
        <v>135.0</v>
      </c>
      <c r="E455" s="13">
        <v>135.0</v>
      </c>
      <c r="F455" s="13">
        <v>895.0</v>
      </c>
      <c r="G455" s="13">
        <v>826.0</v>
      </c>
      <c r="H455" s="13">
        <v>395.0</v>
      </c>
      <c r="I455" s="13">
        <v>0.0</v>
      </c>
      <c r="J455" s="13">
        <v>0.0</v>
      </c>
      <c r="K455" s="13">
        <v>0.0</v>
      </c>
      <c r="L455" s="13">
        <v>0.0</v>
      </c>
      <c r="M455" s="13">
        <v>0.0</v>
      </c>
      <c r="N455" s="13">
        <v>0.0</v>
      </c>
      <c r="O455" s="13">
        <v>2521.0</v>
      </c>
    </row>
    <row r="456" ht="14.25" customHeight="1">
      <c r="A456" s="4" t="s">
        <v>24</v>
      </c>
      <c r="B456" s="4" t="s">
        <v>317</v>
      </c>
      <c r="C456" s="12">
        <v>29.0</v>
      </c>
      <c r="D456" s="12">
        <v>481.0</v>
      </c>
      <c r="E456" s="12">
        <v>716.0</v>
      </c>
      <c r="F456" s="12">
        <v>1895.0</v>
      </c>
      <c r="G456" s="12">
        <v>272.0</v>
      </c>
      <c r="H456" s="12">
        <v>509.0</v>
      </c>
      <c r="I456" s="12">
        <v>58.0</v>
      </c>
      <c r="J456" s="12">
        <v>258.0</v>
      </c>
      <c r="K456" s="12">
        <v>90.0</v>
      </c>
      <c r="L456" s="12">
        <v>0.0</v>
      </c>
      <c r="M456" s="12">
        <v>0.0</v>
      </c>
      <c r="N456" s="12">
        <v>0.0</v>
      </c>
      <c r="O456" s="12">
        <v>4312.0</v>
      </c>
    </row>
    <row r="457" ht="14.25" customHeight="1">
      <c r="A457" s="8" t="s">
        <v>24</v>
      </c>
      <c r="B457" s="8" t="s">
        <v>449</v>
      </c>
      <c r="C457" s="13">
        <v>0.0</v>
      </c>
      <c r="D457" s="13">
        <v>868.0</v>
      </c>
      <c r="E457" s="13">
        <v>1302.0</v>
      </c>
      <c r="F457" s="13">
        <v>427.0</v>
      </c>
      <c r="G457" s="13">
        <v>1152.0</v>
      </c>
      <c r="H457" s="13">
        <v>333.0</v>
      </c>
      <c r="I457" s="13">
        <v>0.0</v>
      </c>
      <c r="J457" s="13">
        <v>0.0</v>
      </c>
      <c r="K457" s="13">
        <v>0.0</v>
      </c>
      <c r="L457" s="13">
        <v>0.0</v>
      </c>
      <c r="M457" s="13">
        <v>0.0</v>
      </c>
      <c r="N457" s="13">
        <v>0.0</v>
      </c>
      <c r="O457" s="13">
        <v>4084.0</v>
      </c>
    </row>
    <row r="458" ht="14.25" customHeight="1">
      <c r="A458" s="4" t="s">
        <v>24</v>
      </c>
      <c r="B458" s="4" t="s">
        <v>450</v>
      </c>
      <c r="C458" s="12">
        <v>0.0</v>
      </c>
      <c r="D458" s="12">
        <v>463.0</v>
      </c>
      <c r="E458" s="12">
        <v>312.0</v>
      </c>
      <c r="F458" s="12">
        <v>235.0</v>
      </c>
      <c r="G458" s="12">
        <v>195.0</v>
      </c>
      <c r="H458" s="12">
        <v>232.0</v>
      </c>
      <c r="I458" s="12">
        <v>90.0</v>
      </c>
      <c r="J458" s="12">
        <v>150.0</v>
      </c>
      <c r="K458" s="12">
        <v>270.0</v>
      </c>
      <c r="L458" s="12">
        <v>0.0</v>
      </c>
      <c r="M458" s="12">
        <v>0.0</v>
      </c>
      <c r="N458" s="12">
        <v>0.0</v>
      </c>
      <c r="O458" s="12">
        <v>1950.0</v>
      </c>
    </row>
    <row r="459" ht="14.25" customHeight="1">
      <c r="A459" s="8" t="s">
        <v>24</v>
      </c>
      <c r="B459" s="8" t="s">
        <v>451</v>
      </c>
      <c r="C459" s="13">
        <v>0.0</v>
      </c>
      <c r="D459" s="13">
        <v>480.0</v>
      </c>
      <c r="E459" s="13">
        <v>570.0</v>
      </c>
      <c r="F459" s="13">
        <v>231.0</v>
      </c>
      <c r="G459" s="13">
        <v>180.0</v>
      </c>
      <c r="H459" s="13">
        <v>60.0</v>
      </c>
      <c r="I459" s="13">
        <v>0.0</v>
      </c>
      <c r="J459" s="13">
        <v>0.0</v>
      </c>
      <c r="K459" s="13">
        <v>0.0</v>
      </c>
      <c r="L459" s="13">
        <v>0.0</v>
      </c>
      <c r="M459" s="13">
        <v>0.0</v>
      </c>
      <c r="N459" s="13">
        <v>0.0</v>
      </c>
      <c r="O459" s="13">
        <v>1521.0</v>
      </c>
    </row>
    <row r="460" ht="14.25" customHeight="1">
      <c r="A460" s="4" t="s">
        <v>24</v>
      </c>
      <c r="B460" s="4" t="s">
        <v>452</v>
      </c>
      <c r="C460" s="12">
        <v>0.0</v>
      </c>
      <c r="D460" s="12">
        <v>2761.0</v>
      </c>
      <c r="E460" s="12">
        <v>84.0</v>
      </c>
      <c r="F460" s="12">
        <v>0.0</v>
      </c>
      <c r="G460" s="12">
        <v>0.0</v>
      </c>
      <c r="H460" s="12">
        <v>0.0</v>
      </c>
      <c r="I460" s="12">
        <v>0.0</v>
      </c>
      <c r="J460" s="12">
        <v>0.0</v>
      </c>
      <c r="K460" s="12">
        <v>0.0</v>
      </c>
      <c r="L460" s="12">
        <v>0.0</v>
      </c>
      <c r="M460" s="12">
        <v>0.0</v>
      </c>
      <c r="N460" s="12">
        <v>0.0</v>
      </c>
      <c r="O460" s="12">
        <v>2845.0</v>
      </c>
    </row>
    <row r="461" ht="14.25" customHeight="1">
      <c r="A461" s="8" t="s">
        <v>24</v>
      </c>
      <c r="B461" s="8" t="s">
        <v>453</v>
      </c>
      <c r="C461" s="13">
        <v>0.0</v>
      </c>
      <c r="D461" s="13">
        <v>600.0</v>
      </c>
      <c r="E461" s="13">
        <v>1440.0</v>
      </c>
      <c r="F461" s="13">
        <v>1164.0</v>
      </c>
      <c r="G461" s="13">
        <v>0.0</v>
      </c>
      <c r="H461" s="13">
        <v>0.0</v>
      </c>
      <c r="I461" s="13">
        <v>0.0</v>
      </c>
      <c r="J461" s="13">
        <v>0.0</v>
      </c>
      <c r="K461" s="13">
        <v>0.0</v>
      </c>
      <c r="L461" s="13">
        <v>0.0</v>
      </c>
      <c r="M461" s="13">
        <v>0.0</v>
      </c>
      <c r="N461" s="13">
        <v>0.0</v>
      </c>
      <c r="O461" s="13">
        <v>3204.0</v>
      </c>
    </row>
    <row r="462" ht="14.25" customHeight="1">
      <c r="A462" s="4" t="s">
        <v>24</v>
      </c>
      <c r="B462" s="4" t="s">
        <v>454</v>
      </c>
      <c r="C462" s="12">
        <v>0.0</v>
      </c>
      <c r="D462" s="12">
        <v>0.0</v>
      </c>
      <c r="E462" s="12">
        <v>120.0</v>
      </c>
      <c r="F462" s="12">
        <v>119.0</v>
      </c>
      <c r="G462" s="12">
        <v>60.0</v>
      </c>
      <c r="H462" s="12">
        <v>160.0</v>
      </c>
      <c r="I462" s="12">
        <v>223.0</v>
      </c>
      <c r="J462" s="12">
        <v>45.0</v>
      </c>
      <c r="K462" s="12">
        <v>0.0</v>
      </c>
      <c r="L462" s="12">
        <v>0.0</v>
      </c>
      <c r="M462" s="12">
        <v>0.0</v>
      </c>
      <c r="N462" s="12">
        <v>0.0</v>
      </c>
      <c r="O462" s="12">
        <v>728.0</v>
      </c>
    </row>
    <row r="463" ht="14.25" customHeight="1">
      <c r="A463" s="8" t="s">
        <v>24</v>
      </c>
      <c r="B463" s="8" t="s">
        <v>455</v>
      </c>
      <c r="C463" s="13">
        <v>0.0</v>
      </c>
      <c r="D463" s="13">
        <v>0.0</v>
      </c>
      <c r="E463" s="13">
        <v>1593.0</v>
      </c>
      <c r="F463" s="13">
        <v>0.0</v>
      </c>
      <c r="G463" s="13">
        <v>0.0</v>
      </c>
      <c r="H463" s="13">
        <v>0.0</v>
      </c>
      <c r="I463" s="13">
        <v>0.0</v>
      </c>
      <c r="J463" s="13">
        <v>0.0</v>
      </c>
      <c r="K463" s="13">
        <v>0.0</v>
      </c>
      <c r="L463" s="13">
        <v>0.0</v>
      </c>
      <c r="M463" s="13">
        <v>0.0</v>
      </c>
      <c r="N463" s="13">
        <v>0.0</v>
      </c>
      <c r="O463" s="13">
        <v>1593.0</v>
      </c>
    </row>
    <row r="464" ht="14.25" customHeight="1">
      <c r="A464" s="4" t="s">
        <v>24</v>
      </c>
      <c r="B464" s="4" t="s">
        <v>456</v>
      </c>
      <c r="C464" s="12">
        <v>0.0</v>
      </c>
      <c r="D464" s="12">
        <v>0.0</v>
      </c>
      <c r="E464" s="12">
        <v>375.0</v>
      </c>
      <c r="F464" s="12">
        <v>0.0</v>
      </c>
      <c r="G464" s="12">
        <v>0.0</v>
      </c>
      <c r="H464" s="12">
        <v>0.0</v>
      </c>
      <c r="I464" s="12">
        <v>0.0</v>
      </c>
      <c r="J464" s="12">
        <v>0.0</v>
      </c>
      <c r="K464" s="12">
        <v>0.0</v>
      </c>
      <c r="L464" s="12">
        <v>0.0</v>
      </c>
      <c r="M464" s="12">
        <v>0.0</v>
      </c>
      <c r="N464" s="12">
        <v>0.0</v>
      </c>
      <c r="O464" s="12">
        <v>375.0</v>
      </c>
    </row>
    <row r="465" ht="14.25" customHeight="1">
      <c r="A465" s="8" t="s">
        <v>24</v>
      </c>
      <c r="B465" s="8" t="s">
        <v>457</v>
      </c>
      <c r="C465" s="13">
        <v>0.0</v>
      </c>
      <c r="D465" s="13">
        <v>0.0</v>
      </c>
      <c r="E465" s="13">
        <v>0.0</v>
      </c>
      <c r="F465" s="13">
        <v>269.0</v>
      </c>
      <c r="G465" s="13">
        <v>100.0</v>
      </c>
      <c r="H465" s="13">
        <v>245.0</v>
      </c>
      <c r="I465" s="13">
        <v>58.0</v>
      </c>
      <c r="J465" s="13">
        <v>327.0</v>
      </c>
      <c r="K465" s="13">
        <v>94.0</v>
      </c>
      <c r="L465" s="13">
        <v>0.0</v>
      </c>
      <c r="M465" s="13">
        <v>0.0</v>
      </c>
      <c r="N465" s="13">
        <v>0.0</v>
      </c>
      <c r="O465" s="13">
        <v>1096.0</v>
      </c>
    </row>
    <row r="466" ht="14.25" customHeight="1">
      <c r="A466" s="4" t="s">
        <v>24</v>
      </c>
      <c r="B466" s="4" t="s">
        <v>458</v>
      </c>
      <c r="C466" s="12">
        <v>0.0</v>
      </c>
      <c r="D466" s="12">
        <v>0.0</v>
      </c>
      <c r="E466" s="12">
        <v>0.0</v>
      </c>
      <c r="F466" s="12">
        <v>240.0</v>
      </c>
      <c r="G466" s="12">
        <v>662.0</v>
      </c>
      <c r="H466" s="12">
        <v>160.0</v>
      </c>
      <c r="I466" s="12">
        <v>0.0</v>
      </c>
      <c r="J466" s="12">
        <v>0.0</v>
      </c>
      <c r="K466" s="12">
        <v>0.0</v>
      </c>
      <c r="L466" s="12">
        <v>0.0</v>
      </c>
      <c r="M466" s="12">
        <v>0.0</v>
      </c>
      <c r="N466" s="12">
        <v>0.0</v>
      </c>
      <c r="O466" s="12">
        <v>1062.0</v>
      </c>
    </row>
    <row r="467" ht="14.25" customHeight="1">
      <c r="A467" s="8" t="s">
        <v>24</v>
      </c>
      <c r="B467" s="8" t="s">
        <v>459</v>
      </c>
      <c r="C467" s="13">
        <v>0.0</v>
      </c>
      <c r="D467" s="13">
        <v>0.0</v>
      </c>
      <c r="E467" s="13">
        <v>0.0</v>
      </c>
      <c r="F467" s="13">
        <v>0.0</v>
      </c>
      <c r="G467" s="13">
        <v>703.0</v>
      </c>
      <c r="H467" s="13">
        <v>0.0</v>
      </c>
      <c r="I467" s="13">
        <v>0.0</v>
      </c>
      <c r="J467" s="13">
        <v>0.0</v>
      </c>
      <c r="K467" s="13">
        <v>0.0</v>
      </c>
      <c r="L467" s="13">
        <v>0.0</v>
      </c>
      <c r="M467" s="13">
        <v>0.0</v>
      </c>
      <c r="N467" s="13">
        <v>0.0</v>
      </c>
      <c r="O467" s="13">
        <v>703.0</v>
      </c>
    </row>
    <row r="468" ht="14.25" customHeight="1">
      <c r="A468" s="4" t="s">
        <v>24</v>
      </c>
      <c r="B468" s="4" t="s">
        <v>460</v>
      </c>
      <c r="C468" s="12">
        <v>0.0</v>
      </c>
      <c r="D468" s="12">
        <v>0.0</v>
      </c>
      <c r="E468" s="12">
        <v>0.0</v>
      </c>
      <c r="F468" s="12">
        <v>0.0</v>
      </c>
      <c r="G468" s="12">
        <v>0.0</v>
      </c>
      <c r="H468" s="12">
        <v>1023.0</v>
      </c>
      <c r="I468" s="12">
        <v>250.0</v>
      </c>
      <c r="J468" s="12">
        <v>1129.0</v>
      </c>
      <c r="K468" s="12">
        <v>1422.0</v>
      </c>
      <c r="L468" s="12">
        <v>0.0</v>
      </c>
      <c r="M468" s="12">
        <v>0.0</v>
      </c>
      <c r="N468" s="12">
        <v>0.0</v>
      </c>
      <c r="O468" s="12">
        <v>3825.0</v>
      </c>
    </row>
    <row r="469" ht="14.25" customHeight="1">
      <c r="A469" s="8" t="s">
        <v>24</v>
      </c>
      <c r="B469" s="8" t="s">
        <v>461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759.0</v>
      </c>
      <c r="I469" s="13">
        <v>0.0</v>
      </c>
      <c r="J469" s="13">
        <v>1944.0</v>
      </c>
      <c r="K469" s="13">
        <v>712.0</v>
      </c>
      <c r="L469" s="13">
        <v>0.0</v>
      </c>
      <c r="M469" s="13">
        <v>0.0</v>
      </c>
      <c r="N469" s="13">
        <v>0.0</v>
      </c>
      <c r="O469" s="13">
        <v>3415.0</v>
      </c>
    </row>
    <row r="470" ht="14.25" customHeight="1">
      <c r="A470" s="4" t="s">
        <v>24</v>
      </c>
      <c r="B470" s="4" t="s">
        <v>462</v>
      </c>
      <c r="C470" s="12">
        <v>0.0</v>
      </c>
      <c r="D470" s="12">
        <v>0.0</v>
      </c>
      <c r="E470" s="12">
        <v>0.0</v>
      </c>
      <c r="F470" s="12">
        <v>0.0</v>
      </c>
      <c r="G470" s="12">
        <v>0.0</v>
      </c>
      <c r="H470" s="12">
        <v>779.0</v>
      </c>
      <c r="I470" s="12">
        <v>0.0</v>
      </c>
      <c r="J470" s="12">
        <v>0.0</v>
      </c>
      <c r="K470" s="12">
        <v>0.0</v>
      </c>
      <c r="L470" s="12">
        <v>0.0</v>
      </c>
      <c r="M470" s="12">
        <v>0.0</v>
      </c>
      <c r="N470" s="12">
        <v>0.0</v>
      </c>
      <c r="O470" s="12">
        <v>779.0</v>
      </c>
    </row>
    <row r="471" ht="14.25" customHeight="1">
      <c r="A471" s="8" t="s">
        <v>24</v>
      </c>
      <c r="B471" s="8" t="s">
        <v>463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673.0</v>
      </c>
      <c r="I471" s="13">
        <v>315.0</v>
      </c>
      <c r="J471" s="13">
        <v>1438.0</v>
      </c>
      <c r="K471" s="13">
        <v>1503.0</v>
      </c>
      <c r="L471" s="13">
        <v>0.0</v>
      </c>
      <c r="M471" s="13">
        <v>0.0</v>
      </c>
      <c r="N471" s="13">
        <v>0.0</v>
      </c>
      <c r="O471" s="13">
        <v>3930.0</v>
      </c>
    </row>
    <row r="472" ht="14.25" customHeight="1">
      <c r="A472" s="4" t="s">
        <v>24</v>
      </c>
      <c r="B472" s="4" t="s">
        <v>464</v>
      </c>
      <c r="C472" s="12">
        <v>0.0</v>
      </c>
      <c r="D472" s="12">
        <v>0.0</v>
      </c>
      <c r="E472" s="12">
        <v>0.0</v>
      </c>
      <c r="F472" s="12">
        <v>0.0</v>
      </c>
      <c r="G472" s="12">
        <v>0.0</v>
      </c>
      <c r="H472" s="12">
        <v>759.0</v>
      </c>
      <c r="I472" s="12">
        <v>121.0</v>
      </c>
      <c r="J472" s="12">
        <v>1042.0</v>
      </c>
      <c r="K472" s="12">
        <v>1744.0</v>
      </c>
      <c r="L472" s="12">
        <v>0.0</v>
      </c>
      <c r="M472" s="12">
        <v>0.0</v>
      </c>
      <c r="N472" s="12">
        <v>0.0</v>
      </c>
      <c r="O472" s="12">
        <v>3667.0</v>
      </c>
    </row>
    <row r="473" ht="14.25" customHeight="1">
      <c r="A473" s="8" t="s">
        <v>24</v>
      </c>
      <c r="B473" s="8" t="s">
        <v>465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3">
        <v>0.0</v>
      </c>
      <c r="L473" s="13">
        <v>0.0</v>
      </c>
      <c r="M473" s="13">
        <v>0.0</v>
      </c>
      <c r="N473" s="13">
        <v>0.0</v>
      </c>
      <c r="O473" s="13">
        <v>0.0</v>
      </c>
    </row>
    <row r="474" ht="14.25" customHeight="1">
      <c r="A474" s="4" t="s">
        <v>24</v>
      </c>
      <c r="B474" s="4" t="s">
        <v>466</v>
      </c>
      <c r="C474" s="12">
        <v>0.0</v>
      </c>
      <c r="D474" s="12">
        <v>0.0</v>
      </c>
      <c r="E474" s="12">
        <v>0.0</v>
      </c>
      <c r="F474" s="12">
        <v>0.0</v>
      </c>
      <c r="G474" s="12">
        <v>0.0</v>
      </c>
      <c r="H474" s="12">
        <v>0.0</v>
      </c>
      <c r="I474" s="12">
        <v>0.0</v>
      </c>
      <c r="J474" s="12">
        <v>1254.0</v>
      </c>
      <c r="K474" s="12">
        <v>261.0</v>
      </c>
      <c r="L474" s="12">
        <v>0.0</v>
      </c>
      <c r="M474" s="12">
        <v>0.0</v>
      </c>
      <c r="N474" s="12">
        <v>0.0</v>
      </c>
      <c r="O474" s="12">
        <v>1515.0</v>
      </c>
    </row>
    <row r="475" ht="14.25" customHeight="1">
      <c r="A475" s="8" t="s">
        <v>24</v>
      </c>
      <c r="B475" s="8" t="s">
        <v>467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90.0</v>
      </c>
      <c r="K475" s="13">
        <v>1216.0</v>
      </c>
      <c r="L475" s="13">
        <v>0.0</v>
      </c>
      <c r="M475" s="13">
        <v>0.0</v>
      </c>
      <c r="N475" s="13">
        <v>0.0</v>
      </c>
      <c r="O475" s="13">
        <v>1306.0</v>
      </c>
    </row>
    <row r="476" ht="14.25" customHeight="1">
      <c r="A476" s="4" t="s">
        <v>25</v>
      </c>
      <c r="B476" s="4" t="s">
        <v>62</v>
      </c>
      <c r="C476" s="12">
        <v>2250.0</v>
      </c>
      <c r="D476" s="12">
        <v>2041.0</v>
      </c>
      <c r="E476" s="12">
        <v>5295.0</v>
      </c>
      <c r="F476" s="12">
        <v>4683.0</v>
      </c>
      <c r="G476" s="12">
        <v>4484.0</v>
      </c>
      <c r="H476" s="12">
        <v>4448.0</v>
      </c>
      <c r="I476" s="12">
        <v>6673.0</v>
      </c>
      <c r="J476" s="12">
        <v>8472.0</v>
      </c>
      <c r="K476" s="12">
        <v>6023.0</v>
      </c>
      <c r="L476" s="12">
        <v>0.0</v>
      </c>
      <c r="M476" s="12">
        <v>0.0</v>
      </c>
      <c r="N476" s="12">
        <v>0.0</v>
      </c>
      <c r="O476" s="12">
        <v>44373.0</v>
      </c>
    </row>
    <row r="477" ht="14.25" customHeight="1">
      <c r="A477" s="8" t="s">
        <v>25</v>
      </c>
      <c r="B477" s="8" t="s">
        <v>66</v>
      </c>
      <c r="C477" s="13">
        <v>2882.0</v>
      </c>
      <c r="D477" s="13">
        <v>3371.0</v>
      </c>
      <c r="E477" s="13">
        <v>5295.0</v>
      </c>
      <c r="F477" s="13">
        <v>5015.0</v>
      </c>
      <c r="G477" s="13">
        <v>6280.0</v>
      </c>
      <c r="H477" s="13">
        <v>5382.0</v>
      </c>
      <c r="I477" s="13">
        <v>7514.0</v>
      </c>
      <c r="J477" s="13">
        <v>7721.0</v>
      </c>
      <c r="K477" s="13">
        <v>6180.0</v>
      </c>
      <c r="L477" s="13">
        <v>0.0</v>
      </c>
      <c r="M477" s="13">
        <v>0.0</v>
      </c>
      <c r="N477" s="13">
        <v>0.0</v>
      </c>
      <c r="O477" s="13">
        <v>49644.0</v>
      </c>
    </row>
    <row r="478" ht="14.25" customHeight="1">
      <c r="A478" s="4" t="s">
        <v>25</v>
      </c>
      <c r="B478" s="4" t="s">
        <v>68</v>
      </c>
      <c r="C478" s="12">
        <v>2881.0</v>
      </c>
      <c r="D478" s="12">
        <v>3170.0</v>
      </c>
      <c r="E478" s="12">
        <v>5375.0</v>
      </c>
      <c r="F478" s="12">
        <v>3650.0</v>
      </c>
      <c r="G478" s="12">
        <v>6284.0</v>
      </c>
      <c r="H478" s="12">
        <v>5707.0</v>
      </c>
      <c r="I478" s="12">
        <v>7172.0</v>
      </c>
      <c r="J478" s="12">
        <v>7526.0</v>
      </c>
      <c r="K478" s="12">
        <v>6034.0</v>
      </c>
      <c r="L478" s="12">
        <v>0.0</v>
      </c>
      <c r="M478" s="12">
        <v>0.0</v>
      </c>
      <c r="N478" s="12">
        <v>0.0</v>
      </c>
      <c r="O478" s="12">
        <v>47802.0</v>
      </c>
    </row>
    <row r="479" ht="14.25" customHeight="1">
      <c r="A479" s="8" t="s">
        <v>25</v>
      </c>
      <c r="B479" s="8" t="s">
        <v>468</v>
      </c>
      <c r="C479" s="13">
        <v>2430.0</v>
      </c>
      <c r="D479" s="13">
        <v>2371.0</v>
      </c>
      <c r="E479" s="13">
        <v>2805.0</v>
      </c>
      <c r="F479" s="13">
        <v>807.0</v>
      </c>
      <c r="G479" s="13">
        <v>3641.0</v>
      </c>
      <c r="H479" s="13">
        <v>2493.0</v>
      </c>
      <c r="I479" s="13">
        <v>8667.0</v>
      </c>
      <c r="J479" s="13">
        <v>5447.0</v>
      </c>
      <c r="K479" s="13">
        <v>1038.0</v>
      </c>
      <c r="L479" s="13">
        <v>0.0</v>
      </c>
      <c r="M479" s="13">
        <v>0.0</v>
      </c>
      <c r="N479" s="13">
        <v>0.0</v>
      </c>
      <c r="O479" s="13">
        <v>29703.0</v>
      </c>
    </row>
    <row r="480" ht="14.25" customHeight="1">
      <c r="A480" s="4" t="s">
        <v>25</v>
      </c>
      <c r="B480" s="4" t="s">
        <v>469</v>
      </c>
      <c r="C480" s="12">
        <v>2431.0</v>
      </c>
      <c r="D480" s="12">
        <v>2370.0</v>
      </c>
      <c r="E480" s="12">
        <v>2625.0</v>
      </c>
      <c r="F480" s="12">
        <v>859.0</v>
      </c>
      <c r="G480" s="12">
        <v>3849.0</v>
      </c>
      <c r="H480" s="12">
        <v>1834.0</v>
      </c>
      <c r="I480" s="12">
        <v>8957.0</v>
      </c>
      <c r="J480" s="12">
        <v>4330.0</v>
      </c>
      <c r="K480" s="12">
        <v>1756.0</v>
      </c>
      <c r="L480" s="12">
        <v>0.0</v>
      </c>
      <c r="M480" s="12">
        <v>0.0</v>
      </c>
      <c r="N480" s="12">
        <v>0.0</v>
      </c>
      <c r="O480" s="12">
        <v>29014.0</v>
      </c>
    </row>
    <row r="481" ht="14.25" customHeight="1">
      <c r="A481" s="8" t="s">
        <v>25</v>
      </c>
      <c r="B481" s="8" t="s">
        <v>327</v>
      </c>
      <c r="C481" s="13">
        <v>3228.0</v>
      </c>
      <c r="D481" s="13">
        <v>2094.0</v>
      </c>
      <c r="E481" s="13">
        <v>8664.0</v>
      </c>
      <c r="F481" s="13">
        <v>4326.0</v>
      </c>
      <c r="G481" s="13">
        <v>4384.0</v>
      </c>
      <c r="H481" s="13">
        <v>4196.0</v>
      </c>
      <c r="I481" s="13">
        <v>5960.0</v>
      </c>
      <c r="J481" s="13">
        <v>7131.0</v>
      </c>
      <c r="K481" s="13">
        <v>6385.0</v>
      </c>
      <c r="L481" s="13">
        <v>0.0</v>
      </c>
      <c r="M481" s="13">
        <v>0.0</v>
      </c>
      <c r="N481" s="13">
        <v>0.0</v>
      </c>
      <c r="O481" s="13">
        <v>46372.0</v>
      </c>
    </row>
    <row r="482" ht="14.25" customHeight="1">
      <c r="A482" s="4" t="s">
        <v>25</v>
      </c>
      <c r="B482" s="4" t="s">
        <v>64</v>
      </c>
      <c r="C482" s="12">
        <v>2250.0</v>
      </c>
      <c r="D482" s="12">
        <v>1640.0</v>
      </c>
      <c r="E482" s="12">
        <v>5615.0</v>
      </c>
      <c r="F482" s="12">
        <v>3829.0</v>
      </c>
      <c r="G482" s="12">
        <v>3294.0</v>
      </c>
      <c r="H482" s="12">
        <v>5376.0</v>
      </c>
      <c r="I482" s="12">
        <v>5711.0</v>
      </c>
      <c r="J482" s="12">
        <v>8598.0</v>
      </c>
      <c r="K482" s="12">
        <v>5463.0</v>
      </c>
      <c r="L482" s="12">
        <v>0.0</v>
      </c>
      <c r="M482" s="12">
        <v>0.0</v>
      </c>
      <c r="N482" s="12">
        <v>0.0</v>
      </c>
      <c r="O482" s="12">
        <v>41780.0</v>
      </c>
    </row>
    <row r="483" ht="14.25" customHeight="1">
      <c r="A483" s="8" t="s">
        <v>25</v>
      </c>
      <c r="B483" s="8" t="s">
        <v>348</v>
      </c>
      <c r="C483" s="13">
        <v>3133.0</v>
      </c>
      <c r="D483" s="13">
        <v>468.0</v>
      </c>
      <c r="E483" s="13">
        <v>7262.0</v>
      </c>
      <c r="F483" s="13">
        <v>2044.0</v>
      </c>
      <c r="G483" s="13">
        <v>6248.0</v>
      </c>
      <c r="H483" s="13">
        <v>3953.0</v>
      </c>
      <c r="I483" s="13">
        <v>6756.0</v>
      </c>
      <c r="J483" s="13">
        <v>8027.0</v>
      </c>
      <c r="K483" s="13">
        <v>5564.0</v>
      </c>
      <c r="L483" s="13">
        <v>0.0</v>
      </c>
      <c r="M483" s="13">
        <v>0.0</v>
      </c>
      <c r="N483" s="13">
        <v>0.0</v>
      </c>
      <c r="O483" s="13">
        <v>43457.0</v>
      </c>
    </row>
    <row r="484" ht="14.25" customHeight="1">
      <c r="A484" s="4" t="s">
        <v>25</v>
      </c>
      <c r="B484" s="4" t="s">
        <v>67</v>
      </c>
      <c r="C484" s="12">
        <v>2881.0</v>
      </c>
      <c r="D484" s="12">
        <v>3371.0</v>
      </c>
      <c r="E484" s="12">
        <v>6135.0</v>
      </c>
      <c r="F484" s="12">
        <v>4158.0</v>
      </c>
      <c r="G484" s="12">
        <v>8492.0</v>
      </c>
      <c r="H484" s="12">
        <v>5215.0</v>
      </c>
      <c r="I484" s="12">
        <v>7556.0</v>
      </c>
      <c r="J484" s="12">
        <v>6613.0</v>
      </c>
      <c r="K484" s="12">
        <v>7837.0</v>
      </c>
      <c r="L484" s="12">
        <v>0.0</v>
      </c>
      <c r="M484" s="12">
        <v>0.0</v>
      </c>
      <c r="N484" s="12">
        <v>0.0</v>
      </c>
      <c r="O484" s="12">
        <v>52262.0</v>
      </c>
    </row>
    <row r="485" ht="14.25" customHeight="1">
      <c r="A485" s="8" t="s">
        <v>25</v>
      </c>
      <c r="B485" s="8" t="s">
        <v>63</v>
      </c>
      <c r="C485" s="13">
        <v>2251.0</v>
      </c>
      <c r="D485" s="13">
        <v>2040.0</v>
      </c>
      <c r="E485" s="13">
        <v>6135.0</v>
      </c>
      <c r="F485" s="13">
        <v>4113.0</v>
      </c>
      <c r="G485" s="13">
        <v>5571.0</v>
      </c>
      <c r="H485" s="13">
        <v>4561.0</v>
      </c>
      <c r="I485" s="13">
        <v>6676.0</v>
      </c>
      <c r="J485" s="13">
        <v>6308.0</v>
      </c>
      <c r="K485" s="13">
        <v>5675.0</v>
      </c>
      <c r="L485" s="13">
        <v>0.0</v>
      </c>
      <c r="M485" s="13">
        <v>0.0</v>
      </c>
      <c r="N485" s="13">
        <v>0.0</v>
      </c>
      <c r="O485" s="13">
        <v>43335.0</v>
      </c>
    </row>
    <row r="486" ht="14.25" customHeight="1">
      <c r="A486" s="4" t="s">
        <v>25</v>
      </c>
      <c r="B486" s="4" t="s">
        <v>470</v>
      </c>
      <c r="C486" s="12">
        <v>0.0</v>
      </c>
      <c r="D486" s="12">
        <v>0.0</v>
      </c>
      <c r="E486" s="12">
        <v>0.0</v>
      </c>
      <c r="F486" s="12">
        <v>466.0</v>
      </c>
      <c r="G486" s="12">
        <v>1849.0</v>
      </c>
      <c r="H486" s="12">
        <v>3064.0</v>
      </c>
      <c r="I486" s="12">
        <v>5152.0</v>
      </c>
      <c r="J486" s="12">
        <v>7712.0</v>
      </c>
      <c r="K486" s="12">
        <v>1716.0</v>
      </c>
      <c r="L486" s="12">
        <v>0.0</v>
      </c>
      <c r="M486" s="12">
        <v>0.0</v>
      </c>
      <c r="N486" s="12">
        <v>0.0</v>
      </c>
      <c r="O486" s="12">
        <v>19962.0</v>
      </c>
    </row>
    <row r="487" ht="14.25" customHeight="1">
      <c r="A487" s="8" t="s">
        <v>25</v>
      </c>
      <c r="B487" s="8" t="s">
        <v>361</v>
      </c>
      <c r="C487" s="13">
        <v>0.0</v>
      </c>
      <c r="D487" s="13">
        <v>0.0</v>
      </c>
      <c r="E487" s="13">
        <v>0.0</v>
      </c>
      <c r="F487" s="13">
        <v>465.0</v>
      </c>
      <c r="G487" s="13">
        <v>4183.0</v>
      </c>
      <c r="H487" s="13">
        <v>4606.0</v>
      </c>
      <c r="I487" s="13">
        <v>6427.0</v>
      </c>
      <c r="J487" s="13">
        <v>7240.0</v>
      </c>
      <c r="K487" s="13">
        <v>3590.0</v>
      </c>
      <c r="L487" s="13">
        <v>0.0</v>
      </c>
      <c r="M487" s="13">
        <v>0.0</v>
      </c>
      <c r="N487" s="13">
        <v>0.0</v>
      </c>
      <c r="O487" s="13">
        <v>26513.0</v>
      </c>
    </row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2025-09-30T19:03:31Z</dcterms:created>
  <dc:creator>openpyxl</dc:creator>
</cp:coreProperties>
</file>